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olivia\Documents\EPS_Models by Region\Brazil\brazil-eps\"/>
    </mc:Choice>
  </mc:AlternateContent>
  <xr:revisionPtr revIDLastSave="0" documentId="13_ncr:1_{4B2AC16B-95EE-4115-B23D-DC0E21298506}" xr6:coauthVersionLast="47" xr6:coauthVersionMax="47" xr10:uidLastSave="{00000000-0000-0000-0000-000000000000}"/>
  <bookViews>
    <workbookView xWindow="-120" yWindow="-120" windowWidth="29040" windowHeight="17640" activeTab="1" xr2:uid="{00000000-000D-0000-FFFF-FFFF00000000}"/>
  </bookViews>
  <sheets>
    <sheet name="About" sheetId="1" r:id="rId1"/>
    <sheet name="PolicyLevers" sheetId="2" r:id="rId2"/>
    <sheet name="Policy Characteristics" sheetId="11" r:id="rId3"/>
    <sheet name="UnitControlCenter" sheetId="3" r:id="rId4"/>
    <sheet name="OutputGraphs" sheetId="4" r:id="rId5"/>
    <sheet name="Output Graph Color Key" sheetId="5" r:id="rId6"/>
    <sheet name="ReferenceScenarios" sheetId="6" r:id="rId7"/>
    <sheet name="Target Calculations" sheetId="7" r:id="rId8"/>
    <sheet name="MaxBoundCalculations" sheetId="8" r:id="rId9"/>
    <sheet name="Building_MaxBoundCalculations" sheetId="9" r:id="rId10"/>
    <sheet name="Trans_MaxBoundCalculations" sheetId="10" r:id="rId11"/>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2" l="1"/>
  <c r="K3" i="2"/>
  <c r="L3" i="2"/>
  <c r="M3" i="2"/>
  <c r="N3" i="2"/>
  <c r="O3" i="2"/>
  <c r="P3" i="2"/>
  <c r="Q3" i="2"/>
  <c r="R3" i="2"/>
  <c r="S3" i="2"/>
  <c r="T3" i="2"/>
  <c r="J4" i="2"/>
  <c r="K4" i="2"/>
  <c r="L4" i="2"/>
  <c r="M4" i="2"/>
  <c r="N4" i="2"/>
  <c r="O4" i="2"/>
  <c r="P4" i="2"/>
  <c r="Q4" i="2"/>
  <c r="R4" i="2"/>
  <c r="S4" i="2"/>
  <c r="T4" i="2"/>
  <c r="J5" i="2"/>
  <c r="K5" i="2"/>
  <c r="L5" i="2"/>
  <c r="M5" i="2"/>
  <c r="N5" i="2"/>
  <c r="O5" i="2"/>
  <c r="P5" i="2"/>
  <c r="Q5" i="2"/>
  <c r="R5" i="2"/>
  <c r="S5" i="2"/>
  <c r="T5" i="2"/>
  <c r="J6" i="2"/>
  <c r="K6" i="2"/>
  <c r="L6" i="2"/>
  <c r="M6" i="2"/>
  <c r="N6" i="2"/>
  <c r="O6" i="2"/>
  <c r="P6" i="2"/>
  <c r="Q6" i="2"/>
  <c r="R6" i="2"/>
  <c r="S6" i="2"/>
  <c r="T6" i="2"/>
  <c r="J7" i="2"/>
  <c r="K7" i="2"/>
  <c r="L7" i="2"/>
  <c r="M7" i="2"/>
  <c r="N7" i="2"/>
  <c r="O7" i="2"/>
  <c r="P7" i="2"/>
  <c r="Q7" i="2"/>
  <c r="R7" i="2"/>
  <c r="S7" i="2"/>
  <c r="T7" i="2"/>
  <c r="J8" i="2"/>
  <c r="K8" i="2"/>
  <c r="L8" i="2"/>
  <c r="M8" i="2"/>
  <c r="N8" i="2"/>
  <c r="O8" i="2"/>
  <c r="P8" i="2"/>
  <c r="Q8" i="2"/>
  <c r="R8" i="2"/>
  <c r="S8" i="2"/>
  <c r="T8" i="2"/>
  <c r="J9" i="2"/>
  <c r="K9" i="2"/>
  <c r="L9" i="2"/>
  <c r="M9" i="2"/>
  <c r="N9" i="2"/>
  <c r="O9" i="2"/>
  <c r="P9" i="2"/>
  <c r="Q9" i="2"/>
  <c r="R9" i="2"/>
  <c r="S9" i="2"/>
  <c r="T9" i="2"/>
  <c r="J10" i="2"/>
  <c r="K10" i="2"/>
  <c r="L10" i="2"/>
  <c r="M10" i="2"/>
  <c r="N10" i="2"/>
  <c r="O10" i="2"/>
  <c r="P10" i="2"/>
  <c r="Q10" i="2"/>
  <c r="R10" i="2"/>
  <c r="S10" i="2"/>
  <c r="T10" i="2"/>
  <c r="J11" i="2"/>
  <c r="K11" i="2"/>
  <c r="L11" i="2"/>
  <c r="M11" i="2"/>
  <c r="N11" i="2"/>
  <c r="O11" i="2"/>
  <c r="P11" i="2"/>
  <c r="Q11" i="2"/>
  <c r="R11" i="2"/>
  <c r="S11" i="2"/>
  <c r="T11" i="2"/>
  <c r="J12" i="2"/>
  <c r="K12" i="2"/>
  <c r="L12" i="2"/>
  <c r="M12" i="2"/>
  <c r="N12" i="2"/>
  <c r="O12" i="2"/>
  <c r="P12" i="2"/>
  <c r="Q12" i="2"/>
  <c r="R12" i="2"/>
  <c r="S12" i="2"/>
  <c r="T12" i="2"/>
  <c r="J13" i="2"/>
  <c r="K13" i="2"/>
  <c r="L13" i="2"/>
  <c r="M13" i="2"/>
  <c r="N13" i="2"/>
  <c r="O13" i="2"/>
  <c r="P13" i="2"/>
  <c r="Q13" i="2"/>
  <c r="R13" i="2"/>
  <c r="S13" i="2"/>
  <c r="T13" i="2"/>
  <c r="J14" i="2"/>
  <c r="K14" i="2"/>
  <c r="L14" i="2"/>
  <c r="M14" i="2"/>
  <c r="N14" i="2"/>
  <c r="O14" i="2"/>
  <c r="P14" i="2"/>
  <c r="Q14" i="2"/>
  <c r="R14" i="2"/>
  <c r="S14" i="2"/>
  <c r="T14" i="2"/>
  <c r="J15" i="2"/>
  <c r="K15" i="2"/>
  <c r="L15" i="2"/>
  <c r="M15" i="2"/>
  <c r="N15" i="2"/>
  <c r="O15" i="2"/>
  <c r="P15" i="2"/>
  <c r="Q15" i="2"/>
  <c r="R15" i="2"/>
  <c r="S15" i="2"/>
  <c r="T15" i="2"/>
  <c r="J16" i="2"/>
  <c r="K16" i="2"/>
  <c r="L16" i="2"/>
  <c r="M16" i="2"/>
  <c r="N16" i="2"/>
  <c r="O16" i="2"/>
  <c r="P16" i="2"/>
  <c r="Q16" i="2"/>
  <c r="R16" i="2"/>
  <c r="S16" i="2"/>
  <c r="T16" i="2"/>
  <c r="J17" i="2"/>
  <c r="K17" i="2"/>
  <c r="L17" i="2"/>
  <c r="M17" i="2"/>
  <c r="N17" i="2"/>
  <c r="O17" i="2"/>
  <c r="P17" i="2"/>
  <c r="Q17" i="2"/>
  <c r="R17" i="2"/>
  <c r="S17" i="2"/>
  <c r="T17" i="2"/>
  <c r="J18" i="2"/>
  <c r="K18" i="2"/>
  <c r="L18" i="2"/>
  <c r="M18" i="2"/>
  <c r="N18" i="2"/>
  <c r="O18" i="2"/>
  <c r="P18" i="2"/>
  <c r="Q18" i="2"/>
  <c r="R18" i="2"/>
  <c r="S18" i="2"/>
  <c r="T18" i="2"/>
  <c r="J19" i="2"/>
  <c r="K19" i="2"/>
  <c r="L19" i="2"/>
  <c r="M19" i="2"/>
  <c r="N19" i="2"/>
  <c r="O19" i="2"/>
  <c r="P19" i="2"/>
  <c r="Q19" i="2"/>
  <c r="R19" i="2"/>
  <c r="S19" i="2"/>
  <c r="T19" i="2"/>
  <c r="J20" i="2"/>
  <c r="K20" i="2"/>
  <c r="L20" i="2"/>
  <c r="M20" i="2"/>
  <c r="N20" i="2"/>
  <c r="O20" i="2"/>
  <c r="P20" i="2"/>
  <c r="Q20" i="2"/>
  <c r="R20" i="2"/>
  <c r="S20" i="2"/>
  <c r="T20" i="2"/>
  <c r="J21" i="2"/>
  <c r="K21" i="2"/>
  <c r="L21" i="2"/>
  <c r="M21" i="2"/>
  <c r="N21" i="2"/>
  <c r="O21" i="2"/>
  <c r="P21" i="2"/>
  <c r="Q21" i="2"/>
  <c r="R21" i="2"/>
  <c r="S21" i="2"/>
  <c r="T21" i="2"/>
  <c r="J22" i="2"/>
  <c r="K22" i="2"/>
  <c r="L22" i="2"/>
  <c r="M22" i="2"/>
  <c r="N22" i="2"/>
  <c r="O22" i="2"/>
  <c r="P22" i="2"/>
  <c r="Q22" i="2"/>
  <c r="R22" i="2"/>
  <c r="S22" i="2"/>
  <c r="T22" i="2"/>
  <c r="J23" i="2"/>
  <c r="K23" i="2"/>
  <c r="L23" i="2"/>
  <c r="M23" i="2"/>
  <c r="N23" i="2"/>
  <c r="O23" i="2"/>
  <c r="P23" i="2"/>
  <c r="Q23" i="2"/>
  <c r="R23" i="2"/>
  <c r="S23" i="2"/>
  <c r="T23" i="2"/>
  <c r="J24" i="2"/>
  <c r="K24" i="2"/>
  <c r="L24" i="2"/>
  <c r="M24" i="2"/>
  <c r="N24" i="2"/>
  <c r="O24" i="2"/>
  <c r="P24" i="2"/>
  <c r="Q24" i="2"/>
  <c r="R24" i="2"/>
  <c r="S24" i="2"/>
  <c r="T24" i="2"/>
  <c r="J25" i="2"/>
  <c r="K25" i="2"/>
  <c r="L25" i="2"/>
  <c r="M25" i="2"/>
  <c r="N25" i="2"/>
  <c r="O25" i="2"/>
  <c r="P25" i="2"/>
  <c r="Q25" i="2"/>
  <c r="R25" i="2"/>
  <c r="S25" i="2"/>
  <c r="T25" i="2"/>
  <c r="J26" i="2"/>
  <c r="K26" i="2"/>
  <c r="L26" i="2"/>
  <c r="M26" i="2"/>
  <c r="N26" i="2"/>
  <c r="O26" i="2"/>
  <c r="P26" i="2"/>
  <c r="Q26" i="2"/>
  <c r="R26" i="2"/>
  <c r="S26" i="2"/>
  <c r="T26" i="2"/>
  <c r="J27" i="2"/>
  <c r="K27" i="2"/>
  <c r="L27" i="2"/>
  <c r="M27" i="2"/>
  <c r="N27" i="2"/>
  <c r="O27" i="2"/>
  <c r="P27" i="2"/>
  <c r="Q27" i="2"/>
  <c r="R27" i="2"/>
  <c r="S27" i="2"/>
  <c r="T27" i="2"/>
  <c r="J28" i="2"/>
  <c r="K28" i="2"/>
  <c r="L28" i="2"/>
  <c r="M28" i="2"/>
  <c r="N28" i="2"/>
  <c r="O28" i="2"/>
  <c r="P28" i="2"/>
  <c r="Q28" i="2"/>
  <c r="R28" i="2"/>
  <c r="S28" i="2"/>
  <c r="T28" i="2"/>
  <c r="J29" i="2"/>
  <c r="K29" i="2"/>
  <c r="L29" i="2"/>
  <c r="M29" i="2"/>
  <c r="N29" i="2"/>
  <c r="O29" i="2"/>
  <c r="P29" i="2"/>
  <c r="Q29" i="2"/>
  <c r="R29" i="2"/>
  <c r="S29" i="2"/>
  <c r="T29" i="2"/>
  <c r="J30" i="2"/>
  <c r="K30" i="2"/>
  <c r="L30" i="2"/>
  <c r="M30" i="2"/>
  <c r="N30" i="2"/>
  <c r="O30" i="2"/>
  <c r="P30" i="2"/>
  <c r="Q30" i="2"/>
  <c r="R30" i="2"/>
  <c r="S30" i="2"/>
  <c r="T30" i="2"/>
  <c r="J31" i="2"/>
  <c r="K31" i="2"/>
  <c r="L31" i="2"/>
  <c r="M31" i="2"/>
  <c r="N31" i="2"/>
  <c r="O31" i="2"/>
  <c r="P31" i="2"/>
  <c r="Q31" i="2"/>
  <c r="R31" i="2"/>
  <c r="S31" i="2"/>
  <c r="T31" i="2"/>
  <c r="J32" i="2"/>
  <c r="K32" i="2"/>
  <c r="L32" i="2"/>
  <c r="M32" i="2"/>
  <c r="N32" i="2"/>
  <c r="O32" i="2"/>
  <c r="P32" i="2"/>
  <c r="Q32" i="2"/>
  <c r="R32" i="2"/>
  <c r="S32" i="2"/>
  <c r="T32" i="2"/>
  <c r="J33" i="2"/>
  <c r="K33" i="2"/>
  <c r="L33" i="2"/>
  <c r="M33" i="2"/>
  <c r="N33" i="2"/>
  <c r="O33" i="2"/>
  <c r="P33" i="2"/>
  <c r="Q33" i="2"/>
  <c r="R33" i="2"/>
  <c r="S33" i="2"/>
  <c r="T33" i="2"/>
  <c r="J34" i="2"/>
  <c r="K34" i="2"/>
  <c r="L34" i="2"/>
  <c r="M34" i="2"/>
  <c r="N34" i="2"/>
  <c r="O34" i="2"/>
  <c r="P34" i="2"/>
  <c r="Q34" i="2"/>
  <c r="R34" i="2"/>
  <c r="S34" i="2"/>
  <c r="T34" i="2"/>
  <c r="J35" i="2"/>
  <c r="K35" i="2"/>
  <c r="L35" i="2"/>
  <c r="M35" i="2"/>
  <c r="N35" i="2"/>
  <c r="O35" i="2"/>
  <c r="P35" i="2"/>
  <c r="Q35" i="2"/>
  <c r="R35" i="2"/>
  <c r="S35" i="2"/>
  <c r="T35" i="2"/>
  <c r="J36" i="2"/>
  <c r="K36" i="2"/>
  <c r="L36" i="2"/>
  <c r="M36" i="2"/>
  <c r="N36" i="2"/>
  <c r="O36" i="2"/>
  <c r="P36" i="2"/>
  <c r="Q36" i="2"/>
  <c r="R36" i="2"/>
  <c r="S36" i="2"/>
  <c r="T36" i="2"/>
  <c r="J37" i="2"/>
  <c r="K37" i="2"/>
  <c r="L37" i="2"/>
  <c r="M37" i="2"/>
  <c r="N37" i="2"/>
  <c r="O37" i="2"/>
  <c r="P37" i="2"/>
  <c r="Q37" i="2"/>
  <c r="R37" i="2"/>
  <c r="S37" i="2"/>
  <c r="T37" i="2"/>
  <c r="J38" i="2"/>
  <c r="K38" i="2"/>
  <c r="L38" i="2"/>
  <c r="M38" i="2"/>
  <c r="N38" i="2"/>
  <c r="O38" i="2"/>
  <c r="P38" i="2"/>
  <c r="Q38" i="2"/>
  <c r="R38" i="2"/>
  <c r="S38" i="2"/>
  <c r="T38" i="2"/>
  <c r="J39" i="2"/>
  <c r="K39" i="2"/>
  <c r="L39" i="2"/>
  <c r="M39" i="2"/>
  <c r="N39" i="2"/>
  <c r="O39" i="2"/>
  <c r="P39" i="2"/>
  <c r="Q39" i="2"/>
  <c r="R39" i="2"/>
  <c r="S39" i="2"/>
  <c r="T39" i="2"/>
  <c r="J40" i="2"/>
  <c r="K40" i="2"/>
  <c r="L40" i="2"/>
  <c r="M40" i="2"/>
  <c r="N40" i="2"/>
  <c r="O40" i="2"/>
  <c r="P40" i="2"/>
  <c r="Q40" i="2"/>
  <c r="R40" i="2"/>
  <c r="S40" i="2"/>
  <c r="T40" i="2"/>
  <c r="J41" i="2"/>
  <c r="K41" i="2"/>
  <c r="L41" i="2"/>
  <c r="M41" i="2"/>
  <c r="N41" i="2"/>
  <c r="O41" i="2"/>
  <c r="P41" i="2"/>
  <c r="Q41" i="2"/>
  <c r="R41" i="2"/>
  <c r="S41" i="2"/>
  <c r="T41" i="2"/>
  <c r="J42" i="2"/>
  <c r="K42" i="2"/>
  <c r="L42" i="2"/>
  <c r="M42" i="2"/>
  <c r="N42" i="2"/>
  <c r="O42" i="2"/>
  <c r="P42" i="2"/>
  <c r="Q42" i="2"/>
  <c r="R42" i="2"/>
  <c r="S42" i="2"/>
  <c r="T42" i="2"/>
  <c r="J43" i="2"/>
  <c r="K43" i="2"/>
  <c r="L43" i="2"/>
  <c r="M43" i="2"/>
  <c r="N43" i="2"/>
  <c r="O43" i="2"/>
  <c r="P43" i="2"/>
  <c r="Q43" i="2"/>
  <c r="R43" i="2"/>
  <c r="S43" i="2"/>
  <c r="T43" i="2"/>
  <c r="J44" i="2"/>
  <c r="K44" i="2"/>
  <c r="L44" i="2"/>
  <c r="M44" i="2"/>
  <c r="N44" i="2"/>
  <c r="O44" i="2"/>
  <c r="P44" i="2"/>
  <c r="Q44" i="2"/>
  <c r="R44" i="2"/>
  <c r="S44" i="2"/>
  <c r="T44" i="2"/>
  <c r="J45" i="2"/>
  <c r="K45" i="2"/>
  <c r="L45" i="2"/>
  <c r="M45" i="2"/>
  <c r="N45" i="2"/>
  <c r="O45" i="2"/>
  <c r="P45" i="2"/>
  <c r="Q45" i="2"/>
  <c r="R45" i="2"/>
  <c r="S45" i="2"/>
  <c r="T45" i="2"/>
  <c r="J46" i="2"/>
  <c r="K46" i="2"/>
  <c r="L46" i="2"/>
  <c r="M46" i="2"/>
  <c r="N46" i="2"/>
  <c r="O46" i="2"/>
  <c r="P46" i="2"/>
  <c r="Q46" i="2"/>
  <c r="R46" i="2"/>
  <c r="S46" i="2"/>
  <c r="T46" i="2"/>
  <c r="J47" i="2"/>
  <c r="K47" i="2"/>
  <c r="L47" i="2"/>
  <c r="M47" i="2"/>
  <c r="N47" i="2"/>
  <c r="O47" i="2"/>
  <c r="P47" i="2"/>
  <c r="Q47" i="2"/>
  <c r="R47" i="2"/>
  <c r="S47" i="2"/>
  <c r="T47" i="2"/>
  <c r="J48" i="2"/>
  <c r="K48" i="2"/>
  <c r="L48" i="2"/>
  <c r="M48" i="2"/>
  <c r="N48" i="2"/>
  <c r="O48" i="2"/>
  <c r="P48" i="2"/>
  <c r="Q48" i="2"/>
  <c r="R48" i="2"/>
  <c r="S48" i="2"/>
  <c r="T48" i="2"/>
  <c r="J49" i="2"/>
  <c r="K49" i="2"/>
  <c r="L49" i="2"/>
  <c r="M49" i="2"/>
  <c r="N49" i="2"/>
  <c r="O49" i="2"/>
  <c r="P49" i="2"/>
  <c r="Q49" i="2"/>
  <c r="R49" i="2"/>
  <c r="S49" i="2"/>
  <c r="T49" i="2"/>
  <c r="J50" i="2"/>
  <c r="K50" i="2"/>
  <c r="L50" i="2"/>
  <c r="M50" i="2"/>
  <c r="N50" i="2"/>
  <c r="O50" i="2"/>
  <c r="P50" i="2"/>
  <c r="Q50" i="2"/>
  <c r="R50" i="2"/>
  <c r="S50" i="2"/>
  <c r="T50" i="2"/>
  <c r="J51" i="2"/>
  <c r="K51" i="2"/>
  <c r="L51" i="2"/>
  <c r="M51" i="2"/>
  <c r="N51" i="2"/>
  <c r="O51" i="2"/>
  <c r="P51" i="2"/>
  <c r="Q51" i="2"/>
  <c r="R51" i="2"/>
  <c r="S51" i="2"/>
  <c r="T51" i="2"/>
  <c r="J52" i="2"/>
  <c r="K52" i="2"/>
  <c r="L52" i="2"/>
  <c r="M52" i="2"/>
  <c r="N52" i="2"/>
  <c r="O52" i="2"/>
  <c r="P52" i="2"/>
  <c r="Q52" i="2"/>
  <c r="R52" i="2"/>
  <c r="S52" i="2"/>
  <c r="T52" i="2"/>
  <c r="J53" i="2"/>
  <c r="K53" i="2"/>
  <c r="L53" i="2"/>
  <c r="M53" i="2"/>
  <c r="N53" i="2"/>
  <c r="O53" i="2"/>
  <c r="P53" i="2"/>
  <c r="Q53" i="2"/>
  <c r="R53" i="2"/>
  <c r="S53" i="2"/>
  <c r="T53" i="2"/>
  <c r="J54" i="2"/>
  <c r="K54" i="2"/>
  <c r="L54" i="2"/>
  <c r="M54" i="2"/>
  <c r="N54" i="2"/>
  <c r="O54" i="2"/>
  <c r="P54" i="2"/>
  <c r="Q54" i="2"/>
  <c r="R54" i="2"/>
  <c r="S54" i="2"/>
  <c r="T54" i="2"/>
  <c r="J55" i="2"/>
  <c r="K55" i="2"/>
  <c r="L55" i="2"/>
  <c r="M55" i="2"/>
  <c r="N55" i="2"/>
  <c r="O55" i="2"/>
  <c r="P55" i="2"/>
  <c r="Q55" i="2"/>
  <c r="R55" i="2"/>
  <c r="S55" i="2"/>
  <c r="T55" i="2"/>
  <c r="J56" i="2"/>
  <c r="K56" i="2"/>
  <c r="L56" i="2"/>
  <c r="M56" i="2"/>
  <c r="N56" i="2"/>
  <c r="O56" i="2"/>
  <c r="P56" i="2"/>
  <c r="Q56" i="2"/>
  <c r="R56" i="2"/>
  <c r="S56" i="2"/>
  <c r="T56" i="2"/>
  <c r="J57" i="2"/>
  <c r="K57" i="2"/>
  <c r="L57" i="2"/>
  <c r="M57" i="2"/>
  <c r="N57" i="2"/>
  <c r="O57" i="2"/>
  <c r="P57" i="2"/>
  <c r="Q57" i="2"/>
  <c r="R57" i="2"/>
  <c r="S57" i="2"/>
  <c r="T57" i="2"/>
  <c r="J58" i="2"/>
  <c r="K58" i="2"/>
  <c r="L58" i="2"/>
  <c r="M58" i="2"/>
  <c r="N58" i="2"/>
  <c r="O58" i="2"/>
  <c r="P58" i="2"/>
  <c r="Q58" i="2"/>
  <c r="R58" i="2"/>
  <c r="S58" i="2"/>
  <c r="T58" i="2"/>
  <c r="J59" i="2"/>
  <c r="K59" i="2"/>
  <c r="L59" i="2"/>
  <c r="M59" i="2"/>
  <c r="N59" i="2"/>
  <c r="O59" i="2"/>
  <c r="P59" i="2"/>
  <c r="Q59" i="2"/>
  <c r="R59" i="2"/>
  <c r="S59" i="2"/>
  <c r="T59" i="2"/>
  <c r="J60" i="2"/>
  <c r="K60" i="2"/>
  <c r="L60" i="2"/>
  <c r="M60" i="2"/>
  <c r="N60" i="2"/>
  <c r="O60" i="2"/>
  <c r="P60" i="2"/>
  <c r="Q60" i="2"/>
  <c r="R60" i="2"/>
  <c r="S60" i="2"/>
  <c r="T60" i="2"/>
  <c r="J61" i="2"/>
  <c r="K61" i="2"/>
  <c r="L61" i="2"/>
  <c r="M61" i="2"/>
  <c r="N61" i="2"/>
  <c r="O61" i="2"/>
  <c r="P61" i="2"/>
  <c r="Q61" i="2"/>
  <c r="R61" i="2"/>
  <c r="S61" i="2"/>
  <c r="T61" i="2"/>
  <c r="J62" i="2"/>
  <c r="K62" i="2"/>
  <c r="L62" i="2"/>
  <c r="M62" i="2"/>
  <c r="N62" i="2"/>
  <c r="O62" i="2"/>
  <c r="P62" i="2"/>
  <c r="Q62" i="2"/>
  <c r="R62" i="2"/>
  <c r="S62" i="2"/>
  <c r="T62" i="2"/>
  <c r="J63" i="2"/>
  <c r="K63" i="2"/>
  <c r="L63" i="2"/>
  <c r="M63" i="2"/>
  <c r="N63" i="2"/>
  <c r="O63" i="2"/>
  <c r="P63" i="2"/>
  <c r="Q63" i="2"/>
  <c r="R63" i="2"/>
  <c r="S63" i="2"/>
  <c r="T63" i="2"/>
  <c r="J64" i="2"/>
  <c r="K64" i="2"/>
  <c r="L64" i="2"/>
  <c r="M64" i="2"/>
  <c r="N64" i="2"/>
  <c r="O64" i="2"/>
  <c r="P64" i="2"/>
  <c r="Q64" i="2"/>
  <c r="R64" i="2"/>
  <c r="S64" i="2"/>
  <c r="T64" i="2"/>
  <c r="J65" i="2"/>
  <c r="K65" i="2"/>
  <c r="L65" i="2"/>
  <c r="M65" i="2"/>
  <c r="N65" i="2"/>
  <c r="O65" i="2"/>
  <c r="P65" i="2"/>
  <c r="Q65" i="2"/>
  <c r="R65" i="2"/>
  <c r="S65" i="2"/>
  <c r="T65" i="2"/>
  <c r="J66" i="2"/>
  <c r="K66" i="2"/>
  <c r="L66" i="2"/>
  <c r="M66" i="2"/>
  <c r="N66" i="2"/>
  <c r="O66" i="2"/>
  <c r="P66" i="2"/>
  <c r="Q66" i="2"/>
  <c r="R66" i="2"/>
  <c r="S66" i="2"/>
  <c r="T66" i="2"/>
  <c r="J67" i="2"/>
  <c r="K67" i="2"/>
  <c r="L67" i="2"/>
  <c r="M67" i="2"/>
  <c r="N67" i="2"/>
  <c r="O67" i="2"/>
  <c r="P67" i="2"/>
  <c r="Q67" i="2"/>
  <c r="R67" i="2"/>
  <c r="S67" i="2"/>
  <c r="T67" i="2"/>
  <c r="J68" i="2"/>
  <c r="K68" i="2"/>
  <c r="L68" i="2"/>
  <c r="M68" i="2"/>
  <c r="N68" i="2"/>
  <c r="O68" i="2"/>
  <c r="P68" i="2"/>
  <c r="Q68" i="2"/>
  <c r="R68" i="2"/>
  <c r="S68" i="2"/>
  <c r="T68" i="2"/>
  <c r="J69" i="2"/>
  <c r="K69" i="2"/>
  <c r="L69" i="2"/>
  <c r="M69" i="2"/>
  <c r="N69" i="2"/>
  <c r="O69" i="2"/>
  <c r="P69" i="2"/>
  <c r="Q69" i="2"/>
  <c r="R69" i="2"/>
  <c r="S69" i="2"/>
  <c r="T69" i="2"/>
  <c r="J70" i="2"/>
  <c r="K70" i="2"/>
  <c r="L70" i="2"/>
  <c r="M70" i="2"/>
  <c r="N70" i="2"/>
  <c r="O70" i="2"/>
  <c r="P70" i="2"/>
  <c r="Q70" i="2"/>
  <c r="R70" i="2"/>
  <c r="S70" i="2"/>
  <c r="T70" i="2"/>
  <c r="J71" i="2"/>
  <c r="K71" i="2"/>
  <c r="L71" i="2"/>
  <c r="M71" i="2"/>
  <c r="N71" i="2"/>
  <c r="O71" i="2"/>
  <c r="P71" i="2"/>
  <c r="Q71" i="2"/>
  <c r="R71" i="2"/>
  <c r="S71" i="2"/>
  <c r="T71" i="2"/>
  <c r="J72" i="2"/>
  <c r="K72" i="2"/>
  <c r="L72" i="2"/>
  <c r="M72" i="2"/>
  <c r="N72" i="2"/>
  <c r="O72" i="2"/>
  <c r="P72" i="2"/>
  <c r="Q72" i="2"/>
  <c r="R72" i="2"/>
  <c r="S72" i="2"/>
  <c r="T72" i="2"/>
  <c r="J73" i="2"/>
  <c r="K73" i="2"/>
  <c r="L73" i="2"/>
  <c r="M73" i="2"/>
  <c r="N73" i="2"/>
  <c r="O73" i="2"/>
  <c r="P73" i="2"/>
  <c r="Q73" i="2"/>
  <c r="R73" i="2"/>
  <c r="S73" i="2"/>
  <c r="T73" i="2"/>
  <c r="J74" i="2"/>
  <c r="K74" i="2"/>
  <c r="L74" i="2"/>
  <c r="M74" i="2"/>
  <c r="N74" i="2"/>
  <c r="O74" i="2"/>
  <c r="P74" i="2"/>
  <c r="Q74" i="2"/>
  <c r="R74" i="2"/>
  <c r="S74" i="2"/>
  <c r="T74" i="2"/>
  <c r="J75" i="2"/>
  <c r="K75" i="2"/>
  <c r="L75" i="2"/>
  <c r="M75" i="2"/>
  <c r="N75" i="2"/>
  <c r="O75" i="2"/>
  <c r="P75" i="2"/>
  <c r="Q75" i="2"/>
  <c r="R75" i="2"/>
  <c r="S75" i="2"/>
  <c r="T75" i="2"/>
  <c r="J76" i="2"/>
  <c r="K76" i="2"/>
  <c r="L76" i="2"/>
  <c r="M76" i="2"/>
  <c r="N76" i="2"/>
  <c r="O76" i="2"/>
  <c r="P76" i="2"/>
  <c r="Q76" i="2"/>
  <c r="R76" i="2"/>
  <c r="S76" i="2"/>
  <c r="T76" i="2"/>
  <c r="J77" i="2"/>
  <c r="K77" i="2"/>
  <c r="L77" i="2"/>
  <c r="M77" i="2"/>
  <c r="N77" i="2"/>
  <c r="O77" i="2"/>
  <c r="P77" i="2"/>
  <c r="Q77" i="2"/>
  <c r="R77" i="2"/>
  <c r="S77" i="2"/>
  <c r="T77" i="2"/>
  <c r="J78" i="2"/>
  <c r="K78" i="2"/>
  <c r="L78" i="2"/>
  <c r="M78" i="2"/>
  <c r="N78" i="2"/>
  <c r="O78" i="2"/>
  <c r="P78" i="2"/>
  <c r="Q78" i="2"/>
  <c r="R78" i="2"/>
  <c r="S78" i="2"/>
  <c r="T78" i="2"/>
  <c r="J79" i="2"/>
  <c r="K79" i="2"/>
  <c r="L79" i="2"/>
  <c r="M79" i="2"/>
  <c r="N79" i="2"/>
  <c r="O79" i="2"/>
  <c r="P79" i="2"/>
  <c r="Q79" i="2"/>
  <c r="R79" i="2"/>
  <c r="S79" i="2"/>
  <c r="T79" i="2"/>
  <c r="J80" i="2"/>
  <c r="K80" i="2"/>
  <c r="L80" i="2"/>
  <c r="M80" i="2"/>
  <c r="N80" i="2"/>
  <c r="O80" i="2"/>
  <c r="P80" i="2"/>
  <c r="Q80" i="2"/>
  <c r="R80" i="2"/>
  <c r="S80" i="2"/>
  <c r="T80" i="2"/>
  <c r="J81" i="2"/>
  <c r="K81" i="2"/>
  <c r="L81" i="2"/>
  <c r="M81" i="2"/>
  <c r="N81" i="2"/>
  <c r="O81" i="2"/>
  <c r="P81" i="2"/>
  <c r="Q81" i="2"/>
  <c r="R81" i="2"/>
  <c r="S81" i="2"/>
  <c r="T81" i="2"/>
  <c r="J82" i="2"/>
  <c r="K82" i="2"/>
  <c r="L82" i="2"/>
  <c r="M82" i="2"/>
  <c r="N82" i="2"/>
  <c r="O82" i="2"/>
  <c r="P82" i="2"/>
  <c r="Q82" i="2"/>
  <c r="R82" i="2"/>
  <c r="S82" i="2"/>
  <c r="T82" i="2"/>
  <c r="J83" i="2"/>
  <c r="K83" i="2"/>
  <c r="L83" i="2"/>
  <c r="M83" i="2"/>
  <c r="N83" i="2"/>
  <c r="O83" i="2"/>
  <c r="P83" i="2"/>
  <c r="Q83" i="2"/>
  <c r="R83" i="2"/>
  <c r="S83" i="2"/>
  <c r="T83" i="2"/>
  <c r="J84" i="2"/>
  <c r="K84" i="2"/>
  <c r="L84" i="2"/>
  <c r="M84" i="2"/>
  <c r="N84" i="2"/>
  <c r="O84" i="2"/>
  <c r="P84" i="2"/>
  <c r="Q84" i="2"/>
  <c r="R84" i="2"/>
  <c r="S84" i="2"/>
  <c r="T84" i="2"/>
  <c r="J85" i="2"/>
  <c r="K85" i="2"/>
  <c r="L85" i="2"/>
  <c r="M85" i="2"/>
  <c r="N85" i="2"/>
  <c r="O85" i="2"/>
  <c r="P85" i="2"/>
  <c r="Q85" i="2"/>
  <c r="R85" i="2"/>
  <c r="S85" i="2"/>
  <c r="T85" i="2"/>
  <c r="J86" i="2"/>
  <c r="K86" i="2"/>
  <c r="L86" i="2"/>
  <c r="M86" i="2"/>
  <c r="N86" i="2"/>
  <c r="O86" i="2"/>
  <c r="P86" i="2"/>
  <c r="Q86" i="2"/>
  <c r="R86" i="2"/>
  <c r="S86" i="2"/>
  <c r="T86" i="2"/>
  <c r="J87" i="2"/>
  <c r="K87" i="2"/>
  <c r="L87" i="2"/>
  <c r="M87" i="2"/>
  <c r="N87" i="2"/>
  <c r="O87" i="2"/>
  <c r="P87" i="2"/>
  <c r="Q87" i="2"/>
  <c r="R87" i="2"/>
  <c r="S87" i="2"/>
  <c r="T87" i="2"/>
  <c r="J88" i="2"/>
  <c r="K88" i="2"/>
  <c r="L88" i="2"/>
  <c r="M88" i="2"/>
  <c r="N88" i="2"/>
  <c r="O88" i="2"/>
  <c r="P88" i="2"/>
  <c r="Q88" i="2"/>
  <c r="R88" i="2"/>
  <c r="S88" i="2"/>
  <c r="T88" i="2"/>
  <c r="J89" i="2"/>
  <c r="K89" i="2"/>
  <c r="L89" i="2"/>
  <c r="M89" i="2"/>
  <c r="N89" i="2"/>
  <c r="O89" i="2"/>
  <c r="P89" i="2"/>
  <c r="Q89" i="2"/>
  <c r="R89" i="2"/>
  <c r="S89" i="2"/>
  <c r="T89" i="2"/>
  <c r="J90" i="2"/>
  <c r="K90" i="2"/>
  <c r="L90" i="2"/>
  <c r="M90" i="2"/>
  <c r="N90" i="2"/>
  <c r="O90" i="2"/>
  <c r="P90" i="2"/>
  <c r="Q90" i="2"/>
  <c r="R90" i="2"/>
  <c r="S90" i="2"/>
  <c r="T90" i="2"/>
  <c r="J91" i="2"/>
  <c r="K91" i="2"/>
  <c r="L91" i="2"/>
  <c r="M91" i="2"/>
  <c r="N91" i="2"/>
  <c r="O91" i="2"/>
  <c r="P91" i="2"/>
  <c r="Q91" i="2"/>
  <c r="R91" i="2"/>
  <c r="S91" i="2"/>
  <c r="T91" i="2"/>
  <c r="J92" i="2"/>
  <c r="K92" i="2"/>
  <c r="L92" i="2"/>
  <c r="M92" i="2"/>
  <c r="N92" i="2"/>
  <c r="O92" i="2"/>
  <c r="P92" i="2"/>
  <c r="Q92" i="2"/>
  <c r="R92" i="2"/>
  <c r="S92" i="2"/>
  <c r="T92" i="2"/>
  <c r="J93" i="2"/>
  <c r="K93" i="2"/>
  <c r="L93" i="2"/>
  <c r="M93" i="2"/>
  <c r="N93" i="2"/>
  <c r="O93" i="2"/>
  <c r="P93" i="2"/>
  <c r="Q93" i="2"/>
  <c r="R93" i="2"/>
  <c r="S93" i="2"/>
  <c r="T93" i="2"/>
  <c r="J94" i="2"/>
  <c r="K94" i="2"/>
  <c r="L94" i="2"/>
  <c r="M94" i="2"/>
  <c r="N94" i="2"/>
  <c r="O94" i="2"/>
  <c r="P94" i="2"/>
  <c r="Q94" i="2"/>
  <c r="R94" i="2"/>
  <c r="S94" i="2"/>
  <c r="T94" i="2"/>
  <c r="J95" i="2"/>
  <c r="K95" i="2"/>
  <c r="L95" i="2"/>
  <c r="M95" i="2"/>
  <c r="N95" i="2"/>
  <c r="O95" i="2"/>
  <c r="P95" i="2"/>
  <c r="Q95" i="2"/>
  <c r="R95" i="2"/>
  <c r="S95" i="2"/>
  <c r="T95" i="2"/>
  <c r="J96" i="2"/>
  <c r="K96" i="2"/>
  <c r="L96" i="2"/>
  <c r="M96" i="2"/>
  <c r="N96" i="2"/>
  <c r="O96" i="2"/>
  <c r="P96" i="2"/>
  <c r="Q96" i="2"/>
  <c r="R96" i="2"/>
  <c r="S96" i="2"/>
  <c r="T96" i="2"/>
  <c r="J97" i="2"/>
  <c r="K97" i="2"/>
  <c r="L97" i="2"/>
  <c r="M97" i="2"/>
  <c r="N97" i="2"/>
  <c r="O97" i="2"/>
  <c r="P97" i="2"/>
  <c r="Q97" i="2"/>
  <c r="R97" i="2"/>
  <c r="S97" i="2"/>
  <c r="T97" i="2"/>
  <c r="J98" i="2"/>
  <c r="K98" i="2"/>
  <c r="L98" i="2"/>
  <c r="M98" i="2"/>
  <c r="N98" i="2"/>
  <c r="O98" i="2"/>
  <c r="P98" i="2"/>
  <c r="Q98" i="2"/>
  <c r="R98" i="2"/>
  <c r="S98" i="2"/>
  <c r="T98" i="2"/>
  <c r="J99" i="2"/>
  <c r="K99" i="2"/>
  <c r="L99" i="2"/>
  <c r="M99" i="2"/>
  <c r="N99" i="2"/>
  <c r="O99" i="2"/>
  <c r="P99" i="2"/>
  <c r="Q99" i="2"/>
  <c r="R99" i="2"/>
  <c r="S99" i="2"/>
  <c r="T99" i="2"/>
  <c r="J100" i="2"/>
  <c r="K100" i="2"/>
  <c r="L100" i="2"/>
  <c r="M100" i="2"/>
  <c r="N100" i="2"/>
  <c r="O100" i="2"/>
  <c r="P100" i="2"/>
  <c r="Q100" i="2"/>
  <c r="R100" i="2"/>
  <c r="S100" i="2"/>
  <c r="T100" i="2"/>
  <c r="J101" i="2"/>
  <c r="K101" i="2"/>
  <c r="L101" i="2"/>
  <c r="M101" i="2"/>
  <c r="N101" i="2"/>
  <c r="O101" i="2"/>
  <c r="P101" i="2"/>
  <c r="Q101" i="2"/>
  <c r="R101" i="2"/>
  <c r="S101" i="2"/>
  <c r="T101" i="2"/>
  <c r="J102" i="2"/>
  <c r="K102" i="2"/>
  <c r="L102" i="2"/>
  <c r="M102" i="2"/>
  <c r="N102" i="2"/>
  <c r="O102" i="2"/>
  <c r="P102" i="2"/>
  <c r="Q102" i="2"/>
  <c r="R102" i="2"/>
  <c r="S102" i="2"/>
  <c r="T102" i="2"/>
  <c r="J103" i="2"/>
  <c r="K103" i="2"/>
  <c r="L103" i="2"/>
  <c r="M103" i="2"/>
  <c r="N103" i="2"/>
  <c r="O103" i="2"/>
  <c r="P103" i="2"/>
  <c r="Q103" i="2"/>
  <c r="R103" i="2"/>
  <c r="S103" i="2"/>
  <c r="T103" i="2"/>
  <c r="J104" i="2"/>
  <c r="K104" i="2"/>
  <c r="L104" i="2"/>
  <c r="M104" i="2"/>
  <c r="N104" i="2"/>
  <c r="O104" i="2"/>
  <c r="P104" i="2"/>
  <c r="Q104" i="2"/>
  <c r="R104" i="2"/>
  <c r="S104" i="2"/>
  <c r="T104" i="2"/>
  <c r="J105" i="2"/>
  <c r="K105" i="2"/>
  <c r="L105" i="2"/>
  <c r="M105" i="2"/>
  <c r="N105" i="2"/>
  <c r="O105" i="2"/>
  <c r="P105" i="2"/>
  <c r="Q105" i="2"/>
  <c r="R105" i="2"/>
  <c r="S105" i="2"/>
  <c r="T105" i="2"/>
  <c r="J106" i="2"/>
  <c r="K106" i="2"/>
  <c r="L106" i="2"/>
  <c r="M106" i="2"/>
  <c r="N106" i="2"/>
  <c r="O106" i="2"/>
  <c r="P106" i="2"/>
  <c r="Q106" i="2"/>
  <c r="R106" i="2"/>
  <c r="S106" i="2"/>
  <c r="T106" i="2"/>
  <c r="J107" i="2"/>
  <c r="K107" i="2"/>
  <c r="L107" i="2"/>
  <c r="M107" i="2"/>
  <c r="N107" i="2"/>
  <c r="O107" i="2"/>
  <c r="P107" i="2"/>
  <c r="Q107" i="2"/>
  <c r="R107" i="2"/>
  <c r="S107" i="2"/>
  <c r="T107" i="2"/>
  <c r="J108" i="2"/>
  <c r="K108" i="2"/>
  <c r="L108" i="2"/>
  <c r="M108" i="2"/>
  <c r="N108" i="2"/>
  <c r="O108" i="2"/>
  <c r="P108" i="2"/>
  <c r="Q108" i="2"/>
  <c r="R108" i="2"/>
  <c r="S108" i="2"/>
  <c r="T108" i="2"/>
  <c r="J109" i="2"/>
  <c r="K109" i="2"/>
  <c r="L109" i="2"/>
  <c r="M109" i="2"/>
  <c r="N109" i="2"/>
  <c r="O109" i="2"/>
  <c r="P109" i="2"/>
  <c r="Q109" i="2"/>
  <c r="R109" i="2"/>
  <c r="S109" i="2"/>
  <c r="T109" i="2"/>
  <c r="J110" i="2"/>
  <c r="K110" i="2"/>
  <c r="L110" i="2"/>
  <c r="M110" i="2"/>
  <c r="N110" i="2"/>
  <c r="O110" i="2"/>
  <c r="P110" i="2"/>
  <c r="Q110" i="2"/>
  <c r="R110" i="2"/>
  <c r="S110" i="2"/>
  <c r="T110" i="2"/>
  <c r="J111" i="2"/>
  <c r="K111" i="2"/>
  <c r="L111" i="2"/>
  <c r="M111" i="2"/>
  <c r="N111" i="2"/>
  <c r="O111" i="2"/>
  <c r="P111" i="2"/>
  <c r="Q111" i="2"/>
  <c r="R111" i="2"/>
  <c r="S111" i="2"/>
  <c r="T111" i="2"/>
  <c r="J112" i="2"/>
  <c r="K112" i="2"/>
  <c r="L112" i="2"/>
  <c r="M112" i="2"/>
  <c r="N112" i="2"/>
  <c r="O112" i="2"/>
  <c r="P112" i="2"/>
  <c r="Q112" i="2"/>
  <c r="R112" i="2"/>
  <c r="S112" i="2"/>
  <c r="T112" i="2"/>
  <c r="J113" i="2"/>
  <c r="K113" i="2"/>
  <c r="L113" i="2"/>
  <c r="M113" i="2"/>
  <c r="N113" i="2"/>
  <c r="O113" i="2"/>
  <c r="P113" i="2"/>
  <c r="Q113" i="2"/>
  <c r="R113" i="2"/>
  <c r="S113" i="2"/>
  <c r="T113" i="2"/>
  <c r="J114" i="2"/>
  <c r="K114" i="2"/>
  <c r="L114" i="2"/>
  <c r="M114" i="2"/>
  <c r="N114" i="2"/>
  <c r="O114" i="2"/>
  <c r="P114" i="2"/>
  <c r="Q114" i="2"/>
  <c r="R114" i="2"/>
  <c r="S114" i="2"/>
  <c r="T114" i="2"/>
  <c r="J115" i="2"/>
  <c r="K115" i="2"/>
  <c r="L115" i="2"/>
  <c r="M115" i="2"/>
  <c r="N115" i="2"/>
  <c r="O115" i="2"/>
  <c r="P115" i="2"/>
  <c r="Q115" i="2"/>
  <c r="R115" i="2"/>
  <c r="S115" i="2"/>
  <c r="T115" i="2"/>
  <c r="J116" i="2"/>
  <c r="K116" i="2"/>
  <c r="L116" i="2"/>
  <c r="M116" i="2"/>
  <c r="N116" i="2"/>
  <c r="O116" i="2"/>
  <c r="P116" i="2"/>
  <c r="Q116" i="2"/>
  <c r="R116" i="2"/>
  <c r="S116" i="2"/>
  <c r="T116" i="2"/>
  <c r="J117" i="2"/>
  <c r="K117" i="2"/>
  <c r="L117" i="2"/>
  <c r="M117" i="2"/>
  <c r="N117" i="2"/>
  <c r="O117" i="2"/>
  <c r="P117" i="2"/>
  <c r="Q117" i="2"/>
  <c r="R117" i="2"/>
  <c r="S117" i="2"/>
  <c r="T117" i="2"/>
  <c r="J118" i="2"/>
  <c r="K118" i="2"/>
  <c r="L118" i="2"/>
  <c r="M118" i="2"/>
  <c r="N118" i="2"/>
  <c r="O118" i="2"/>
  <c r="P118" i="2"/>
  <c r="Q118" i="2"/>
  <c r="R118" i="2"/>
  <c r="S118" i="2"/>
  <c r="T118" i="2"/>
  <c r="J119" i="2"/>
  <c r="K119" i="2"/>
  <c r="L119" i="2"/>
  <c r="M119" i="2"/>
  <c r="N119" i="2"/>
  <c r="O119" i="2"/>
  <c r="P119" i="2"/>
  <c r="Q119" i="2"/>
  <c r="R119" i="2"/>
  <c r="S119" i="2"/>
  <c r="T119" i="2"/>
  <c r="J120" i="2"/>
  <c r="K120" i="2"/>
  <c r="L120" i="2"/>
  <c r="M120" i="2"/>
  <c r="N120" i="2"/>
  <c r="O120" i="2"/>
  <c r="P120" i="2"/>
  <c r="Q120" i="2"/>
  <c r="R120" i="2"/>
  <c r="S120" i="2"/>
  <c r="T120" i="2"/>
  <c r="J121" i="2"/>
  <c r="K121" i="2"/>
  <c r="L121" i="2"/>
  <c r="M121" i="2"/>
  <c r="N121" i="2"/>
  <c r="O121" i="2"/>
  <c r="P121" i="2"/>
  <c r="Q121" i="2"/>
  <c r="R121" i="2"/>
  <c r="S121" i="2"/>
  <c r="T121" i="2"/>
  <c r="J122" i="2"/>
  <c r="K122" i="2"/>
  <c r="L122" i="2"/>
  <c r="M122" i="2"/>
  <c r="N122" i="2"/>
  <c r="O122" i="2"/>
  <c r="P122" i="2"/>
  <c r="Q122" i="2"/>
  <c r="R122" i="2"/>
  <c r="S122" i="2"/>
  <c r="T122" i="2"/>
  <c r="J123" i="2"/>
  <c r="K123" i="2"/>
  <c r="L123" i="2"/>
  <c r="M123" i="2"/>
  <c r="N123" i="2"/>
  <c r="O123" i="2"/>
  <c r="P123" i="2"/>
  <c r="Q123" i="2"/>
  <c r="R123" i="2"/>
  <c r="S123" i="2"/>
  <c r="T123" i="2"/>
  <c r="J124" i="2"/>
  <c r="K124" i="2"/>
  <c r="L124" i="2"/>
  <c r="M124" i="2"/>
  <c r="N124" i="2"/>
  <c r="O124" i="2"/>
  <c r="P124" i="2"/>
  <c r="Q124" i="2"/>
  <c r="R124" i="2"/>
  <c r="S124" i="2"/>
  <c r="T124" i="2"/>
  <c r="J125" i="2"/>
  <c r="K125" i="2"/>
  <c r="L125" i="2"/>
  <c r="M125" i="2"/>
  <c r="N125" i="2"/>
  <c r="O125" i="2"/>
  <c r="P125" i="2"/>
  <c r="Q125" i="2"/>
  <c r="R125" i="2"/>
  <c r="S125" i="2"/>
  <c r="T125" i="2"/>
  <c r="J126" i="2"/>
  <c r="K126" i="2"/>
  <c r="L126" i="2"/>
  <c r="M126" i="2"/>
  <c r="N126" i="2"/>
  <c r="O126" i="2"/>
  <c r="P126" i="2"/>
  <c r="Q126" i="2"/>
  <c r="R126" i="2"/>
  <c r="S126" i="2"/>
  <c r="T126" i="2"/>
  <c r="J127" i="2"/>
  <c r="K127" i="2"/>
  <c r="L127" i="2"/>
  <c r="M127" i="2"/>
  <c r="N127" i="2"/>
  <c r="O127" i="2"/>
  <c r="P127" i="2"/>
  <c r="Q127" i="2"/>
  <c r="R127" i="2"/>
  <c r="S127" i="2"/>
  <c r="T127" i="2"/>
  <c r="J128" i="2"/>
  <c r="K128" i="2"/>
  <c r="L128" i="2"/>
  <c r="M128" i="2"/>
  <c r="N128" i="2"/>
  <c r="O128" i="2"/>
  <c r="P128" i="2"/>
  <c r="Q128" i="2"/>
  <c r="R128" i="2"/>
  <c r="S128" i="2"/>
  <c r="T128" i="2"/>
  <c r="J129" i="2"/>
  <c r="K129" i="2"/>
  <c r="L129" i="2"/>
  <c r="M129" i="2"/>
  <c r="N129" i="2"/>
  <c r="O129" i="2"/>
  <c r="P129" i="2"/>
  <c r="Q129" i="2"/>
  <c r="R129" i="2"/>
  <c r="S129" i="2"/>
  <c r="T129" i="2"/>
  <c r="J130" i="2"/>
  <c r="K130" i="2"/>
  <c r="L130" i="2"/>
  <c r="M130" i="2"/>
  <c r="N130" i="2"/>
  <c r="O130" i="2"/>
  <c r="P130" i="2"/>
  <c r="Q130" i="2"/>
  <c r="R130" i="2"/>
  <c r="S130" i="2"/>
  <c r="T130" i="2"/>
  <c r="J131" i="2"/>
  <c r="K131" i="2"/>
  <c r="L131" i="2"/>
  <c r="M131" i="2"/>
  <c r="N131" i="2"/>
  <c r="O131" i="2"/>
  <c r="P131" i="2"/>
  <c r="Q131" i="2"/>
  <c r="R131" i="2"/>
  <c r="S131" i="2"/>
  <c r="T131" i="2"/>
  <c r="J132" i="2"/>
  <c r="K132" i="2"/>
  <c r="L132" i="2"/>
  <c r="M132" i="2"/>
  <c r="N132" i="2"/>
  <c r="O132" i="2"/>
  <c r="P132" i="2"/>
  <c r="Q132" i="2"/>
  <c r="R132" i="2"/>
  <c r="S132" i="2"/>
  <c r="T132" i="2"/>
  <c r="J133" i="2"/>
  <c r="K133" i="2"/>
  <c r="L133" i="2"/>
  <c r="M133" i="2"/>
  <c r="N133" i="2"/>
  <c r="O133" i="2"/>
  <c r="P133" i="2"/>
  <c r="Q133" i="2"/>
  <c r="R133" i="2"/>
  <c r="S133" i="2"/>
  <c r="T133" i="2"/>
  <c r="J134" i="2"/>
  <c r="K134" i="2"/>
  <c r="L134" i="2"/>
  <c r="M134" i="2"/>
  <c r="N134" i="2"/>
  <c r="O134" i="2"/>
  <c r="P134" i="2"/>
  <c r="Q134" i="2"/>
  <c r="R134" i="2"/>
  <c r="S134" i="2"/>
  <c r="T134" i="2"/>
  <c r="J135" i="2"/>
  <c r="K135" i="2"/>
  <c r="L135" i="2"/>
  <c r="M135" i="2"/>
  <c r="N135" i="2"/>
  <c r="O135" i="2"/>
  <c r="P135" i="2"/>
  <c r="Q135" i="2"/>
  <c r="R135" i="2"/>
  <c r="S135" i="2"/>
  <c r="T135" i="2"/>
  <c r="J136" i="2"/>
  <c r="K136" i="2"/>
  <c r="L136" i="2"/>
  <c r="M136" i="2"/>
  <c r="N136" i="2"/>
  <c r="O136" i="2"/>
  <c r="P136" i="2"/>
  <c r="Q136" i="2"/>
  <c r="R136" i="2"/>
  <c r="S136" i="2"/>
  <c r="T136" i="2"/>
  <c r="J137" i="2"/>
  <c r="K137" i="2"/>
  <c r="L137" i="2"/>
  <c r="M137" i="2"/>
  <c r="N137" i="2"/>
  <c r="O137" i="2"/>
  <c r="P137" i="2"/>
  <c r="Q137" i="2"/>
  <c r="R137" i="2"/>
  <c r="S137" i="2"/>
  <c r="T137" i="2"/>
  <c r="J138" i="2"/>
  <c r="K138" i="2"/>
  <c r="L138" i="2"/>
  <c r="M138" i="2"/>
  <c r="N138" i="2"/>
  <c r="O138" i="2"/>
  <c r="P138" i="2"/>
  <c r="Q138" i="2"/>
  <c r="R138" i="2"/>
  <c r="S138" i="2"/>
  <c r="T138" i="2"/>
  <c r="J139" i="2"/>
  <c r="K139" i="2"/>
  <c r="L139" i="2"/>
  <c r="M139" i="2"/>
  <c r="N139" i="2"/>
  <c r="O139" i="2"/>
  <c r="P139" i="2"/>
  <c r="Q139" i="2"/>
  <c r="R139" i="2"/>
  <c r="S139" i="2"/>
  <c r="T139" i="2"/>
  <c r="J140" i="2"/>
  <c r="K140" i="2"/>
  <c r="L140" i="2"/>
  <c r="M140" i="2"/>
  <c r="N140" i="2"/>
  <c r="O140" i="2"/>
  <c r="P140" i="2"/>
  <c r="Q140" i="2"/>
  <c r="R140" i="2"/>
  <c r="S140" i="2"/>
  <c r="T140" i="2"/>
  <c r="J141" i="2"/>
  <c r="K141" i="2"/>
  <c r="L141" i="2"/>
  <c r="M141" i="2"/>
  <c r="N141" i="2"/>
  <c r="O141" i="2"/>
  <c r="P141" i="2"/>
  <c r="Q141" i="2"/>
  <c r="R141" i="2"/>
  <c r="S141" i="2"/>
  <c r="T141" i="2"/>
  <c r="J142" i="2"/>
  <c r="K142" i="2"/>
  <c r="L142" i="2"/>
  <c r="M142" i="2"/>
  <c r="N142" i="2"/>
  <c r="O142" i="2"/>
  <c r="P142" i="2"/>
  <c r="Q142" i="2"/>
  <c r="R142" i="2"/>
  <c r="S142" i="2"/>
  <c r="T142" i="2"/>
  <c r="J143" i="2"/>
  <c r="K143" i="2"/>
  <c r="L143" i="2"/>
  <c r="M143" i="2"/>
  <c r="N143" i="2"/>
  <c r="O143" i="2"/>
  <c r="P143" i="2"/>
  <c r="Q143" i="2"/>
  <c r="R143" i="2"/>
  <c r="S143" i="2"/>
  <c r="T143" i="2"/>
  <c r="J144" i="2"/>
  <c r="K144" i="2"/>
  <c r="L144" i="2"/>
  <c r="M144" i="2"/>
  <c r="N144" i="2"/>
  <c r="O144" i="2"/>
  <c r="P144" i="2"/>
  <c r="Q144" i="2"/>
  <c r="R144" i="2"/>
  <c r="S144" i="2"/>
  <c r="T144" i="2"/>
  <c r="J145" i="2"/>
  <c r="K145" i="2"/>
  <c r="L145" i="2"/>
  <c r="M145" i="2"/>
  <c r="N145" i="2"/>
  <c r="O145" i="2"/>
  <c r="P145" i="2"/>
  <c r="Q145" i="2"/>
  <c r="R145" i="2"/>
  <c r="S145" i="2"/>
  <c r="T145" i="2"/>
  <c r="J146" i="2"/>
  <c r="K146" i="2"/>
  <c r="L146" i="2"/>
  <c r="M146" i="2"/>
  <c r="N146" i="2"/>
  <c r="O146" i="2"/>
  <c r="P146" i="2"/>
  <c r="Q146" i="2"/>
  <c r="R146" i="2"/>
  <c r="S146" i="2"/>
  <c r="T146" i="2"/>
  <c r="J147" i="2"/>
  <c r="K147" i="2"/>
  <c r="L147" i="2"/>
  <c r="M147" i="2"/>
  <c r="N147" i="2"/>
  <c r="O147" i="2"/>
  <c r="P147" i="2"/>
  <c r="Q147" i="2"/>
  <c r="R147" i="2"/>
  <c r="S147" i="2"/>
  <c r="T147" i="2"/>
  <c r="J148" i="2"/>
  <c r="K148" i="2"/>
  <c r="L148" i="2"/>
  <c r="M148" i="2"/>
  <c r="N148" i="2"/>
  <c r="O148" i="2"/>
  <c r="P148" i="2"/>
  <c r="Q148" i="2"/>
  <c r="R148" i="2"/>
  <c r="S148" i="2"/>
  <c r="T148" i="2"/>
  <c r="J149" i="2"/>
  <c r="K149" i="2"/>
  <c r="L149" i="2"/>
  <c r="M149" i="2"/>
  <c r="N149" i="2"/>
  <c r="O149" i="2"/>
  <c r="P149" i="2"/>
  <c r="Q149" i="2"/>
  <c r="R149" i="2"/>
  <c r="S149" i="2"/>
  <c r="T149" i="2"/>
  <c r="J150" i="2"/>
  <c r="K150" i="2"/>
  <c r="L150" i="2"/>
  <c r="M150" i="2"/>
  <c r="N150" i="2"/>
  <c r="O150" i="2"/>
  <c r="P150" i="2"/>
  <c r="Q150" i="2"/>
  <c r="R150" i="2"/>
  <c r="S150" i="2"/>
  <c r="T150" i="2"/>
  <c r="J151" i="2"/>
  <c r="K151" i="2"/>
  <c r="L151" i="2"/>
  <c r="M151" i="2"/>
  <c r="N151" i="2"/>
  <c r="O151" i="2"/>
  <c r="P151" i="2"/>
  <c r="Q151" i="2"/>
  <c r="R151" i="2"/>
  <c r="S151" i="2"/>
  <c r="T151" i="2"/>
  <c r="J152" i="2"/>
  <c r="K152" i="2"/>
  <c r="L152" i="2"/>
  <c r="M152" i="2"/>
  <c r="N152" i="2"/>
  <c r="O152" i="2"/>
  <c r="P152" i="2"/>
  <c r="Q152" i="2"/>
  <c r="R152" i="2"/>
  <c r="S152" i="2"/>
  <c r="T152" i="2"/>
  <c r="J153" i="2"/>
  <c r="K153" i="2"/>
  <c r="L153" i="2"/>
  <c r="M153" i="2"/>
  <c r="N153" i="2"/>
  <c r="O153" i="2"/>
  <c r="P153" i="2"/>
  <c r="Q153" i="2"/>
  <c r="R153" i="2"/>
  <c r="S153" i="2"/>
  <c r="T153" i="2"/>
  <c r="J154" i="2"/>
  <c r="K154" i="2"/>
  <c r="L154" i="2"/>
  <c r="M154" i="2"/>
  <c r="N154" i="2"/>
  <c r="O154" i="2"/>
  <c r="P154" i="2"/>
  <c r="Q154" i="2"/>
  <c r="R154" i="2"/>
  <c r="S154" i="2"/>
  <c r="T154" i="2"/>
  <c r="J155" i="2"/>
  <c r="K155" i="2"/>
  <c r="L155" i="2"/>
  <c r="M155" i="2"/>
  <c r="N155" i="2"/>
  <c r="O155" i="2"/>
  <c r="P155" i="2"/>
  <c r="Q155" i="2"/>
  <c r="R155" i="2"/>
  <c r="S155" i="2"/>
  <c r="T155" i="2"/>
  <c r="J156" i="2"/>
  <c r="K156" i="2"/>
  <c r="L156" i="2"/>
  <c r="M156" i="2"/>
  <c r="N156" i="2"/>
  <c r="O156" i="2"/>
  <c r="P156" i="2"/>
  <c r="Q156" i="2"/>
  <c r="R156" i="2"/>
  <c r="S156" i="2"/>
  <c r="T156" i="2"/>
  <c r="J157" i="2"/>
  <c r="K157" i="2"/>
  <c r="L157" i="2"/>
  <c r="M157" i="2"/>
  <c r="N157" i="2"/>
  <c r="O157" i="2"/>
  <c r="P157" i="2"/>
  <c r="Q157" i="2"/>
  <c r="R157" i="2"/>
  <c r="S157" i="2"/>
  <c r="T157" i="2"/>
  <c r="J158" i="2"/>
  <c r="K158" i="2"/>
  <c r="L158" i="2"/>
  <c r="M158" i="2"/>
  <c r="N158" i="2"/>
  <c r="O158" i="2"/>
  <c r="P158" i="2"/>
  <c r="Q158" i="2"/>
  <c r="R158" i="2"/>
  <c r="S158" i="2"/>
  <c r="T158" i="2"/>
  <c r="J159" i="2"/>
  <c r="K159" i="2"/>
  <c r="L159" i="2"/>
  <c r="M159" i="2"/>
  <c r="N159" i="2"/>
  <c r="O159" i="2"/>
  <c r="P159" i="2"/>
  <c r="Q159" i="2"/>
  <c r="R159" i="2"/>
  <c r="S159" i="2"/>
  <c r="T159" i="2"/>
  <c r="J160" i="2"/>
  <c r="K160" i="2"/>
  <c r="L160" i="2"/>
  <c r="M160" i="2"/>
  <c r="N160" i="2"/>
  <c r="O160" i="2"/>
  <c r="P160" i="2"/>
  <c r="Q160" i="2"/>
  <c r="R160" i="2"/>
  <c r="S160" i="2"/>
  <c r="T160" i="2"/>
  <c r="J161" i="2"/>
  <c r="K161" i="2"/>
  <c r="L161" i="2"/>
  <c r="M161" i="2"/>
  <c r="N161" i="2"/>
  <c r="O161" i="2"/>
  <c r="P161" i="2"/>
  <c r="Q161" i="2"/>
  <c r="R161" i="2"/>
  <c r="S161" i="2"/>
  <c r="T161" i="2"/>
  <c r="J162" i="2"/>
  <c r="K162" i="2"/>
  <c r="L162" i="2"/>
  <c r="M162" i="2"/>
  <c r="N162" i="2"/>
  <c r="O162" i="2"/>
  <c r="P162" i="2"/>
  <c r="Q162" i="2"/>
  <c r="R162" i="2"/>
  <c r="S162" i="2"/>
  <c r="T162" i="2"/>
  <c r="J163" i="2"/>
  <c r="K163" i="2"/>
  <c r="L163" i="2"/>
  <c r="M163" i="2"/>
  <c r="N163" i="2"/>
  <c r="O163" i="2"/>
  <c r="P163" i="2"/>
  <c r="Q163" i="2"/>
  <c r="R163" i="2"/>
  <c r="S163" i="2"/>
  <c r="T163" i="2"/>
  <c r="J164" i="2"/>
  <c r="K164" i="2"/>
  <c r="L164" i="2"/>
  <c r="M164" i="2"/>
  <c r="N164" i="2"/>
  <c r="O164" i="2"/>
  <c r="P164" i="2"/>
  <c r="Q164" i="2"/>
  <c r="R164" i="2"/>
  <c r="S164" i="2"/>
  <c r="T164" i="2"/>
  <c r="J165" i="2"/>
  <c r="K165" i="2"/>
  <c r="L165" i="2"/>
  <c r="M165" i="2"/>
  <c r="N165" i="2"/>
  <c r="O165" i="2"/>
  <c r="P165" i="2"/>
  <c r="Q165" i="2"/>
  <c r="R165" i="2"/>
  <c r="S165" i="2"/>
  <c r="T165" i="2"/>
  <c r="J166" i="2"/>
  <c r="K166" i="2"/>
  <c r="L166" i="2"/>
  <c r="M166" i="2"/>
  <c r="N166" i="2"/>
  <c r="O166" i="2"/>
  <c r="P166" i="2"/>
  <c r="Q166" i="2"/>
  <c r="R166" i="2"/>
  <c r="S166" i="2"/>
  <c r="T166" i="2"/>
  <c r="J167" i="2"/>
  <c r="K167" i="2"/>
  <c r="L167" i="2"/>
  <c r="M167" i="2"/>
  <c r="N167" i="2"/>
  <c r="O167" i="2"/>
  <c r="P167" i="2"/>
  <c r="Q167" i="2"/>
  <c r="R167" i="2"/>
  <c r="S167" i="2"/>
  <c r="T167" i="2"/>
  <c r="J168" i="2"/>
  <c r="K168" i="2"/>
  <c r="L168" i="2"/>
  <c r="M168" i="2"/>
  <c r="N168" i="2"/>
  <c r="O168" i="2"/>
  <c r="P168" i="2"/>
  <c r="Q168" i="2"/>
  <c r="R168" i="2"/>
  <c r="S168" i="2"/>
  <c r="T168" i="2"/>
  <c r="J169" i="2"/>
  <c r="K169" i="2"/>
  <c r="L169" i="2"/>
  <c r="M169" i="2"/>
  <c r="N169" i="2"/>
  <c r="O169" i="2"/>
  <c r="P169" i="2"/>
  <c r="Q169" i="2"/>
  <c r="R169" i="2"/>
  <c r="S169" i="2"/>
  <c r="T169" i="2"/>
  <c r="J170" i="2"/>
  <c r="K170" i="2"/>
  <c r="L170" i="2"/>
  <c r="M170" i="2"/>
  <c r="N170" i="2"/>
  <c r="O170" i="2"/>
  <c r="P170" i="2"/>
  <c r="Q170" i="2"/>
  <c r="R170" i="2"/>
  <c r="S170" i="2"/>
  <c r="T170" i="2"/>
  <c r="J171" i="2"/>
  <c r="K171" i="2"/>
  <c r="L171" i="2"/>
  <c r="M171" i="2"/>
  <c r="N171" i="2"/>
  <c r="O171" i="2"/>
  <c r="P171" i="2"/>
  <c r="Q171" i="2"/>
  <c r="R171" i="2"/>
  <c r="S171" i="2"/>
  <c r="T171" i="2"/>
  <c r="J172" i="2"/>
  <c r="K172" i="2"/>
  <c r="L172" i="2"/>
  <c r="M172" i="2"/>
  <c r="N172" i="2"/>
  <c r="O172" i="2"/>
  <c r="P172" i="2"/>
  <c r="Q172" i="2"/>
  <c r="R172" i="2"/>
  <c r="S172" i="2"/>
  <c r="T172" i="2"/>
  <c r="J173" i="2"/>
  <c r="K173" i="2"/>
  <c r="L173" i="2"/>
  <c r="M173" i="2"/>
  <c r="N173" i="2"/>
  <c r="O173" i="2"/>
  <c r="P173" i="2"/>
  <c r="Q173" i="2"/>
  <c r="R173" i="2"/>
  <c r="S173" i="2"/>
  <c r="T173" i="2"/>
  <c r="J174" i="2"/>
  <c r="K174" i="2"/>
  <c r="L174" i="2"/>
  <c r="M174" i="2"/>
  <c r="N174" i="2"/>
  <c r="O174" i="2"/>
  <c r="P174" i="2"/>
  <c r="Q174" i="2"/>
  <c r="R174" i="2"/>
  <c r="S174" i="2"/>
  <c r="T174" i="2"/>
  <c r="J175" i="2"/>
  <c r="K175" i="2"/>
  <c r="L175" i="2"/>
  <c r="M175" i="2"/>
  <c r="N175" i="2"/>
  <c r="O175" i="2"/>
  <c r="P175" i="2"/>
  <c r="Q175" i="2"/>
  <c r="R175" i="2"/>
  <c r="S175" i="2"/>
  <c r="T175" i="2"/>
  <c r="J176" i="2"/>
  <c r="K176" i="2"/>
  <c r="L176" i="2"/>
  <c r="M176" i="2"/>
  <c r="N176" i="2"/>
  <c r="O176" i="2"/>
  <c r="P176" i="2"/>
  <c r="Q176" i="2"/>
  <c r="R176" i="2"/>
  <c r="S176" i="2"/>
  <c r="T176" i="2"/>
  <c r="J177" i="2"/>
  <c r="K177" i="2"/>
  <c r="L177" i="2"/>
  <c r="M177" i="2"/>
  <c r="N177" i="2"/>
  <c r="O177" i="2"/>
  <c r="P177" i="2"/>
  <c r="Q177" i="2"/>
  <c r="R177" i="2"/>
  <c r="S177" i="2"/>
  <c r="T177" i="2"/>
  <c r="J178" i="2"/>
  <c r="K178" i="2"/>
  <c r="L178" i="2"/>
  <c r="M178" i="2"/>
  <c r="N178" i="2"/>
  <c r="O178" i="2"/>
  <c r="P178" i="2"/>
  <c r="Q178" i="2"/>
  <c r="R178" i="2"/>
  <c r="S178" i="2"/>
  <c r="T178" i="2"/>
  <c r="J179" i="2"/>
  <c r="K179" i="2"/>
  <c r="L179" i="2"/>
  <c r="M179" i="2"/>
  <c r="N179" i="2"/>
  <c r="O179" i="2"/>
  <c r="P179" i="2"/>
  <c r="Q179" i="2"/>
  <c r="R179" i="2"/>
  <c r="S179" i="2"/>
  <c r="T179" i="2"/>
  <c r="J180" i="2"/>
  <c r="K180" i="2"/>
  <c r="L180" i="2"/>
  <c r="M180" i="2"/>
  <c r="N180" i="2"/>
  <c r="O180" i="2"/>
  <c r="P180" i="2"/>
  <c r="Q180" i="2"/>
  <c r="R180" i="2"/>
  <c r="S180" i="2"/>
  <c r="T180" i="2"/>
  <c r="J181" i="2"/>
  <c r="K181" i="2"/>
  <c r="L181" i="2"/>
  <c r="M181" i="2"/>
  <c r="N181" i="2"/>
  <c r="O181" i="2"/>
  <c r="P181" i="2"/>
  <c r="Q181" i="2"/>
  <c r="R181" i="2"/>
  <c r="S181" i="2"/>
  <c r="T181" i="2"/>
  <c r="J182" i="2"/>
  <c r="K182" i="2"/>
  <c r="L182" i="2"/>
  <c r="M182" i="2"/>
  <c r="N182" i="2"/>
  <c r="O182" i="2"/>
  <c r="P182" i="2"/>
  <c r="Q182" i="2"/>
  <c r="R182" i="2"/>
  <c r="S182" i="2"/>
  <c r="T182" i="2"/>
  <c r="J183" i="2"/>
  <c r="K183" i="2"/>
  <c r="L183" i="2"/>
  <c r="M183" i="2"/>
  <c r="N183" i="2"/>
  <c r="O183" i="2"/>
  <c r="P183" i="2"/>
  <c r="Q183" i="2"/>
  <c r="R183" i="2"/>
  <c r="S183" i="2"/>
  <c r="T183" i="2"/>
  <c r="J184" i="2"/>
  <c r="K184" i="2"/>
  <c r="L184" i="2"/>
  <c r="M184" i="2"/>
  <c r="N184" i="2"/>
  <c r="O184" i="2"/>
  <c r="P184" i="2"/>
  <c r="Q184" i="2"/>
  <c r="R184" i="2"/>
  <c r="S184" i="2"/>
  <c r="T184" i="2"/>
  <c r="J185" i="2"/>
  <c r="K185" i="2"/>
  <c r="L185" i="2"/>
  <c r="M185" i="2"/>
  <c r="N185" i="2"/>
  <c r="O185" i="2"/>
  <c r="P185" i="2"/>
  <c r="Q185" i="2"/>
  <c r="R185" i="2"/>
  <c r="S185" i="2"/>
  <c r="T185" i="2"/>
  <c r="J186" i="2"/>
  <c r="K186" i="2"/>
  <c r="L186" i="2"/>
  <c r="M186" i="2"/>
  <c r="N186" i="2"/>
  <c r="O186" i="2"/>
  <c r="P186" i="2"/>
  <c r="Q186" i="2"/>
  <c r="R186" i="2"/>
  <c r="S186" i="2"/>
  <c r="T186" i="2"/>
  <c r="J187" i="2"/>
  <c r="K187" i="2"/>
  <c r="L187" i="2"/>
  <c r="M187" i="2"/>
  <c r="N187" i="2"/>
  <c r="O187" i="2"/>
  <c r="P187" i="2"/>
  <c r="Q187" i="2"/>
  <c r="R187" i="2"/>
  <c r="S187" i="2"/>
  <c r="T187" i="2"/>
  <c r="J188" i="2"/>
  <c r="K188" i="2"/>
  <c r="L188" i="2"/>
  <c r="M188" i="2"/>
  <c r="N188" i="2"/>
  <c r="O188" i="2"/>
  <c r="P188" i="2"/>
  <c r="Q188" i="2"/>
  <c r="R188" i="2"/>
  <c r="S188" i="2"/>
  <c r="T188" i="2"/>
  <c r="J189" i="2"/>
  <c r="K189" i="2"/>
  <c r="L189" i="2"/>
  <c r="M189" i="2"/>
  <c r="N189" i="2"/>
  <c r="O189" i="2"/>
  <c r="P189" i="2"/>
  <c r="Q189" i="2"/>
  <c r="R189" i="2"/>
  <c r="S189" i="2"/>
  <c r="T189" i="2"/>
  <c r="J190" i="2"/>
  <c r="K190" i="2"/>
  <c r="L190" i="2"/>
  <c r="M190" i="2"/>
  <c r="N190" i="2"/>
  <c r="O190" i="2"/>
  <c r="P190" i="2"/>
  <c r="Q190" i="2"/>
  <c r="R190" i="2"/>
  <c r="S190" i="2"/>
  <c r="T190" i="2"/>
  <c r="J191" i="2"/>
  <c r="K191" i="2"/>
  <c r="L191" i="2"/>
  <c r="M191" i="2"/>
  <c r="N191" i="2"/>
  <c r="O191" i="2"/>
  <c r="P191" i="2"/>
  <c r="Q191" i="2"/>
  <c r="R191" i="2"/>
  <c r="S191" i="2"/>
  <c r="T191" i="2"/>
  <c r="J192" i="2"/>
  <c r="K192" i="2"/>
  <c r="L192" i="2"/>
  <c r="M192" i="2"/>
  <c r="N192" i="2"/>
  <c r="O192" i="2"/>
  <c r="P192" i="2"/>
  <c r="Q192" i="2"/>
  <c r="R192" i="2"/>
  <c r="S192" i="2"/>
  <c r="T192" i="2"/>
  <c r="J193" i="2"/>
  <c r="K193" i="2"/>
  <c r="L193" i="2"/>
  <c r="M193" i="2"/>
  <c r="N193" i="2"/>
  <c r="O193" i="2"/>
  <c r="P193" i="2"/>
  <c r="Q193" i="2"/>
  <c r="R193" i="2"/>
  <c r="S193" i="2"/>
  <c r="T193" i="2"/>
  <c r="J194" i="2"/>
  <c r="K194" i="2"/>
  <c r="L194" i="2"/>
  <c r="M194" i="2"/>
  <c r="N194" i="2"/>
  <c r="O194" i="2"/>
  <c r="P194" i="2"/>
  <c r="Q194" i="2"/>
  <c r="R194" i="2"/>
  <c r="S194" i="2"/>
  <c r="T194" i="2"/>
  <c r="J195" i="2"/>
  <c r="K195" i="2"/>
  <c r="L195" i="2"/>
  <c r="M195" i="2"/>
  <c r="N195" i="2"/>
  <c r="O195" i="2"/>
  <c r="P195" i="2"/>
  <c r="Q195" i="2"/>
  <c r="R195" i="2"/>
  <c r="S195" i="2"/>
  <c r="T195" i="2"/>
  <c r="J196" i="2"/>
  <c r="K196" i="2"/>
  <c r="L196" i="2"/>
  <c r="M196" i="2"/>
  <c r="N196" i="2"/>
  <c r="O196" i="2"/>
  <c r="P196" i="2"/>
  <c r="Q196" i="2"/>
  <c r="R196" i="2"/>
  <c r="S196" i="2"/>
  <c r="T196" i="2"/>
  <c r="J197" i="2"/>
  <c r="K197" i="2"/>
  <c r="L197" i="2"/>
  <c r="M197" i="2"/>
  <c r="N197" i="2"/>
  <c r="O197" i="2"/>
  <c r="P197" i="2"/>
  <c r="Q197" i="2"/>
  <c r="R197" i="2"/>
  <c r="S197" i="2"/>
  <c r="T197" i="2"/>
  <c r="J198" i="2"/>
  <c r="K198" i="2"/>
  <c r="L198" i="2"/>
  <c r="M198" i="2"/>
  <c r="N198" i="2"/>
  <c r="O198" i="2"/>
  <c r="P198" i="2"/>
  <c r="Q198" i="2"/>
  <c r="R198" i="2"/>
  <c r="S198" i="2"/>
  <c r="T198" i="2"/>
  <c r="J199" i="2"/>
  <c r="K199" i="2"/>
  <c r="L199" i="2"/>
  <c r="M199" i="2"/>
  <c r="N199" i="2"/>
  <c r="O199" i="2"/>
  <c r="P199" i="2"/>
  <c r="Q199" i="2"/>
  <c r="R199" i="2"/>
  <c r="S199" i="2"/>
  <c r="T199" i="2"/>
  <c r="J200" i="2"/>
  <c r="K200" i="2"/>
  <c r="L200" i="2"/>
  <c r="M200" i="2"/>
  <c r="N200" i="2"/>
  <c r="O200" i="2"/>
  <c r="P200" i="2"/>
  <c r="Q200" i="2"/>
  <c r="R200" i="2"/>
  <c r="S200" i="2"/>
  <c r="T200" i="2"/>
  <c r="J201" i="2"/>
  <c r="K201" i="2"/>
  <c r="L201" i="2"/>
  <c r="M201" i="2"/>
  <c r="N201" i="2"/>
  <c r="O201" i="2"/>
  <c r="P201" i="2"/>
  <c r="Q201" i="2"/>
  <c r="R201" i="2"/>
  <c r="S201" i="2"/>
  <c r="T201" i="2"/>
  <c r="J202" i="2"/>
  <c r="K202" i="2"/>
  <c r="L202" i="2"/>
  <c r="M202" i="2"/>
  <c r="N202" i="2"/>
  <c r="O202" i="2"/>
  <c r="P202" i="2"/>
  <c r="Q202" i="2"/>
  <c r="R202" i="2"/>
  <c r="S202" i="2"/>
  <c r="T202" i="2"/>
  <c r="J203" i="2"/>
  <c r="K203" i="2"/>
  <c r="L203" i="2"/>
  <c r="M203" i="2"/>
  <c r="N203" i="2"/>
  <c r="O203" i="2"/>
  <c r="P203" i="2"/>
  <c r="Q203" i="2"/>
  <c r="R203" i="2"/>
  <c r="S203" i="2"/>
  <c r="T203" i="2"/>
  <c r="J204" i="2"/>
  <c r="K204" i="2"/>
  <c r="L204" i="2"/>
  <c r="M204" i="2"/>
  <c r="N204" i="2"/>
  <c r="O204" i="2"/>
  <c r="P204" i="2"/>
  <c r="Q204" i="2"/>
  <c r="R204" i="2"/>
  <c r="S204" i="2"/>
  <c r="T204" i="2"/>
  <c r="J205" i="2"/>
  <c r="K205" i="2"/>
  <c r="L205" i="2"/>
  <c r="M205" i="2"/>
  <c r="N205" i="2"/>
  <c r="O205" i="2"/>
  <c r="P205" i="2"/>
  <c r="Q205" i="2"/>
  <c r="R205" i="2"/>
  <c r="S205" i="2"/>
  <c r="T205" i="2"/>
  <c r="J206" i="2"/>
  <c r="K206" i="2"/>
  <c r="L206" i="2"/>
  <c r="M206" i="2"/>
  <c r="N206" i="2"/>
  <c r="O206" i="2"/>
  <c r="P206" i="2"/>
  <c r="Q206" i="2"/>
  <c r="R206" i="2"/>
  <c r="S206" i="2"/>
  <c r="T206" i="2"/>
  <c r="J207" i="2"/>
  <c r="K207" i="2"/>
  <c r="L207" i="2"/>
  <c r="M207" i="2"/>
  <c r="N207" i="2"/>
  <c r="O207" i="2"/>
  <c r="P207" i="2"/>
  <c r="Q207" i="2"/>
  <c r="R207" i="2"/>
  <c r="S207" i="2"/>
  <c r="T207" i="2"/>
  <c r="J208" i="2"/>
  <c r="K208" i="2"/>
  <c r="L208" i="2"/>
  <c r="M208" i="2"/>
  <c r="N208" i="2"/>
  <c r="O208" i="2"/>
  <c r="P208" i="2"/>
  <c r="Q208" i="2"/>
  <c r="R208" i="2"/>
  <c r="S208" i="2"/>
  <c r="T208" i="2"/>
  <c r="J209" i="2"/>
  <c r="K209" i="2"/>
  <c r="L209" i="2"/>
  <c r="M209" i="2"/>
  <c r="N209" i="2"/>
  <c r="O209" i="2"/>
  <c r="P209" i="2"/>
  <c r="Q209" i="2"/>
  <c r="R209" i="2"/>
  <c r="S209" i="2"/>
  <c r="T209" i="2"/>
  <c r="J210" i="2"/>
  <c r="K210" i="2"/>
  <c r="L210" i="2"/>
  <c r="M210" i="2"/>
  <c r="N210" i="2"/>
  <c r="O210" i="2"/>
  <c r="P210" i="2"/>
  <c r="Q210" i="2"/>
  <c r="R210" i="2"/>
  <c r="S210" i="2"/>
  <c r="T210" i="2"/>
  <c r="J211" i="2"/>
  <c r="K211" i="2"/>
  <c r="L211" i="2"/>
  <c r="M211" i="2"/>
  <c r="N211" i="2"/>
  <c r="O211" i="2"/>
  <c r="P211" i="2"/>
  <c r="Q211" i="2"/>
  <c r="R211" i="2"/>
  <c r="S211" i="2"/>
  <c r="T211" i="2"/>
  <c r="J212" i="2"/>
  <c r="K212" i="2"/>
  <c r="L212" i="2"/>
  <c r="M212" i="2"/>
  <c r="N212" i="2"/>
  <c r="O212" i="2"/>
  <c r="P212" i="2"/>
  <c r="Q212" i="2"/>
  <c r="R212" i="2"/>
  <c r="S212" i="2"/>
  <c r="T212" i="2"/>
  <c r="J213" i="2"/>
  <c r="K213" i="2"/>
  <c r="L213" i="2"/>
  <c r="M213" i="2"/>
  <c r="N213" i="2"/>
  <c r="O213" i="2"/>
  <c r="P213" i="2"/>
  <c r="Q213" i="2"/>
  <c r="R213" i="2"/>
  <c r="S213" i="2"/>
  <c r="T213" i="2"/>
  <c r="J214" i="2"/>
  <c r="K214" i="2"/>
  <c r="L214" i="2"/>
  <c r="M214" i="2"/>
  <c r="N214" i="2"/>
  <c r="O214" i="2"/>
  <c r="P214" i="2"/>
  <c r="Q214" i="2"/>
  <c r="R214" i="2"/>
  <c r="S214" i="2"/>
  <c r="T214" i="2"/>
  <c r="J215" i="2"/>
  <c r="K215" i="2"/>
  <c r="L215" i="2"/>
  <c r="M215" i="2"/>
  <c r="N215" i="2"/>
  <c r="O215" i="2"/>
  <c r="P215" i="2"/>
  <c r="Q215" i="2"/>
  <c r="R215" i="2"/>
  <c r="S215" i="2"/>
  <c r="T215" i="2"/>
  <c r="J216" i="2"/>
  <c r="K216" i="2"/>
  <c r="L216" i="2"/>
  <c r="M216" i="2"/>
  <c r="N216" i="2"/>
  <c r="O216" i="2"/>
  <c r="P216" i="2"/>
  <c r="Q216" i="2"/>
  <c r="R216" i="2"/>
  <c r="S216" i="2"/>
  <c r="T216" i="2"/>
  <c r="J217" i="2"/>
  <c r="K217" i="2"/>
  <c r="L217" i="2"/>
  <c r="M217" i="2"/>
  <c r="N217" i="2"/>
  <c r="O217" i="2"/>
  <c r="P217" i="2"/>
  <c r="Q217" i="2"/>
  <c r="R217" i="2"/>
  <c r="S217" i="2"/>
  <c r="T217" i="2"/>
  <c r="J218" i="2"/>
  <c r="K218" i="2"/>
  <c r="L218" i="2"/>
  <c r="M218" i="2"/>
  <c r="N218" i="2"/>
  <c r="O218" i="2"/>
  <c r="P218" i="2"/>
  <c r="Q218" i="2"/>
  <c r="R218" i="2"/>
  <c r="S218" i="2"/>
  <c r="T218" i="2"/>
  <c r="J219" i="2"/>
  <c r="K219" i="2"/>
  <c r="L219" i="2"/>
  <c r="M219" i="2"/>
  <c r="N219" i="2"/>
  <c r="O219" i="2"/>
  <c r="P219" i="2"/>
  <c r="Q219" i="2"/>
  <c r="R219" i="2"/>
  <c r="S219" i="2"/>
  <c r="T219" i="2"/>
  <c r="J220" i="2"/>
  <c r="K220" i="2"/>
  <c r="L220" i="2"/>
  <c r="M220" i="2"/>
  <c r="N220" i="2"/>
  <c r="O220" i="2"/>
  <c r="P220" i="2"/>
  <c r="Q220" i="2"/>
  <c r="R220" i="2"/>
  <c r="S220" i="2"/>
  <c r="T220" i="2"/>
  <c r="J221" i="2"/>
  <c r="K221" i="2"/>
  <c r="L221" i="2"/>
  <c r="M221" i="2"/>
  <c r="N221" i="2"/>
  <c r="O221" i="2"/>
  <c r="P221" i="2"/>
  <c r="Q221" i="2"/>
  <c r="R221" i="2"/>
  <c r="S221" i="2"/>
  <c r="T221" i="2"/>
  <c r="J222" i="2"/>
  <c r="K222" i="2"/>
  <c r="L222" i="2"/>
  <c r="M222" i="2"/>
  <c r="N222" i="2"/>
  <c r="O222" i="2"/>
  <c r="P222" i="2"/>
  <c r="Q222" i="2"/>
  <c r="R222" i="2"/>
  <c r="S222" i="2"/>
  <c r="T222" i="2"/>
  <c r="J223" i="2"/>
  <c r="K223" i="2"/>
  <c r="L223" i="2"/>
  <c r="M223" i="2"/>
  <c r="N223" i="2"/>
  <c r="O223" i="2"/>
  <c r="P223" i="2"/>
  <c r="Q223" i="2"/>
  <c r="R223" i="2"/>
  <c r="S223" i="2"/>
  <c r="T223" i="2"/>
  <c r="J224" i="2"/>
  <c r="K224" i="2"/>
  <c r="L224" i="2"/>
  <c r="M224" i="2"/>
  <c r="N224" i="2"/>
  <c r="O224" i="2"/>
  <c r="P224" i="2"/>
  <c r="Q224" i="2"/>
  <c r="R224" i="2"/>
  <c r="S224" i="2"/>
  <c r="T224" i="2"/>
  <c r="J225" i="2"/>
  <c r="K225" i="2"/>
  <c r="L225" i="2"/>
  <c r="M225" i="2"/>
  <c r="N225" i="2"/>
  <c r="O225" i="2"/>
  <c r="P225" i="2"/>
  <c r="Q225" i="2"/>
  <c r="R225" i="2"/>
  <c r="S225" i="2"/>
  <c r="T225" i="2"/>
  <c r="J226" i="2"/>
  <c r="K226" i="2"/>
  <c r="L226" i="2"/>
  <c r="M226" i="2"/>
  <c r="N226" i="2"/>
  <c r="O226" i="2"/>
  <c r="P226" i="2"/>
  <c r="Q226" i="2"/>
  <c r="R226" i="2"/>
  <c r="S226" i="2"/>
  <c r="T226" i="2"/>
  <c r="J227" i="2"/>
  <c r="K227" i="2"/>
  <c r="L227" i="2"/>
  <c r="M227" i="2"/>
  <c r="N227" i="2"/>
  <c r="O227" i="2"/>
  <c r="P227" i="2"/>
  <c r="Q227" i="2"/>
  <c r="R227" i="2"/>
  <c r="S227" i="2"/>
  <c r="T227" i="2"/>
  <c r="J228" i="2"/>
  <c r="K228" i="2"/>
  <c r="L228" i="2"/>
  <c r="M228" i="2"/>
  <c r="N228" i="2"/>
  <c r="O228" i="2"/>
  <c r="P228" i="2"/>
  <c r="Q228" i="2"/>
  <c r="R228" i="2"/>
  <c r="S228" i="2"/>
  <c r="T228" i="2"/>
  <c r="J229" i="2"/>
  <c r="K229" i="2"/>
  <c r="L229" i="2"/>
  <c r="M229" i="2"/>
  <c r="N229" i="2"/>
  <c r="O229" i="2"/>
  <c r="P229" i="2"/>
  <c r="Q229" i="2"/>
  <c r="R229" i="2"/>
  <c r="S229" i="2"/>
  <c r="T229" i="2"/>
  <c r="J230" i="2"/>
  <c r="K230" i="2"/>
  <c r="L230" i="2"/>
  <c r="M230" i="2"/>
  <c r="N230" i="2"/>
  <c r="O230" i="2"/>
  <c r="P230" i="2"/>
  <c r="Q230" i="2"/>
  <c r="R230" i="2"/>
  <c r="S230" i="2"/>
  <c r="T230" i="2"/>
  <c r="J231" i="2"/>
  <c r="K231" i="2"/>
  <c r="L231" i="2"/>
  <c r="M231" i="2"/>
  <c r="N231" i="2"/>
  <c r="O231" i="2"/>
  <c r="P231" i="2"/>
  <c r="Q231" i="2"/>
  <c r="R231" i="2"/>
  <c r="S231" i="2"/>
  <c r="T231" i="2"/>
  <c r="J232" i="2"/>
  <c r="K232" i="2"/>
  <c r="L232" i="2"/>
  <c r="M232" i="2"/>
  <c r="N232" i="2"/>
  <c r="O232" i="2"/>
  <c r="P232" i="2"/>
  <c r="Q232" i="2"/>
  <c r="R232" i="2"/>
  <c r="S232" i="2"/>
  <c r="T232" i="2"/>
  <c r="J233" i="2"/>
  <c r="K233" i="2"/>
  <c r="L233" i="2"/>
  <c r="M233" i="2"/>
  <c r="N233" i="2"/>
  <c r="O233" i="2"/>
  <c r="P233" i="2"/>
  <c r="Q233" i="2"/>
  <c r="R233" i="2"/>
  <c r="S233" i="2"/>
  <c r="T233" i="2"/>
  <c r="J234" i="2"/>
  <c r="K234" i="2"/>
  <c r="L234" i="2"/>
  <c r="M234" i="2"/>
  <c r="N234" i="2"/>
  <c r="O234" i="2"/>
  <c r="P234" i="2"/>
  <c r="Q234" i="2"/>
  <c r="R234" i="2"/>
  <c r="S234" i="2"/>
  <c r="T234" i="2"/>
  <c r="J235" i="2"/>
  <c r="K235" i="2"/>
  <c r="L235" i="2"/>
  <c r="M235" i="2"/>
  <c r="N235" i="2"/>
  <c r="O235" i="2"/>
  <c r="P235" i="2"/>
  <c r="Q235" i="2"/>
  <c r="R235" i="2"/>
  <c r="S235" i="2"/>
  <c r="T235" i="2"/>
  <c r="J236" i="2"/>
  <c r="K236" i="2"/>
  <c r="L236" i="2"/>
  <c r="M236" i="2"/>
  <c r="N236" i="2"/>
  <c r="O236" i="2"/>
  <c r="P236" i="2"/>
  <c r="Q236" i="2"/>
  <c r="R236" i="2"/>
  <c r="S236" i="2"/>
  <c r="T236" i="2"/>
  <c r="J237" i="2"/>
  <c r="K237" i="2"/>
  <c r="L237" i="2"/>
  <c r="M237" i="2"/>
  <c r="N237" i="2"/>
  <c r="O237" i="2"/>
  <c r="P237" i="2"/>
  <c r="Q237" i="2"/>
  <c r="R237" i="2"/>
  <c r="S237" i="2"/>
  <c r="T237" i="2"/>
  <c r="J238" i="2"/>
  <c r="K238" i="2"/>
  <c r="L238" i="2"/>
  <c r="M238" i="2"/>
  <c r="N238" i="2"/>
  <c r="O238" i="2"/>
  <c r="P238" i="2"/>
  <c r="Q238" i="2"/>
  <c r="R238" i="2"/>
  <c r="S238" i="2"/>
  <c r="T238" i="2"/>
  <c r="J239" i="2"/>
  <c r="K239" i="2"/>
  <c r="L239" i="2"/>
  <c r="M239" i="2"/>
  <c r="N239" i="2"/>
  <c r="O239" i="2"/>
  <c r="P239" i="2"/>
  <c r="Q239" i="2"/>
  <c r="R239" i="2"/>
  <c r="S239" i="2"/>
  <c r="T239" i="2"/>
  <c r="J240" i="2"/>
  <c r="K240" i="2"/>
  <c r="L240" i="2"/>
  <c r="M240" i="2"/>
  <c r="N240" i="2"/>
  <c r="O240" i="2"/>
  <c r="P240" i="2"/>
  <c r="Q240" i="2"/>
  <c r="R240" i="2"/>
  <c r="S240" i="2"/>
  <c r="T240" i="2"/>
  <c r="J241" i="2"/>
  <c r="K241" i="2"/>
  <c r="L241" i="2"/>
  <c r="M241" i="2"/>
  <c r="N241" i="2"/>
  <c r="O241" i="2"/>
  <c r="P241" i="2"/>
  <c r="Q241" i="2"/>
  <c r="R241" i="2"/>
  <c r="S241" i="2"/>
  <c r="T241" i="2"/>
  <c r="J242" i="2"/>
  <c r="K242" i="2"/>
  <c r="L242" i="2"/>
  <c r="M242" i="2"/>
  <c r="N242" i="2"/>
  <c r="O242" i="2"/>
  <c r="P242" i="2"/>
  <c r="Q242" i="2"/>
  <c r="R242" i="2"/>
  <c r="S242" i="2"/>
  <c r="T242" i="2"/>
  <c r="J243" i="2"/>
  <c r="K243" i="2"/>
  <c r="L243" i="2"/>
  <c r="M243" i="2"/>
  <c r="N243" i="2"/>
  <c r="O243" i="2"/>
  <c r="P243" i="2"/>
  <c r="Q243" i="2"/>
  <c r="R243" i="2"/>
  <c r="S243" i="2"/>
  <c r="T243" i="2"/>
  <c r="J244" i="2"/>
  <c r="K244" i="2"/>
  <c r="L244" i="2"/>
  <c r="M244" i="2"/>
  <c r="N244" i="2"/>
  <c r="O244" i="2"/>
  <c r="P244" i="2"/>
  <c r="Q244" i="2"/>
  <c r="R244" i="2"/>
  <c r="S244" i="2"/>
  <c r="T244" i="2"/>
  <c r="J245" i="2"/>
  <c r="K245" i="2"/>
  <c r="L245" i="2"/>
  <c r="M245" i="2"/>
  <c r="N245" i="2"/>
  <c r="O245" i="2"/>
  <c r="P245" i="2"/>
  <c r="Q245" i="2"/>
  <c r="R245" i="2"/>
  <c r="S245" i="2"/>
  <c r="T245" i="2"/>
  <c r="J246" i="2"/>
  <c r="K246" i="2"/>
  <c r="L246" i="2"/>
  <c r="M246" i="2"/>
  <c r="N246" i="2"/>
  <c r="O246" i="2"/>
  <c r="P246" i="2"/>
  <c r="Q246" i="2"/>
  <c r="R246" i="2"/>
  <c r="S246" i="2"/>
  <c r="T246" i="2"/>
  <c r="J247" i="2"/>
  <c r="K247" i="2"/>
  <c r="L247" i="2"/>
  <c r="M247" i="2"/>
  <c r="N247" i="2"/>
  <c r="O247" i="2"/>
  <c r="P247" i="2"/>
  <c r="Q247" i="2"/>
  <c r="R247" i="2"/>
  <c r="S247" i="2"/>
  <c r="T247" i="2"/>
  <c r="J248" i="2"/>
  <c r="K248" i="2"/>
  <c r="L248" i="2"/>
  <c r="M248" i="2"/>
  <c r="N248" i="2"/>
  <c r="O248" i="2"/>
  <c r="P248" i="2"/>
  <c r="Q248" i="2"/>
  <c r="R248" i="2"/>
  <c r="S248" i="2"/>
  <c r="T248" i="2"/>
  <c r="J249" i="2"/>
  <c r="K249" i="2"/>
  <c r="L249" i="2"/>
  <c r="M249" i="2"/>
  <c r="N249" i="2"/>
  <c r="O249" i="2"/>
  <c r="P249" i="2"/>
  <c r="Q249" i="2"/>
  <c r="R249" i="2"/>
  <c r="S249" i="2"/>
  <c r="T249" i="2"/>
  <c r="J250" i="2"/>
  <c r="K250" i="2"/>
  <c r="L250" i="2"/>
  <c r="M250" i="2"/>
  <c r="N250" i="2"/>
  <c r="O250" i="2"/>
  <c r="P250" i="2"/>
  <c r="Q250" i="2"/>
  <c r="R250" i="2"/>
  <c r="S250" i="2"/>
  <c r="T250" i="2"/>
  <c r="J251" i="2"/>
  <c r="K251" i="2"/>
  <c r="L251" i="2"/>
  <c r="M251" i="2"/>
  <c r="N251" i="2"/>
  <c r="O251" i="2"/>
  <c r="P251" i="2"/>
  <c r="Q251" i="2"/>
  <c r="R251" i="2"/>
  <c r="S251" i="2"/>
  <c r="T251" i="2"/>
  <c r="J252" i="2"/>
  <c r="K252" i="2"/>
  <c r="L252" i="2"/>
  <c r="M252" i="2"/>
  <c r="N252" i="2"/>
  <c r="O252" i="2"/>
  <c r="P252" i="2"/>
  <c r="Q252" i="2"/>
  <c r="R252" i="2"/>
  <c r="S252" i="2"/>
  <c r="T252" i="2"/>
  <c r="J253" i="2"/>
  <c r="K253" i="2"/>
  <c r="L253" i="2"/>
  <c r="M253" i="2"/>
  <c r="N253" i="2"/>
  <c r="O253" i="2"/>
  <c r="P253" i="2"/>
  <c r="Q253" i="2"/>
  <c r="R253" i="2"/>
  <c r="S253" i="2"/>
  <c r="T253" i="2"/>
  <c r="J254" i="2"/>
  <c r="K254" i="2"/>
  <c r="L254" i="2"/>
  <c r="M254" i="2"/>
  <c r="N254" i="2"/>
  <c r="O254" i="2"/>
  <c r="P254" i="2"/>
  <c r="Q254" i="2"/>
  <c r="R254" i="2"/>
  <c r="S254" i="2"/>
  <c r="T254" i="2"/>
  <c r="J255" i="2"/>
  <c r="K255" i="2"/>
  <c r="L255" i="2"/>
  <c r="M255" i="2"/>
  <c r="N255" i="2"/>
  <c r="O255" i="2"/>
  <c r="P255" i="2"/>
  <c r="Q255" i="2"/>
  <c r="R255" i="2"/>
  <c r="S255" i="2"/>
  <c r="T255" i="2"/>
  <c r="J256" i="2"/>
  <c r="K256" i="2"/>
  <c r="L256" i="2"/>
  <c r="M256" i="2"/>
  <c r="N256" i="2"/>
  <c r="O256" i="2"/>
  <c r="P256" i="2"/>
  <c r="Q256" i="2"/>
  <c r="R256" i="2"/>
  <c r="S256" i="2"/>
  <c r="T256" i="2"/>
  <c r="J257" i="2"/>
  <c r="K257" i="2"/>
  <c r="L257" i="2"/>
  <c r="M257" i="2"/>
  <c r="N257" i="2"/>
  <c r="O257" i="2"/>
  <c r="P257" i="2"/>
  <c r="Q257" i="2"/>
  <c r="R257" i="2"/>
  <c r="S257" i="2"/>
  <c r="T257" i="2"/>
  <c r="J258" i="2"/>
  <c r="K258" i="2"/>
  <c r="L258" i="2"/>
  <c r="M258" i="2"/>
  <c r="N258" i="2"/>
  <c r="O258" i="2"/>
  <c r="P258" i="2"/>
  <c r="Q258" i="2"/>
  <c r="R258" i="2"/>
  <c r="S258" i="2"/>
  <c r="T258" i="2"/>
  <c r="J259" i="2"/>
  <c r="K259" i="2"/>
  <c r="L259" i="2"/>
  <c r="M259" i="2"/>
  <c r="N259" i="2"/>
  <c r="O259" i="2"/>
  <c r="P259" i="2"/>
  <c r="Q259" i="2"/>
  <c r="R259" i="2"/>
  <c r="S259" i="2"/>
  <c r="T259" i="2"/>
  <c r="J260" i="2"/>
  <c r="K260" i="2"/>
  <c r="L260" i="2"/>
  <c r="M260" i="2"/>
  <c r="N260" i="2"/>
  <c r="O260" i="2"/>
  <c r="P260" i="2"/>
  <c r="Q260" i="2"/>
  <c r="R260" i="2"/>
  <c r="S260" i="2"/>
  <c r="T260" i="2"/>
  <c r="J261" i="2"/>
  <c r="K261" i="2"/>
  <c r="L261" i="2"/>
  <c r="M261" i="2"/>
  <c r="N261" i="2"/>
  <c r="O261" i="2"/>
  <c r="P261" i="2"/>
  <c r="Q261" i="2"/>
  <c r="R261" i="2"/>
  <c r="S261" i="2"/>
  <c r="T261" i="2"/>
  <c r="J262" i="2"/>
  <c r="K262" i="2"/>
  <c r="L262" i="2"/>
  <c r="M262" i="2"/>
  <c r="N262" i="2"/>
  <c r="O262" i="2"/>
  <c r="P262" i="2"/>
  <c r="Q262" i="2"/>
  <c r="R262" i="2"/>
  <c r="S262" i="2"/>
  <c r="T262" i="2"/>
  <c r="J263" i="2"/>
  <c r="K263" i="2"/>
  <c r="L263" i="2"/>
  <c r="M263" i="2"/>
  <c r="N263" i="2"/>
  <c r="O263" i="2"/>
  <c r="P263" i="2"/>
  <c r="Q263" i="2"/>
  <c r="R263" i="2"/>
  <c r="S263" i="2"/>
  <c r="T263" i="2"/>
  <c r="J264" i="2"/>
  <c r="K264" i="2"/>
  <c r="L264" i="2"/>
  <c r="M264" i="2"/>
  <c r="N264" i="2"/>
  <c r="O264" i="2"/>
  <c r="P264" i="2"/>
  <c r="Q264" i="2"/>
  <c r="R264" i="2"/>
  <c r="S264" i="2"/>
  <c r="T264" i="2"/>
  <c r="J265" i="2"/>
  <c r="K265" i="2"/>
  <c r="L265" i="2"/>
  <c r="M265" i="2"/>
  <c r="N265" i="2"/>
  <c r="O265" i="2"/>
  <c r="P265" i="2"/>
  <c r="Q265" i="2"/>
  <c r="R265" i="2"/>
  <c r="S265" i="2"/>
  <c r="T265" i="2"/>
  <c r="J266" i="2"/>
  <c r="K266" i="2"/>
  <c r="L266" i="2"/>
  <c r="M266" i="2"/>
  <c r="N266" i="2"/>
  <c r="O266" i="2"/>
  <c r="P266" i="2"/>
  <c r="Q266" i="2"/>
  <c r="R266" i="2"/>
  <c r="S266" i="2"/>
  <c r="T266" i="2"/>
  <c r="J267" i="2"/>
  <c r="K267" i="2"/>
  <c r="L267" i="2"/>
  <c r="M267" i="2"/>
  <c r="N267" i="2"/>
  <c r="O267" i="2"/>
  <c r="P267" i="2"/>
  <c r="Q267" i="2"/>
  <c r="R267" i="2"/>
  <c r="S267" i="2"/>
  <c r="T267" i="2"/>
  <c r="J268" i="2"/>
  <c r="K268" i="2"/>
  <c r="L268" i="2"/>
  <c r="M268" i="2"/>
  <c r="N268" i="2"/>
  <c r="O268" i="2"/>
  <c r="P268" i="2"/>
  <c r="Q268" i="2"/>
  <c r="R268" i="2"/>
  <c r="S268" i="2"/>
  <c r="T268" i="2"/>
  <c r="J269" i="2"/>
  <c r="K269" i="2"/>
  <c r="L269" i="2"/>
  <c r="M269" i="2"/>
  <c r="N269" i="2"/>
  <c r="O269" i="2"/>
  <c r="P269" i="2"/>
  <c r="Q269" i="2"/>
  <c r="R269" i="2"/>
  <c r="S269" i="2"/>
  <c r="T269" i="2"/>
  <c r="J270" i="2"/>
  <c r="K270" i="2"/>
  <c r="L270" i="2"/>
  <c r="M270" i="2"/>
  <c r="N270" i="2"/>
  <c r="O270" i="2"/>
  <c r="P270" i="2"/>
  <c r="Q270" i="2"/>
  <c r="R270" i="2"/>
  <c r="S270" i="2"/>
  <c r="T270" i="2"/>
  <c r="J271" i="2"/>
  <c r="K271" i="2"/>
  <c r="L271" i="2"/>
  <c r="M271" i="2"/>
  <c r="N271" i="2"/>
  <c r="O271" i="2"/>
  <c r="P271" i="2"/>
  <c r="Q271" i="2"/>
  <c r="R271" i="2"/>
  <c r="S271" i="2"/>
  <c r="T271" i="2"/>
  <c r="J272" i="2"/>
  <c r="K272" i="2"/>
  <c r="L272" i="2"/>
  <c r="M272" i="2"/>
  <c r="N272" i="2"/>
  <c r="O272" i="2"/>
  <c r="P272" i="2"/>
  <c r="Q272" i="2"/>
  <c r="R272" i="2"/>
  <c r="S272" i="2"/>
  <c r="T272" i="2"/>
  <c r="J273" i="2"/>
  <c r="K273" i="2"/>
  <c r="L273" i="2"/>
  <c r="M273" i="2"/>
  <c r="N273" i="2"/>
  <c r="O273" i="2"/>
  <c r="P273" i="2"/>
  <c r="Q273" i="2"/>
  <c r="R273" i="2"/>
  <c r="S273" i="2"/>
  <c r="T273" i="2"/>
  <c r="J274" i="2"/>
  <c r="K274" i="2"/>
  <c r="L274" i="2"/>
  <c r="M274" i="2"/>
  <c r="N274" i="2"/>
  <c r="O274" i="2"/>
  <c r="P274" i="2"/>
  <c r="Q274" i="2"/>
  <c r="R274" i="2"/>
  <c r="S274" i="2"/>
  <c r="T274" i="2"/>
  <c r="J275" i="2"/>
  <c r="K275" i="2"/>
  <c r="L275" i="2"/>
  <c r="M275" i="2"/>
  <c r="N275" i="2"/>
  <c r="O275" i="2"/>
  <c r="P275" i="2"/>
  <c r="Q275" i="2"/>
  <c r="R275" i="2"/>
  <c r="S275" i="2"/>
  <c r="T275" i="2"/>
  <c r="J276" i="2"/>
  <c r="K276" i="2"/>
  <c r="L276" i="2"/>
  <c r="M276" i="2"/>
  <c r="N276" i="2"/>
  <c r="O276" i="2"/>
  <c r="P276" i="2"/>
  <c r="Q276" i="2"/>
  <c r="R276" i="2"/>
  <c r="S276" i="2"/>
  <c r="T276" i="2"/>
  <c r="J277" i="2"/>
  <c r="K277" i="2"/>
  <c r="L277" i="2"/>
  <c r="M277" i="2"/>
  <c r="N277" i="2"/>
  <c r="O277" i="2"/>
  <c r="P277" i="2"/>
  <c r="Q277" i="2"/>
  <c r="R277" i="2"/>
  <c r="S277" i="2"/>
  <c r="T277" i="2"/>
  <c r="J278" i="2"/>
  <c r="K278" i="2"/>
  <c r="L278" i="2"/>
  <c r="M278" i="2"/>
  <c r="N278" i="2"/>
  <c r="O278" i="2"/>
  <c r="P278" i="2"/>
  <c r="Q278" i="2"/>
  <c r="R278" i="2"/>
  <c r="S278" i="2"/>
  <c r="T278" i="2"/>
  <c r="J279" i="2"/>
  <c r="K279" i="2"/>
  <c r="L279" i="2"/>
  <c r="M279" i="2"/>
  <c r="N279" i="2"/>
  <c r="O279" i="2"/>
  <c r="P279" i="2"/>
  <c r="Q279" i="2"/>
  <c r="R279" i="2"/>
  <c r="S279" i="2"/>
  <c r="T279" i="2"/>
  <c r="J280" i="2"/>
  <c r="K280" i="2"/>
  <c r="L280" i="2"/>
  <c r="M280" i="2"/>
  <c r="N280" i="2"/>
  <c r="O280" i="2"/>
  <c r="P280" i="2"/>
  <c r="Q280" i="2"/>
  <c r="R280" i="2"/>
  <c r="S280" i="2"/>
  <c r="T280" i="2"/>
  <c r="J281" i="2"/>
  <c r="K281" i="2"/>
  <c r="L281" i="2"/>
  <c r="M281" i="2"/>
  <c r="N281" i="2"/>
  <c r="O281" i="2"/>
  <c r="P281" i="2"/>
  <c r="Q281" i="2"/>
  <c r="R281" i="2"/>
  <c r="S281" i="2"/>
  <c r="T281" i="2"/>
  <c r="J282" i="2"/>
  <c r="K282" i="2"/>
  <c r="L282" i="2"/>
  <c r="M282" i="2"/>
  <c r="N282" i="2"/>
  <c r="O282" i="2"/>
  <c r="P282" i="2"/>
  <c r="Q282" i="2"/>
  <c r="R282" i="2"/>
  <c r="S282" i="2"/>
  <c r="T282" i="2"/>
  <c r="J283" i="2"/>
  <c r="K283" i="2"/>
  <c r="L283" i="2"/>
  <c r="M283" i="2"/>
  <c r="N283" i="2"/>
  <c r="O283" i="2"/>
  <c r="P283" i="2"/>
  <c r="Q283" i="2"/>
  <c r="R283" i="2"/>
  <c r="S283" i="2"/>
  <c r="T283" i="2"/>
  <c r="J284" i="2"/>
  <c r="K284" i="2"/>
  <c r="L284" i="2"/>
  <c r="M284" i="2"/>
  <c r="N284" i="2"/>
  <c r="O284" i="2"/>
  <c r="P284" i="2"/>
  <c r="Q284" i="2"/>
  <c r="R284" i="2"/>
  <c r="S284" i="2"/>
  <c r="T284" i="2"/>
  <c r="J285" i="2"/>
  <c r="K285" i="2"/>
  <c r="L285" i="2"/>
  <c r="M285" i="2"/>
  <c r="N285" i="2"/>
  <c r="O285" i="2"/>
  <c r="P285" i="2"/>
  <c r="Q285" i="2"/>
  <c r="R285" i="2"/>
  <c r="S285" i="2"/>
  <c r="T285" i="2"/>
  <c r="J286" i="2"/>
  <c r="K286" i="2"/>
  <c r="L286" i="2"/>
  <c r="M286" i="2"/>
  <c r="N286" i="2"/>
  <c r="O286" i="2"/>
  <c r="P286" i="2"/>
  <c r="Q286" i="2"/>
  <c r="R286" i="2"/>
  <c r="S286" i="2"/>
  <c r="T286" i="2"/>
  <c r="J287" i="2"/>
  <c r="K287" i="2"/>
  <c r="L287" i="2"/>
  <c r="M287" i="2"/>
  <c r="N287" i="2"/>
  <c r="O287" i="2"/>
  <c r="P287" i="2"/>
  <c r="Q287" i="2"/>
  <c r="R287" i="2"/>
  <c r="S287" i="2"/>
  <c r="T287" i="2"/>
  <c r="J288" i="2"/>
  <c r="K288" i="2"/>
  <c r="L288" i="2"/>
  <c r="M288" i="2"/>
  <c r="N288" i="2"/>
  <c r="O288" i="2"/>
  <c r="P288" i="2"/>
  <c r="Q288" i="2"/>
  <c r="R288" i="2"/>
  <c r="S288" i="2"/>
  <c r="T288" i="2"/>
  <c r="J289" i="2"/>
  <c r="K289" i="2"/>
  <c r="L289" i="2"/>
  <c r="M289" i="2"/>
  <c r="N289" i="2"/>
  <c r="O289" i="2"/>
  <c r="P289" i="2"/>
  <c r="Q289" i="2"/>
  <c r="R289" i="2"/>
  <c r="S289" i="2"/>
  <c r="T289" i="2"/>
  <c r="J290" i="2"/>
  <c r="K290" i="2"/>
  <c r="L290" i="2"/>
  <c r="M290" i="2"/>
  <c r="N290" i="2"/>
  <c r="O290" i="2"/>
  <c r="P290" i="2"/>
  <c r="Q290" i="2"/>
  <c r="R290" i="2"/>
  <c r="S290" i="2"/>
  <c r="T290" i="2"/>
  <c r="J291" i="2"/>
  <c r="K291" i="2"/>
  <c r="L291" i="2"/>
  <c r="M291" i="2"/>
  <c r="N291" i="2"/>
  <c r="O291" i="2"/>
  <c r="P291" i="2"/>
  <c r="Q291" i="2"/>
  <c r="R291" i="2"/>
  <c r="S291" i="2"/>
  <c r="T291" i="2"/>
  <c r="J292" i="2"/>
  <c r="K292" i="2"/>
  <c r="L292" i="2"/>
  <c r="M292" i="2"/>
  <c r="N292" i="2"/>
  <c r="O292" i="2"/>
  <c r="P292" i="2"/>
  <c r="Q292" i="2"/>
  <c r="R292" i="2"/>
  <c r="S292" i="2"/>
  <c r="T292" i="2"/>
  <c r="J293" i="2"/>
  <c r="K293" i="2"/>
  <c r="L293" i="2"/>
  <c r="M293" i="2"/>
  <c r="N293" i="2"/>
  <c r="O293" i="2"/>
  <c r="P293" i="2"/>
  <c r="Q293" i="2"/>
  <c r="R293" i="2"/>
  <c r="S293" i="2"/>
  <c r="T293" i="2"/>
  <c r="J294" i="2"/>
  <c r="K294" i="2"/>
  <c r="L294" i="2"/>
  <c r="M294" i="2"/>
  <c r="N294" i="2"/>
  <c r="O294" i="2"/>
  <c r="P294" i="2"/>
  <c r="Q294" i="2"/>
  <c r="R294" i="2"/>
  <c r="S294" i="2"/>
  <c r="T294" i="2"/>
  <c r="J295" i="2"/>
  <c r="K295" i="2"/>
  <c r="L295" i="2"/>
  <c r="M295" i="2"/>
  <c r="N295" i="2"/>
  <c r="O295" i="2"/>
  <c r="P295" i="2"/>
  <c r="Q295" i="2"/>
  <c r="R295" i="2"/>
  <c r="S295" i="2"/>
  <c r="T295" i="2"/>
  <c r="J296" i="2"/>
  <c r="K296" i="2"/>
  <c r="L296" i="2"/>
  <c r="M296" i="2"/>
  <c r="N296" i="2"/>
  <c r="O296" i="2"/>
  <c r="P296" i="2"/>
  <c r="Q296" i="2"/>
  <c r="R296" i="2"/>
  <c r="S296" i="2"/>
  <c r="T296" i="2"/>
  <c r="J297" i="2"/>
  <c r="K297" i="2"/>
  <c r="L297" i="2"/>
  <c r="M297" i="2"/>
  <c r="N297" i="2"/>
  <c r="O297" i="2"/>
  <c r="P297" i="2"/>
  <c r="Q297" i="2"/>
  <c r="R297" i="2"/>
  <c r="S297" i="2"/>
  <c r="T297" i="2"/>
  <c r="J298" i="2"/>
  <c r="K298" i="2"/>
  <c r="L298" i="2"/>
  <c r="M298" i="2"/>
  <c r="N298" i="2"/>
  <c r="O298" i="2"/>
  <c r="P298" i="2"/>
  <c r="Q298" i="2"/>
  <c r="R298" i="2"/>
  <c r="S298" i="2"/>
  <c r="T298" i="2"/>
  <c r="J299" i="2"/>
  <c r="K299" i="2"/>
  <c r="L299" i="2"/>
  <c r="M299" i="2"/>
  <c r="N299" i="2"/>
  <c r="O299" i="2"/>
  <c r="P299" i="2"/>
  <c r="Q299" i="2"/>
  <c r="R299" i="2"/>
  <c r="S299" i="2"/>
  <c r="T299" i="2"/>
  <c r="J300" i="2"/>
  <c r="K300" i="2"/>
  <c r="L300" i="2"/>
  <c r="M300" i="2"/>
  <c r="N300" i="2"/>
  <c r="O300" i="2"/>
  <c r="P300" i="2"/>
  <c r="Q300" i="2"/>
  <c r="R300" i="2"/>
  <c r="S300" i="2"/>
  <c r="T300" i="2"/>
  <c r="J301" i="2"/>
  <c r="K301" i="2"/>
  <c r="L301" i="2"/>
  <c r="M301" i="2"/>
  <c r="N301" i="2"/>
  <c r="O301" i="2"/>
  <c r="P301" i="2"/>
  <c r="Q301" i="2"/>
  <c r="R301" i="2"/>
  <c r="S301" i="2"/>
  <c r="T301" i="2"/>
  <c r="J302" i="2"/>
  <c r="K302" i="2"/>
  <c r="L302" i="2"/>
  <c r="M302" i="2"/>
  <c r="N302" i="2"/>
  <c r="O302" i="2"/>
  <c r="P302" i="2"/>
  <c r="Q302" i="2"/>
  <c r="R302" i="2"/>
  <c r="S302" i="2"/>
  <c r="T302" i="2"/>
  <c r="J303" i="2"/>
  <c r="K303" i="2"/>
  <c r="L303" i="2"/>
  <c r="M303" i="2"/>
  <c r="N303" i="2"/>
  <c r="O303" i="2"/>
  <c r="P303" i="2"/>
  <c r="Q303" i="2"/>
  <c r="R303" i="2"/>
  <c r="S303" i="2"/>
  <c r="T303" i="2"/>
  <c r="J304" i="2"/>
  <c r="K304" i="2"/>
  <c r="L304" i="2"/>
  <c r="M304" i="2"/>
  <c r="N304" i="2"/>
  <c r="O304" i="2"/>
  <c r="P304" i="2"/>
  <c r="Q304" i="2"/>
  <c r="R304" i="2"/>
  <c r="S304" i="2"/>
  <c r="T304" i="2"/>
  <c r="J305" i="2"/>
  <c r="K305" i="2"/>
  <c r="L305" i="2"/>
  <c r="M305" i="2"/>
  <c r="N305" i="2"/>
  <c r="O305" i="2"/>
  <c r="P305" i="2"/>
  <c r="Q305" i="2"/>
  <c r="R305" i="2"/>
  <c r="S305" i="2"/>
  <c r="T305" i="2"/>
  <c r="J306" i="2"/>
  <c r="K306" i="2"/>
  <c r="L306" i="2"/>
  <c r="M306" i="2"/>
  <c r="N306" i="2"/>
  <c r="O306" i="2"/>
  <c r="P306" i="2"/>
  <c r="Q306" i="2"/>
  <c r="R306" i="2"/>
  <c r="S306" i="2"/>
  <c r="T306" i="2"/>
  <c r="J307" i="2"/>
  <c r="K307" i="2"/>
  <c r="L307" i="2"/>
  <c r="M307" i="2"/>
  <c r="N307" i="2"/>
  <c r="O307" i="2"/>
  <c r="P307" i="2"/>
  <c r="Q307" i="2"/>
  <c r="R307" i="2"/>
  <c r="S307" i="2"/>
  <c r="T307" i="2"/>
  <c r="J308" i="2"/>
  <c r="K308" i="2"/>
  <c r="L308" i="2"/>
  <c r="M308" i="2"/>
  <c r="N308" i="2"/>
  <c r="O308" i="2"/>
  <c r="P308" i="2"/>
  <c r="Q308" i="2"/>
  <c r="R308" i="2"/>
  <c r="S308" i="2"/>
  <c r="T308" i="2"/>
  <c r="J309" i="2"/>
  <c r="K309" i="2"/>
  <c r="L309" i="2"/>
  <c r="M309" i="2"/>
  <c r="N309" i="2"/>
  <c r="O309" i="2"/>
  <c r="P309" i="2"/>
  <c r="Q309" i="2"/>
  <c r="R309" i="2"/>
  <c r="S309" i="2"/>
  <c r="T309" i="2"/>
  <c r="J310" i="2"/>
  <c r="K310" i="2"/>
  <c r="L310" i="2"/>
  <c r="M310" i="2"/>
  <c r="N310" i="2"/>
  <c r="O310" i="2"/>
  <c r="P310" i="2"/>
  <c r="Q310" i="2"/>
  <c r="R310" i="2"/>
  <c r="S310" i="2"/>
  <c r="T310" i="2"/>
  <c r="J311" i="2"/>
  <c r="K311" i="2"/>
  <c r="L311" i="2"/>
  <c r="M311" i="2"/>
  <c r="N311" i="2"/>
  <c r="O311" i="2"/>
  <c r="P311" i="2"/>
  <c r="Q311" i="2"/>
  <c r="R311" i="2"/>
  <c r="S311" i="2"/>
  <c r="T311" i="2"/>
  <c r="J312" i="2"/>
  <c r="K312" i="2"/>
  <c r="L312" i="2"/>
  <c r="M312" i="2"/>
  <c r="N312" i="2"/>
  <c r="O312" i="2"/>
  <c r="P312" i="2"/>
  <c r="Q312" i="2"/>
  <c r="R312" i="2"/>
  <c r="S312" i="2"/>
  <c r="T312" i="2"/>
  <c r="J313" i="2"/>
  <c r="K313" i="2"/>
  <c r="L313" i="2"/>
  <c r="M313" i="2"/>
  <c r="N313" i="2"/>
  <c r="O313" i="2"/>
  <c r="P313" i="2"/>
  <c r="Q313" i="2"/>
  <c r="R313" i="2"/>
  <c r="S313" i="2"/>
  <c r="T313" i="2"/>
  <c r="J314" i="2"/>
  <c r="K314" i="2"/>
  <c r="L314" i="2"/>
  <c r="M314" i="2"/>
  <c r="N314" i="2"/>
  <c r="O314" i="2"/>
  <c r="P314" i="2"/>
  <c r="Q314" i="2"/>
  <c r="R314" i="2"/>
  <c r="S314" i="2"/>
  <c r="T314" i="2"/>
  <c r="J315" i="2"/>
  <c r="K315" i="2"/>
  <c r="L315" i="2"/>
  <c r="M315" i="2"/>
  <c r="N315" i="2"/>
  <c r="O315" i="2"/>
  <c r="P315" i="2"/>
  <c r="Q315" i="2"/>
  <c r="R315" i="2"/>
  <c r="S315" i="2"/>
  <c r="T315" i="2"/>
  <c r="J316" i="2"/>
  <c r="K316" i="2"/>
  <c r="L316" i="2"/>
  <c r="M316" i="2"/>
  <c r="N316" i="2"/>
  <c r="O316" i="2"/>
  <c r="P316" i="2"/>
  <c r="Q316" i="2"/>
  <c r="R316" i="2"/>
  <c r="S316" i="2"/>
  <c r="T316" i="2"/>
  <c r="J317" i="2"/>
  <c r="K317" i="2"/>
  <c r="L317" i="2"/>
  <c r="M317" i="2"/>
  <c r="N317" i="2"/>
  <c r="O317" i="2"/>
  <c r="P317" i="2"/>
  <c r="Q317" i="2"/>
  <c r="R317" i="2"/>
  <c r="S317" i="2"/>
  <c r="T317" i="2"/>
  <c r="J318" i="2"/>
  <c r="K318" i="2"/>
  <c r="L318" i="2"/>
  <c r="M318" i="2"/>
  <c r="N318" i="2"/>
  <c r="O318" i="2"/>
  <c r="P318" i="2"/>
  <c r="Q318" i="2"/>
  <c r="R318" i="2"/>
  <c r="S318" i="2"/>
  <c r="T318" i="2"/>
  <c r="J319" i="2"/>
  <c r="K319" i="2"/>
  <c r="L319" i="2"/>
  <c r="M319" i="2"/>
  <c r="N319" i="2"/>
  <c r="O319" i="2"/>
  <c r="P319" i="2"/>
  <c r="Q319" i="2"/>
  <c r="R319" i="2"/>
  <c r="S319" i="2"/>
  <c r="T319" i="2"/>
  <c r="J320" i="2"/>
  <c r="K320" i="2"/>
  <c r="L320" i="2"/>
  <c r="M320" i="2"/>
  <c r="N320" i="2"/>
  <c r="O320" i="2"/>
  <c r="P320" i="2"/>
  <c r="Q320" i="2"/>
  <c r="R320" i="2"/>
  <c r="S320" i="2"/>
  <c r="T320" i="2"/>
  <c r="J321" i="2"/>
  <c r="K321" i="2"/>
  <c r="L321" i="2"/>
  <c r="M321" i="2"/>
  <c r="N321" i="2"/>
  <c r="O321" i="2"/>
  <c r="P321" i="2"/>
  <c r="Q321" i="2"/>
  <c r="R321" i="2"/>
  <c r="S321" i="2"/>
  <c r="T321" i="2"/>
  <c r="J322" i="2"/>
  <c r="K322" i="2"/>
  <c r="L322" i="2"/>
  <c r="M322" i="2"/>
  <c r="N322" i="2"/>
  <c r="O322" i="2"/>
  <c r="P322" i="2"/>
  <c r="Q322" i="2"/>
  <c r="R322" i="2"/>
  <c r="S322" i="2"/>
  <c r="T322" i="2"/>
  <c r="J323" i="2"/>
  <c r="K323" i="2"/>
  <c r="L323" i="2"/>
  <c r="M323" i="2"/>
  <c r="N323" i="2"/>
  <c r="O323" i="2"/>
  <c r="P323" i="2"/>
  <c r="Q323" i="2"/>
  <c r="R323" i="2"/>
  <c r="S323" i="2"/>
  <c r="T323" i="2"/>
  <c r="J324" i="2"/>
  <c r="K324" i="2"/>
  <c r="L324" i="2"/>
  <c r="M324" i="2"/>
  <c r="N324" i="2"/>
  <c r="O324" i="2"/>
  <c r="P324" i="2"/>
  <c r="Q324" i="2"/>
  <c r="R324" i="2"/>
  <c r="S324" i="2"/>
  <c r="T324" i="2"/>
  <c r="J325" i="2"/>
  <c r="K325" i="2"/>
  <c r="L325" i="2"/>
  <c r="M325" i="2"/>
  <c r="N325" i="2"/>
  <c r="O325" i="2"/>
  <c r="P325" i="2"/>
  <c r="Q325" i="2"/>
  <c r="R325" i="2"/>
  <c r="S325" i="2"/>
  <c r="T325" i="2"/>
  <c r="J326" i="2"/>
  <c r="K326" i="2"/>
  <c r="L326" i="2"/>
  <c r="M326" i="2"/>
  <c r="N326" i="2"/>
  <c r="O326" i="2"/>
  <c r="P326" i="2"/>
  <c r="Q326" i="2"/>
  <c r="R326" i="2"/>
  <c r="S326" i="2"/>
  <c r="T326" i="2"/>
  <c r="J327" i="2"/>
  <c r="K327" i="2"/>
  <c r="L327" i="2"/>
  <c r="M327" i="2"/>
  <c r="N327" i="2"/>
  <c r="O327" i="2"/>
  <c r="P327" i="2"/>
  <c r="Q327" i="2"/>
  <c r="R327" i="2"/>
  <c r="S327" i="2"/>
  <c r="T327" i="2"/>
  <c r="J328" i="2"/>
  <c r="K328" i="2"/>
  <c r="L328" i="2"/>
  <c r="M328" i="2"/>
  <c r="N328" i="2"/>
  <c r="O328" i="2"/>
  <c r="P328" i="2"/>
  <c r="Q328" i="2"/>
  <c r="R328" i="2"/>
  <c r="S328" i="2"/>
  <c r="T328" i="2"/>
  <c r="J329" i="2"/>
  <c r="K329" i="2"/>
  <c r="L329" i="2"/>
  <c r="M329" i="2"/>
  <c r="N329" i="2"/>
  <c r="O329" i="2"/>
  <c r="P329" i="2"/>
  <c r="Q329" i="2"/>
  <c r="R329" i="2"/>
  <c r="S329" i="2"/>
  <c r="T329" i="2"/>
  <c r="J330" i="2"/>
  <c r="K330" i="2"/>
  <c r="L330" i="2"/>
  <c r="M330" i="2"/>
  <c r="N330" i="2"/>
  <c r="O330" i="2"/>
  <c r="P330" i="2"/>
  <c r="Q330" i="2"/>
  <c r="R330" i="2"/>
  <c r="S330" i="2"/>
  <c r="T330" i="2"/>
  <c r="J331" i="2"/>
  <c r="K331" i="2"/>
  <c r="L331" i="2"/>
  <c r="M331" i="2"/>
  <c r="N331" i="2"/>
  <c r="O331" i="2"/>
  <c r="P331" i="2"/>
  <c r="Q331" i="2"/>
  <c r="R331" i="2"/>
  <c r="S331" i="2"/>
  <c r="T331" i="2"/>
  <c r="J332" i="2"/>
  <c r="K332" i="2"/>
  <c r="L332" i="2"/>
  <c r="M332" i="2"/>
  <c r="N332" i="2"/>
  <c r="O332" i="2"/>
  <c r="P332" i="2"/>
  <c r="Q332" i="2"/>
  <c r="R332" i="2"/>
  <c r="S332" i="2"/>
  <c r="T332" i="2"/>
  <c r="J333" i="2"/>
  <c r="K333" i="2"/>
  <c r="L333" i="2"/>
  <c r="M333" i="2"/>
  <c r="N333" i="2"/>
  <c r="O333" i="2"/>
  <c r="P333" i="2"/>
  <c r="Q333" i="2"/>
  <c r="R333" i="2"/>
  <c r="S333" i="2"/>
  <c r="T333" i="2"/>
  <c r="J334" i="2"/>
  <c r="K334" i="2"/>
  <c r="L334" i="2"/>
  <c r="M334" i="2"/>
  <c r="N334" i="2"/>
  <c r="O334" i="2"/>
  <c r="P334" i="2"/>
  <c r="Q334" i="2"/>
  <c r="R334" i="2"/>
  <c r="S334" i="2"/>
  <c r="T334" i="2"/>
  <c r="J335" i="2"/>
  <c r="K335" i="2"/>
  <c r="L335" i="2"/>
  <c r="M335" i="2"/>
  <c r="N335" i="2"/>
  <c r="O335" i="2"/>
  <c r="P335" i="2"/>
  <c r="Q335" i="2"/>
  <c r="R335" i="2"/>
  <c r="S335" i="2"/>
  <c r="T335" i="2"/>
  <c r="J336" i="2"/>
  <c r="K336" i="2"/>
  <c r="L336" i="2"/>
  <c r="M336" i="2"/>
  <c r="N336" i="2"/>
  <c r="O336" i="2"/>
  <c r="P336" i="2"/>
  <c r="Q336" i="2"/>
  <c r="R336" i="2"/>
  <c r="S336" i="2"/>
  <c r="T336" i="2"/>
  <c r="J337" i="2"/>
  <c r="K337" i="2"/>
  <c r="L337" i="2"/>
  <c r="M337" i="2"/>
  <c r="N337" i="2"/>
  <c r="O337" i="2"/>
  <c r="P337" i="2"/>
  <c r="Q337" i="2"/>
  <c r="R337" i="2"/>
  <c r="S337" i="2"/>
  <c r="T337" i="2"/>
  <c r="J338" i="2"/>
  <c r="K338" i="2"/>
  <c r="L338" i="2"/>
  <c r="M338" i="2"/>
  <c r="N338" i="2"/>
  <c r="O338" i="2"/>
  <c r="P338" i="2"/>
  <c r="Q338" i="2"/>
  <c r="R338" i="2"/>
  <c r="S338" i="2"/>
  <c r="T338" i="2"/>
  <c r="J339" i="2"/>
  <c r="K339" i="2"/>
  <c r="L339" i="2"/>
  <c r="M339" i="2"/>
  <c r="N339" i="2"/>
  <c r="O339" i="2"/>
  <c r="P339" i="2"/>
  <c r="Q339" i="2"/>
  <c r="R339" i="2"/>
  <c r="S339" i="2"/>
  <c r="T339" i="2"/>
  <c r="J340" i="2"/>
  <c r="K340" i="2"/>
  <c r="L340" i="2"/>
  <c r="M340" i="2"/>
  <c r="N340" i="2"/>
  <c r="O340" i="2"/>
  <c r="P340" i="2"/>
  <c r="Q340" i="2"/>
  <c r="R340" i="2"/>
  <c r="S340" i="2"/>
  <c r="T340" i="2"/>
  <c r="J341" i="2"/>
  <c r="K341" i="2"/>
  <c r="L341" i="2"/>
  <c r="M341" i="2"/>
  <c r="N341" i="2"/>
  <c r="O341" i="2"/>
  <c r="P341" i="2"/>
  <c r="Q341" i="2"/>
  <c r="R341" i="2"/>
  <c r="S341" i="2"/>
  <c r="T341" i="2"/>
  <c r="J342" i="2"/>
  <c r="K342" i="2"/>
  <c r="L342" i="2"/>
  <c r="M342" i="2"/>
  <c r="N342" i="2"/>
  <c r="O342" i="2"/>
  <c r="P342" i="2"/>
  <c r="Q342" i="2"/>
  <c r="R342" i="2"/>
  <c r="S342" i="2"/>
  <c r="T342" i="2"/>
  <c r="J343" i="2"/>
  <c r="K343" i="2"/>
  <c r="L343" i="2"/>
  <c r="M343" i="2"/>
  <c r="N343" i="2"/>
  <c r="O343" i="2"/>
  <c r="P343" i="2"/>
  <c r="Q343" i="2"/>
  <c r="R343" i="2"/>
  <c r="S343" i="2"/>
  <c r="T343" i="2"/>
  <c r="J344" i="2"/>
  <c r="K344" i="2"/>
  <c r="L344" i="2"/>
  <c r="M344" i="2"/>
  <c r="N344" i="2"/>
  <c r="O344" i="2"/>
  <c r="P344" i="2"/>
  <c r="Q344" i="2"/>
  <c r="R344" i="2"/>
  <c r="S344" i="2"/>
  <c r="T344" i="2"/>
  <c r="J345" i="2"/>
  <c r="K345" i="2"/>
  <c r="L345" i="2"/>
  <c r="M345" i="2"/>
  <c r="N345" i="2"/>
  <c r="O345" i="2"/>
  <c r="P345" i="2"/>
  <c r="Q345" i="2"/>
  <c r="R345" i="2"/>
  <c r="S345" i="2"/>
  <c r="T345" i="2"/>
  <c r="J346" i="2"/>
  <c r="K346" i="2"/>
  <c r="L346" i="2"/>
  <c r="M346" i="2"/>
  <c r="N346" i="2"/>
  <c r="O346" i="2"/>
  <c r="P346" i="2"/>
  <c r="Q346" i="2"/>
  <c r="R346" i="2"/>
  <c r="S346" i="2"/>
  <c r="T346" i="2"/>
  <c r="J347" i="2"/>
  <c r="K347" i="2"/>
  <c r="L347" i="2"/>
  <c r="M347" i="2"/>
  <c r="N347" i="2"/>
  <c r="O347" i="2"/>
  <c r="P347" i="2"/>
  <c r="Q347" i="2"/>
  <c r="R347" i="2"/>
  <c r="S347" i="2"/>
  <c r="T347" i="2"/>
  <c r="J348" i="2"/>
  <c r="K348" i="2"/>
  <c r="L348" i="2"/>
  <c r="M348" i="2"/>
  <c r="N348" i="2"/>
  <c r="O348" i="2"/>
  <c r="P348" i="2"/>
  <c r="Q348" i="2"/>
  <c r="R348" i="2"/>
  <c r="S348" i="2"/>
  <c r="T348" i="2"/>
  <c r="J349" i="2"/>
  <c r="K349" i="2"/>
  <c r="L349" i="2"/>
  <c r="M349" i="2"/>
  <c r="N349" i="2"/>
  <c r="O349" i="2"/>
  <c r="P349" i="2"/>
  <c r="Q349" i="2"/>
  <c r="R349" i="2"/>
  <c r="S349" i="2"/>
  <c r="T349" i="2"/>
  <c r="J350" i="2"/>
  <c r="K350" i="2"/>
  <c r="L350" i="2"/>
  <c r="M350" i="2"/>
  <c r="N350" i="2"/>
  <c r="O350" i="2"/>
  <c r="P350" i="2"/>
  <c r="Q350" i="2"/>
  <c r="R350" i="2"/>
  <c r="S350" i="2"/>
  <c r="T350" i="2"/>
  <c r="J351" i="2"/>
  <c r="K351" i="2"/>
  <c r="L351" i="2"/>
  <c r="M351" i="2"/>
  <c r="N351" i="2"/>
  <c r="O351" i="2"/>
  <c r="P351" i="2"/>
  <c r="Q351" i="2"/>
  <c r="R351" i="2"/>
  <c r="S351" i="2"/>
  <c r="T351" i="2"/>
  <c r="J352" i="2"/>
  <c r="K352" i="2"/>
  <c r="L352" i="2"/>
  <c r="M352" i="2"/>
  <c r="N352" i="2"/>
  <c r="O352" i="2"/>
  <c r="P352" i="2"/>
  <c r="Q352" i="2"/>
  <c r="R352" i="2"/>
  <c r="S352" i="2"/>
  <c r="T352" i="2"/>
  <c r="J353" i="2"/>
  <c r="K353" i="2"/>
  <c r="L353" i="2"/>
  <c r="M353" i="2"/>
  <c r="N353" i="2"/>
  <c r="O353" i="2"/>
  <c r="P353" i="2"/>
  <c r="Q353" i="2"/>
  <c r="R353" i="2"/>
  <c r="S353" i="2"/>
  <c r="T353" i="2"/>
  <c r="J354" i="2"/>
  <c r="K354" i="2"/>
  <c r="L354" i="2"/>
  <c r="M354" i="2"/>
  <c r="N354" i="2"/>
  <c r="O354" i="2"/>
  <c r="P354" i="2"/>
  <c r="Q354" i="2"/>
  <c r="R354" i="2"/>
  <c r="S354" i="2"/>
  <c r="T354" i="2"/>
  <c r="J355" i="2"/>
  <c r="K355" i="2"/>
  <c r="L355" i="2"/>
  <c r="M355" i="2"/>
  <c r="N355" i="2"/>
  <c r="O355" i="2"/>
  <c r="P355" i="2"/>
  <c r="Q355" i="2"/>
  <c r="R355" i="2"/>
  <c r="S355" i="2"/>
  <c r="T355" i="2"/>
  <c r="J356" i="2"/>
  <c r="K356" i="2"/>
  <c r="L356" i="2"/>
  <c r="M356" i="2"/>
  <c r="N356" i="2"/>
  <c r="O356" i="2"/>
  <c r="P356" i="2"/>
  <c r="Q356" i="2"/>
  <c r="R356" i="2"/>
  <c r="S356" i="2"/>
  <c r="T356" i="2"/>
  <c r="J357" i="2"/>
  <c r="K357" i="2"/>
  <c r="L357" i="2"/>
  <c r="M357" i="2"/>
  <c r="N357" i="2"/>
  <c r="O357" i="2"/>
  <c r="P357" i="2"/>
  <c r="Q357" i="2"/>
  <c r="R357" i="2"/>
  <c r="S357" i="2"/>
  <c r="T357" i="2"/>
  <c r="J358" i="2"/>
  <c r="K358" i="2"/>
  <c r="L358" i="2"/>
  <c r="M358" i="2"/>
  <c r="N358" i="2"/>
  <c r="O358" i="2"/>
  <c r="P358" i="2"/>
  <c r="Q358" i="2"/>
  <c r="R358" i="2"/>
  <c r="S358" i="2"/>
  <c r="T358" i="2"/>
  <c r="J359" i="2"/>
  <c r="K359" i="2"/>
  <c r="L359" i="2"/>
  <c r="M359" i="2"/>
  <c r="N359" i="2"/>
  <c r="O359" i="2"/>
  <c r="P359" i="2"/>
  <c r="Q359" i="2"/>
  <c r="R359" i="2"/>
  <c r="S359" i="2"/>
  <c r="T359" i="2"/>
  <c r="J360" i="2"/>
  <c r="K360" i="2"/>
  <c r="L360" i="2"/>
  <c r="M360" i="2"/>
  <c r="N360" i="2"/>
  <c r="O360" i="2"/>
  <c r="P360" i="2"/>
  <c r="Q360" i="2"/>
  <c r="R360" i="2"/>
  <c r="S360" i="2"/>
  <c r="T360" i="2"/>
  <c r="J361" i="2"/>
  <c r="K361" i="2"/>
  <c r="L361" i="2"/>
  <c r="M361" i="2"/>
  <c r="N361" i="2"/>
  <c r="O361" i="2"/>
  <c r="P361" i="2"/>
  <c r="Q361" i="2"/>
  <c r="R361" i="2"/>
  <c r="S361" i="2"/>
  <c r="T361" i="2"/>
  <c r="J362" i="2"/>
  <c r="K362" i="2"/>
  <c r="L362" i="2"/>
  <c r="M362" i="2"/>
  <c r="N362" i="2"/>
  <c r="O362" i="2"/>
  <c r="P362" i="2"/>
  <c r="Q362" i="2"/>
  <c r="R362" i="2"/>
  <c r="S362" i="2"/>
  <c r="T362" i="2"/>
  <c r="J363" i="2"/>
  <c r="K363" i="2"/>
  <c r="L363" i="2"/>
  <c r="M363" i="2"/>
  <c r="N363" i="2"/>
  <c r="O363" i="2"/>
  <c r="P363" i="2"/>
  <c r="Q363" i="2"/>
  <c r="R363" i="2"/>
  <c r="S363" i="2"/>
  <c r="T363" i="2"/>
  <c r="J364" i="2"/>
  <c r="K364" i="2"/>
  <c r="L364" i="2"/>
  <c r="M364" i="2"/>
  <c r="N364" i="2"/>
  <c r="O364" i="2"/>
  <c r="P364" i="2"/>
  <c r="Q364" i="2"/>
  <c r="R364" i="2"/>
  <c r="S364" i="2"/>
  <c r="T364" i="2"/>
  <c r="J365" i="2"/>
  <c r="K365" i="2"/>
  <c r="L365" i="2"/>
  <c r="M365" i="2"/>
  <c r="N365" i="2"/>
  <c r="O365" i="2"/>
  <c r="P365" i="2"/>
  <c r="Q365" i="2"/>
  <c r="R365" i="2"/>
  <c r="S365" i="2"/>
  <c r="T365" i="2"/>
  <c r="J366" i="2"/>
  <c r="K366" i="2"/>
  <c r="L366" i="2"/>
  <c r="M366" i="2"/>
  <c r="N366" i="2"/>
  <c r="O366" i="2"/>
  <c r="P366" i="2"/>
  <c r="Q366" i="2"/>
  <c r="R366" i="2"/>
  <c r="S366" i="2"/>
  <c r="T366" i="2"/>
  <c r="J367" i="2"/>
  <c r="K367" i="2"/>
  <c r="L367" i="2"/>
  <c r="M367" i="2"/>
  <c r="N367" i="2"/>
  <c r="O367" i="2"/>
  <c r="P367" i="2"/>
  <c r="Q367" i="2"/>
  <c r="R367" i="2"/>
  <c r="S367" i="2"/>
  <c r="T367" i="2"/>
  <c r="J368" i="2"/>
  <c r="K368" i="2"/>
  <c r="L368" i="2"/>
  <c r="M368" i="2"/>
  <c r="N368" i="2"/>
  <c r="O368" i="2"/>
  <c r="P368" i="2"/>
  <c r="Q368" i="2"/>
  <c r="R368" i="2"/>
  <c r="S368" i="2"/>
  <c r="T368" i="2"/>
  <c r="J369" i="2"/>
  <c r="K369" i="2"/>
  <c r="L369" i="2"/>
  <c r="M369" i="2"/>
  <c r="N369" i="2"/>
  <c r="O369" i="2"/>
  <c r="P369" i="2"/>
  <c r="Q369" i="2"/>
  <c r="R369" i="2"/>
  <c r="S369" i="2"/>
  <c r="T369" i="2"/>
  <c r="J370" i="2"/>
  <c r="K370" i="2"/>
  <c r="L370" i="2"/>
  <c r="M370" i="2"/>
  <c r="N370" i="2"/>
  <c r="O370" i="2"/>
  <c r="P370" i="2"/>
  <c r="Q370" i="2"/>
  <c r="R370" i="2"/>
  <c r="S370" i="2"/>
  <c r="T370" i="2"/>
  <c r="J371" i="2"/>
  <c r="K371" i="2"/>
  <c r="L371" i="2"/>
  <c r="M371" i="2"/>
  <c r="N371" i="2"/>
  <c r="O371" i="2"/>
  <c r="P371" i="2"/>
  <c r="Q371" i="2"/>
  <c r="R371" i="2"/>
  <c r="S371" i="2"/>
  <c r="T371" i="2"/>
  <c r="J372" i="2"/>
  <c r="K372" i="2"/>
  <c r="L372" i="2"/>
  <c r="M372" i="2"/>
  <c r="N372" i="2"/>
  <c r="O372" i="2"/>
  <c r="P372" i="2"/>
  <c r="Q372" i="2"/>
  <c r="R372" i="2"/>
  <c r="S372" i="2"/>
  <c r="T372" i="2"/>
  <c r="J373" i="2"/>
  <c r="K373" i="2"/>
  <c r="L373" i="2"/>
  <c r="M373" i="2"/>
  <c r="N373" i="2"/>
  <c r="O373" i="2"/>
  <c r="P373" i="2"/>
  <c r="Q373" i="2"/>
  <c r="R373" i="2"/>
  <c r="S373" i="2"/>
  <c r="T373" i="2"/>
  <c r="J374" i="2"/>
  <c r="K374" i="2"/>
  <c r="L374" i="2"/>
  <c r="M374" i="2"/>
  <c r="N374" i="2"/>
  <c r="O374" i="2"/>
  <c r="P374" i="2"/>
  <c r="Q374" i="2"/>
  <c r="R374" i="2"/>
  <c r="S374" i="2"/>
  <c r="T374" i="2"/>
  <c r="J375" i="2"/>
  <c r="K375" i="2"/>
  <c r="L375" i="2"/>
  <c r="M375" i="2"/>
  <c r="N375" i="2"/>
  <c r="O375" i="2"/>
  <c r="P375" i="2"/>
  <c r="Q375" i="2"/>
  <c r="R375" i="2"/>
  <c r="S375" i="2"/>
  <c r="T375" i="2"/>
  <c r="J376" i="2"/>
  <c r="K376" i="2"/>
  <c r="L376" i="2"/>
  <c r="M376" i="2"/>
  <c r="N376" i="2"/>
  <c r="O376" i="2"/>
  <c r="P376" i="2"/>
  <c r="Q376" i="2"/>
  <c r="R376" i="2"/>
  <c r="S376" i="2"/>
  <c r="T376" i="2"/>
  <c r="J377" i="2"/>
  <c r="K377" i="2"/>
  <c r="L377" i="2"/>
  <c r="M377" i="2"/>
  <c r="N377" i="2"/>
  <c r="O377" i="2"/>
  <c r="P377" i="2"/>
  <c r="Q377" i="2"/>
  <c r="R377" i="2"/>
  <c r="S377" i="2"/>
  <c r="T377" i="2"/>
  <c r="J378" i="2"/>
  <c r="K378" i="2"/>
  <c r="L378" i="2"/>
  <c r="M378" i="2"/>
  <c r="N378" i="2"/>
  <c r="O378" i="2"/>
  <c r="P378" i="2"/>
  <c r="Q378" i="2"/>
  <c r="R378" i="2"/>
  <c r="S378" i="2"/>
  <c r="T378" i="2"/>
  <c r="J379" i="2"/>
  <c r="K379" i="2"/>
  <c r="L379" i="2"/>
  <c r="M379" i="2"/>
  <c r="N379" i="2"/>
  <c r="O379" i="2"/>
  <c r="P379" i="2"/>
  <c r="Q379" i="2"/>
  <c r="R379" i="2"/>
  <c r="S379" i="2"/>
  <c r="T379" i="2"/>
  <c r="J380" i="2"/>
  <c r="K380" i="2"/>
  <c r="L380" i="2"/>
  <c r="M380" i="2"/>
  <c r="N380" i="2"/>
  <c r="O380" i="2"/>
  <c r="P380" i="2"/>
  <c r="Q380" i="2"/>
  <c r="R380" i="2"/>
  <c r="S380" i="2"/>
  <c r="T380" i="2"/>
  <c r="J381" i="2"/>
  <c r="K381" i="2"/>
  <c r="L381" i="2"/>
  <c r="M381" i="2"/>
  <c r="N381" i="2"/>
  <c r="O381" i="2"/>
  <c r="P381" i="2"/>
  <c r="Q381" i="2"/>
  <c r="R381" i="2"/>
  <c r="S381" i="2"/>
  <c r="T381" i="2"/>
  <c r="J382" i="2"/>
  <c r="K382" i="2"/>
  <c r="L382" i="2"/>
  <c r="M382" i="2"/>
  <c r="N382" i="2"/>
  <c r="O382" i="2"/>
  <c r="P382" i="2"/>
  <c r="Q382" i="2"/>
  <c r="R382" i="2"/>
  <c r="S382" i="2"/>
  <c r="T382" i="2"/>
  <c r="J383" i="2"/>
  <c r="K383" i="2"/>
  <c r="L383" i="2"/>
  <c r="M383" i="2"/>
  <c r="N383" i="2"/>
  <c r="O383" i="2"/>
  <c r="P383" i="2"/>
  <c r="Q383" i="2"/>
  <c r="R383" i="2"/>
  <c r="S383" i="2"/>
  <c r="T383" i="2"/>
  <c r="J384" i="2"/>
  <c r="K384" i="2"/>
  <c r="L384" i="2"/>
  <c r="M384" i="2"/>
  <c r="N384" i="2"/>
  <c r="O384" i="2"/>
  <c r="P384" i="2"/>
  <c r="Q384" i="2"/>
  <c r="R384" i="2"/>
  <c r="S384" i="2"/>
  <c r="T384" i="2"/>
  <c r="J385" i="2"/>
  <c r="K385" i="2"/>
  <c r="L385" i="2"/>
  <c r="M385" i="2"/>
  <c r="N385" i="2"/>
  <c r="O385" i="2"/>
  <c r="P385" i="2"/>
  <c r="Q385" i="2"/>
  <c r="R385" i="2"/>
  <c r="S385" i="2"/>
  <c r="T385" i="2"/>
  <c r="J386" i="2"/>
  <c r="K386" i="2"/>
  <c r="L386" i="2"/>
  <c r="M386" i="2"/>
  <c r="N386" i="2"/>
  <c r="O386" i="2"/>
  <c r="P386" i="2"/>
  <c r="Q386" i="2"/>
  <c r="R386" i="2"/>
  <c r="S386" i="2"/>
  <c r="T386" i="2"/>
  <c r="J387" i="2"/>
  <c r="K387" i="2"/>
  <c r="L387" i="2"/>
  <c r="M387" i="2"/>
  <c r="N387" i="2"/>
  <c r="O387" i="2"/>
  <c r="P387" i="2"/>
  <c r="Q387" i="2"/>
  <c r="R387" i="2"/>
  <c r="S387" i="2"/>
  <c r="T387" i="2"/>
  <c r="J388" i="2"/>
  <c r="K388" i="2"/>
  <c r="L388" i="2"/>
  <c r="M388" i="2"/>
  <c r="N388" i="2"/>
  <c r="O388" i="2"/>
  <c r="P388" i="2"/>
  <c r="Q388" i="2"/>
  <c r="R388" i="2"/>
  <c r="S388" i="2"/>
  <c r="T388" i="2"/>
  <c r="J389" i="2"/>
  <c r="K389" i="2"/>
  <c r="L389" i="2"/>
  <c r="M389" i="2"/>
  <c r="N389" i="2"/>
  <c r="O389" i="2"/>
  <c r="P389" i="2"/>
  <c r="Q389" i="2"/>
  <c r="R389" i="2"/>
  <c r="S389" i="2"/>
  <c r="T389" i="2"/>
  <c r="J390" i="2"/>
  <c r="K390" i="2"/>
  <c r="L390" i="2"/>
  <c r="M390" i="2"/>
  <c r="N390" i="2"/>
  <c r="O390" i="2"/>
  <c r="P390" i="2"/>
  <c r="Q390" i="2"/>
  <c r="R390" i="2"/>
  <c r="S390" i="2"/>
  <c r="T390" i="2"/>
  <c r="J391" i="2"/>
  <c r="K391" i="2"/>
  <c r="L391" i="2"/>
  <c r="M391" i="2"/>
  <c r="N391" i="2"/>
  <c r="O391" i="2"/>
  <c r="P391" i="2"/>
  <c r="Q391" i="2"/>
  <c r="R391" i="2"/>
  <c r="S391" i="2"/>
  <c r="T391" i="2"/>
  <c r="J392" i="2"/>
  <c r="K392" i="2"/>
  <c r="L392" i="2"/>
  <c r="M392" i="2"/>
  <c r="N392" i="2"/>
  <c r="O392" i="2"/>
  <c r="P392" i="2"/>
  <c r="Q392" i="2"/>
  <c r="R392" i="2"/>
  <c r="S392" i="2"/>
  <c r="T392" i="2"/>
  <c r="J393" i="2"/>
  <c r="K393" i="2"/>
  <c r="L393" i="2"/>
  <c r="M393" i="2"/>
  <c r="N393" i="2"/>
  <c r="O393" i="2"/>
  <c r="P393" i="2"/>
  <c r="Q393" i="2"/>
  <c r="R393" i="2"/>
  <c r="S393" i="2"/>
  <c r="T393" i="2"/>
  <c r="J394" i="2"/>
  <c r="K394" i="2"/>
  <c r="L394" i="2"/>
  <c r="M394" i="2"/>
  <c r="N394" i="2"/>
  <c r="O394" i="2"/>
  <c r="P394" i="2"/>
  <c r="Q394" i="2"/>
  <c r="R394" i="2"/>
  <c r="S394" i="2"/>
  <c r="T394" i="2"/>
  <c r="J395" i="2"/>
  <c r="K395" i="2"/>
  <c r="L395" i="2"/>
  <c r="M395" i="2"/>
  <c r="N395" i="2"/>
  <c r="O395" i="2"/>
  <c r="P395" i="2"/>
  <c r="Q395" i="2"/>
  <c r="R395" i="2"/>
  <c r="S395" i="2"/>
  <c r="T395" i="2"/>
  <c r="J396" i="2"/>
  <c r="K396" i="2"/>
  <c r="L396" i="2"/>
  <c r="M396" i="2"/>
  <c r="N396" i="2"/>
  <c r="O396" i="2"/>
  <c r="P396" i="2"/>
  <c r="Q396" i="2"/>
  <c r="R396" i="2"/>
  <c r="S396" i="2"/>
  <c r="T396" i="2"/>
  <c r="J397" i="2"/>
  <c r="K397" i="2"/>
  <c r="L397" i="2"/>
  <c r="M397" i="2"/>
  <c r="N397" i="2"/>
  <c r="O397" i="2"/>
  <c r="P397" i="2"/>
  <c r="Q397" i="2"/>
  <c r="R397" i="2"/>
  <c r="S397" i="2"/>
  <c r="T397" i="2"/>
  <c r="J398" i="2"/>
  <c r="K398" i="2"/>
  <c r="L398" i="2"/>
  <c r="M398" i="2"/>
  <c r="N398" i="2"/>
  <c r="O398" i="2"/>
  <c r="P398" i="2"/>
  <c r="Q398" i="2"/>
  <c r="R398" i="2"/>
  <c r="S398" i="2"/>
  <c r="T398" i="2"/>
  <c r="J399" i="2"/>
  <c r="K399" i="2"/>
  <c r="L399" i="2"/>
  <c r="M399" i="2"/>
  <c r="N399" i="2"/>
  <c r="O399" i="2"/>
  <c r="P399" i="2"/>
  <c r="Q399" i="2"/>
  <c r="R399" i="2"/>
  <c r="S399" i="2"/>
  <c r="T399" i="2"/>
  <c r="J400" i="2"/>
  <c r="K400" i="2"/>
  <c r="L400" i="2"/>
  <c r="M400" i="2"/>
  <c r="N400" i="2"/>
  <c r="O400" i="2"/>
  <c r="P400" i="2"/>
  <c r="Q400" i="2"/>
  <c r="R400" i="2"/>
  <c r="S400" i="2"/>
  <c r="T400" i="2"/>
  <c r="J401" i="2"/>
  <c r="K401" i="2"/>
  <c r="L401" i="2"/>
  <c r="M401" i="2"/>
  <c r="N401" i="2"/>
  <c r="O401" i="2"/>
  <c r="P401" i="2"/>
  <c r="Q401" i="2"/>
  <c r="R401" i="2"/>
  <c r="S401" i="2"/>
  <c r="T401" i="2"/>
  <c r="J402" i="2"/>
  <c r="K402" i="2"/>
  <c r="L402" i="2"/>
  <c r="M402" i="2"/>
  <c r="N402" i="2"/>
  <c r="O402" i="2"/>
  <c r="P402" i="2"/>
  <c r="Q402" i="2"/>
  <c r="R402" i="2"/>
  <c r="S402" i="2"/>
  <c r="T402" i="2"/>
  <c r="J403" i="2"/>
  <c r="K403" i="2"/>
  <c r="L403" i="2"/>
  <c r="M403" i="2"/>
  <c r="N403" i="2"/>
  <c r="O403" i="2"/>
  <c r="P403" i="2"/>
  <c r="Q403" i="2"/>
  <c r="R403" i="2"/>
  <c r="S403" i="2"/>
  <c r="T403" i="2"/>
  <c r="J404" i="2"/>
  <c r="K404" i="2"/>
  <c r="L404" i="2"/>
  <c r="M404" i="2"/>
  <c r="N404" i="2"/>
  <c r="O404" i="2"/>
  <c r="P404" i="2"/>
  <c r="Q404" i="2"/>
  <c r="R404" i="2"/>
  <c r="S404" i="2"/>
  <c r="T404" i="2"/>
  <c r="J405" i="2"/>
  <c r="K405" i="2"/>
  <c r="L405" i="2"/>
  <c r="M405" i="2"/>
  <c r="N405" i="2"/>
  <c r="O405" i="2"/>
  <c r="P405" i="2"/>
  <c r="Q405" i="2"/>
  <c r="R405" i="2"/>
  <c r="S405" i="2"/>
  <c r="T405" i="2"/>
  <c r="J406" i="2"/>
  <c r="K406" i="2"/>
  <c r="L406" i="2"/>
  <c r="M406" i="2"/>
  <c r="N406" i="2"/>
  <c r="O406" i="2"/>
  <c r="P406" i="2"/>
  <c r="Q406" i="2"/>
  <c r="R406" i="2"/>
  <c r="S406" i="2"/>
  <c r="T406" i="2"/>
  <c r="J407" i="2"/>
  <c r="K407" i="2"/>
  <c r="L407" i="2"/>
  <c r="M407" i="2"/>
  <c r="N407" i="2"/>
  <c r="O407" i="2"/>
  <c r="P407" i="2"/>
  <c r="Q407" i="2"/>
  <c r="R407" i="2"/>
  <c r="S407" i="2"/>
  <c r="T407" i="2"/>
  <c r="J408" i="2"/>
  <c r="K408" i="2"/>
  <c r="L408" i="2"/>
  <c r="M408" i="2"/>
  <c r="N408" i="2"/>
  <c r="O408" i="2"/>
  <c r="P408" i="2"/>
  <c r="Q408" i="2"/>
  <c r="R408" i="2"/>
  <c r="S408" i="2"/>
  <c r="T408" i="2"/>
  <c r="J409" i="2"/>
  <c r="K409" i="2"/>
  <c r="L409" i="2"/>
  <c r="M409" i="2"/>
  <c r="N409" i="2"/>
  <c r="O409" i="2"/>
  <c r="P409" i="2"/>
  <c r="Q409" i="2"/>
  <c r="R409" i="2"/>
  <c r="S409" i="2"/>
  <c r="T409" i="2"/>
  <c r="J410" i="2"/>
  <c r="K410" i="2"/>
  <c r="L410" i="2"/>
  <c r="M410" i="2"/>
  <c r="N410" i="2"/>
  <c r="O410" i="2"/>
  <c r="P410" i="2"/>
  <c r="Q410" i="2"/>
  <c r="R410" i="2"/>
  <c r="S410" i="2"/>
  <c r="T410" i="2"/>
  <c r="J411" i="2"/>
  <c r="K411" i="2"/>
  <c r="L411" i="2"/>
  <c r="M411" i="2"/>
  <c r="N411" i="2"/>
  <c r="O411" i="2"/>
  <c r="P411" i="2"/>
  <c r="Q411" i="2"/>
  <c r="R411" i="2"/>
  <c r="S411" i="2"/>
  <c r="T411" i="2"/>
  <c r="J412" i="2"/>
  <c r="K412" i="2"/>
  <c r="L412" i="2"/>
  <c r="M412" i="2"/>
  <c r="N412" i="2"/>
  <c r="O412" i="2"/>
  <c r="P412" i="2"/>
  <c r="Q412" i="2"/>
  <c r="R412" i="2"/>
  <c r="S412" i="2"/>
  <c r="T412" i="2"/>
  <c r="J413" i="2"/>
  <c r="K413" i="2"/>
  <c r="L413" i="2"/>
  <c r="M413" i="2"/>
  <c r="N413" i="2"/>
  <c r="O413" i="2"/>
  <c r="P413" i="2"/>
  <c r="Q413" i="2"/>
  <c r="R413" i="2"/>
  <c r="S413" i="2"/>
  <c r="T413" i="2"/>
  <c r="J414" i="2"/>
  <c r="K414" i="2"/>
  <c r="L414" i="2"/>
  <c r="M414" i="2"/>
  <c r="N414" i="2"/>
  <c r="O414" i="2"/>
  <c r="P414" i="2"/>
  <c r="Q414" i="2"/>
  <c r="R414" i="2"/>
  <c r="S414" i="2"/>
  <c r="T414" i="2"/>
  <c r="J415" i="2"/>
  <c r="K415" i="2"/>
  <c r="L415" i="2"/>
  <c r="M415" i="2"/>
  <c r="N415" i="2"/>
  <c r="O415" i="2"/>
  <c r="P415" i="2"/>
  <c r="Q415" i="2"/>
  <c r="R415" i="2"/>
  <c r="S415" i="2"/>
  <c r="T415" i="2"/>
  <c r="J416" i="2"/>
  <c r="K416" i="2"/>
  <c r="L416" i="2"/>
  <c r="M416" i="2"/>
  <c r="N416" i="2"/>
  <c r="O416" i="2"/>
  <c r="P416" i="2"/>
  <c r="Q416" i="2"/>
  <c r="R416" i="2"/>
  <c r="S416" i="2"/>
  <c r="T416" i="2"/>
  <c r="J417" i="2"/>
  <c r="K417" i="2"/>
  <c r="L417" i="2"/>
  <c r="M417" i="2"/>
  <c r="N417" i="2"/>
  <c r="O417" i="2"/>
  <c r="P417" i="2"/>
  <c r="Q417" i="2"/>
  <c r="R417" i="2"/>
  <c r="S417" i="2"/>
  <c r="T417" i="2"/>
  <c r="J418" i="2"/>
  <c r="K418" i="2"/>
  <c r="L418" i="2"/>
  <c r="M418" i="2"/>
  <c r="N418" i="2"/>
  <c r="O418" i="2"/>
  <c r="P418" i="2"/>
  <c r="Q418" i="2"/>
  <c r="R418" i="2"/>
  <c r="S418" i="2"/>
  <c r="T418" i="2"/>
  <c r="J419" i="2"/>
  <c r="K419" i="2"/>
  <c r="L419" i="2"/>
  <c r="M419" i="2"/>
  <c r="N419" i="2"/>
  <c r="O419" i="2"/>
  <c r="P419" i="2"/>
  <c r="Q419" i="2"/>
  <c r="R419" i="2"/>
  <c r="S419" i="2"/>
  <c r="T419" i="2"/>
  <c r="J420" i="2"/>
  <c r="K420" i="2"/>
  <c r="L420" i="2"/>
  <c r="M420" i="2"/>
  <c r="N420" i="2"/>
  <c r="O420" i="2"/>
  <c r="P420" i="2"/>
  <c r="Q420" i="2"/>
  <c r="R420" i="2"/>
  <c r="S420" i="2"/>
  <c r="T420" i="2"/>
  <c r="J421" i="2"/>
  <c r="K421" i="2"/>
  <c r="L421" i="2"/>
  <c r="M421" i="2"/>
  <c r="N421" i="2"/>
  <c r="O421" i="2"/>
  <c r="P421" i="2"/>
  <c r="Q421" i="2"/>
  <c r="R421" i="2"/>
  <c r="S421" i="2"/>
  <c r="T421" i="2"/>
  <c r="J422" i="2"/>
  <c r="K422" i="2"/>
  <c r="L422" i="2"/>
  <c r="M422" i="2"/>
  <c r="N422" i="2"/>
  <c r="O422" i="2"/>
  <c r="P422" i="2"/>
  <c r="Q422" i="2"/>
  <c r="R422" i="2"/>
  <c r="S422" i="2"/>
  <c r="T422" i="2"/>
  <c r="J423" i="2"/>
  <c r="K423" i="2"/>
  <c r="L423" i="2"/>
  <c r="M423" i="2"/>
  <c r="N423" i="2"/>
  <c r="O423" i="2"/>
  <c r="P423" i="2"/>
  <c r="Q423" i="2"/>
  <c r="R423" i="2"/>
  <c r="S423" i="2"/>
  <c r="T423" i="2"/>
  <c r="J424" i="2"/>
  <c r="K424" i="2"/>
  <c r="L424" i="2"/>
  <c r="M424" i="2"/>
  <c r="N424" i="2"/>
  <c r="O424" i="2"/>
  <c r="P424" i="2"/>
  <c r="Q424" i="2"/>
  <c r="R424" i="2"/>
  <c r="S424" i="2"/>
  <c r="T424" i="2"/>
  <c r="J425" i="2"/>
  <c r="K425" i="2"/>
  <c r="L425" i="2"/>
  <c r="M425" i="2"/>
  <c r="N425" i="2"/>
  <c r="O425" i="2"/>
  <c r="P425" i="2"/>
  <c r="Q425" i="2"/>
  <c r="R425" i="2"/>
  <c r="S425" i="2"/>
  <c r="T425" i="2"/>
  <c r="J426" i="2"/>
  <c r="K426" i="2"/>
  <c r="L426" i="2"/>
  <c r="M426" i="2"/>
  <c r="N426" i="2"/>
  <c r="O426" i="2"/>
  <c r="P426" i="2"/>
  <c r="Q426" i="2"/>
  <c r="R426" i="2"/>
  <c r="S426" i="2"/>
  <c r="T426" i="2"/>
  <c r="J427" i="2"/>
  <c r="K427" i="2"/>
  <c r="L427" i="2"/>
  <c r="M427" i="2"/>
  <c r="N427" i="2"/>
  <c r="O427" i="2"/>
  <c r="P427" i="2"/>
  <c r="Q427" i="2"/>
  <c r="R427" i="2"/>
  <c r="S427" i="2"/>
  <c r="T427" i="2"/>
  <c r="J428" i="2"/>
  <c r="K428" i="2"/>
  <c r="L428" i="2"/>
  <c r="M428" i="2"/>
  <c r="N428" i="2"/>
  <c r="O428" i="2"/>
  <c r="P428" i="2"/>
  <c r="Q428" i="2"/>
  <c r="R428" i="2"/>
  <c r="S428" i="2"/>
  <c r="T428" i="2"/>
  <c r="J429" i="2"/>
  <c r="K429" i="2"/>
  <c r="L429" i="2"/>
  <c r="M429" i="2"/>
  <c r="N429" i="2"/>
  <c r="O429" i="2"/>
  <c r="P429" i="2"/>
  <c r="Q429" i="2"/>
  <c r="R429" i="2"/>
  <c r="S429" i="2"/>
  <c r="T429" i="2"/>
  <c r="J430" i="2"/>
  <c r="K430" i="2"/>
  <c r="L430" i="2"/>
  <c r="M430" i="2"/>
  <c r="N430" i="2"/>
  <c r="O430" i="2"/>
  <c r="P430" i="2"/>
  <c r="Q430" i="2"/>
  <c r="R430" i="2"/>
  <c r="S430" i="2"/>
  <c r="T430" i="2"/>
  <c r="J431" i="2"/>
  <c r="K431" i="2"/>
  <c r="L431" i="2"/>
  <c r="M431" i="2"/>
  <c r="N431" i="2"/>
  <c r="O431" i="2"/>
  <c r="P431" i="2"/>
  <c r="Q431" i="2"/>
  <c r="R431" i="2"/>
  <c r="S431" i="2"/>
  <c r="T431" i="2"/>
  <c r="J432" i="2"/>
  <c r="K432" i="2"/>
  <c r="L432" i="2"/>
  <c r="M432" i="2"/>
  <c r="N432" i="2"/>
  <c r="O432" i="2"/>
  <c r="P432" i="2"/>
  <c r="Q432" i="2"/>
  <c r="R432" i="2"/>
  <c r="S432" i="2"/>
  <c r="T432" i="2"/>
  <c r="J433" i="2"/>
  <c r="K433" i="2"/>
  <c r="L433" i="2"/>
  <c r="M433" i="2"/>
  <c r="N433" i="2"/>
  <c r="O433" i="2"/>
  <c r="P433" i="2"/>
  <c r="Q433" i="2"/>
  <c r="R433" i="2"/>
  <c r="S433" i="2"/>
  <c r="T433" i="2"/>
  <c r="J434" i="2"/>
  <c r="K434" i="2"/>
  <c r="L434" i="2"/>
  <c r="M434" i="2"/>
  <c r="N434" i="2"/>
  <c r="O434" i="2"/>
  <c r="P434" i="2"/>
  <c r="Q434" i="2"/>
  <c r="R434" i="2"/>
  <c r="S434" i="2"/>
  <c r="T434" i="2"/>
  <c r="J435" i="2"/>
  <c r="K435" i="2"/>
  <c r="L435" i="2"/>
  <c r="M435" i="2"/>
  <c r="N435" i="2"/>
  <c r="O435" i="2"/>
  <c r="P435" i="2"/>
  <c r="Q435" i="2"/>
  <c r="R435" i="2"/>
  <c r="S435" i="2"/>
  <c r="T435" i="2"/>
  <c r="J436" i="2"/>
  <c r="K436" i="2"/>
  <c r="L436" i="2"/>
  <c r="M436" i="2"/>
  <c r="N436" i="2"/>
  <c r="O436" i="2"/>
  <c r="P436" i="2"/>
  <c r="Q436" i="2"/>
  <c r="R436" i="2"/>
  <c r="S436" i="2"/>
  <c r="T436" i="2"/>
  <c r="J437" i="2"/>
  <c r="K437" i="2"/>
  <c r="L437" i="2"/>
  <c r="M437" i="2"/>
  <c r="N437" i="2"/>
  <c r="O437" i="2"/>
  <c r="P437" i="2"/>
  <c r="Q437" i="2"/>
  <c r="R437" i="2"/>
  <c r="S437" i="2"/>
  <c r="T437" i="2"/>
  <c r="J438" i="2"/>
  <c r="K438" i="2"/>
  <c r="L438" i="2"/>
  <c r="M438" i="2"/>
  <c r="N438" i="2"/>
  <c r="O438" i="2"/>
  <c r="P438" i="2"/>
  <c r="Q438" i="2"/>
  <c r="R438" i="2"/>
  <c r="S438" i="2"/>
  <c r="T438" i="2"/>
  <c r="J439" i="2"/>
  <c r="K439" i="2"/>
  <c r="L439" i="2"/>
  <c r="M439" i="2"/>
  <c r="N439" i="2"/>
  <c r="O439" i="2"/>
  <c r="P439" i="2"/>
  <c r="Q439" i="2"/>
  <c r="R439" i="2"/>
  <c r="S439" i="2"/>
  <c r="T439" i="2"/>
  <c r="J440" i="2"/>
  <c r="K440" i="2"/>
  <c r="L440" i="2"/>
  <c r="M440" i="2"/>
  <c r="N440" i="2"/>
  <c r="O440" i="2"/>
  <c r="P440" i="2"/>
  <c r="Q440" i="2"/>
  <c r="R440" i="2"/>
  <c r="S440" i="2"/>
  <c r="T440" i="2"/>
  <c r="J441" i="2"/>
  <c r="K441" i="2"/>
  <c r="L441" i="2"/>
  <c r="M441" i="2"/>
  <c r="N441" i="2"/>
  <c r="O441" i="2"/>
  <c r="P441" i="2"/>
  <c r="Q441" i="2"/>
  <c r="R441" i="2"/>
  <c r="S441" i="2"/>
  <c r="T441" i="2"/>
  <c r="J442" i="2"/>
  <c r="K442" i="2"/>
  <c r="L442" i="2"/>
  <c r="M442" i="2"/>
  <c r="N442" i="2"/>
  <c r="O442" i="2"/>
  <c r="P442" i="2"/>
  <c r="Q442" i="2"/>
  <c r="R442" i="2"/>
  <c r="S442" i="2"/>
  <c r="T442" i="2"/>
  <c r="J443" i="2"/>
  <c r="K443" i="2"/>
  <c r="L443" i="2"/>
  <c r="M443" i="2"/>
  <c r="N443" i="2"/>
  <c r="O443" i="2"/>
  <c r="P443" i="2"/>
  <c r="Q443" i="2"/>
  <c r="R443" i="2"/>
  <c r="S443" i="2"/>
  <c r="T443" i="2"/>
  <c r="J444" i="2"/>
  <c r="K444" i="2"/>
  <c r="L444" i="2"/>
  <c r="M444" i="2"/>
  <c r="N444" i="2"/>
  <c r="O444" i="2"/>
  <c r="P444" i="2"/>
  <c r="Q444" i="2"/>
  <c r="R444" i="2"/>
  <c r="S444" i="2"/>
  <c r="T444" i="2"/>
  <c r="J445" i="2"/>
  <c r="K445" i="2"/>
  <c r="L445" i="2"/>
  <c r="M445" i="2"/>
  <c r="N445" i="2"/>
  <c r="O445" i="2"/>
  <c r="P445" i="2"/>
  <c r="Q445" i="2"/>
  <c r="R445" i="2"/>
  <c r="S445" i="2"/>
  <c r="T445" i="2"/>
  <c r="J446" i="2"/>
  <c r="K446" i="2"/>
  <c r="L446" i="2"/>
  <c r="M446" i="2"/>
  <c r="N446" i="2"/>
  <c r="O446" i="2"/>
  <c r="P446" i="2"/>
  <c r="Q446" i="2"/>
  <c r="R446" i="2"/>
  <c r="S446" i="2"/>
  <c r="T446" i="2"/>
  <c r="J447" i="2"/>
  <c r="K447" i="2"/>
  <c r="L447" i="2"/>
  <c r="M447" i="2"/>
  <c r="N447" i="2"/>
  <c r="O447" i="2"/>
  <c r="P447" i="2"/>
  <c r="Q447" i="2"/>
  <c r="R447" i="2"/>
  <c r="S447" i="2"/>
  <c r="T447" i="2"/>
  <c r="J448" i="2"/>
  <c r="K448" i="2"/>
  <c r="L448" i="2"/>
  <c r="M448" i="2"/>
  <c r="N448" i="2"/>
  <c r="O448" i="2"/>
  <c r="P448" i="2"/>
  <c r="Q448" i="2"/>
  <c r="R448" i="2"/>
  <c r="S448" i="2"/>
  <c r="T448" i="2"/>
  <c r="J449" i="2"/>
  <c r="K449" i="2"/>
  <c r="L449" i="2"/>
  <c r="M449" i="2"/>
  <c r="N449" i="2"/>
  <c r="O449" i="2"/>
  <c r="P449" i="2"/>
  <c r="Q449" i="2"/>
  <c r="R449" i="2"/>
  <c r="S449" i="2"/>
  <c r="T449" i="2"/>
  <c r="J450" i="2"/>
  <c r="K450" i="2"/>
  <c r="L450" i="2"/>
  <c r="M450" i="2"/>
  <c r="N450" i="2"/>
  <c r="O450" i="2"/>
  <c r="P450" i="2"/>
  <c r="Q450" i="2"/>
  <c r="R450" i="2"/>
  <c r="S450" i="2"/>
  <c r="T450" i="2"/>
  <c r="J451" i="2"/>
  <c r="K451" i="2"/>
  <c r="L451" i="2"/>
  <c r="M451" i="2"/>
  <c r="N451" i="2"/>
  <c r="O451" i="2"/>
  <c r="P451" i="2"/>
  <c r="Q451" i="2"/>
  <c r="R451" i="2"/>
  <c r="S451" i="2"/>
  <c r="T451" i="2"/>
  <c r="J452" i="2"/>
  <c r="K452" i="2"/>
  <c r="L452" i="2"/>
  <c r="M452" i="2"/>
  <c r="N452" i="2"/>
  <c r="O452" i="2"/>
  <c r="P452" i="2"/>
  <c r="Q452" i="2"/>
  <c r="R452" i="2"/>
  <c r="S452" i="2"/>
  <c r="T452" i="2"/>
  <c r="J453" i="2"/>
  <c r="K453" i="2"/>
  <c r="L453" i="2"/>
  <c r="M453" i="2"/>
  <c r="N453" i="2"/>
  <c r="O453" i="2"/>
  <c r="P453" i="2"/>
  <c r="Q453" i="2"/>
  <c r="R453" i="2"/>
  <c r="S453" i="2"/>
  <c r="T453" i="2"/>
  <c r="J454" i="2"/>
  <c r="K454" i="2"/>
  <c r="L454" i="2"/>
  <c r="M454" i="2"/>
  <c r="N454" i="2"/>
  <c r="O454" i="2"/>
  <c r="P454" i="2"/>
  <c r="Q454" i="2"/>
  <c r="R454" i="2"/>
  <c r="S454" i="2"/>
  <c r="T454" i="2"/>
  <c r="J455" i="2"/>
  <c r="K455" i="2"/>
  <c r="L455" i="2"/>
  <c r="M455" i="2"/>
  <c r="N455" i="2"/>
  <c r="O455" i="2"/>
  <c r="P455" i="2"/>
  <c r="Q455" i="2"/>
  <c r="R455" i="2"/>
  <c r="S455" i="2"/>
  <c r="T455" i="2"/>
  <c r="J456" i="2"/>
  <c r="K456" i="2"/>
  <c r="L456" i="2"/>
  <c r="M456" i="2"/>
  <c r="N456" i="2"/>
  <c r="O456" i="2"/>
  <c r="P456" i="2"/>
  <c r="Q456" i="2"/>
  <c r="R456" i="2"/>
  <c r="S456" i="2"/>
  <c r="T456" i="2"/>
  <c r="J457" i="2"/>
  <c r="K457" i="2"/>
  <c r="L457" i="2"/>
  <c r="M457" i="2"/>
  <c r="N457" i="2"/>
  <c r="O457" i="2"/>
  <c r="P457" i="2"/>
  <c r="Q457" i="2"/>
  <c r="R457" i="2"/>
  <c r="S457" i="2"/>
  <c r="T457" i="2"/>
  <c r="J458" i="2"/>
  <c r="K458" i="2"/>
  <c r="L458" i="2"/>
  <c r="M458" i="2"/>
  <c r="N458" i="2"/>
  <c r="O458" i="2"/>
  <c r="P458" i="2"/>
  <c r="Q458" i="2"/>
  <c r="R458" i="2"/>
  <c r="S458" i="2"/>
  <c r="T458" i="2"/>
  <c r="J459" i="2"/>
  <c r="K459" i="2"/>
  <c r="L459" i="2"/>
  <c r="M459" i="2"/>
  <c r="N459" i="2"/>
  <c r="O459" i="2"/>
  <c r="P459" i="2"/>
  <c r="Q459" i="2"/>
  <c r="R459" i="2"/>
  <c r="S459" i="2"/>
  <c r="T459" i="2"/>
  <c r="J460" i="2"/>
  <c r="K460" i="2"/>
  <c r="L460" i="2"/>
  <c r="M460" i="2"/>
  <c r="N460" i="2"/>
  <c r="O460" i="2"/>
  <c r="P460" i="2"/>
  <c r="Q460" i="2"/>
  <c r="R460" i="2"/>
  <c r="S460" i="2"/>
  <c r="T460" i="2"/>
  <c r="J461" i="2"/>
  <c r="K461" i="2"/>
  <c r="L461" i="2"/>
  <c r="M461" i="2"/>
  <c r="N461" i="2"/>
  <c r="O461" i="2"/>
  <c r="P461" i="2"/>
  <c r="Q461" i="2"/>
  <c r="R461" i="2"/>
  <c r="S461" i="2"/>
  <c r="T461" i="2"/>
  <c r="J462" i="2"/>
  <c r="K462" i="2"/>
  <c r="L462" i="2"/>
  <c r="M462" i="2"/>
  <c r="N462" i="2"/>
  <c r="O462" i="2"/>
  <c r="P462" i="2"/>
  <c r="Q462" i="2"/>
  <c r="R462" i="2"/>
  <c r="S462" i="2"/>
  <c r="T462" i="2"/>
  <c r="J463" i="2"/>
  <c r="K463" i="2"/>
  <c r="L463" i="2"/>
  <c r="M463" i="2"/>
  <c r="N463" i="2"/>
  <c r="O463" i="2"/>
  <c r="P463" i="2"/>
  <c r="Q463" i="2"/>
  <c r="R463" i="2"/>
  <c r="S463" i="2"/>
  <c r="T463" i="2"/>
  <c r="J464" i="2"/>
  <c r="K464" i="2"/>
  <c r="L464" i="2"/>
  <c r="M464" i="2"/>
  <c r="N464" i="2"/>
  <c r="O464" i="2"/>
  <c r="P464" i="2"/>
  <c r="Q464" i="2"/>
  <c r="R464" i="2"/>
  <c r="S464" i="2"/>
  <c r="T464" i="2"/>
  <c r="J465" i="2"/>
  <c r="K465" i="2"/>
  <c r="L465" i="2"/>
  <c r="M465" i="2"/>
  <c r="N465" i="2"/>
  <c r="O465" i="2"/>
  <c r="P465" i="2"/>
  <c r="Q465" i="2"/>
  <c r="R465" i="2"/>
  <c r="S465" i="2"/>
  <c r="T465" i="2"/>
  <c r="J466" i="2"/>
  <c r="K466" i="2"/>
  <c r="L466" i="2"/>
  <c r="M466" i="2"/>
  <c r="N466" i="2"/>
  <c r="O466" i="2"/>
  <c r="P466" i="2"/>
  <c r="Q466" i="2"/>
  <c r="R466" i="2"/>
  <c r="S466" i="2"/>
  <c r="T466" i="2"/>
  <c r="J467" i="2"/>
  <c r="K467" i="2"/>
  <c r="L467" i="2"/>
  <c r="M467" i="2"/>
  <c r="N467" i="2"/>
  <c r="O467" i="2"/>
  <c r="P467" i="2"/>
  <c r="Q467" i="2"/>
  <c r="R467" i="2"/>
  <c r="S467" i="2"/>
  <c r="T467" i="2"/>
  <c r="J468" i="2"/>
  <c r="K468" i="2"/>
  <c r="L468" i="2"/>
  <c r="M468" i="2"/>
  <c r="N468" i="2"/>
  <c r="O468" i="2"/>
  <c r="P468" i="2"/>
  <c r="Q468" i="2"/>
  <c r="R468" i="2"/>
  <c r="S468" i="2"/>
  <c r="T468" i="2"/>
  <c r="J469" i="2"/>
  <c r="K469" i="2"/>
  <c r="L469" i="2"/>
  <c r="M469" i="2"/>
  <c r="N469" i="2"/>
  <c r="O469" i="2"/>
  <c r="P469" i="2"/>
  <c r="Q469" i="2"/>
  <c r="R469" i="2"/>
  <c r="S469" i="2"/>
  <c r="T469" i="2"/>
  <c r="J470" i="2"/>
  <c r="K470" i="2"/>
  <c r="L470" i="2"/>
  <c r="M470" i="2"/>
  <c r="N470" i="2"/>
  <c r="O470" i="2"/>
  <c r="P470" i="2"/>
  <c r="Q470" i="2"/>
  <c r="R470" i="2"/>
  <c r="S470" i="2"/>
  <c r="T470" i="2"/>
  <c r="J471" i="2"/>
  <c r="K471" i="2"/>
  <c r="L471" i="2"/>
  <c r="M471" i="2"/>
  <c r="N471" i="2"/>
  <c r="O471" i="2"/>
  <c r="P471" i="2"/>
  <c r="Q471" i="2"/>
  <c r="R471" i="2"/>
  <c r="S471" i="2"/>
  <c r="T471" i="2"/>
  <c r="J472" i="2"/>
  <c r="K472" i="2"/>
  <c r="L472" i="2"/>
  <c r="M472" i="2"/>
  <c r="N472" i="2"/>
  <c r="O472" i="2"/>
  <c r="P472" i="2"/>
  <c r="Q472" i="2"/>
  <c r="R472" i="2"/>
  <c r="S472" i="2"/>
  <c r="T472" i="2"/>
  <c r="J473" i="2"/>
  <c r="K473" i="2"/>
  <c r="L473" i="2"/>
  <c r="M473" i="2"/>
  <c r="N473" i="2"/>
  <c r="O473" i="2"/>
  <c r="P473" i="2"/>
  <c r="Q473" i="2"/>
  <c r="R473" i="2"/>
  <c r="S473" i="2"/>
  <c r="T473" i="2"/>
  <c r="J474" i="2"/>
  <c r="K474" i="2"/>
  <c r="L474" i="2"/>
  <c r="M474" i="2"/>
  <c r="N474" i="2"/>
  <c r="O474" i="2"/>
  <c r="P474" i="2"/>
  <c r="Q474" i="2"/>
  <c r="R474" i="2"/>
  <c r="S474" i="2"/>
  <c r="T474" i="2"/>
  <c r="J475" i="2"/>
  <c r="K475" i="2"/>
  <c r="L475" i="2"/>
  <c r="M475" i="2"/>
  <c r="N475" i="2"/>
  <c r="O475" i="2"/>
  <c r="P475" i="2"/>
  <c r="Q475" i="2"/>
  <c r="R475" i="2"/>
  <c r="S475" i="2"/>
  <c r="T475" i="2"/>
  <c r="J476" i="2"/>
  <c r="K476" i="2"/>
  <c r="L476" i="2"/>
  <c r="M476" i="2"/>
  <c r="N476" i="2"/>
  <c r="O476" i="2"/>
  <c r="P476" i="2"/>
  <c r="Q476" i="2"/>
  <c r="R476" i="2"/>
  <c r="S476" i="2"/>
  <c r="T476" i="2"/>
  <c r="J477" i="2"/>
  <c r="K477" i="2"/>
  <c r="L477" i="2"/>
  <c r="M477" i="2"/>
  <c r="N477" i="2"/>
  <c r="O477" i="2"/>
  <c r="P477" i="2"/>
  <c r="Q477" i="2"/>
  <c r="R477" i="2"/>
  <c r="S477" i="2"/>
  <c r="T477" i="2"/>
  <c r="J478" i="2"/>
  <c r="K478" i="2"/>
  <c r="L478" i="2"/>
  <c r="M478" i="2"/>
  <c r="N478" i="2"/>
  <c r="O478" i="2"/>
  <c r="P478" i="2"/>
  <c r="Q478" i="2"/>
  <c r="R478" i="2"/>
  <c r="S478" i="2"/>
  <c r="T478" i="2"/>
  <c r="J479" i="2"/>
  <c r="K479" i="2"/>
  <c r="L479" i="2"/>
  <c r="M479" i="2"/>
  <c r="N479" i="2"/>
  <c r="O479" i="2"/>
  <c r="P479" i="2"/>
  <c r="Q479" i="2"/>
  <c r="R479" i="2"/>
  <c r="S479" i="2"/>
  <c r="T479" i="2"/>
  <c r="J480" i="2"/>
  <c r="K480" i="2"/>
  <c r="L480" i="2"/>
  <c r="M480" i="2"/>
  <c r="N480" i="2"/>
  <c r="O480" i="2"/>
  <c r="P480" i="2"/>
  <c r="Q480" i="2"/>
  <c r="R480" i="2"/>
  <c r="S480" i="2"/>
  <c r="T480" i="2"/>
  <c r="J481" i="2"/>
  <c r="K481" i="2"/>
  <c r="L481" i="2"/>
  <c r="M481" i="2"/>
  <c r="N481" i="2"/>
  <c r="O481" i="2"/>
  <c r="P481" i="2"/>
  <c r="Q481" i="2"/>
  <c r="R481" i="2"/>
  <c r="S481" i="2"/>
  <c r="T481" i="2"/>
  <c r="J482" i="2"/>
  <c r="K482" i="2"/>
  <c r="L482" i="2"/>
  <c r="M482" i="2"/>
  <c r="N482" i="2"/>
  <c r="O482" i="2"/>
  <c r="P482" i="2"/>
  <c r="Q482" i="2"/>
  <c r="R482" i="2"/>
  <c r="S482" i="2"/>
  <c r="T482" i="2"/>
  <c r="J483" i="2"/>
  <c r="K483" i="2"/>
  <c r="L483" i="2"/>
  <c r="M483" i="2"/>
  <c r="N483" i="2"/>
  <c r="O483" i="2"/>
  <c r="P483" i="2"/>
  <c r="Q483" i="2"/>
  <c r="R483" i="2"/>
  <c r="S483" i="2"/>
  <c r="T483" i="2"/>
  <c r="J484" i="2"/>
  <c r="K484" i="2"/>
  <c r="L484" i="2"/>
  <c r="M484" i="2"/>
  <c r="N484" i="2"/>
  <c r="O484" i="2"/>
  <c r="P484" i="2"/>
  <c r="Q484" i="2"/>
  <c r="R484" i="2"/>
  <c r="S484" i="2"/>
  <c r="T484" i="2"/>
  <c r="J485" i="2"/>
  <c r="K485" i="2"/>
  <c r="L485" i="2"/>
  <c r="M485" i="2"/>
  <c r="N485" i="2"/>
  <c r="O485" i="2"/>
  <c r="P485" i="2"/>
  <c r="Q485" i="2"/>
  <c r="R485" i="2"/>
  <c r="S485" i="2"/>
  <c r="T485" i="2"/>
  <c r="J486" i="2"/>
  <c r="K486" i="2"/>
  <c r="L486" i="2"/>
  <c r="M486" i="2"/>
  <c r="N486" i="2"/>
  <c r="O486" i="2"/>
  <c r="P486" i="2"/>
  <c r="Q486" i="2"/>
  <c r="R486" i="2"/>
  <c r="S486" i="2"/>
  <c r="T486" i="2"/>
  <c r="J487" i="2"/>
  <c r="K487" i="2"/>
  <c r="L487" i="2"/>
  <c r="M487" i="2"/>
  <c r="N487" i="2"/>
  <c r="O487" i="2"/>
  <c r="P487" i="2"/>
  <c r="Q487" i="2"/>
  <c r="R487" i="2"/>
  <c r="S487" i="2"/>
  <c r="T487" i="2"/>
  <c r="J488" i="2"/>
  <c r="K488" i="2"/>
  <c r="L488" i="2"/>
  <c r="M488" i="2"/>
  <c r="N488" i="2"/>
  <c r="O488" i="2"/>
  <c r="P488" i="2"/>
  <c r="Q488" i="2"/>
  <c r="R488" i="2"/>
  <c r="S488" i="2"/>
  <c r="T488" i="2"/>
  <c r="J489" i="2"/>
  <c r="K489" i="2"/>
  <c r="L489" i="2"/>
  <c r="M489" i="2"/>
  <c r="N489" i="2"/>
  <c r="O489" i="2"/>
  <c r="P489" i="2"/>
  <c r="Q489" i="2"/>
  <c r="R489" i="2"/>
  <c r="S489" i="2"/>
  <c r="T489" i="2"/>
  <c r="J490" i="2"/>
  <c r="K490" i="2"/>
  <c r="L490" i="2"/>
  <c r="M490" i="2"/>
  <c r="N490" i="2"/>
  <c r="O490" i="2"/>
  <c r="P490" i="2"/>
  <c r="Q490" i="2"/>
  <c r="R490" i="2"/>
  <c r="S490" i="2"/>
  <c r="T490" i="2"/>
  <c r="J491" i="2"/>
  <c r="K491" i="2"/>
  <c r="L491" i="2"/>
  <c r="M491" i="2"/>
  <c r="N491" i="2"/>
  <c r="O491" i="2"/>
  <c r="P491" i="2"/>
  <c r="Q491" i="2"/>
  <c r="R491" i="2"/>
  <c r="S491" i="2"/>
  <c r="T491" i="2"/>
  <c r="J492" i="2"/>
  <c r="K492" i="2"/>
  <c r="L492" i="2"/>
  <c r="M492" i="2"/>
  <c r="N492" i="2"/>
  <c r="O492" i="2"/>
  <c r="P492" i="2"/>
  <c r="Q492" i="2"/>
  <c r="R492" i="2"/>
  <c r="S492" i="2"/>
  <c r="T492" i="2"/>
  <c r="J493" i="2"/>
  <c r="K493" i="2"/>
  <c r="L493" i="2"/>
  <c r="M493" i="2"/>
  <c r="N493" i="2"/>
  <c r="O493" i="2"/>
  <c r="P493" i="2"/>
  <c r="Q493" i="2"/>
  <c r="R493" i="2"/>
  <c r="S493" i="2"/>
  <c r="T493" i="2"/>
  <c r="J494" i="2"/>
  <c r="K494" i="2"/>
  <c r="L494" i="2"/>
  <c r="M494" i="2"/>
  <c r="N494" i="2"/>
  <c r="O494" i="2"/>
  <c r="P494" i="2"/>
  <c r="Q494" i="2"/>
  <c r="R494" i="2"/>
  <c r="S494" i="2"/>
  <c r="T494" i="2"/>
  <c r="J495" i="2"/>
  <c r="K495" i="2"/>
  <c r="L495" i="2"/>
  <c r="M495" i="2"/>
  <c r="N495" i="2"/>
  <c r="O495" i="2"/>
  <c r="P495" i="2"/>
  <c r="Q495" i="2"/>
  <c r="R495" i="2"/>
  <c r="S495" i="2"/>
  <c r="T495" i="2"/>
  <c r="J496" i="2"/>
  <c r="K496" i="2"/>
  <c r="L496" i="2"/>
  <c r="M496" i="2"/>
  <c r="N496" i="2"/>
  <c r="O496" i="2"/>
  <c r="P496" i="2"/>
  <c r="Q496" i="2"/>
  <c r="R496" i="2"/>
  <c r="S496" i="2"/>
  <c r="T496" i="2"/>
  <c r="J497" i="2"/>
  <c r="K497" i="2"/>
  <c r="L497" i="2"/>
  <c r="M497" i="2"/>
  <c r="N497" i="2"/>
  <c r="O497" i="2"/>
  <c r="P497" i="2"/>
  <c r="Q497" i="2"/>
  <c r="R497" i="2"/>
  <c r="S497" i="2"/>
  <c r="T497" i="2"/>
  <c r="J498" i="2"/>
  <c r="K498" i="2"/>
  <c r="L498" i="2"/>
  <c r="M498" i="2"/>
  <c r="N498" i="2"/>
  <c r="O498" i="2"/>
  <c r="P498" i="2"/>
  <c r="Q498" i="2"/>
  <c r="R498" i="2"/>
  <c r="S498" i="2"/>
  <c r="T498" i="2"/>
  <c r="J499" i="2"/>
  <c r="K499" i="2"/>
  <c r="L499" i="2"/>
  <c r="M499" i="2"/>
  <c r="N499" i="2"/>
  <c r="O499" i="2"/>
  <c r="P499" i="2"/>
  <c r="Q499" i="2"/>
  <c r="R499" i="2"/>
  <c r="S499" i="2"/>
  <c r="T499" i="2"/>
  <c r="J500" i="2"/>
  <c r="K500" i="2"/>
  <c r="L500" i="2"/>
  <c r="M500" i="2"/>
  <c r="N500" i="2"/>
  <c r="O500" i="2"/>
  <c r="P500" i="2"/>
  <c r="Q500" i="2"/>
  <c r="R500" i="2"/>
  <c r="S500" i="2"/>
  <c r="T500" i="2"/>
  <c r="J501" i="2"/>
  <c r="K501" i="2"/>
  <c r="L501" i="2"/>
  <c r="M501" i="2"/>
  <c r="N501" i="2"/>
  <c r="O501" i="2"/>
  <c r="P501" i="2"/>
  <c r="Q501" i="2"/>
  <c r="R501" i="2"/>
  <c r="S501" i="2"/>
  <c r="T501" i="2"/>
  <c r="J502" i="2"/>
  <c r="K502" i="2"/>
  <c r="L502" i="2"/>
  <c r="M502" i="2"/>
  <c r="N502" i="2"/>
  <c r="O502" i="2"/>
  <c r="P502" i="2"/>
  <c r="Q502" i="2"/>
  <c r="R502" i="2"/>
  <c r="S502" i="2"/>
  <c r="T502" i="2"/>
  <c r="J503" i="2"/>
  <c r="K503" i="2"/>
  <c r="L503" i="2"/>
  <c r="M503" i="2"/>
  <c r="N503" i="2"/>
  <c r="O503" i="2"/>
  <c r="P503" i="2"/>
  <c r="Q503" i="2"/>
  <c r="R503" i="2"/>
  <c r="S503" i="2"/>
  <c r="T503" i="2"/>
  <c r="J504" i="2"/>
  <c r="K504" i="2"/>
  <c r="L504" i="2"/>
  <c r="M504" i="2"/>
  <c r="N504" i="2"/>
  <c r="O504" i="2"/>
  <c r="P504" i="2"/>
  <c r="Q504" i="2"/>
  <c r="R504" i="2"/>
  <c r="S504" i="2"/>
  <c r="T504" i="2"/>
  <c r="J505" i="2"/>
  <c r="K505" i="2"/>
  <c r="L505" i="2"/>
  <c r="M505" i="2"/>
  <c r="N505" i="2"/>
  <c r="O505" i="2"/>
  <c r="P505" i="2"/>
  <c r="Q505" i="2"/>
  <c r="R505" i="2"/>
  <c r="S505" i="2"/>
  <c r="T505" i="2"/>
  <c r="J506" i="2"/>
  <c r="K506" i="2"/>
  <c r="L506" i="2"/>
  <c r="M506" i="2"/>
  <c r="N506" i="2"/>
  <c r="O506" i="2"/>
  <c r="P506" i="2"/>
  <c r="Q506" i="2"/>
  <c r="R506" i="2"/>
  <c r="S506" i="2"/>
  <c r="T506" i="2"/>
  <c r="J507" i="2"/>
  <c r="K507" i="2"/>
  <c r="L507" i="2"/>
  <c r="M507" i="2"/>
  <c r="N507" i="2"/>
  <c r="O507" i="2"/>
  <c r="P507" i="2"/>
  <c r="Q507" i="2"/>
  <c r="R507" i="2"/>
  <c r="S507" i="2"/>
  <c r="T507" i="2"/>
  <c r="J508" i="2"/>
  <c r="K508" i="2"/>
  <c r="L508" i="2"/>
  <c r="M508" i="2"/>
  <c r="N508" i="2"/>
  <c r="O508" i="2"/>
  <c r="P508" i="2"/>
  <c r="Q508" i="2"/>
  <c r="R508" i="2"/>
  <c r="S508" i="2"/>
  <c r="T508" i="2"/>
  <c r="J509" i="2"/>
  <c r="K509" i="2"/>
  <c r="L509" i="2"/>
  <c r="M509" i="2"/>
  <c r="N509" i="2"/>
  <c r="O509" i="2"/>
  <c r="P509" i="2"/>
  <c r="Q509" i="2"/>
  <c r="R509" i="2"/>
  <c r="S509" i="2"/>
  <c r="T509" i="2"/>
  <c r="J510" i="2"/>
  <c r="K510" i="2"/>
  <c r="L510" i="2"/>
  <c r="M510" i="2"/>
  <c r="N510" i="2"/>
  <c r="O510" i="2"/>
  <c r="P510" i="2"/>
  <c r="Q510" i="2"/>
  <c r="R510" i="2"/>
  <c r="S510" i="2"/>
  <c r="T510" i="2"/>
  <c r="J511" i="2"/>
  <c r="K511" i="2"/>
  <c r="L511" i="2"/>
  <c r="M511" i="2"/>
  <c r="N511" i="2"/>
  <c r="O511" i="2"/>
  <c r="P511" i="2"/>
  <c r="Q511" i="2"/>
  <c r="R511" i="2"/>
  <c r="S511" i="2"/>
  <c r="T511" i="2"/>
  <c r="J512" i="2"/>
  <c r="K512" i="2"/>
  <c r="L512" i="2"/>
  <c r="M512" i="2"/>
  <c r="N512" i="2"/>
  <c r="O512" i="2"/>
  <c r="P512" i="2"/>
  <c r="Q512" i="2"/>
  <c r="R512" i="2"/>
  <c r="S512" i="2"/>
  <c r="T512" i="2"/>
  <c r="J513" i="2"/>
  <c r="K513" i="2"/>
  <c r="L513" i="2"/>
  <c r="M513" i="2"/>
  <c r="N513" i="2"/>
  <c r="O513" i="2"/>
  <c r="P513" i="2"/>
  <c r="Q513" i="2"/>
  <c r="R513" i="2"/>
  <c r="S513" i="2"/>
  <c r="T513" i="2"/>
  <c r="J514" i="2"/>
  <c r="K514" i="2"/>
  <c r="L514" i="2"/>
  <c r="M514" i="2"/>
  <c r="N514" i="2"/>
  <c r="O514" i="2"/>
  <c r="P514" i="2"/>
  <c r="Q514" i="2"/>
  <c r="R514" i="2"/>
  <c r="S514" i="2"/>
  <c r="T514" i="2"/>
  <c r="J515" i="2"/>
  <c r="K515" i="2"/>
  <c r="L515" i="2"/>
  <c r="M515" i="2"/>
  <c r="N515" i="2"/>
  <c r="O515" i="2"/>
  <c r="P515" i="2"/>
  <c r="Q515" i="2"/>
  <c r="R515" i="2"/>
  <c r="S515" i="2"/>
  <c r="T515" i="2"/>
  <c r="J516" i="2"/>
  <c r="K516" i="2"/>
  <c r="L516" i="2"/>
  <c r="M516" i="2"/>
  <c r="N516" i="2"/>
  <c r="O516" i="2"/>
  <c r="P516" i="2"/>
  <c r="Q516" i="2"/>
  <c r="R516" i="2"/>
  <c r="S516" i="2"/>
  <c r="T516" i="2"/>
  <c r="J517" i="2"/>
  <c r="K517" i="2"/>
  <c r="L517" i="2"/>
  <c r="M517" i="2"/>
  <c r="N517" i="2"/>
  <c r="O517" i="2"/>
  <c r="P517" i="2"/>
  <c r="Q517" i="2"/>
  <c r="R517" i="2"/>
  <c r="S517" i="2"/>
  <c r="T517" i="2"/>
  <c r="J518" i="2"/>
  <c r="K518" i="2"/>
  <c r="L518" i="2"/>
  <c r="M518" i="2"/>
  <c r="N518" i="2"/>
  <c r="O518" i="2"/>
  <c r="P518" i="2"/>
  <c r="Q518" i="2"/>
  <c r="R518" i="2"/>
  <c r="S518" i="2"/>
  <c r="T518" i="2"/>
  <c r="J519" i="2"/>
  <c r="K519" i="2"/>
  <c r="L519" i="2"/>
  <c r="M519" i="2"/>
  <c r="N519" i="2"/>
  <c r="O519" i="2"/>
  <c r="P519" i="2"/>
  <c r="Q519" i="2"/>
  <c r="R519" i="2"/>
  <c r="S519" i="2"/>
  <c r="T519" i="2"/>
  <c r="J520" i="2"/>
  <c r="K520" i="2"/>
  <c r="L520" i="2"/>
  <c r="M520" i="2"/>
  <c r="N520" i="2"/>
  <c r="O520" i="2"/>
  <c r="P520" i="2"/>
  <c r="Q520" i="2"/>
  <c r="R520" i="2"/>
  <c r="S520" i="2"/>
  <c r="T520" i="2"/>
  <c r="J521" i="2"/>
  <c r="K521" i="2"/>
  <c r="L521" i="2"/>
  <c r="M521" i="2"/>
  <c r="N521" i="2"/>
  <c r="O521" i="2"/>
  <c r="P521" i="2"/>
  <c r="Q521" i="2"/>
  <c r="R521" i="2"/>
  <c r="S521" i="2"/>
  <c r="T521" i="2"/>
  <c r="J522" i="2"/>
  <c r="K522" i="2"/>
  <c r="L522" i="2"/>
  <c r="M522" i="2"/>
  <c r="N522" i="2"/>
  <c r="O522" i="2"/>
  <c r="P522" i="2"/>
  <c r="Q522" i="2"/>
  <c r="R522" i="2"/>
  <c r="S522" i="2"/>
  <c r="T522" i="2"/>
  <c r="J523" i="2"/>
  <c r="K523" i="2"/>
  <c r="L523" i="2"/>
  <c r="M523" i="2"/>
  <c r="N523" i="2"/>
  <c r="O523" i="2"/>
  <c r="P523" i="2"/>
  <c r="Q523" i="2"/>
  <c r="R523" i="2"/>
  <c r="S523" i="2"/>
  <c r="T523" i="2"/>
  <c r="J524" i="2"/>
  <c r="K524" i="2"/>
  <c r="L524" i="2"/>
  <c r="M524" i="2"/>
  <c r="N524" i="2"/>
  <c r="O524" i="2"/>
  <c r="P524" i="2"/>
  <c r="Q524" i="2"/>
  <c r="R524" i="2"/>
  <c r="S524" i="2"/>
  <c r="T524" i="2"/>
  <c r="J525" i="2"/>
  <c r="K525" i="2"/>
  <c r="L525" i="2"/>
  <c r="M525" i="2"/>
  <c r="N525" i="2"/>
  <c r="O525" i="2"/>
  <c r="P525" i="2"/>
  <c r="Q525" i="2"/>
  <c r="R525" i="2"/>
  <c r="S525" i="2"/>
  <c r="T525" i="2"/>
  <c r="J526" i="2"/>
  <c r="K526" i="2"/>
  <c r="L526" i="2"/>
  <c r="M526" i="2"/>
  <c r="N526" i="2"/>
  <c r="O526" i="2"/>
  <c r="P526" i="2"/>
  <c r="Q526" i="2"/>
  <c r="R526" i="2"/>
  <c r="S526" i="2"/>
  <c r="T526" i="2"/>
  <c r="J527" i="2"/>
  <c r="K527" i="2"/>
  <c r="L527" i="2"/>
  <c r="M527" i="2"/>
  <c r="N527" i="2"/>
  <c r="O527" i="2"/>
  <c r="P527" i="2"/>
  <c r="Q527" i="2"/>
  <c r="R527" i="2"/>
  <c r="S527" i="2"/>
  <c r="T527" i="2"/>
  <c r="J528" i="2"/>
  <c r="K528" i="2"/>
  <c r="L528" i="2"/>
  <c r="M528" i="2"/>
  <c r="N528" i="2"/>
  <c r="O528" i="2"/>
  <c r="P528" i="2"/>
  <c r="Q528" i="2"/>
  <c r="R528" i="2"/>
  <c r="S528" i="2"/>
  <c r="T528" i="2"/>
  <c r="J529" i="2"/>
  <c r="K529" i="2"/>
  <c r="L529" i="2"/>
  <c r="M529" i="2"/>
  <c r="N529" i="2"/>
  <c r="O529" i="2"/>
  <c r="P529" i="2"/>
  <c r="Q529" i="2"/>
  <c r="R529" i="2"/>
  <c r="S529" i="2"/>
  <c r="T529" i="2"/>
  <c r="J530" i="2"/>
  <c r="K530" i="2"/>
  <c r="L530" i="2"/>
  <c r="M530" i="2"/>
  <c r="N530" i="2"/>
  <c r="O530" i="2"/>
  <c r="P530" i="2"/>
  <c r="Q530" i="2"/>
  <c r="R530" i="2"/>
  <c r="S530" i="2"/>
  <c r="T530" i="2"/>
  <c r="J531" i="2"/>
  <c r="K531" i="2"/>
  <c r="L531" i="2"/>
  <c r="M531" i="2"/>
  <c r="N531" i="2"/>
  <c r="O531" i="2"/>
  <c r="P531" i="2"/>
  <c r="Q531" i="2"/>
  <c r="R531" i="2"/>
  <c r="S531" i="2"/>
  <c r="T531" i="2"/>
  <c r="J532" i="2"/>
  <c r="K532" i="2"/>
  <c r="L532" i="2"/>
  <c r="M532" i="2"/>
  <c r="N532" i="2"/>
  <c r="O532" i="2"/>
  <c r="P532" i="2"/>
  <c r="Q532" i="2"/>
  <c r="R532" i="2"/>
  <c r="S532" i="2"/>
  <c r="T532" i="2"/>
  <c r="J533" i="2"/>
  <c r="K533" i="2"/>
  <c r="L533" i="2"/>
  <c r="M533" i="2"/>
  <c r="N533" i="2"/>
  <c r="O533" i="2"/>
  <c r="P533" i="2"/>
  <c r="Q533" i="2"/>
  <c r="R533" i="2"/>
  <c r="S533" i="2"/>
  <c r="T533" i="2"/>
  <c r="J534" i="2"/>
  <c r="K534" i="2"/>
  <c r="L534" i="2"/>
  <c r="M534" i="2"/>
  <c r="N534" i="2"/>
  <c r="O534" i="2"/>
  <c r="P534" i="2"/>
  <c r="Q534" i="2"/>
  <c r="R534" i="2"/>
  <c r="S534" i="2"/>
  <c r="T534" i="2"/>
  <c r="J535" i="2"/>
  <c r="K535" i="2"/>
  <c r="L535" i="2"/>
  <c r="M535" i="2"/>
  <c r="N535" i="2"/>
  <c r="O535" i="2"/>
  <c r="P535" i="2"/>
  <c r="Q535" i="2"/>
  <c r="R535" i="2"/>
  <c r="S535" i="2"/>
  <c r="T535" i="2"/>
  <c r="J536" i="2"/>
  <c r="K536" i="2"/>
  <c r="L536" i="2"/>
  <c r="M536" i="2"/>
  <c r="N536" i="2"/>
  <c r="O536" i="2"/>
  <c r="P536" i="2"/>
  <c r="Q536" i="2"/>
  <c r="R536" i="2"/>
  <c r="S536" i="2"/>
  <c r="T536" i="2"/>
  <c r="J537" i="2"/>
  <c r="K537" i="2"/>
  <c r="L537" i="2"/>
  <c r="M537" i="2"/>
  <c r="N537" i="2"/>
  <c r="O537" i="2"/>
  <c r="P537" i="2"/>
  <c r="Q537" i="2"/>
  <c r="R537" i="2"/>
  <c r="S537" i="2"/>
  <c r="T537" i="2"/>
  <c r="J538" i="2"/>
  <c r="K538" i="2"/>
  <c r="L538" i="2"/>
  <c r="M538" i="2"/>
  <c r="N538" i="2"/>
  <c r="O538" i="2"/>
  <c r="P538" i="2"/>
  <c r="Q538" i="2"/>
  <c r="R538" i="2"/>
  <c r="S538" i="2"/>
  <c r="T538" i="2"/>
  <c r="J539" i="2"/>
  <c r="K539" i="2"/>
  <c r="L539" i="2"/>
  <c r="M539" i="2"/>
  <c r="N539" i="2"/>
  <c r="O539" i="2"/>
  <c r="P539" i="2"/>
  <c r="Q539" i="2"/>
  <c r="R539" i="2"/>
  <c r="S539" i="2"/>
  <c r="T539" i="2"/>
  <c r="J540" i="2"/>
  <c r="K540" i="2"/>
  <c r="L540" i="2"/>
  <c r="M540" i="2"/>
  <c r="N540" i="2"/>
  <c r="O540" i="2"/>
  <c r="P540" i="2"/>
  <c r="Q540" i="2"/>
  <c r="R540" i="2"/>
  <c r="S540" i="2"/>
  <c r="T540" i="2"/>
  <c r="J541" i="2"/>
  <c r="K541" i="2"/>
  <c r="L541" i="2"/>
  <c r="M541" i="2"/>
  <c r="N541" i="2"/>
  <c r="O541" i="2"/>
  <c r="P541" i="2"/>
  <c r="Q541" i="2"/>
  <c r="R541" i="2"/>
  <c r="S541" i="2"/>
  <c r="T541" i="2"/>
  <c r="J542" i="2"/>
  <c r="K542" i="2"/>
  <c r="L542" i="2"/>
  <c r="M542" i="2"/>
  <c r="N542" i="2"/>
  <c r="O542" i="2"/>
  <c r="P542" i="2"/>
  <c r="Q542" i="2"/>
  <c r="R542" i="2"/>
  <c r="S542" i="2"/>
  <c r="T542" i="2"/>
  <c r="J543" i="2"/>
  <c r="K543" i="2"/>
  <c r="L543" i="2"/>
  <c r="M543" i="2"/>
  <c r="N543" i="2"/>
  <c r="O543" i="2"/>
  <c r="P543" i="2"/>
  <c r="Q543" i="2"/>
  <c r="R543" i="2"/>
  <c r="S543" i="2"/>
  <c r="T543" i="2"/>
  <c r="J544" i="2"/>
  <c r="K544" i="2"/>
  <c r="L544" i="2"/>
  <c r="M544" i="2"/>
  <c r="N544" i="2"/>
  <c r="O544" i="2"/>
  <c r="P544" i="2"/>
  <c r="Q544" i="2"/>
  <c r="R544" i="2"/>
  <c r="S544" i="2"/>
  <c r="T544" i="2"/>
  <c r="J545" i="2"/>
  <c r="K545" i="2"/>
  <c r="L545" i="2"/>
  <c r="M545" i="2"/>
  <c r="N545" i="2"/>
  <c r="O545" i="2"/>
  <c r="P545" i="2"/>
  <c r="Q545" i="2"/>
  <c r="R545" i="2"/>
  <c r="S545" i="2"/>
  <c r="T545" i="2"/>
  <c r="J546" i="2"/>
  <c r="K546" i="2"/>
  <c r="L546" i="2"/>
  <c r="M546" i="2"/>
  <c r="N546" i="2"/>
  <c r="O546" i="2"/>
  <c r="P546" i="2"/>
  <c r="Q546" i="2"/>
  <c r="R546" i="2"/>
  <c r="S546" i="2"/>
  <c r="T546" i="2"/>
  <c r="J547" i="2"/>
  <c r="K547" i="2"/>
  <c r="L547" i="2"/>
  <c r="M547" i="2"/>
  <c r="N547" i="2"/>
  <c r="O547" i="2"/>
  <c r="P547" i="2"/>
  <c r="Q547" i="2"/>
  <c r="R547" i="2"/>
  <c r="S547" i="2"/>
  <c r="T547" i="2"/>
  <c r="J548" i="2"/>
  <c r="K548" i="2"/>
  <c r="L548" i="2"/>
  <c r="M548" i="2"/>
  <c r="N548" i="2"/>
  <c r="O548" i="2"/>
  <c r="P548" i="2"/>
  <c r="Q548" i="2"/>
  <c r="R548" i="2"/>
  <c r="S548" i="2"/>
  <c r="T548" i="2"/>
  <c r="J549" i="2"/>
  <c r="K549" i="2"/>
  <c r="L549" i="2"/>
  <c r="M549" i="2"/>
  <c r="N549" i="2"/>
  <c r="O549" i="2"/>
  <c r="P549" i="2"/>
  <c r="Q549" i="2"/>
  <c r="R549" i="2"/>
  <c r="S549" i="2"/>
  <c r="T549" i="2"/>
  <c r="J550" i="2"/>
  <c r="K550" i="2"/>
  <c r="L550" i="2"/>
  <c r="M550" i="2"/>
  <c r="N550" i="2"/>
  <c r="O550" i="2"/>
  <c r="P550" i="2"/>
  <c r="Q550" i="2"/>
  <c r="R550" i="2"/>
  <c r="S550" i="2"/>
  <c r="T550" i="2"/>
  <c r="J551" i="2"/>
  <c r="K551" i="2"/>
  <c r="L551" i="2"/>
  <c r="M551" i="2"/>
  <c r="N551" i="2"/>
  <c r="O551" i="2"/>
  <c r="P551" i="2"/>
  <c r="Q551" i="2"/>
  <c r="R551" i="2"/>
  <c r="S551" i="2"/>
  <c r="T551" i="2"/>
  <c r="J552" i="2"/>
  <c r="K552" i="2"/>
  <c r="L552" i="2"/>
  <c r="M552" i="2"/>
  <c r="N552" i="2"/>
  <c r="O552" i="2"/>
  <c r="P552" i="2"/>
  <c r="Q552" i="2"/>
  <c r="R552" i="2"/>
  <c r="S552" i="2"/>
  <c r="T552" i="2"/>
  <c r="J553" i="2"/>
  <c r="K553" i="2"/>
  <c r="L553" i="2"/>
  <c r="M553" i="2"/>
  <c r="N553" i="2"/>
  <c r="O553" i="2"/>
  <c r="P553" i="2"/>
  <c r="Q553" i="2"/>
  <c r="R553" i="2"/>
  <c r="S553" i="2"/>
  <c r="T553" i="2"/>
  <c r="J554" i="2"/>
  <c r="K554" i="2"/>
  <c r="L554" i="2"/>
  <c r="M554" i="2"/>
  <c r="N554" i="2"/>
  <c r="O554" i="2"/>
  <c r="P554" i="2"/>
  <c r="Q554" i="2"/>
  <c r="R554" i="2"/>
  <c r="S554" i="2"/>
  <c r="T554" i="2"/>
  <c r="J555" i="2"/>
  <c r="K555" i="2"/>
  <c r="L555" i="2"/>
  <c r="M555" i="2"/>
  <c r="N555" i="2"/>
  <c r="O555" i="2"/>
  <c r="P555" i="2"/>
  <c r="Q555" i="2"/>
  <c r="R555" i="2"/>
  <c r="S555" i="2"/>
  <c r="T555" i="2"/>
  <c r="J556" i="2"/>
  <c r="K556" i="2"/>
  <c r="L556" i="2"/>
  <c r="M556" i="2"/>
  <c r="N556" i="2"/>
  <c r="O556" i="2"/>
  <c r="P556" i="2"/>
  <c r="Q556" i="2"/>
  <c r="R556" i="2"/>
  <c r="S556" i="2"/>
  <c r="T556" i="2"/>
  <c r="J557" i="2"/>
  <c r="K557" i="2"/>
  <c r="L557" i="2"/>
  <c r="M557" i="2"/>
  <c r="N557" i="2"/>
  <c r="O557" i="2"/>
  <c r="P557" i="2"/>
  <c r="Q557" i="2"/>
  <c r="R557" i="2"/>
  <c r="S557" i="2"/>
  <c r="T557" i="2"/>
  <c r="J558" i="2"/>
  <c r="K558" i="2"/>
  <c r="L558" i="2"/>
  <c r="M558" i="2"/>
  <c r="N558" i="2"/>
  <c r="O558" i="2"/>
  <c r="P558" i="2"/>
  <c r="Q558" i="2"/>
  <c r="R558" i="2"/>
  <c r="S558" i="2"/>
  <c r="T558" i="2"/>
  <c r="J559" i="2"/>
  <c r="K559" i="2"/>
  <c r="L559" i="2"/>
  <c r="M559" i="2"/>
  <c r="N559" i="2"/>
  <c r="O559" i="2"/>
  <c r="P559" i="2"/>
  <c r="Q559" i="2"/>
  <c r="R559" i="2"/>
  <c r="S559" i="2"/>
  <c r="T559" i="2"/>
  <c r="J560" i="2"/>
  <c r="K560" i="2"/>
  <c r="L560" i="2"/>
  <c r="M560" i="2"/>
  <c r="N560" i="2"/>
  <c r="O560" i="2"/>
  <c r="P560" i="2"/>
  <c r="Q560" i="2"/>
  <c r="R560" i="2"/>
  <c r="S560" i="2"/>
  <c r="T560" i="2"/>
  <c r="J561" i="2"/>
  <c r="K561" i="2"/>
  <c r="L561" i="2"/>
  <c r="M561" i="2"/>
  <c r="N561" i="2"/>
  <c r="O561" i="2"/>
  <c r="P561" i="2"/>
  <c r="Q561" i="2"/>
  <c r="R561" i="2"/>
  <c r="S561" i="2"/>
  <c r="T561" i="2"/>
  <c r="J562" i="2"/>
  <c r="K562" i="2"/>
  <c r="L562" i="2"/>
  <c r="M562" i="2"/>
  <c r="N562" i="2"/>
  <c r="O562" i="2"/>
  <c r="P562" i="2"/>
  <c r="Q562" i="2"/>
  <c r="R562" i="2"/>
  <c r="S562" i="2"/>
  <c r="T562" i="2"/>
  <c r="J563" i="2"/>
  <c r="K563" i="2"/>
  <c r="L563" i="2"/>
  <c r="M563" i="2"/>
  <c r="N563" i="2"/>
  <c r="O563" i="2"/>
  <c r="P563" i="2"/>
  <c r="Q563" i="2"/>
  <c r="R563" i="2"/>
  <c r="S563" i="2"/>
  <c r="T563" i="2"/>
  <c r="J564" i="2"/>
  <c r="K564" i="2"/>
  <c r="L564" i="2"/>
  <c r="M564" i="2"/>
  <c r="N564" i="2"/>
  <c r="O564" i="2"/>
  <c r="P564" i="2"/>
  <c r="Q564" i="2"/>
  <c r="R564" i="2"/>
  <c r="S564" i="2"/>
  <c r="T564" i="2"/>
  <c r="J565" i="2"/>
  <c r="K565" i="2"/>
  <c r="L565" i="2"/>
  <c r="M565" i="2"/>
  <c r="N565" i="2"/>
  <c r="O565" i="2"/>
  <c r="P565" i="2"/>
  <c r="Q565" i="2"/>
  <c r="R565" i="2"/>
  <c r="S565" i="2"/>
  <c r="T565" i="2"/>
  <c r="J566" i="2"/>
  <c r="K566" i="2"/>
  <c r="L566" i="2"/>
  <c r="M566" i="2"/>
  <c r="N566" i="2"/>
  <c r="O566" i="2"/>
  <c r="P566" i="2"/>
  <c r="Q566" i="2"/>
  <c r="R566" i="2"/>
  <c r="S566" i="2"/>
  <c r="T566" i="2"/>
  <c r="J567" i="2"/>
  <c r="K567" i="2"/>
  <c r="L567" i="2"/>
  <c r="M567" i="2"/>
  <c r="N567" i="2"/>
  <c r="O567" i="2"/>
  <c r="P567" i="2"/>
  <c r="Q567" i="2"/>
  <c r="R567" i="2"/>
  <c r="S567" i="2"/>
  <c r="T567" i="2"/>
  <c r="J568" i="2"/>
  <c r="K568" i="2"/>
  <c r="L568" i="2"/>
  <c r="M568" i="2"/>
  <c r="N568" i="2"/>
  <c r="O568" i="2"/>
  <c r="P568" i="2"/>
  <c r="Q568" i="2"/>
  <c r="R568" i="2"/>
  <c r="S568" i="2"/>
  <c r="T568" i="2"/>
  <c r="J569" i="2"/>
  <c r="K569" i="2"/>
  <c r="L569" i="2"/>
  <c r="M569" i="2"/>
  <c r="N569" i="2"/>
  <c r="O569" i="2"/>
  <c r="P569" i="2"/>
  <c r="Q569" i="2"/>
  <c r="R569" i="2"/>
  <c r="S569" i="2"/>
  <c r="T569" i="2"/>
  <c r="J570" i="2"/>
  <c r="K570" i="2"/>
  <c r="L570" i="2"/>
  <c r="M570" i="2"/>
  <c r="N570" i="2"/>
  <c r="O570" i="2"/>
  <c r="P570" i="2"/>
  <c r="Q570" i="2"/>
  <c r="R570" i="2"/>
  <c r="S570" i="2"/>
  <c r="T570" i="2"/>
  <c r="J571" i="2"/>
  <c r="K571" i="2"/>
  <c r="L571" i="2"/>
  <c r="M571" i="2"/>
  <c r="N571" i="2"/>
  <c r="O571" i="2"/>
  <c r="P571" i="2"/>
  <c r="Q571" i="2"/>
  <c r="R571" i="2"/>
  <c r="S571" i="2"/>
  <c r="T571" i="2"/>
  <c r="J572" i="2"/>
  <c r="K572" i="2"/>
  <c r="L572" i="2"/>
  <c r="M572" i="2"/>
  <c r="N572" i="2"/>
  <c r="O572" i="2"/>
  <c r="P572" i="2"/>
  <c r="Q572" i="2"/>
  <c r="R572" i="2"/>
  <c r="S572" i="2"/>
  <c r="T572" i="2"/>
  <c r="J573" i="2"/>
  <c r="K573" i="2"/>
  <c r="L573" i="2"/>
  <c r="M573" i="2"/>
  <c r="N573" i="2"/>
  <c r="O573" i="2"/>
  <c r="P573" i="2"/>
  <c r="Q573" i="2"/>
  <c r="R573" i="2"/>
  <c r="S573" i="2"/>
  <c r="T573" i="2"/>
  <c r="J574" i="2"/>
  <c r="K574" i="2"/>
  <c r="L574" i="2"/>
  <c r="M574" i="2"/>
  <c r="N574" i="2"/>
  <c r="O574" i="2"/>
  <c r="P574" i="2"/>
  <c r="Q574" i="2"/>
  <c r="R574" i="2"/>
  <c r="S574" i="2"/>
  <c r="T574" i="2"/>
  <c r="J575" i="2"/>
  <c r="K575" i="2"/>
  <c r="L575" i="2"/>
  <c r="M575" i="2"/>
  <c r="N575" i="2"/>
  <c r="O575" i="2"/>
  <c r="P575" i="2"/>
  <c r="Q575" i="2"/>
  <c r="R575" i="2"/>
  <c r="S575" i="2"/>
  <c r="T575" i="2"/>
  <c r="J576" i="2"/>
  <c r="K576" i="2"/>
  <c r="L576" i="2"/>
  <c r="M576" i="2"/>
  <c r="N576" i="2"/>
  <c r="O576" i="2"/>
  <c r="P576" i="2"/>
  <c r="Q576" i="2"/>
  <c r="R576" i="2"/>
  <c r="S576" i="2"/>
  <c r="T576" i="2"/>
  <c r="J577" i="2"/>
  <c r="K577" i="2"/>
  <c r="L577" i="2"/>
  <c r="M577" i="2"/>
  <c r="N577" i="2"/>
  <c r="O577" i="2"/>
  <c r="P577" i="2"/>
  <c r="Q577" i="2"/>
  <c r="R577" i="2"/>
  <c r="S577" i="2"/>
  <c r="T577" i="2"/>
  <c r="J578" i="2"/>
  <c r="K578" i="2"/>
  <c r="L578" i="2"/>
  <c r="M578" i="2"/>
  <c r="N578" i="2"/>
  <c r="O578" i="2"/>
  <c r="P578" i="2"/>
  <c r="Q578" i="2"/>
  <c r="R578" i="2"/>
  <c r="S578" i="2"/>
  <c r="T578" i="2"/>
  <c r="J579" i="2"/>
  <c r="K579" i="2"/>
  <c r="L579" i="2"/>
  <c r="M579" i="2"/>
  <c r="N579" i="2"/>
  <c r="O579" i="2"/>
  <c r="P579" i="2"/>
  <c r="Q579" i="2"/>
  <c r="R579" i="2"/>
  <c r="S579" i="2"/>
  <c r="T579" i="2"/>
  <c r="J580" i="2"/>
  <c r="K580" i="2"/>
  <c r="L580" i="2"/>
  <c r="M580" i="2"/>
  <c r="N580" i="2"/>
  <c r="O580" i="2"/>
  <c r="P580" i="2"/>
  <c r="Q580" i="2"/>
  <c r="R580" i="2"/>
  <c r="S580" i="2"/>
  <c r="T580" i="2"/>
  <c r="J581" i="2"/>
  <c r="K581" i="2"/>
  <c r="L581" i="2"/>
  <c r="M581" i="2"/>
  <c r="N581" i="2"/>
  <c r="O581" i="2"/>
  <c r="P581" i="2"/>
  <c r="Q581" i="2"/>
  <c r="R581" i="2"/>
  <c r="S581" i="2"/>
  <c r="T581" i="2"/>
  <c r="J582" i="2"/>
  <c r="K582" i="2"/>
  <c r="L582" i="2"/>
  <c r="M582" i="2"/>
  <c r="N582" i="2"/>
  <c r="O582" i="2"/>
  <c r="P582" i="2"/>
  <c r="Q582" i="2"/>
  <c r="R582" i="2"/>
  <c r="S582" i="2"/>
  <c r="T582" i="2"/>
  <c r="J583" i="2"/>
  <c r="K583" i="2"/>
  <c r="L583" i="2"/>
  <c r="M583" i="2"/>
  <c r="N583" i="2"/>
  <c r="O583" i="2"/>
  <c r="P583" i="2"/>
  <c r="Q583" i="2"/>
  <c r="R583" i="2"/>
  <c r="S583" i="2"/>
  <c r="T583" i="2"/>
  <c r="J584" i="2"/>
  <c r="K584" i="2"/>
  <c r="L584" i="2"/>
  <c r="M584" i="2"/>
  <c r="N584" i="2"/>
  <c r="O584" i="2"/>
  <c r="P584" i="2"/>
  <c r="Q584" i="2"/>
  <c r="R584" i="2"/>
  <c r="S584" i="2"/>
  <c r="T584" i="2"/>
  <c r="J585" i="2"/>
  <c r="K585" i="2"/>
  <c r="L585" i="2"/>
  <c r="M585" i="2"/>
  <c r="N585" i="2"/>
  <c r="O585" i="2"/>
  <c r="P585" i="2"/>
  <c r="Q585" i="2"/>
  <c r="R585" i="2"/>
  <c r="S585" i="2"/>
  <c r="T585" i="2"/>
  <c r="J586" i="2"/>
  <c r="K586" i="2"/>
  <c r="L586" i="2"/>
  <c r="M586" i="2"/>
  <c r="N586" i="2"/>
  <c r="O586" i="2"/>
  <c r="P586" i="2"/>
  <c r="Q586" i="2"/>
  <c r="R586" i="2"/>
  <c r="S586" i="2"/>
  <c r="T586" i="2"/>
  <c r="J587" i="2"/>
  <c r="K587" i="2"/>
  <c r="L587" i="2"/>
  <c r="M587" i="2"/>
  <c r="N587" i="2"/>
  <c r="O587" i="2"/>
  <c r="P587" i="2"/>
  <c r="Q587" i="2"/>
  <c r="R587" i="2"/>
  <c r="S587" i="2"/>
  <c r="T587" i="2"/>
  <c r="J588" i="2"/>
  <c r="K588" i="2"/>
  <c r="L588" i="2"/>
  <c r="M588" i="2"/>
  <c r="N588" i="2"/>
  <c r="O588" i="2"/>
  <c r="P588" i="2"/>
  <c r="Q588" i="2"/>
  <c r="R588" i="2"/>
  <c r="S588" i="2"/>
  <c r="T588" i="2"/>
  <c r="J589" i="2"/>
  <c r="K589" i="2"/>
  <c r="L589" i="2"/>
  <c r="M589" i="2"/>
  <c r="N589" i="2"/>
  <c r="O589" i="2"/>
  <c r="P589" i="2"/>
  <c r="Q589" i="2"/>
  <c r="R589" i="2"/>
  <c r="S589" i="2"/>
  <c r="T589" i="2"/>
  <c r="J590" i="2"/>
  <c r="K590" i="2"/>
  <c r="L590" i="2"/>
  <c r="M590" i="2"/>
  <c r="N590" i="2"/>
  <c r="O590" i="2"/>
  <c r="P590" i="2"/>
  <c r="Q590" i="2"/>
  <c r="R590" i="2"/>
  <c r="S590" i="2"/>
  <c r="T590" i="2"/>
  <c r="J591" i="2"/>
  <c r="K591" i="2"/>
  <c r="L591" i="2"/>
  <c r="M591" i="2"/>
  <c r="N591" i="2"/>
  <c r="O591" i="2"/>
  <c r="P591" i="2"/>
  <c r="Q591" i="2"/>
  <c r="R591" i="2"/>
  <c r="S591" i="2"/>
  <c r="T591" i="2"/>
  <c r="J592" i="2"/>
  <c r="K592" i="2"/>
  <c r="L592" i="2"/>
  <c r="M592" i="2"/>
  <c r="N592" i="2"/>
  <c r="O592" i="2"/>
  <c r="P592" i="2"/>
  <c r="Q592" i="2"/>
  <c r="R592" i="2"/>
  <c r="S592" i="2"/>
  <c r="T592" i="2"/>
  <c r="J593" i="2"/>
  <c r="K593" i="2"/>
  <c r="L593" i="2"/>
  <c r="M593" i="2"/>
  <c r="N593" i="2"/>
  <c r="O593" i="2"/>
  <c r="P593" i="2"/>
  <c r="Q593" i="2"/>
  <c r="R593" i="2"/>
  <c r="S593" i="2"/>
  <c r="T593" i="2"/>
  <c r="J594" i="2"/>
  <c r="K594" i="2"/>
  <c r="L594" i="2"/>
  <c r="M594" i="2"/>
  <c r="N594" i="2"/>
  <c r="O594" i="2"/>
  <c r="P594" i="2"/>
  <c r="Q594" i="2"/>
  <c r="R594" i="2"/>
  <c r="S594" i="2"/>
  <c r="T594" i="2"/>
  <c r="J595" i="2"/>
  <c r="K595" i="2"/>
  <c r="L595" i="2"/>
  <c r="M595" i="2"/>
  <c r="N595" i="2"/>
  <c r="O595" i="2"/>
  <c r="P595" i="2"/>
  <c r="Q595" i="2"/>
  <c r="R595" i="2"/>
  <c r="S595" i="2"/>
  <c r="T595" i="2"/>
  <c r="J596" i="2"/>
  <c r="K596" i="2"/>
  <c r="L596" i="2"/>
  <c r="M596" i="2"/>
  <c r="N596" i="2"/>
  <c r="O596" i="2"/>
  <c r="P596" i="2"/>
  <c r="Q596" i="2"/>
  <c r="R596" i="2"/>
  <c r="S596" i="2"/>
  <c r="T596" i="2"/>
  <c r="J597" i="2"/>
  <c r="K597" i="2"/>
  <c r="L597" i="2"/>
  <c r="M597" i="2"/>
  <c r="N597" i="2"/>
  <c r="O597" i="2"/>
  <c r="P597" i="2"/>
  <c r="Q597" i="2"/>
  <c r="R597" i="2"/>
  <c r="S597" i="2"/>
  <c r="T597" i="2"/>
  <c r="J598" i="2"/>
  <c r="K598" i="2"/>
  <c r="L598" i="2"/>
  <c r="M598" i="2"/>
  <c r="N598" i="2"/>
  <c r="O598" i="2"/>
  <c r="P598" i="2"/>
  <c r="Q598" i="2"/>
  <c r="R598" i="2"/>
  <c r="S598" i="2"/>
  <c r="T598" i="2"/>
  <c r="J599" i="2"/>
  <c r="K599" i="2"/>
  <c r="L599" i="2"/>
  <c r="M599" i="2"/>
  <c r="N599" i="2"/>
  <c r="O599" i="2"/>
  <c r="P599" i="2"/>
  <c r="Q599" i="2"/>
  <c r="R599" i="2"/>
  <c r="S599" i="2"/>
  <c r="T599" i="2"/>
  <c r="J600" i="2"/>
  <c r="K600" i="2"/>
  <c r="L600" i="2"/>
  <c r="M600" i="2"/>
  <c r="N600" i="2"/>
  <c r="O600" i="2"/>
  <c r="P600" i="2"/>
  <c r="Q600" i="2"/>
  <c r="R600" i="2"/>
  <c r="S600" i="2"/>
  <c r="T600" i="2"/>
  <c r="J601" i="2"/>
  <c r="K601" i="2"/>
  <c r="L601" i="2"/>
  <c r="M601" i="2"/>
  <c r="N601" i="2"/>
  <c r="O601" i="2"/>
  <c r="P601" i="2"/>
  <c r="Q601" i="2"/>
  <c r="R601" i="2"/>
  <c r="S601" i="2"/>
  <c r="T601" i="2"/>
  <c r="J602" i="2"/>
  <c r="K602" i="2"/>
  <c r="L602" i="2"/>
  <c r="M602" i="2"/>
  <c r="N602" i="2"/>
  <c r="O602" i="2"/>
  <c r="P602" i="2"/>
  <c r="Q602" i="2"/>
  <c r="R602" i="2"/>
  <c r="S602" i="2"/>
  <c r="T602" i="2"/>
  <c r="J603" i="2"/>
  <c r="K603" i="2"/>
  <c r="L603" i="2"/>
  <c r="M603" i="2"/>
  <c r="N603" i="2"/>
  <c r="O603" i="2"/>
  <c r="P603" i="2"/>
  <c r="Q603" i="2"/>
  <c r="R603" i="2"/>
  <c r="S603" i="2"/>
  <c r="T603" i="2"/>
  <c r="J604" i="2"/>
  <c r="K604" i="2"/>
  <c r="L604" i="2"/>
  <c r="M604" i="2"/>
  <c r="N604" i="2"/>
  <c r="O604" i="2"/>
  <c r="P604" i="2"/>
  <c r="Q604" i="2"/>
  <c r="R604" i="2"/>
  <c r="S604" i="2"/>
  <c r="T604" i="2"/>
  <c r="J605" i="2"/>
  <c r="K605" i="2"/>
  <c r="L605" i="2"/>
  <c r="M605" i="2"/>
  <c r="N605" i="2"/>
  <c r="O605" i="2"/>
  <c r="P605" i="2"/>
  <c r="Q605" i="2"/>
  <c r="R605" i="2"/>
  <c r="S605" i="2"/>
  <c r="T605" i="2"/>
  <c r="J606" i="2"/>
  <c r="K606" i="2"/>
  <c r="L606" i="2"/>
  <c r="M606" i="2"/>
  <c r="N606" i="2"/>
  <c r="O606" i="2"/>
  <c r="P606" i="2"/>
  <c r="Q606" i="2"/>
  <c r="R606" i="2"/>
  <c r="S606" i="2"/>
  <c r="T606" i="2"/>
  <c r="J607" i="2"/>
  <c r="K607" i="2"/>
  <c r="L607" i="2"/>
  <c r="M607" i="2"/>
  <c r="N607" i="2"/>
  <c r="O607" i="2"/>
  <c r="P607" i="2"/>
  <c r="Q607" i="2"/>
  <c r="R607" i="2"/>
  <c r="S607" i="2"/>
  <c r="T607" i="2"/>
  <c r="J608" i="2"/>
  <c r="K608" i="2"/>
  <c r="L608" i="2"/>
  <c r="M608" i="2"/>
  <c r="N608" i="2"/>
  <c r="O608" i="2"/>
  <c r="P608" i="2"/>
  <c r="Q608" i="2"/>
  <c r="R608" i="2"/>
  <c r="S608" i="2"/>
  <c r="T608" i="2"/>
  <c r="J609" i="2"/>
  <c r="K609" i="2"/>
  <c r="L609" i="2"/>
  <c r="M609" i="2"/>
  <c r="N609" i="2"/>
  <c r="O609" i="2"/>
  <c r="P609" i="2"/>
  <c r="Q609" i="2"/>
  <c r="R609" i="2"/>
  <c r="S609" i="2"/>
  <c r="T609" i="2"/>
  <c r="J610" i="2"/>
  <c r="K610" i="2"/>
  <c r="L610" i="2"/>
  <c r="M610" i="2"/>
  <c r="N610" i="2"/>
  <c r="O610" i="2"/>
  <c r="P610" i="2"/>
  <c r="Q610" i="2"/>
  <c r="R610" i="2"/>
  <c r="S610" i="2"/>
  <c r="T610" i="2"/>
  <c r="J611" i="2"/>
  <c r="K611" i="2"/>
  <c r="L611" i="2"/>
  <c r="M611" i="2"/>
  <c r="N611" i="2"/>
  <c r="O611" i="2"/>
  <c r="P611" i="2"/>
  <c r="Q611" i="2"/>
  <c r="R611" i="2"/>
  <c r="S611" i="2"/>
  <c r="T611" i="2"/>
  <c r="J612" i="2"/>
  <c r="K612" i="2"/>
  <c r="L612" i="2"/>
  <c r="M612" i="2"/>
  <c r="N612" i="2"/>
  <c r="O612" i="2"/>
  <c r="P612" i="2"/>
  <c r="Q612" i="2"/>
  <c r="R612" i="2"/>
  <c r="S612" i="2"/>
  <c r="T612" i="2"/>
  <c r="J613" i="2"/>
  <c r="K613" i="2"/>
  <c r="L613" i="2"/>
  <c r="M613" i="2"/>
  <c r="N613" i="2"/>
  <c r="O613" i="2"/>
  <c r="P613" i="2"/>
  <c r="Q613" i="2"/>
  <c r="R613" i="2"/>
  <c r="S613" i="2"/>
  <c r="T613" i="2"/>
  <c r="S2" i="2"/>
  <c r="T2" i="2"/>
  <c r="K2" i="2"/>
  <c r="L2" i="2"/>
  <c r="M2" i="2"/>
  <c r="N2" i="2"/>
  <c r="O2" i="2"/>
  <c r="P2" i="2"/>
  <c r="Q2" i="2"/>
  <c r="R2" i="2"/>
  <c r="J2" i="2"/>
  <c r="A3" i="2" l="1"/>
  <c r="B3" i="2"/>
  <c r="A4" i="2"/>
  <c r="B4" i="2"/>
  <c r="A5" i="2"/>
  <c r="B5" i="2"/>
  <c r="A6" i="2"/>
  <c r="B6" i="2"/>
  <c r="A7" i="2"/>
  <c r="B7" i="2"/>
  <c r="A8" i="2"/>
  <c r="B8" i="2"/>
  <c r="A9" i="2"/>
  <c r="B9" i="2"/>
  <c r="A10" i="2"/>
  <c r="B10" i="2"/>
  <c r="A11" i="2"/>
  <c r="B11" i="2"/>
  <c r="A12" i="2"/>
  <c r="B12" i="2"/>
  <c r="A13" i="2"/>
  <c r="B13" i="2"/>
  <c r="A14" i="2"/>
  <c r="B14" i="2"/>
  <c r="A15" i="2"/>
  <c r="B15" i="2"/>
  <c r="A16" i="2"/>
  <c r="B16" i="2"/>
  <c r="A17" i="2"/>
  <c r="B17" i="2"/>
  <c r="A18" i="2"/>
  <c r="B18" i="2"/>
  <c r="A19" i="2"/>
  <c r="B19" i="2"/>
  <c r="A20" i="2"/>
  <c r="B20" i="2"/>
  <c r="A21" i="2"/>
  <c r="B21" i="2"/>
  <c r="A22" i="2"/>
  <c r="B22" i="2"/>
  <c r="A23" i="2"/>
  <c r="B23" i="2"/>
  <c r="A24" i="2"/>
  <c r="B24" i="2"/>
  <c r="A25" i="2"/>
  <c r="B25" i="2"/>
  <c r="A26" i="2"/>
  <c r="B26" i="2"/>
  <c r="A27" i="2"/>
  <c r="B27" i="2"/>
  <c r="A28" i="2"/>
  <c r="B28" i="2"/>
  <c r="A29" i="2"/>
  <c r="B29" i="2"/>
  <c r="A30" i="2"/>
  <c r="B30" i="2"/>
  <c r="A31" i="2"/>
  <c r="B31" i="2"/>
  <c r="A32" i="2"/>
  <c r="B32" i="2"/>
  <c r="A33" i="2"/>
  <c r="B33" i="2"/>
  <c r="A34" i="2"/>
  <c r="B34" i="2"/>
  <c r="A35" i="2"/>
  <c r="B35" i="2"/>
  <c r="A36" i="2"/>
  <c r="B36" i="2"/>
  <c r="A37" i="2"/>
  <c r="B37" i="2"/>
  <c r="A38" i="2"/>
  <c r="B38" i="2"/>
  <c r="A39" i="2"/>
  <c r="B39" i="2"/>
  <c r="A40" i="2"/>
  <c r="B40" i="2"/>
  <c r="A41" i="2"/>
  <c r="B41" i="2"/>
  <c r="A42" i="2"/>
  <c r="B42" i="2"/>
  <c r="A43" i="2"/>
  <c r="B43" i="2"/>
  <c r="A44" i="2"/>
  <c r="B44" i="2"/>
  <c r="A45" i="2"/>
  <c r="B45" i="2"/>
  <c r="A46" i="2"/>
  <c r="B46" i="2"/>
  <c r="A47" i="2"/>
  <c r="B47" i="2"/>
  <c r="A48" i="2"/>
  <c r="B48" i="2"/>
  <c r="A49" i="2"/>
  <c r="B49" i="2"/>
  <c r="A50" i="2"/>
  <c r="B50" i="2"/>
  <c r="A51" i="2"/>
  <c r="B51" i="2"/>
  <c r="A52" i="2"/>
  <c r="B52" i="2"/>
  <c r="A53" i="2"/>
  <c r="B53" i="2"/>
  <c r="A54" i="2"/>
  <c r="B54" i="2"/>
  <c r="A55" i="2"/>
  <c r="B55" i="2"/>
  <c r="A56" i="2"/>
  <c r="B56" i="2"/>
  <c r="A57" i="2"/>
  <c r="B57" i="2"/>
  <c r="A58" i="2"/>
  <c r="B58" i="2"/>
  <c r="A59" i="2"/>
  <c r="B59" i="2"/>
  <c r="A60" i="2"/>
  <c r="B60" i="2"/>
  <c r="A61" i="2"/>
  <c r="B61" i="2"/>
  <c r="A62" i="2"/>
  <c r="B62" i="2"/>
  <c r="A63" i="2"/>
  <c r="B63" i="2"/>
  <c r="A64" i="2"/>
  <c r="B64" i="2"/>
  <c r="A65" i="2"/>
  <c r="B65" i="2"/>
  <c r="A66" i="2"/>
  <c r="B66" i="2"/>
  <c r="A67" i="2"/>
  <c r="B67" i="2"/>
  <c r="A68" i="2"/>
  <c r="B68" i="2"/>
  <c r="A69" i="2"/>
  <c r="B69" i="2"/>
  <c r="A70" i="2"/>
  <c r="B70" i="2"/>
  <c r="A71" i="2"/>
  <c r="B71" i="2"/>
  <c r="A72" i="2"/>
  <c r="B72" i="2"/>
  <c r="A73" i="2"/>
  <c r="B73" i="2"/>
  <c r="A74" i="2"/>
  <c r="B74" i="2"/>
  <c r="A75" i="2"/>
  <c r="B75" i="2"/>
  <c r="A76" i="2"/>
  <c r="B76" i="2"/>
  <c r="A77" i="2"/>
  <c r="B77" i="2"/>
  <c r="A78" i="2"/>
  <c r="B78" i="2"/>
  <c r="A79" i="2"/>
  <c r="B79" i="2"/>
  <c r="A80" i="2"/>
  <c r="B80" i="2"/>
  <c r="A81" i="2"/>
  <c r="B81" i="2"/>
  <c r="A82" i="2"/>
  <c r="B82" i="2"/>
  <c r="A83" i="2"/>
  <c r="B83" i="2"/>
  <c r="A84" i="2"/>
  <c r="B84" i="2"/>
  <c r="A85" i="2"/>
  <c r="B85" i="2"/>
  <c r="A86" i="2"/>
  <c r="B86" i="2"/>
  <c r="A87" i="2"/>
  <c r="B87" i="2"/>
  <c r="A88" i="2"/>
  <c r="B88" i="2"/>
  <c r="A89" i="2"/>
  <c r="B89" i="2"/>
  <c r="A90" i="2"/>
  <c r="B90" i="2"/>
  <c r="A91" i="2"/>
  <c r="B91" i="2"/>
  <c r="A92" i="2"/>
  <c r="B92" i="2"/>
  <c r="A93" i="2"/>
  <c r="B93" i="2"/>
  <c r="A94" i="2"/>
  <c r="B94" i="2"/>
  <c r="A95" i="2"/>
  <c r="B95" i="2"/>
  <c r="A96" i="2"/>
  <c r="B96" i="2"/>
  <c r="A97" i="2"/>
  <c r="B97" i="2"/>
  <c r="A98" i="2"/>
  <c r="B98" i="2"/>
  <c r="A99" i="2"/>
  <c r="B99" i="2"/>
  <c r="A100" i="2"/>
  <c r="B100" i="2"/>
  <c r="A101" i="2"/>
  <c r="B101" i="2"/>
  <c r="A102" i="2"/>
  <c r="B102" i="2"/>
  <c r="A103" i="2"/>
  <c r="B103" i="2"/>
  <c r="A104" i="2"/>
  <c r="B104" i="2"/>
  <c r="A105" i="2"/>
  <c r="B105" i="2"/>
  <c r="A106" i="2"/>
  <c r="B106" i="2"/>
  <c r="A107" i="2"/>
  <c r="B107" i="2"/>
  <c r="A108" i="2"/>
  <c r="B108" i="2"/>
  <c r="A109" i="2"/>
  <c r="B109" i="2"/>
  <c r="A110" i="2"/>
  <c r="B110" i="2"/>
  <c r="A111" i="2"/>
  <c r="B111" i="2"/>
  <c r="A112" i="2"/>
  <c r="B112" i="2"/>
  <c r="A113" i="2"/>
  <c r="B113" i="2"/>
  <c r="A114" i="2"/>
  <c r="B114" i="2"/>
  <c r="A115" i="2"/>
  <c r="B115" i="2"/>
  <c r="A116" i="2"/>
  <c r="B116" i="2"/>
  <c r="A117" i="2"/>
  <c r="B117" i="2"/>
  <c r="A118" i="2"/>
  <c r="B118" i="2"/>
  <c r="A119" i="2"/>
  <c r="B119" i="2"/>
  <c r="A120" i="2"/>
  <c r="B120" i="2"/>
  <c r="A121" i="2"/>
  <c r="B121" i="2"/>
  <c r="A122" i="2"/>
  <c r="B122" i="2"/>
  <c r="A123" i="2"/>
  <c r="B123" i="2"/>
  <c r="A124" i="2"/>
  <c r="B124" i="2"/>
  <c r="A125" i="2"/>
  <c r="B125" i="2"/>
  <c r="A126" i="2"/>
  <c r="B126" i="2"/>
  <c r="A127" i="2"/>
  <c r="B127" i="2"/>
  <c r="A128" i="2"/>
  <c r="B128" i="2"/>
  <c r="A129" i="2"/>
  <c r="B129" i="2"/>
  <c r="A130" i="2"/>
  <c r="B130" i="2"/>
  <c r="A131" i="2"/>
  <c r="B131" i="2"/>
  <c r="A132" i="2"/>
  <c r="B132" i="2"/>
  <c r="A133" i="2"/>
  <c r="B133" i="2"/>
  <c r="A134" i="2"/>
  <c r="B134" i="2"/>
  <c r="A135" i="2"/>
  <c r="B135" i="2"/>
  <c r="A136" i="2"/>
  <c r="B136" i="2"/>
  <c r="A137" i="2"/>
  <c r="B137" i="2"/>
  <c r="A138" i="2"/>
  <c r="B138" i="2"/>
  <c r="A139" i="2"/>
  <c r="B139" i="2"/>
  <c r="A140" i="2"/>
  <c r="B140" i="2"/>
  <c r="A141" i="2"/>
  <c r="B141" i="2"/>
  <c r="A142" i="2"/>
  <c r="B142" i="2"/>
  <c r="A143" i="2"/>
  <c r="B143" i="2"/>
  <c r="A144" i="2"/>
  <c r="B144" i="2"/>
  <c r="A145" i="2"/>
  <c r="B145" i="2"/>
  <c r="A146" i="2"/>
  <c r="B146" i="2"/>
  <c r="A147" i="2"/>
  <c r="B147" i="2"/>
  <c r="A148" i="2"/>
  <c r="B148" i="2"/>
  <c r="A149" i="2"/>
  <c r="B149" i="2"/>
  <c r="A150" i="2"/>
  <c r="B150" i="2"/>
  <c r="A151" i="2"/>
  <c r="B151" i="2"/>
  <c r="A152" i="2"/>
  <c r="B152" i="2"/>
  <c r="A153" i="2"/>
  <c r="B153" i="2"/>
  <c r="A154" i="2"/>
  <c r="B154" i="2"/>
  <c r="A155" i="2"/>
  <c r="B155" i="2"/>
  <c r="A156" i="2"/>
  <c r="B156" i="2"/>
  <c r="A157" i="2"/>
  <c r="B157" i="2"/>
  <c r="A158" i="2"/>
  <c r="B158" i="2"/>
  <c r="A159" i="2"/>
  <c r="B159" i="2"/>
  <c r="A160" i="2"/>
  <c r="B160" i="2"/>
  <c r="A161" i="2"/>
  <c r="B161" i="2"/>
  <c r="A162" i="2"/>
  <c r="B162" i="2"/>
  <c r="A163" i="2"/>
  <c r="B163" i="2"/>
  <c r="A164" i="2"/>
  <c r="B164" i="2"/>
  <c r="A165" i="2"/>
  <c r="B165" i="2"/>
  <c r="A166" i="2"/>
  <c r="B166" i="2"/>
  <c r="A167" i="2"/>
  <c r="B167" i="2"/>
  <c r="A168" i="2"/>
  <c r="B168" i="2"/>
  <c r="A169" i="2"/>
  <c r="B169" i="2"/>
  <c r="A170" i="2"/>
  <c r="B170" i="2"/>
  <c r="A171" i="2"/>
  <c r="B171" i="2"/>
  <c r="A172" i="2"/>
  <c r="B172" i="2"/>
  <c r="A173" i="2"/>
  <c r="B173" i="2"/>
  <c r="A174" i="2"/>
  <c r="B174" i="2"/>
  <c r="A175" i="2"/>
  <c r="B175" i="2"/>
  <c r="A176" i="2"/>
  <c r="B176" i="2"/>
  <c r="A177" i="2"/>
  <c r="B177" i="2"/>
  <c r="A178" i="2"/>
  <c r="B178" i="2"/>
  <c r="A179" i="2"/>
  <c r="B179" i="2"/>
  <c r="A180" i="2"/>
  <c r="B180" i="2"/>
  <c r="A181" i="2"/>
  <c r="B181" i="2"/>
  <c r="A182" i="2"/>
  <c r="B182" i="2"/>
  <c r="A183" i="2"/>
  <c r="B183" i="2"/>
  <c r="A184" i="2"/>
  <c r="B184" i="2"/>
  <c r="A185" i="2"/>
  <c r="B185" i="2"/>
  <c r="A186" i="2"/>
  <c r="B186" i="2"/>
  <c r="A187" i="2"/>
  <c r="B187" i="2"/>
  <c r="A188" i="2"/>
  <c r="B188" i="2"/>
  <c r="A189" i="2"/>
  <c r="B189" i="2"/>
  <c r="A190" i="2"/>
  <c r="B190" i="2"/>
  <c r="A191" i="2"/>
  <c r="B191" i="2"/>
  <c r="A192" i="2"/>
  <c r="B192" i="2"/>
  <c r="A193" i="2"/>
  <c r="B193" i="2"/>
  <c r="A194" i="2"/>
  <c r="B194" i="2"/>
  <c r="A195" i="2"/>
  <c r="B195" i="2"/>
  <c r="A196" i="2"/>
  <c r="B196" i="2"/>
  <c r="A197" i="2"/>
  <c r="B197" i="2"/>
  <c r="A198" i="2"/>
  <c r="B198" i="2"/>
  <c r="A199" i="2"/>
  <c r="B199" i="2"/>
  <c r="A200" i="2"/>
  <c r="B200" i="2"/>
  <c r="A201" i="2"/>
  <c r="B201" i="2"/>
  <c r="A202" i="2"/>
  <c r="B202" i="2"/>
  <c r="A203" i="2"/>
  <c r="B203" i="2"/>
  <c r="A204" i="2"/>
  <c r="B204" i="2"/>
  <c r="A205" i="2"/>
  <c r="B205" i="2"/>
  <c r="A206" i="2"/>
  <c r="B206" i="2"/>
  <c r="A207" i="2"/>
  <c r="B207" i="2"/>
  <c r="A208" i="2"/>
  <c r="B208" i="2"/>
  <c r="A209" i="2"/>
  <c r="B209" i="2"/>
  <c r="A210" i="2"/>
  <c r="B210" i="2"/>
  <c r="A211" i="2"/>
  <c r="B211" i="2"/>
  <c r="A212" i="2"/>
  <c r="B212" i="2"/>
  <c r="A213" i="2"/>
  <c r="B213" i="2"/>
  <c r="A214" i="2"/>
  <c r="B214" i="2"/>
  <c r="A215" i="2"/>
  <c r="B215" i="2"/>
  <c r="A216" i="2"/>
  <c r="B216" i="2"/>
  <c r="A217" i="2"/>
  <c r="B217" i="2"/>
  <c r="A218" i="2"/>
  <c r="B218" i="2"/>
  <c r="A219" i="2"/>
  <c r="B219" i="2"/>
  <c r="A220" i="2"/>
  <c r="B220" i="2"/>
  <c r="A221" i="2"/>
  <c r="B221" i="2"/>
  <c r="A222" i="2"/>
  <c r="B222" i="2"/>
  <c r="A223" i="2"/>
  <c r="B223" i="2"/>
  <c r="A224" i="2"/>
  <c r="B224" i="2"/>
  <c r="A225" i="2"/>
  <c r="B225" i="2"/>
  <c r="A226" i="2"/>
  <c r="B226" i="2"/>
  <c r="A227" i="2"/>
  <c r="B227" i="2"/>
  <c r="A228" i="2"/>
  <c r="B228" i="2"/>
  <c r="A229" i="2"/>
  <c r="B229" i="2"/>
  <c r="A230" i="2"/>
  <c r="B230" i="2"/>
  <c r="A231" i="2"/>
  <c r="B231" i="2"/>
  <c r="A232" i="2"/>
  <c r="B232" i="2"/>
  <c r="A233" i="2"/>
  <c r="B233" i="2"/>
  <c r="A234" i="2"/>
  <c r="B234" i="2"/>
  <c r="A235" i="2"/>
  <c r="B235" i="2"/>
  <c r="A236" i="2"/>
  <c r="B236" i="2"/>
  <c r="A237" i="2"/>
  <c r="B237" i="2"/>
  <c r="A238" i="2"/>
  <c r="B238" i="2"/>
  <c r="A239" i="2"/>
  <c r="B239" i="2"/>
  <c r="A240" i="2"/>
  <c r="B240" i="2"/>
  <c r="A241" i="2"/>
  <c r="B241" i="2"/>
  <c r="A242" i="2"/>
  <c r="B242" i="2"/>
  <c r="A243" i="2"/>
  <c r="B243" i="2"/>
  <c r="A244" i="2"/>
  <c r="B244" i="2"/>
  <c r="A245" i="2"/>
  <c r="B245" i="2"/>
  <c r="A246" i="2"/>
  <c r="B246" i="2"/>
  <c r="A247" i="2"/>
  <c r="B247" i="2"/>
  <c r="A248" i="2"/>
  <c r="B248" i="2"/>
  <c r="A249" i="2"/>
  <c r="B249" i="2"/>
  <c r="A250" i="2"/>
  <c r="B250" i="2"/>
  <c r="A251" i="2"/>
  <c r="B251" i="2"/>
  <c r="A252" i="2"/>
  <c r="B252" i="2"/>
  <c r="A253" i="2"/>
  <c r="B253" i="2"/>
  <c r="A254" i="2"/>
  <c r="B254" i="2"/>
  <c r="A255" i="2"/>
  <c r="B255" i="2"/>
  <c r="A256" i="2"/>
  <c r="B256" i="2"/>
  <c r="A257" i="2"/>
  <c r="B257" i="2"/>
  <c r="A258" i="2"/>
  <c r="B258" i="2"/>
  <c r="A259" i="2"/>
  <c r="B259" i="2"/>
  <c r="A260" i="2"/>
  <c r="B260" i="2"/>
  <c r="A261" i="2"/>
  <c r="B261" i="2"/>
  <c r="A262" i="2"/>
  <c r="B262" i="2"/>
  <c r="A263" i="2"/>
  <c r="B263" i="2"/>
  <c r="A264" i="2"/>
  <c r="B264" i="2"/>
  <c r="A265" i="2"/>
  <c r="B265" i="2"/>
  <c r="A266" i="2"/>
  <c r="B266" i="2"/>
  <c r="A267" i="2"/>
  <c r="B267" i="2"/>
  <c r="A268" i="2"/>
  <c r="B268" i="2"/>
  <c r="A269" i="2"/>
  <c r="B269" i="2"/>
  <c r="A270" i="2"/>
  <c r="B270" i="2"/>
  <c r="A271" i="2"/>
  <c r="B271" i="2"/>
  <c r="A272" i="2"/>
  <c r="B272" i="2"/>
  <c r="A273" i="2"/>
  <c r="B273" i="2"/>
  <c r="A274" i="2"/>
  <c r="B274" i="2"/>
  <c r="A275" i="2"/>
  <c r="B275" i="2"/>
  <c r="A276" i="2"/>
  <c r="B276" i="2"/>
  <c r="A277" i="2"/>
  <c r="B277" i="2"/>
  <c r="A278" i="2"/>
  <c r="B278" i="2"/>
  <c r="A279" i="2"/>
  <c r="B279" i="2"/>
  <c r="A280" i="2"/>
  <c r="B280" i="2"/>
  <c r="A281" i="2"/>
  <c r="B281" i="2"/>
  <c r="A282" i="2"/>
  <c r="B282" i="2"/>
  <c r="A283" i="2"/>
  <c r="B283" i="2"/>
  <c r="A284" i="2"/>
  <c r="B284" i="2"/>
  <c r="A285" i="2"/>
  <c r="B285" i="2"/>
  <c r="A286" i="2"/>
  <c r="B286" i="2"/>
  <c r="A287" i="2"/>
  <c r="B287" i="2"/>
  <c r="A288" i="2"/>
  <c r="B288" i="2"/>
  <c r="A289" i="2"/>
  <c r="B289" i="2"/>
  <c r="A290" i="2"/>
  <c r="B290" i="2"/>
  <c r="A291" i="2"/>
  <c r="B291" i="2"/>
  <c r="A292" i="2"/>
  <c r="B292" i="2"/>
  <c r="A293" i="2"/>
  <c r="B293" i="2"/>
  <c r="A294" i="2"/>
  <c r="B294" i="2"/>
  <c r="A295" i="2"/>
  <c r="B295" i="2"/>
  <c r="A296" i="2"/>
  <c r="B296" i="2"/>
  <c r="A297" i="2"/>
  <c r="B297" i="2"/>
  <c r="A298" i="2"/>
  <c r="B298" i="2"/>
  <c r="A299" i="2"/>
  <c r="B299" i="2"/>
  <c r="A300" i="2"/>
  <c r="B300" i="2"/>
  <c r="A301" i="2"/>
  <c r="B301" i="2"/>
  <c r="A302" i="2"/>
  <c r="B302" i="2"/>
  <c r="A303" i="2"/>
  <c r="B303" i="2"/>
  <c r="A304" i="2"/>
  <c r="B304" i="2"/>
  <c r="A305" i="2"/>
  <c r="B305" i="2"/>
  <c r="A306" i="2"/>
  <c r="B306" i="2"/>
  <c r="A307" i="2"/>
  <c r="B307" i="2"/>
  <c r="A308" i="2"/>
  <c r="B308" i="2"/>
  <c r="A309" i="2"/>
  <c r="B309" i="2"/>
  <c r="A310" i="2"/>
  <c r="B310" i="2"/>
  <c r="A311" i="2"/>
  <c r="B311" i="2"/>
  <c r="A312" i="2"/>
  <c r="B312" i="2"/>
  <c r="A313" i="2"/>
  <c r="B313" i="2"/>
  <c r="A314" i="2"/>
  <c r="B314" i="2"/>
  <c r="A315" i="2"/>
  <c r="B315" i="2"/>
  <c r="A316" i="2"/>
  <c r="B316" i="2"/>
  <c r="A317" i="2"/>
  <c r="B317" i="2"/>
  <c r="A318" i="2"/>
  <c r="B318" i="2"/>
  <c r="A319" i="2"/>
  <c r="B319" i="2"/>
  <c r="A320" i="2"/>
  <c r="B320" i="2"/>
  <c r="A321" i="2"/>
  <c r="B321" i="2"/>
  <c r="A322" i="2"/>
  <c r="B322" i="2"/>
  <c r="A323" i="2"/>
  <c r="B323" i="2"/>
  <c r="A324" i="2"/>
  <c r="B324" i="2"/>
  <c r="A325" i="2"/>
  <c r="B325" i="2"/>
  <c r="A326" i="2"/>
  <c r="B326" i="2"/>
  <c r="A327" i="2"/>
  <c r="B327" i="2"/>
  <c r="A328" i="2"/>
  <c r="B328" i="2"/>
  <c r="A329" i="2"/>
  <c r="B329" i="2"/>
  <c r="A330" i="2"/>
  <c r="B330" i="2"/>
  <c r="A331" i="2"/>
  <c r="B331" i="2"/>
  <c r="A332" i="2"/>
  <c r="B332" i="2"/>
  <c r="A333" i="2"/>
  <c r="B333" i="2"/>
  <c r="A334" i="2"/>
  <c r="B334" i="2"/>
  <c r="A335" i="2"/>
  <c r="B335" i="2"/>
  <c r="A336" i="2"/>
  <c r="B336" i="2"/>
  <c r="A337" i="2"/>
  <c r="B337" i="2"/>
  <c r="A338" i="2"/>
  <c r="B338" i="2"/>
  <c r="A339" i="2"/>
  <c r="B339" i="2"/>
  <c r="A340" i="2"/>
  <c r="B340" i="2"/>
  <c r="A341" i="2"/>
  <c r="B341" i="2"/>
  <c r="A342" i="2"/>
  <c r="B342" i="2"/>
  <c r="A343" i="2"/>
  <c r="B343" i="2"/>
  <c r="A344" i="2"/>
  <c r="B344" i="2"/>
  <c r="A345" i="2"/>
  <c r="B345" i="2"/>
  <c r="A346" i="2"/>
  <c r="B346" i="2"/>
  <c r="A347" i="2"/>
  <c r="B347" i="2"/>
  <c r="A348" i="2"/>
  <c r="B348" i="2"/>
  <c r="A349" i="2"/>
  <c r="B349" i="2"/>
  <c r="A350" i="2"/>
  <c r="B350" i="2"/>
  <c r="A351" i="2"/>
  <c r="B351" i="2"/>
  <c r="A352" i="2"/>
  <c r="B352" i="2"/>
  <c r="A353" i="2"/>
  <c r="B353" i="2"/>
  <c r="A354" i="2"/>
  <c r="B354" i="2"/>
  <c r="A355" i="2"/>
  <c r="B355" i="2"/>
  <c r="A356" i="2"/>
  <c r="B356" i="2"/>
  <c r="A357" i="2"/>
  <c r="B357" i="2"/>
  <c r="A358" i="2"/>
  <c r="B358" i="2"/>
  <c r="A359" i="2"/>
  <c r="B359" i="2"/>
  <c r="A360" i="2"/>
  <c r="B360" i="2"/>
  <c r="A361" i="2"/>
  <c r="B361" i="2"/>
  <c r="A362" i="2"/>
  <c r="B362" i="2"/>
  <c r="A363" i="2"/>
  <c r="B363" i="2"/>
  <c r="A364" i="2"/>
  <c r="B364" i="2"/>
  <c r="A365" i="2"/>
  <c r="B365" i="2"/>
  <c r="A366" i="2"/>
  <c r="B366" i="2"/>
  <c r="A367" i="2"/>
  <c r="B367" i="2"/>
  <c r="A368" i="2"/>
  <c r="B368" i="2"/>
  <c r="A369" i="2"/>
  <c r="B369" i="2"/>
  <c r="A370" i="2"/>
  <c r="B370" i="2"/>
  <c r="A371" i="2"/>
  <c r="B371" i="2"/>
  <c r="A372" i="2"/>
  <c r="B372" i="2"/>
  <c r="A373" i="2"/>
  <c r="B373" i="2"/>
  <c r="A374" i="2"/>
  <c r="B374" i="2"/>
  <c r="A375" i="2"/>
  <c r="B375" i="2"/>
  <c r="A376" i="2"/>
  <c r="B376" i="2"/>
  <c r="A377" i="2"/>
  <c r="B377" i="2"/>
  <c r="A378" i="2"/>
  <c r="B378" i="2"/>
  <c r="A379" i="2"/>
  <c r="B379" i="2"/>
  <c r="A380" i="2"/>
  <c r="B380" i="2"/>
  <c r="A381" i="2"/>
  <c r="B381" i="2"/>
  <c r="A382" i="2"/>
  <c r="B382" i="2"/>
  <c r="A383" i="2"/>
  <c r="B383" i="2"/>
  <c r="A384" i="2"/>
  <c r="B384" i="2"/>
  <c r="A385" i="2"/>
  <c r="B385" i="2"/>
  <c r="A386" i="2"/>
  <c r="B386" i="2"/>
  <c r="A387" i="2"/>
  <c r="B387" i="2"/>
  <c r="A388" i="2"/>
  <c r="B388" i="2"/>
  <c r="A389" i="2"/>
  <c r="B389" i="2"/>
  <c r="A390" i="2"/>
  <c r="B390" i="2"/>
  <c r="A391" i="2"/>
  <c r="B391" i="2"/>
  <c r="A392" i="2"/>
  <c r="B392" i="2"/>
  <c r="A393" i="2"/>
  <c r="B393" i="2"/>
  <c r="A394" i="2"/>
  <c r="B394" i="2"/>
  <c r="A395" i="2"/>
  <c r="B395" i="2"/>
  <c r="A396" i="2"/>
  <c r="B396" i="2"/>
  <c r="A397" i="2"/>
  <c r="B397" i="2"/>
  <c r="A398" i="2"/>
  <c r="B398" i="2"/>
  <c r="A399" i="2"/>
  <c r="B399" i="2"/>
  <c r="A400" i="2"/>
  <c r="B400" i="2"/>
  <c r="A401" i="2"/>
  <c r="B401" i="2"/>
  <c r="A402" i="2"/>
  <c r="B402" i="2"/>
  <c r="A403" i="2"/>
  <c r="B403" i="2"/>
  <c r="A404" i="2"/>
  <c r="B404" i="2"/>
  <c r="A405" i="2"/>
  <c r="B405" i="2"/>
  <c r="A406" i="2"/>
  <c r="B406" i="2"/>
  <c r="A407" i="2"/>
  <c r="B407" i="2"/>
  <c r="A408" i="2"/>
  <c r="B408" i="2"/>
  <c r="A409" i="2"/>
  <c r="B409" i="2"/>
  <c r="A410" i="2"/>
  <c r="B410" i="2"/>
  <c r="A411" i="2"/>
  <c r="B411" i="2"/>
  <c r="A412" i="2"/>
  <c r="B412" i="2"/>
  <c r="A413" i="2"/>
  <c r="B413" i="2"/>
  <c r="A414" i="2"/>
  <c r="B414" i="2"/>
  <c r="A415" i="2"/>
  <c r="B415" i="2"/>
  <c r="A416" i="2"/>
  <c r="B416" i="2"/>
  <c r="A417" i="2"/>
  <c r="B417" i="2"/>
  <c r="A418" i="2"/>
  <c r="B418" i="2"/>
  <c r="A419" i="2"/>
  <c r="B419" i="2"/>
  <c r="A420" i="2"/>
  <c r="B420" i="2"/>
  <c r="A421" i="2"/>
  <c r="B421" i="2"/>
  <c r="A422" i="2"/>
  <c r="B422" i="2"/>
  <c r="A423" i="2"/>
  <c r="B423" i="2"/>
  <c r="A424" i="2"/>
  <c r="B424" i="2"/>
  <c r="A425" i="2"/>
  <c r="B425" i="2"/>
  <c r="A426" i="2"/>
  <c r="B426" i="2"/>
  <c r="A427" i="2"/>
  <c r="B427" i="2"/>
  <c r="A428" i="2"/>
  <c r="B428" i="2"/>
  <c r="A429" i="2"/>
  <c r="B429" i="2"/>
  <c r="A430" i="2"/>
  <c r="B430" i="2"/>
  <c r="A431" i="2"/>
  <c r="B431" i="2"/>
  <c r="A432" i="2"/>
  <c r="B432" i="2"/>
  <c r="A433" i="2"/>
  <c r="B433" i="2"/>
  <c r="A434" i="2"/>
  <c r="B434" i="2"/>
  <c r="A435" i="2"/>
  <c r="B435" i="2"/>
  <c r="A436" i="2"/>
  <c r="B436" i="2"/>
  <c r="A437" i="2"/>
  <c r="B437" i="2"/>
  <c r="A438" i="2"/>
  <c r="B438" i="2"/>
  <c r="A439" i="2"/>
  <c r="B439" i="2"/>
  <c r="A440" i="2"/>
  <c r="B440" i="2"/>
  <c r="A441" i="2"/>
  <c r="B441" i="2"/>
  <c r="A442" i="2"/>
  <c r="B442" i="2"/>
  <c r="A443" i="2"/>
  <c r="B443" i="2"/>
  <c r="A444" i="2"/>
  <c r="B444" i="2"/>
  <c r="A445" i="2"/>
  <c r="B445" i="2"/>
  <c r="A446" i="2"/>
  <c r="B446" i="2"/>
  <c r="A447" i="2"/>
  <c r="B447" i="2"/>
  <c r="A448" i="2"/>
  <c r="B448" i="2"/>
  <c r="A449" i="2"/>
  <c r="B449" i="2"/>
  <c r="A450" i="2"/>
  <c r="B450" i="2"/>
  <c r="A451" i="2"/>
  <c r="B451" i="2"/>
  <c r="A452" i="2"/>
  <c r="B452" i="2"/>
  <c r="A453" i="2"/>
  <c r="B453" i="2"/>
  <c r="A454" i="2"/>
  <c r="B454" i="2"/>
  <c r="A455" i="2"/>
  <c r="B455" i="2"/>
  <c r="A456" i="2"/>
  <c r="B456" i="2"/>
  <c r="A457" i="2"/>
  <c r="B457" i="2"/>
  <c r="A458" i="2"/>
  <c r="B458" i="2"/>
  <c r="A459" i="2"/>
  <c r="B459" i="2"/>
  <c r="A460" i="2"/>
  <c r="B460" i="2"/>
  <c r="A461" i="2"/>
  <c r="B461" i="2"/>
  <c r="A462" i="2"/>
  <c r="B462" i="2"/>
  <c r="A463" i="2"/>
  <c r="B463" i="2"/>
  <c r="A464" i="2"/>
  <c r="B464" i="2"/>
  <c r="A465" i="2"/>
  <c r="B465" i="2"/>
  <c r="A466" i="2"/>
  <c r="B466" i="2"/>
  <c r="A467" i="2"/>
  <c r="B467" i="2"/>
  <c r="A468" i="2"/>
  <c r="B468" i="2"/>
  <c r="A469" i="2"/>
  <c r="B469" i="2"/>
  <c r="A470" i="2"/>
  <c r="B470" i="2"/>
  <c r="A471" i="2"/>
  <c r="B471" i="2"/>
  <c r="A472" i="2"/>
  <c r="B472" i="2"/>
  <c r="A473" i="2"/>
  <c r="B473" i="2"/>
  <c r="A474" i="2"/>
  <c r="B474" i="2"/>
  <c r="A475" i="2"/>
  <c r="B475" i="2"/>
  <c r="A476" i="2"/>
  <c r="B476" i="2"/>
  <c r="A477" i="2"/>
  <c r="B477" i="2"/>
  <c r="A478" i="2"/>
  <c r="B478" i="2"/>
  <c r="A479" i="2"/>
  <c r="B479" i="2"/>
  <c r="A480" i="2"/>
  <c r="B480" i="2"/>
  <c r="A481" i="2"/>
  <c r="B481" i="2"/>
  <c r="A482" i="2"/>
  <c r="B482" i="2"/>
  <c r="A483" i="2"/>
  <c r="B483" i="2"/>
  <c r="A484" i="2"/>
  <c r="B484" i="2"/>
  <c r="A485" i="2"/>
  <c r="B485" i="2"/>
  <c r="A486" i="2"/>
  <c r="B486" i="2"/>
  <c r="A487" i="2"/>
  <c r="B487" i="2"/>
  <c r="A488" i="2"/>
  <c r="B488" i="2"/>
  <c r="A489" i="2"/>
  <c r="B489" i="2"/>
  <c r="A490" i="2"/>
  <c r="B490" i="2"/>
  <c r="A491" i="2"/>
  <c r="B491" i="2"/>
  <c r="A492" i="2"/>
  <c r="B492" i="2"/>
  <c r="A493" i="2"/>
  <c r="B493" i="2"/>
  <c r="A494" i="2"/>
  <c r="B494" i="2"/>
  <c r="A495" i="2"/>
  <c r="B495" i="2"/>
  <c r="A496" i="2"/>
  <c r="B496" i="2"/>
  <c r="A497" i="2"/>
  <c r="B497" i="2"/>
  <c r="A498" i="2"/>
  <c r="B498" i="2"/>
  <c r="A499" i="2"/>
  <c r="B499" i="2"/>
  <c r="A500" i="2"/>
  <c r="B500" i="2"/>
  <c r="A501" i="2"/>
  <c r="B501" i="2"/>
  <c r="A502" i="2"/>
  <c r="B502" i="2"/>
  <c r="A503" i="2"/>
  <c r="B503" i="2"/>
  <c r="A504" i="2"/>
  <c r="B504" i="2"/>
  <c r="A505" i="2"/>
  <c r="B505" i="2"/>
  <c r="A506" i="2"/>
  <c r="B506" i="2"/>
  <c r="A507" i="2"/>
  <c r="B507" i="2"/>
  <c r="A508" i="2"/>
  <c r="B508" i="2"/>
  <c r="A509" i="2"/>
  <c r="B509" i="2"/>
  <c r="A510" i="2"/>
  <c r="B510" i="2"/>
  <c r="A511" i="2"/>
  <c r="B511" i="2"/>
  <c r="A512" i="2"/>
  <c r="B512" i="2"/>
  <c r="A513" i="2"/>
  <c r="B513" i="2"/>
  <c r="A514" i="2"/>
  <c r="B514" i="2"/>
  <c r="A515" i="2"/>
  <c r="B515" i="2"/>
  <c r="A516" i="2"/>
  <c r="B516" i="2"/>
  <c r="A517" i="2"/>
  <c r="B517" i="2"/>
  <c r="A518" i="2"/>
  <c r="B518" i="2"/>
  <c r="A519" i="2"/>
  <c r="B519" i="2"/>
  <c r="A520" i="2"/>
  <c r="B520" i="2"/>
  <c r="A521" i="2"/>
  <c r="B521" i="2"/>
  <c r="A522" i="2"/>
  <c r="B522" i="2"/>
  <c r="A523" i="2"/>
  <c r="B523" i="2"/>
  <c r="A524" i="2"/>
  <c r="B524" i="2"/>
  <c r="A525" i="2"/>
  <c r="B525" i="2"/>
  <c r="A526" i="2"/>
  <c r="B526" i="2"/>
  <c r="A527" i="2"/>
  <c r="B527" i="2"/>
  <c r="A528" i="2"/>
  <c r="B528" i="2"/>
  <c r="A529" i="2"/>
  <c r="B529" i="2"/>
  <c r="A530" i="2"/>
  <c r="B530" i="2"/>
  <c r="A531" i="2"/>
  <c r="B531" i="2"/>
  <c r="A532" i="2"/>
  <c r="B532" i="2"/>
  <c r="A533" i="2"/>
  <c r="B533" i="2"/>
  <c r="A534" i="2"/>
  <c r="B534" i="2"/>
  <c r="A535" i="2"/>
  <c r="B535" i="2"/>
  <c r="A536" i="2"/>
  <c r="B536" i="2"/>
  <c r="A537" i="2"/>
  <c r="B537" i="2"/>
  <c r="A538" i="2"/>
  <c r="B538" i="2"/>
  <c r="A539" i="2"/>
  <c r="B539" i="2"/>
  <c r="A540" i="2"/>
  <c r="B540" i="2"/>
  <c r="A541" i="2"/>
  <c r="B541" i="2"/>
  <c r="A542" i="2"/>
  <c r="B542" i="2"/>
  <c r="A543" i="2"/>
  <c r="B543" i="2"/>
  <c r="A544" i="2"/>
  <c r="B544" i="2"/>
  <c r="A545" i="2"/>
  <c r="B545" i="2"/>
  <c r="A546" i="2"/>
  <c r="B546" i="2"/>
  <c r="A547" i="2"/>
  <c r="B547" i="2"/>
  <c r="A548" i="2"/>
  <c r="B548" i="2"/>
  <c r="A549" i="2"/>
  <c r="B549" i="2"/>
  <c r="A550" i="2"/>
  <c r="B550" i="2"/>
  <c r="A551" i="2"/>
  <c r="B551" i="2"/>
  <c r="A552" i="2"/>
  <c r="B552" i="2"/>
  <c r="A553" i="2"/>
  <c r="B553" i="2"/>
  <c r="A554" i="2"/>
  <c r="B554" i="2"/>
  <c r="A555" i="2"/>
  <c r="B555" i="2"/>
  <c r="A556" i="2"/>
  <c r="B556" i="2"/>
  <c r="A557" i="2"/>
  <c r="B557" i="2"/>
  <c r="A558" i="2"/>
  <c r="B558" i="2"/>
  <c r="A559" i="2"/>
  <c r="B559" i="2"/>
  <c r="A560" i="2"/>
  <c r="B560" i="2"/>
  <c r="A561" i="2"/>
  <c r="B561" i="2"/>
  <c r="A562" i="2"/>
  <c r="B562" i="2"/>
  <c r="A563" i="2"/>
  <c r="B563" i="2"/>
  <c r="A564" i="2"/>
  <c r="B564" i="2"/>
  <c r="A565" i="2"/>
  <c r="B565" i="2"/>
  <c r="A566" i="2"/>
  <c r="B566" i="2"/>
  <c r="A567" i="2"/>
  <c r="B567" i="2"/>
  <c r="A568" i="2"/>
  <c r="B568" i="2"/>
  <c r="A569" i="2"/>
  <c r="B569" i="2"/>
  <c r="A570" i="2"/>
  <c r="B570" i="2"/>
  <c r="A571" i="2"/>
  <c r="B571" i="2"/>
  <c r="A572" i="2"/>
  <c r="B572" i="2"/>
  <c r="A573" i="2"/>
  <c r="B573" i="2"/>
  <c r="A574" i="2"/>
  <c r="B574" i="2"/>
  <c r="A575" i="2"/>
  <c r="B575" i="2"/>
  <c r="A576" i="2"/>
  <c r="B576" i="2"/>
  <c r="A577" i="2"/>
  <c r="B577" i="2"/>
  <c r="A578" i="2"/>
  <c r="B578" i="2"/>
  <c r="A579" i="2"/>
  <c r="B579" i="2"/>
  <c r="A580" i="2"/>
  <c r="B580" i="2"/>
  <c r="A581" i="2"/>
  <c r="B581" i="2"/>
  <c r="A582" i="2"/>
  <c r="B582" i="2"/>
  <c r="A583" i="2"/>
  <c r="B583" i="2"/>
  <c r="A584" i="2"/>
  <c r="B584" i="2"/>
  <c r="A585" i="2"/>
  <c r="B585" i="2"/>
  <c r="A586" i="2"/>
  <c r="B586" i="2"/>
  <c r="A587" i="2"/>
  <c r="B587" i="2"/>
  <c r="A588" i="2"/>
  <c r="B588" i="2"/>
  <c r="A589" i="2"/>
  <c r="B589" i="2"/>
  <c r="A590" i="2"/>
  <c r="B590" i="2"/>
  <c r="A591" i="2"/>
  <c r="B591" i="2"/>
  <c r="A592" i="2"/>
  <c r="B592" i="2"/>
  <c r="A593" i="2"/>
  <c r="B593" i="2"/>
  <c r="A594" i="2"/>
  <c r="B594" i="2"/>
  <c r="A595" i="2"/>
  <c r="B595" i="2"/>
  <c r="A596" i="2"/>
  <c r="B596" i="2"/>
  <c r="A597" i="2"/>
  <c r="B597" i="2"/>
  <c r="A598" i="2"/>
  <c r="B598" i="2"/>
  <c r="A599" i="2"/>
  <c r="B599" i="2"/>
  <c r="A600" i="2"/>
  <c r="B600" i="2"/>
  <c r="A601" i="2"/>
  <c r="B601" i="2"/>
  <c r="A602" i="2"/>
  <c r="B602" i="2"/>
  <c r="A603" i="2"/>
  <c r="B603" i="2"/>
  <c r="A604" i="2"/>
  <c r="B604" i="2"/>
  <c r="A605" i="2"/>
  <c r="B605" i="2"/>
  <c r="A606" i="2"/>
  <c r="B606" i="2"/>
  <c r="A607" i="2"/>
  <c r="B607" i="2"/>
  <c r="A608" i="2"/>
  <c r="B608" i="2"/>
  <c r="A609" i="2"/>
  <c r="B609" i="2"/>
  <c r="A610" i="2"/>
  <c r="B610" i="2"/>
  <c r="A611" i="2"/>
  <c r="B611" i="2"/>
  <c r="A612" i="2"/>
  <c r="B612" i="2"/>
  <c r="A613" i="2"/>
  <c r="B613" i="2"/>
  <c r="B2" i="2"/>
  <c r="A2" i="2"/>
  <c r="F146" i="4" l="1"/>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6" i="8"/>
  <c r="A117" i="8" s="1"/>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A120" i="8" l="1"/>
  <c r="A121" i="8" s="1"/>
  <c r="A122" i="8" s="1"/>
  <c r="A111" i="8" s="1"/>
  <c r="A118" i="8"/>
  <c r="F23" i="4"/>
  <c r="F22" i="4"/>
  <c r="F125" i="4"/>
  <c r="F20" i="4"/>
  <c r="F25" i="4"/>
  <c r="F21" i="4"/>
  <c r="F94" i="4"/>
  <c r="F93" i="4"/>
  <c r="F92" i="4"/>
  <c r="F90" i="4"/>
  <c r="F89" i="4"/>
  <c r="F88" i="4"/>
  <c r="F87" i="4"/>
  <c r="F86" i="4"/>
  <c r="F80" i="4"/>
  <c r="F76" i="4"/>
  <c r="F82" i="4"/>
  <c r="F77" i="4"/>
  <c r="F116" i="4"/>
  <c r="B159" i="8"/>
  <c r="F79" i="4"/>
  <c r="F78" i="4"/>
  <c r="F121" i="4"/>
  <c r="F120" i="4"/>
  <c r="F48" i="4"/>
  <c r="F47" i="4"/>
  <c r="F49" i="4"/>
  <c r="F46" i="4"/>
  <c r="F84" i="4"/>
  <c r="F83" i="4"/>
  <c r="F107" i="4"/>
  <c r="F106" i="4"/>
  <c r="F131" i="4"/>
  <c r="F105" i="4"/>
  <c r="F33" i="4"/>
  <c r="F24" i="4"/>
  <c r="F16" i="4"/>
  <c r="F8" i="4"/>
  <c r="F104" i="4"/>
  <c r="F15" i="4"/>
  <c r="F6" i="4"/>
  <c r="F95" i="4"/>
  <c r="F30" i="4"/>
  <c r="F14" i="4"/>
  <c r="F29" i="4"/>
  <c r="F13" i="4"/>
  <c r="F130" i="4"/>
  <c r="F109" i="4"/>
  <c r="F37" i="4"/>
  <c r="F28" i="4"/>
  <c r="F12" i="4"/>
  <c r="F3" i="4"/>
  <c r="F108" i="4"/>
  <c r="F36" i="4"/>
  <c r="F27" i="4"/>
  <c r="F19" i="4"/>
  <c r="F11" i="4"/>
  <c r="F2" i="4"/>
  <c r="F35" i="4"/>
  <c r="F26" i="4"/>
  <c r="F18" i="4"/>
  <c r="F10" i="4"/>
  <c r="F34" i="4"/>
  <c r="F17" i="4"/>
  <c r="F9" i="4"/>
  <c r="F32" i="4"/>
  <c r="F5" i="4"/>
  <c r="F38" i="4"/>
  <c r="F4"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7" i="8"/>
  <c r="A103" i="8"/>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J10" authorId="0" shapeId="0" xr:uid="{E812AAC3-0AE2-43E0-A99D-2A7536DC6273}">
      <text>
        <r>
          <rPr>
            <b/>
            <sz val="9"/>
            <color indexed="81"/>
            <rFont val="Tahoma"/>
            <family val="2"/>
          </rPr>
          <t>Olivia Ashmoore:</t>
        </r>
        <r>
          <rPr>
            <sz val="9"/>
            <color indexed="81"/>
            <rFont val="Tahoma"/>
            <family val="2"/>
          </rPr>
          <t xml:space="preserve">
these seem pretty repetitive, could probably consolidate</t>
        </r>
      </text>
    </comment>
    <comment ref="J66" authorId="0" shapeId="0" xr:uid="{569F6615-5575-4FDE-970E-040EACDD73D2}">
      <text>
        <r>
          <rPr>
            <b/>
            <sz val="9"/>
            <color indexed="81"/>
            <rFont val="Tahoma"/>
            <family val="2"/>
          </rPr>
          <t>Olivia Ashmoore:</t>
        </r>
        <r>
          <rPr>
            <sz val="9"/>
            <color indexed="81"/>
            <rFont val="Tahoma"/>
            <family val="2"/>
          </rPr>
          <t xml:space="preserve">
these are repetitive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<sst xmlns="http://schemas.openxmlformats.org/spreadsheetml/2006/main" count="5036" uniqueCount="1605">
  <si>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</si>
  <si>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</si>
  <si>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</si>
  <si>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</si>
  <si>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</si>
  <si>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</si>
  <si>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</si>
  <si>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</si>
  <si>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</si>
  <si>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</si>
  <si>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</si>
  <si>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</si>
  <si>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</si>
  <si>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</si>
  <si>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</si>
  <si>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</si>
  <si>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</si>
  <si>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</si>
  <si>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</si>
  <si>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</si>
  <si>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</si>
  <si>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</si>
  <si>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</si>
  <si>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</si>
  <si>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</si>
  <si>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</si>
  <si>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</si>
  <si>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</si>
  <si>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</si>
  <si>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</si>
  <si>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</si>
  <si>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</si>
  <si>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</si>
  <si>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</si>
  <si>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</si>
  <si>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</si>
  <si>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</si>
  <si>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</si>
  <si>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</si>
  <si>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</si>
  <si>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</si>
  <si>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</si>
  <si>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</si>
  <si>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</si>
  <si>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</si>
  <si>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</si>
  <si>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</si>
  <si>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</si>
  <si>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</si>
  <si>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</si>
  <si>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</si>
  <si>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</si>
  <si>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</si>
  <si>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</si>
  <si>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</si>
  <si>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</si>
  <si>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</si>
  <si>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</si>
  <si>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</si>
  <si>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</si>
  <si>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</si>
  <si>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</si>
  <si>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</si>
  <si>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</si>
  <si>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</si>
  <si>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</si>
  <si>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</si>
  <si>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</si>
  <si>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</si>
  <si>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</si>
  <si>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</si>
  <si>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</si>
  <si>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</si>
  <si>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</si>
  <si>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</si>
  <si>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</si>
  <si>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</si>
  <si>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</si>
  <si>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</si>
  <si>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</si>
  <si>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</si>
  <si>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</si>
  <si>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</si>
  <si>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</si>
  <si>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</si>
  <si>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</si>
  <si>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</si>
  <si>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</si>
  <si>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</si>
  <si>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</si>
  <si>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</si>
  <si>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</si>
  <si>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</si>
  <si>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</si>
  <si>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</si>
  <si>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</si>
  <si>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</si>
  <si>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</si>
  <si>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</si>
  <si>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</si>
  <si>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</si>
  <si>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</si>
  <si>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</si>
  <si>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</si>
  <si>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</si>
  <si>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</si>
  <si>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</si>
  <si>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</si>
  <si>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</si>
  <si>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</si>
  <si>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</si>
  <si>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</si>
  <si>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</si>
  <si>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</si>
  <si>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</si>
  <si>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</si>
  <si>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</si>
  <si>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</si>
  <si>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</si>
  <si>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</si>
  <si>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</si>
  <si>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</si>
  <si>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</si>
  <si>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</si>
  <si>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</si>
  <si>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</si>
  <si>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</si>
  <si>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</si>
  <si>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</si>
  <si>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</si>
  <si>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</si>
  <si>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</si>
  <si>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</si>
  <si>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</si>
  <si>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</si>
  <si>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</si>
  <si>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</si>
  <si>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</si>
  <si>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</si>
  <si>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</si>
  <si>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</si>
  <si>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</si>
  <si>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</si>
  <si>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</si>
  <si>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</si>
  <si>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</si>
  <si>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</si>
  <si>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</si>
  <si>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</si>
  <si>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</si>
  <si>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</si>
  <si>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</si>
  <si>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</si>
  <si>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</si>
  <si>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</si>
  <si>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</si>
  <si>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</si>
  <si>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</si>
  <si>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</si>
  <si>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</si>
  <si>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</si>
  <si>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</si>
  <si>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</si>
  <si>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</si>
  <si>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</si>
  <si>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</si>
  <si>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</si>
  <si>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</si>
  <si>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</si>
  <si>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</si>
  <si>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</si>
  <si>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</si>
  <si>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</si>
  <si>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</si>
  <si>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</si>
  <si>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</si>
  <si>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</si>
  <si>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</si>
  <si>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</si>
  <si>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</si>
  <si>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</si>
  <si>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</si>
  <si>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</si>
  <si>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</si>
  <si>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</si>
  <si>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</si>
  <si>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</si>
  <si>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</si>
  <si>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</si>
  <si>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</si>
  <si>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</si>
  <si>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</si>
  <si>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</si>
  <si>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</si>
  <si>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</si>
  <si>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</si>
  <si>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</si>
  <si>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</si>
  <si>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</si>
  <si>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</si>
  <si>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</si>
  <si>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</si>
  <si>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</si>
  <si>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</si>
  <si>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</si>
  <si>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</si>
  <si>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</si>
  <si>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</si>
  <si>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</si>
  <si>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</si>
  <si>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</si>
  <si>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</si>
  <si>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</si>
  <si>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</si>
  <si>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</si>
  <si>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</si>
  <si>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</si>
  <si>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</si>
  <si>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</si>
  <si>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</si>
  <si>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</si>
  <si>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</si>
  <si>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</si>
  <si>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</si>
  <si>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</si>
  <si>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</si>
  <si>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</si>
  <si>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</si>
  <si>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</si>
  <si>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</si>
  <si>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</si>
  <si>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</si>
  <si>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</si>
  <si>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</si>
  <si>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</si>
  <si>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</si>
  <si>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</si>
  <si>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</si>
  <si>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</si>
  <si>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</si>
  <si>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</si>
  <si>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</si>
  <si>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</si>
  <si>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</si>
  <si>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</si>
  <si>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</si>
  <si>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</si>
  <si>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</si>
  <si>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</si>
  <si>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</si>
  <si>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</si>
  <si>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</si>
  <si>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</si>
  <si>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</si>
  <si>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</si>
  <si>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</si>
  <si>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</si>
  <si>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</si>
  <si>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</si>
  <si>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</si>
  <si>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</si>
  <si>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</si>
  <si>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</si>
  <si>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</si>
  <si>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</si>
  <si>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</si>
  <si>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</si>
  <si>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</si>
  <si>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</si>
  <si>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</si>
  <si>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</si>
  <si>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</si>
  <si>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</si>
  <si>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</si>
  <si>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</si>
  <si>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</si>
  <si>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</si>
  <si>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</si>
  <si>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</si>
  <si>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</si>
  <si>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</si>
  <si>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</si>
  <si>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</si>
  <si>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</si>
  <si>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</si>
  <si>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</si>
  <si>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</si>
  <si>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</si>
  <si>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</si>
  <si>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</si>
  <si>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</si>
  <si>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</si>
  <si>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</si>
  <si>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</si>
  <si>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</si>
  <si>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</si>
  <si>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</si>
  <si>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</si>
  <si>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</si>
  <si>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</si>
  <si>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</si>
  <si>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</si>
  <si>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</si>
  <si>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</si>
  <si>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</si>
  <si>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</si>
  <si>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</si>
  <si>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</si>
  <si>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</si>
  <si>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</si>
  <si>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</si>
  <si>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</si>
  <si>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</si>
  <si>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</si>
  <si>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</si>
  <si>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</si>
  <si>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</si>
  <si>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</si>
  <si>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</si>
  <si>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</si>
  <si>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</si>
  <si>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</si>
  <si>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</si>
  <si>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</si>
  <si>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</si>
  <si>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</si>
  <si>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</si>
  <si>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</si>
  <si>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</si>
  <si>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</si>
  <si>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</si>
  <si>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</si>
  <si>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</si>
  <si>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</si>
  <si>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</si>
  <si>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</si>
  <si>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</si>
  <si>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</si>
  <si>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</si>
  <si>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</si>
  <si>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</si>
  <si>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</si>
  <si>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</si>
  <si>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</si>
  <si>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</si>
  <si>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</si>
  <si>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</si>
  <si>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</si>
  <si>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</si>
  <si>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</si>
  <si>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</si>
  <si>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</si>
  <si>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</si>
  <si>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</si>
  <si>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</si>
  <si>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</si>
  <si>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</si>
  <si>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</si>
  <si>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</si>
  <si>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</si>
  <si>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</si>
  <si>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</si>
  <si>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</si>
  <si>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</si>
  <si>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</si>
  <si>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</si>
  <si>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</si>
  <si>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</si>
  <si>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</si>
  <si>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</si>
  <si>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</si>
  <si>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</si>
  <si>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</si>
  <si>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</si>
  <si>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</si>
  <si>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</si>
  <si>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</si>
  <si>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</si>
  <si>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</si>
  <si>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</si>
  <si>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</si>
  <si>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</si>
  <si>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</si>
  <si>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</si>
  <si>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</si>
  <si>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</si>
  <si>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</si>
  <si>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</si>
  <si>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</si>
  <si>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</si>
  <si>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</si>
  <si>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</si>
  <si>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</si>
  <si>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</si>
  <si>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</si>
  <si>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</si>
  <si>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</si>
  <si>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</si>
  <si>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</si>
  <si>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</si>
  <si>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</si>
  <si>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</si>
  <si>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</si>
  <si>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</si>
  <si>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</si>
  <si>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</si>
  <si>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</si>
  <si>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</si>
  <si>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</si>
  <si>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</si>
  <si>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</si>
  <si>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</si>
  <si>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</si>
  <si>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</si>
  <si>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</si>
  <si>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</si>
  <si>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</si>
  <si>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</si>
  <si>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</si>
  <si>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</si>
  <si>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</si>
  <si>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</si>
  <si>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</si>
  <si>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</si>
  <si>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</si>
  <si>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</si>
  <si>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</si>
  <si>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</si>
  <si>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</si>
  <si>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</si>
  <si>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</si>
  <si>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</si>
  <si>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</si>
  <si>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</si>
  <si>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</si>
  <si>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</si>
  <si>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</si>
  <si>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</si>
  <si>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</si>
  <si>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</si>
  <si>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</si>
  <si>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</si>
  <si>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</si>
  <si>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</si>
  <si>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</si>
  <si>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</si>
  <si>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</si>
  <si>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</si>
  <si>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</si>
  <si>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</si>
  <si>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</si>
  <si>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</si>
  <si>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</si>
  <si>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</si>
  <si>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</si>
  <si>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</si>
  <si>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</si>
  <si>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</si>
  <si>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</si>
  <si>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</si>
  <si>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</si>
  <si>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</si>
  <si>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</si>
  <si>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</si>
  <si>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</si>
  <si>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</si>
  <si>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</si>
  <si>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</si>
  <si>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</si>
  <si>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</si>
  <si>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</si>
  <si>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</si>
  <si>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</si>
  <si>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</si>
  <si>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</si>
  <si>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</si>
  <si>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</si>
  <si>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</si>
  <si>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</si>
  <si>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</si>
  <si>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</si>
  <si>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</si>
  <si>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</si>
  <si>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</si>
  <si>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</si>
  <si>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</si>
  <si>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</si>
  <si>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</si>
  <si>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</si>
  <si>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</si>
  <si>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</si>
  <si>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</si>
  <si>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</si>
  <si>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</si>
  <si>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</si>
  <si>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</si>
  <si>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</si>
  <si>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</si>
  <si>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</si>
  <si>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</si>
  <si>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</si>
  <si>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</si>
  <si>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</si>
  <si>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</si>
  <si>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</si>
  <si>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</si>
  <si>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</si>
  <si>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</si>
  <si>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</si>
  <si>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</si>
  <si>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</si>
  <si>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</si>
  <si>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</si>
  <si>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</si>
  <si>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</si>
  <si>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</si>
  <si>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</si>
  <si>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</si>
  <si>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</si>
  <si>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</si>
  <si>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</si>
  <si>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</si>
  <si>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</si>
  <si>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</si>
  <si>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</si>
  <si>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</si>
  <si>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</si>
  <si>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</si>
  <si>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</si>
  <si>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</si>
  <si>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</si>
  <si>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</si>
  <si>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</si>
  <si>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</si>
  <si>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</si>
  <si>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</si>
  <si>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</si>
  <si>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</si>
  <si>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</si>
  <si>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</si>
  <si>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</si>
  <si>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</si>
  <si>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</si>
  <si>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</si>
  <si>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</si>
  <si>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</si>
  <si>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</si>
  <si>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</si>
  <si>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</si>
  <si>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</si>
  <si>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</si>
  <si>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</si>
  <si>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</si>
  <si>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</si>
  <si>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</si>
  <si>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</si>
  <si>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</si>
  <si>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</si>
  <si>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</si>
  <si>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</si>
  <si>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</si>
  <si>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</si>
  <si>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</si>
  <si>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</si>
  <si>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</si>
  <si>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</si>
  <si>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</si>
  <si>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</si>
  <si>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</si>
  <si>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</si>
  <si>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</si>
  <si>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</si>
  <si>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</si>
  <si>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</si>
  <si>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</si>
  <si>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</si>
  <si>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</si>
  <si>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</si>
  <si>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</si>
  <si>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</si>
  <si>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</si>
  <si>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</si>
  <si>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</si>
  <si>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</si>
  <si>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</si>
  <si>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</si>
  <si>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</si>
  <si>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</si>
  <si>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</si>
  <si>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</si>
  <si>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</si>
  <si>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</si>
  <si>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</si>
  <si>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</si>
  <si>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</si>
  <si>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</si>
  <si>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</si>
  <si>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</si>
  <si>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</si>
  <si>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</si>
  <si>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</si>
  <si>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</si>
  <si>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</si>
  <si>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</si>
  <si>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</si>
  <si>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</si>
  <si>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</si>
  <si>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</si>
  <si>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</si>
  <si>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</si>
  <si>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</si>
  <si>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</si>
  <si>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</si>
  <si>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</si>
  <si>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</si>
  <si>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</si>
  <si>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</si>
  <si>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</si>
  <si>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</si>
  <si>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</si>
  <si>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</si>
  <si>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</si>
  <si>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</si>
  <si>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</si>
  <si>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</si>
  <si>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</si>
  <si>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</si>
  <si>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</si>
  <si>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</si>
  <si>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</si>
  <si>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</si>
  <si>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</si>
  <si>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</si>
  <si>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</si>
  <si>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</si>
  <si>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</si>
  <si>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</si>
  <si>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</si>
  <si>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</si>
  <si>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</si>
  <si>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</si>
  <si>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</si>
  <si>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</si>
  <si>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</si>
  <si>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</si>
  <si>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</si>
  <si>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</si>
  <si>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</si>
  <si>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</si>
  <si>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</si>
  <si>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</si>
  <si>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</si>
  <si>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</si>
  <si>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</si>
  <si>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</si>
  <si>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</si>
  <si>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</si>
  <si>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</si>
  <si>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</si>
  <si>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</si>
  <si>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</si>
  <si>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</si>
  <si>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</si>
  <si>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</si>
  <si>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</si>
  <si>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</si>
  <si>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</si>
  <si>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</si>
  <si>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</si>
  <si>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</si>
  <si>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</si>
  <si>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</si>
  <si>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</si>
  <si>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</si>
  <si>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</si>
  <si>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</si>
  <si>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</si>
  <si>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</si>
  <si>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</si>
  <si>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</si>
  <si>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</si>
  <si>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</si>
  <si>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</si>
  <si>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</si>
  <si>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</si>
  <si>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</si>
  <si>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</si>
  <si>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</si>
  <si>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</si>
  <si>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</si>
  <si>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</si>
  <si>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</si>
  <si>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</si>
  <si>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</si>
  <si>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</si>
  <si>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</si>
  <si>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</si>
  <si>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</si>
  <si>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</si>
  <si>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</si>
  <si>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</si>
  <si>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</si>
  <si>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</si>
  <si>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</si>
  <si>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</si>
  <si>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</si>
  <si>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</si>
  <si>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</si>
  <si>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</si>
  <si>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</si>
  <si>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</si>
  <si>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</si>
  <si>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</si>
  <si>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</si>
  <si>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</si>
  <si>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</si>
  <si>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</si>
  <si>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</si>
  <si>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</si>
  <si>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</si>
  <si>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</si>
  <si>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</si>
  <si>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</si>
  <si>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</si>
  <si>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</si>
  <si>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</si>
  <si>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</si>
  <si>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</si>
  <si>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</si>
  <si>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</si>
  <si>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</si>
  <si>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</si>
  <si>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</si>
  <si>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</si>
  <si>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</si>
  <si>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</si>
  <si>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</si>
  <si>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</si>
  <si>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</si>
  <si>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</si>
  <si>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</si>
  <si>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</si>
  <si>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</si>
  <si>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</si>
  <si>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</si>
  <si>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</si>
  <si>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</si>
  <si>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</si>
  <si>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</si>
  <si>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</si>
  <si>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</si>
  <si>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</si>
  <si>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</si>
  <si>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</si>
  <si>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</si>
  <si>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</si>
  <si>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</si>
  <si>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</si>
  <si>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</si>
  <si>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</si>
  <si>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</si>
  <si>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</si>
  <si>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</si>
  <si>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</si>
  <si>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</si>
  <si>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</si>
  <si>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</si>
  <si>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</si>
  <si>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</si>
  <si>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</si>
  <si>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</si>
  <si>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</si>
  <si>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</si>
  <si>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</si>
  <si>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</si>
  <si>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</si>
  <si>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</si>
  <si>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</si>
  <si>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</si>
  <si>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</si>
  <si>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</si>
  <si>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</si>
  <si>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</si>
  <si>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</si>
  <si>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</si>
  <si>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</si>
  <si>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</si>
  <si>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</si>
  <si>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</si>
  <si>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</si>
  <si>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</si>
  <si>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</si>
  <si>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</si>
  <si>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</si>
  <si>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</si>
  <si>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</si>
  <si>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</si>
  <si>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</si>
  <si>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</si>
  <si>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</si>
  <si>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</si>
  <si>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</si>
  <si>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</si>
  <si>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</si>
  <si>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</si>
  <si>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</si>
  <si>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</si>
  <si>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</si>
  <si>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</si>
  <si>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</si>
  <si>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</si>
  <si>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</si>
  <si>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</si>
  <si>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</si>
  <si>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</si>
  <si>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</si>
  <si>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</si>
  <si>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</si>
  <si>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</si>
  <si>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</si>
  <si>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</si>
  <si>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</si>
  <si>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</si>
  <si>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</si>
  <si>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</si>
  <si>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</si>
  <si>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</si>
  <si>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</si>
  <si>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</si>
  <si>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</si>
  <si>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</si>
  <si>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</si>
  <si>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</si>
  <si>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</si>
  <si>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</si>
  <si>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</si>
  <si>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</si>
  <si>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</si>
  <si>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</si>
  <si>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</si>
  <si>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</si>
  <si>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</si>
  <si>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</si>
  <si>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</si>
  <si>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</si>
  <si>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</si>
  <si>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</si>
  <si>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</si>
  <si>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</si>
  <si>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</si>
  <si>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</si>
  <si>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</si>
  <si>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</si>
  <si>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</si>
  <si>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</si>
  <si>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</si>
  <si>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</si>
  <si>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</si>
  <si>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</si>
  <si>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</si>
  <si>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</si>
  <si>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</si>
  <si>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</si>
  <si>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</si>
  <si>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</si>
  <si>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</si>
  <si>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</si>
  <si>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</si>
  <si>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</si>
  <si>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</si>
  <si>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</si>
  <si>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</si>
  <si>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</si>
  <si>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</si>
  <si>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</si>
  <si>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</si>
  <si>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</si>
  <si>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</si>
  <si>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</si>
  <si>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</si>
  <si>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</si>
  <si>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</si>
  <si>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</si>
  <si>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</si>
  <si>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</si>
  <si>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</si>
  <si>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</si>
  <si>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</si>
  <si>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</si>
  <si>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</si>
  <si>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</si>
  <si>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</si>
  <si>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</si>
  <si>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</si>
  <si>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</si>
  <si>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</si>
  <si>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</si>
  <si>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</si>
  <si>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</si>
  <si>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</si>
  <si>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</si>
  <si>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</si>
  <si>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</si>
  <si>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</si>
  <si>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</si>
  <si>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</si>
  <si>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</si>
  <si>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</si>
  <si>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</si>
  <si>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</si>
  <si>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</si>
  <si>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</si>
  <si>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</si>
  <si>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</si>
  <si>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</si>
  <si>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</si>
  <si>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</si>
  <si>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</si>
  <si>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</si>
  <si>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</si>
  <si>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</si>
  <si>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</si>
  <si>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</si>
  <si>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</si>
  <si>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</si>
  <si>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</si>
  <si>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</si>
  <si>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</si>
  <si>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</si>
  <si>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</si>
  <si>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</si>
  <si>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</si>
  <si>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</si>
  <si>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</si>
  <si>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</si>
  <si>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</si>
  <si>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</si>
  <si>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</si>
  <si>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</si>
  <si>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</si>
  <si>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</si>
  <si>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</si>
  <si>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</si>
  <si>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</si>
  <si>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</si>
  <si>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</si>
  <si>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</si>
  <si>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</si>
  <si>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</si>
  <si>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</si>
  <si>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</si>
  <si>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</si>
  <si>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</si>
  <si>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</si>
  <si>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</si>
  <si>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</si>
  <si>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</si>
  <si>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</si>
  <si>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</si>
  <si>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</si>
  <si>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</si>
  <si>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</si>
  <si>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</si>
  <si>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</si>
  <si>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</si>
  <si>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</si>
  <si>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</si>
  <si>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</si>
  <si>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</si>
  <si>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</si>
  <si>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</si>
  <si>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</si>
  <si>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</si>
  <si>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</si>
  <si>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</si>
  <si>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</si>
  <si>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</si>
  <si>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</si>
  <si>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</si>
  <si>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</si>
  <si>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</si>
  <si>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</si>
  <si>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</si>
  <si>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</si>
  <si>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</si>
  <si>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</si>
  <si>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</si>
  <si>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</si>
  <si>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</si>
  <si>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</si>
  <si>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</si>
  <si>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</si>
  <si>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</si>
  <si>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</si>
  <si>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</si>
  <si>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</si>
  <si>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</si>
  <si>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</si>
  <si>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</si>
  <si>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</si>
  <si>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</si>
  <si>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</si>
  <si>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</si>
  <si>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</si>
  <si>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</si>
  <si>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</si>
  <si>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</si>
  <si>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</si>
  <si>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</si>
  <si>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</si>
  <si>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</si>
  <si>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</si>
  <si>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</si>
  <si>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</si>
  <si>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</si>
  <si>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</si>
  <si>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</si>
  <si>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</si>
  <si>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</si>
  <si>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</si>
  <si>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</si>
  <si>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</si>
  <si>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</si>
  <si>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</si>
  <si>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</si>
  <si>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</si>
  <si>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</si>
  <si>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</si>
  <si>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</si>
  <si>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</si>
  <si>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</si>
  <si>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</si>
  <si>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</si>
  <si>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</si>
  <si>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</si>
  <si>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</si>
  <si>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</si>
  <si>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</si>
  <si>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</si>
  <si>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</si>
  <si>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</si>
  <si>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</si>
  <si>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</si>
  <si>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</si>
  <si>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</si>
  <si>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</si>
  <si>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</si>
  <si>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</si>
  <si>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</si>
  <si>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</si>
  <si>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</si>
  <si>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</si>
  <si>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</si>
  <si>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</si>
  <si>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</si>
  <si>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</si>
  <si>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</si>
  <si>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</si>
  <si>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</si>
  <si>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</si>
  <si>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</si>
  <si>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</si>
  <si>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</si>
  <si>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</si>
  <si>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</si>
  <si>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</si>
  <si>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</si>
  <si>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</si>
  <si>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</si>
  <si>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</si>
  <si>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</si>
  <si>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</si>
  <si>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</si>
  <si>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</si>
  <si>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</si>
  <si>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</si>
  <si>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</si>
  <si>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</si>
  <si>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</si>
  <si>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</si>
  <si>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</si>
  <si>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</si>
  <si>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</si>
  <si>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</si>
  <si>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</si>
  <si>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</si>
  <si>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</si>
  <si>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</si>
  <si>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</si>
  <si>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</si>
  <si>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</si>
  <si>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</si>
  <si>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</si>
  <si>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</si>
  <si>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</si>
  <si>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</si>
  <si>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</si>
  <si>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</si>
  <si>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</si>
  <si>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</si>
  <si>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</si>
  <si>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</si>
  <si>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</si>
  <si>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</si>
  <si>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</si>
  <si>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</si>
  <si>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</si>
  <si>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</si>
  <si>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</si>
  <si>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</si>
  <si>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</si>
  <si>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</si>
  <si>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</si>
  <si>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</si>
  <si>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</si>
  <si>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</si>
  <si>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</si>
  <si>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</si>
  <si>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</si>
  <si>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</si>
  <si>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</si>
  <si>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</si>
  <si>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</si>
  <si>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</si>
  <si>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</si>
  <si>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</si>
  <si>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</si>
  <si>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</si>
  <si>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</si>
  <si>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</si>
  <si>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</si>
  <si>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</si>
  <si>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</si>
  <si>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</si>
  <si>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</si>
  <si>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</si>
  <si>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</si>
  <si>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</si>
  <si>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</si>
  <si>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</si>
  <si>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</si>
  <si>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</si>
  <si>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</si>
  <si>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</si>
  <si>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</si>
  <si>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</si>
  <si>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</si>
  <si>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</si>
  <si>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</si>
  <si>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</si>
  <si>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</si>
  <si>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</si>
  <si>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</si>
  <si>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</si>
  <si>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</si>
  <si>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</si>
  <si>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</si>
  <si>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</si>
  <si>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</si>
  <si>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</si>
  <si>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</si>
  <si>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</si>
  <si>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</si>
  <si>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</si>
  <si>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</si>
  <si>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</si>
  <si>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</si>
  <si>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</si>
  <si>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</si>
  <si>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</si>
  <si>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</si>
  <si>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</si>
  <si>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</si>
  <si>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</si>
  <si>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</si>
  <si>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</si>
  <si>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</si>
  <si>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</si>
  <si>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</si>
  <si>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</si>
  <si>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</si>
  <si>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</si>
  <si>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</si>
  <si>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</si>
  <si>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</si>
  <si>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</si>
  <si>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</si>
  <si>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</si>
  <si>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</si>
  <si>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</si>
  <si>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</si>
  <si>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</si>
  <si>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</si>
  <si>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</si>
  <si>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</si>
  <si>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</si>
  <si>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</si>
  <si>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</si>
  <si>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</si>
  <si>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</si>
  <si>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</si>
  <si>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</si>
  <si>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</si>
  <si>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</si>
  <si>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</si>
  <si>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</si>
  <si>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</si>
  <si>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</si>
  <si>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</si>
  <si>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</si>
  <si>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</si>
  <si>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</si>
  <si>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</si>
  <si>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</si>
  <si>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</si>
  <si>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</si>
  <si>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</si>
  <si>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</si>
  <si>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</si>
  <si>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</si>
  <si>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</si>
  <si>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</si>
  <si>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</si>
  <si>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</si>
  <si>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</si>
  <si>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</si>
  <si>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</si>
  <si>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</si>
  <si>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</si>
  <si>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</si>
  <si>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</si>
  <si>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</si>
  <si>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</si>
  <si>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</si>
  <si>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</si>
  <si>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</si>
  <si>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</si>
  <si>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</si>
  <si>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</si>
  <si>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</si>
  <si>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</si>
  <si>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</si>
  <si>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</si>
  <si>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</si>
  <si>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</si>
  <si>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</si>
  <si>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</si>
  <si>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</si>
  <si>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</si>
  <si>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</si>
  <si>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</si>
  <si>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</si>
  <si>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</si>
  <si>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</si>
  <si>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</si>
  <si>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</si>
  <si>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</si>
  <si>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</si>
  <si>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</si>
  <si>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</si>
  <si>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</si>
  <si>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</si>
  <si>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</si>
  <si>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</si>
  <si>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</si>
  <si>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</si>
  <si>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</si>
  <si>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</si>
  <si>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</si>
  <si>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</si>
  <si>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</si>
  <si>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</si>
  <si>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</si>
  <si>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</si>
  <si>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</si>
  <si>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</si>
  <si>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</si>
  <si>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</si>
  <si>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</si>
  <si>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</si>
  <si>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</si>
  <si>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</si>
  <si>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</si>
  <si>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</si>
  <si>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</si>
  <si>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</si>
  <si>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</si>
  <si>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</si>
  <si>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</si>
  <si>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</si>
  <si>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</si>
  <si>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</si>
  <si>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</si>
  <si>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</si>
  <si>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</si>
  <si>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</si>
  <si>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</si>
  <si>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</si>
  <si>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</si>
  <si>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</si>
  <si>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</si>
  <si>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</si>
  <si>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</si>
  <si>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</si>
  <si>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</si>
  <si>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</si>
  <si>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</si>
  <si>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</si>
  <si>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</si>
  <si>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</si>
  <si>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</si>
  <si>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</si>
  <si>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</si>
  <si>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</si>
  <si>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</si>
  <si>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</si>
  <si>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</si>
  <si>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</si>
  <si>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</si>
  <si>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</si>
  <si>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</si>
  <si>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</si>
  <si>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</si>
  <si>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</si>
  <si>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</si>
  <si>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</si>
  <si>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</si>
  <si>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</si>
  <si>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</si>
  <si>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</si>
  <si>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</si>
  <si>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</si>
  <si>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</si>
  <si>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</si>
  <si>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</si>
  <si>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</si>
  <si>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</si>
  <si>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</si>
  <si>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</si>
  <si>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</si>
  <si>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</si>
  <si>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</si>
  <si>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</si>
  <si>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</si>
  <si>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</si>
  <si>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</si>
  <si>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</si>
  <si>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</si>
  <si>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</si>
  <si>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</si>
  <si>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</si>
  <si>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</si>
  <si>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</si>
  <si>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</si>
  <si>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</si>
  <si>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</si>
  <si>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</si>
  <si>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</si>
  <si>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</si>
  <si>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</si>
  <si>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</si>
  <si>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</si>
  <si>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</si>
  <si>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</si>
  <si>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</si>
  <si>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</si>
  <si>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</si>
  <si>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</si>
  <si>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</si>
  <si>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</si>
  <si>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</si>
  <si>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</si>
  <si>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</si>
  <si>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</si>
  <si>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</si>
  <si>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</si>
  <si>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</si>
  <si>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</si>
  <si>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</si>
  <si>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</si>
  <si>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</si>
  <si>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</si>
  <si>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</si>
  <si>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</si>
  <si>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</si>
  <si>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</si>
  <si>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</si>
  <si>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</si>
  <si>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</si>
  <si>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</si>
  <si>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</si>
  <si>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</si>
  <si>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</si>
  <si>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</si>
  <si>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</si>
  <si>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</si>
  <si>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</si>
  <si>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</si>
  <si>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</si>
  <si>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</si>
  <si>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</si>
  <si>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</si>
  <si>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</si>
  <si>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</si>
  <si>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</si>
  <si>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</si>
  <si>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</si>
  <si>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</si>
  <si>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</si>
  <si>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</si>
  <si>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</si>
  <si>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</si>
  <si>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</si>
  <si>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</si>
  <si>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</si>
  <si>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</si>
  <si>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</si>
  <si>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</si>
  <si>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</si>
  <si>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</si>
  <si>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</si>
  <si>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</si>
  <si>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</si>
  <si>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</si>
  <si>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</si>
  <si>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</si>
  <si>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</si>
  <si>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</si>
  <si>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</si>
  <si>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</si>
  <si>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</si>
  <si>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</si>
  <si>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</si>
  <si>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</si>
  <si>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</si>
  <si>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</si>
  <si>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</si>
  <si>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</si>
  <si>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</si>
  <si>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</si>
  <si>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</si>
  <si>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</si>
  <si>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</si>
  <si>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</si>
  <si>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</si>
  <si>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</si>
  <si>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</si>
  <si>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</si>
  <si>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</si>
  <si>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</si>
  <si>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</si>
  <si>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</si>
  <si>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</si>
  <si>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</si>
  <si>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</si>
  <si>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</si>
  <si>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</si>
  <si>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</si>
  <si>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</si>
  <si>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</si>
  <si>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</si>
  <si>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</si>
  <si>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</si>
  <si>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</si>
  <si>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</si>
  <si>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</si>
  <si>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</si>
  <si>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</si>
  <si>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</si>
  <si>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</si>
  <si>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</si>
  <si>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</si>
  <si>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</si>
  <si>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</si>
  <si>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</si>
  <si>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</si>
  <si>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</si>
  <si>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</si>
  <si>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</si>
  <si>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</si>
  <si>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</si>
  <si>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</si>
  <si>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</si>
  <si>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</si>
  <si>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</si>
  <si>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</si>
  <si>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</si>
  <si>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</si>
  <si>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</si>
  <si>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</si>
  <si>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</si>
  <si>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</si>
  <si>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</si>
  <si>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</si>
  <si>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</si>
  <si>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</si>
  <si>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</si>
  <si>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</si>
  <si>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</si>
  <si>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</si>
  <si>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</si>
  <si>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</si>
  <si>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</si>
  <si>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</si>
  <si>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</si>
  <si>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</si>
  <si>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</si>
  <si>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</si>
  <si>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</si>
  <si>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</si>
  <si>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</si>
  <si>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</si>
  <si>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</si>
  <si>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</si>
  <si>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</si>
  <si>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</si>
  <si>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</si>
  <si>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</si>
  <si>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</si>
  <si>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</si>
  <si>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</si>
  <si>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</si>
  <si>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</si>
  <si>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</si>
  <si>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</si>
  <si>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</si>
  <si>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</si>
  <si>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</si>
  <si>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</si>
  <si>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</si>
  <si>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</si>
  <si>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</si>
  <si>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</si>
  <si>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</si>
  <si>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</si>
  <si>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</si>
  <si>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</si>
  <si>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</si>
  <si>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</si>
  <si>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</si>
  <si>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</si>
  <si>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</si>
  <si>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</si>
  <si>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</si>
  <si>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</si>
  <si>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</si>
  <si>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</si>
  <si>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</si>
  <si>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</si>
  <si>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</si>
  <si>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</si>
  <si>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</si>
  <si>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</si>
  <si>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</si>
  <si>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</si>
  <si>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</si>
  <si>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</si>
  <si>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</si>
  <si>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</si>
  <si>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</si>
  <si>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</si>
  <si>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</si>
  <si>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</si>
  <si>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</si>
  <si>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</si>
  <si>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</si>
  <si>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</si>
  <si>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</si>
  <si>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</si>
  <si>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</si>
  <si>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</si>
  <si>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</si>
  <si>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</si>
  <si>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</si>
  <si>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</si>
  <si>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</si>
  <si>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</si>
  <si>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</si>
  <si>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</si>
  <si>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</si>
  <si>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</si>
  <si>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</si>
  <si>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</si>
  <si>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</si>
  <si>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</si>
  <si>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</si>
  <si>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</si>
  <si>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</si>
  <si>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</si>
  <si>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t>
  </si>
  <si>
    <t>**Description:**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</si>
  <si>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</si>
  <si>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</si>
  <si>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</si>
  <si>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</si>
  <si>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</si>
  <si>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**Natural Gas and Petroleum Systems:** If this policy is fully implemented, process emissions in 2050 are reduced by 22% from the natural gas and petroleum industry.// **Coal Mining:**If this policy is fully implemented, process emissions in 2050 are reduced by 8% from the mining industry.// **Waste Management:** If this policy is fully implemented, process emissions in 2050 are reduced by 36% from the waste management industry.</t>
  </si>
  <si>
    <t>**Description:** This policy reduces methane emissions from the selected industry by increasing the burning of methane that is currently being released into the atmosphere (i.e. flaring instead of venting/leaking). // **Guidance for setting values:**// **Natural Gas and Petroleum Systems:**If this policy is fully implemented, process emissions in 2050 are reduced by 3% from the natural gas and petroleum industry.// **Waste Management:** If this policy is fully implemented, process emissions in 2050 are reduced by 14% from the waste management industry.</t>
  </si>
  <si>
    <t>**Description:** This policy specifies the fraction of CO2 emissions from industry and electricity that is captured and stored, above the amount predicted in the business-as-usual scenario. // **Guidance for setting values:**// **Electricity Sector:**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 **Industry Sector:**In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</si>
  <si>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t>
  </si>
  <si>
    <t>**Description:**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</si>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</sst>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R$&quot;\ #,##0.00;[Red]\-&quot;R$&quot;\ #,##0.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4" x14ac:knownFonts="1">
    <font>
      <sz val="11"/>
      <color theme="1"/>
      <name val="Arial"/>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sz val="11"/>
      <color rgb="FF000000"/>
      <name val="Arial"/>
      <family val="2"/>
    </font>
    <font>
      <sz val="9"/>
      <color indexed="81"/>
      <name val="Tahoma"/>
      <family val="2"/>
    </font>
    <font>
      <b/>
      <sz val="9"/>
      <color indexed="81"/>
      <name val="Tahoma"/>
      <family val="2"/>
    </font>
    <font>
      <b/>
      <sz val="11"/>
      <color rgb="FF7F7F7F"/>
      <name val="Calibri"/>
      <family val="2"/>
    </font>
    <font>
      <b/>
      <sz val="11"/>
      <color rgb="FF00B050"/>
      <name val="Arial"/>
      <family val="2"/>
    </font>
  </fonts>
  <fills count="45">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theme="5" tint="0.39997558519241921"/>
        <bgColor rgb="FFBFBFBF"/>
      </patternFill>
    </fill>
    <fill>
      <patternFill patternType="solid">
        <fgColor rgb="FF92D050"/>
        <bgColor rgb="FFBFBFBF"/>
      </patternFill>
    </fill>
    <fill>
      <patternFill patternType="solid">
        <fgColor theme="5" tint="0.39997558519241921"/>
        <bgColor rgb="FF8DB3E2"/>
      </patternFill>
    </fill>
    <fill>
      <patternFill patternType="solid">
        <fgColor theme="6" tint="0.39997558519241921"/>
        <bgColor indexed="64"/>
      </patternFill>
    </fill>
    <fill>
      <patternFill patternType="solid">
        <fgColor theme="6" tint="0.79998168889431442"/>
        <bgColor indexed="64"/>
      </patternFill>
    </fill>
  </fills>
  <borders count="29">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s>
  <cellStyleXfs count="7">
    <xf numFmtId="0" fontId="0" fillId="0" borderId="0"/>
    <xf numFmtId="0" fontId="4" fillId="0" borderId="0" applyNumberFormat="0" applyFill="0" applyBorder="0" applyAlignment="0" applyProtection="0"/>
    <xf numFmtId="9" fontId="40" fillId="0" borderId="0" applyFont="0" applyFill="0" applyBorder="0" applyAlignment="0" applyProtection="0"/>
    <xf numFmtId="0" fontId="7" fillId="0" borderId="21"/>
    <xf numFmtId="0" fontId="4" fillId="0" borderId="21" applyNumberFormat="0" applyFill="0" applyBorder="0" applyAlignment="0" applyProtection="0"/>
    <xf numFmtId="9" fontId="7" fillId="0" borderId="21" applyFont="0" applyFill="0" applyBorder="0" applyAlignment="0" applyProtection="0"/>
    <xf numFmtId="0" fontId="1" fillId="0" borderId="21"/>
  </cellStyleXfs>
  <cellXfs count="273">
    <xf numFmtId="0" fontId="0" fillId="0" borderId="0" xfId="0" applyFont="1" applyAlignment="1"/>
    <xf numFmtId="0" fontId="2" fillId="0" borderId="0" xfId="0" applyFont="1"/>
    <xf numFmtId="0" fontId="3" fillId="0" borderId="0" xfId="0" applyFont="1"/>
    <xf numFmtId="0" fontId="4" fillId="0" borderId="0" xfId="0" applyFont="1"/>
    <xf numFmtId="0" fontId="5" fillId="0" borderId="0" xfId="0" applyFont="1"/>
    <xf numFmtId="0" fontId="2" fillId="2" borderId="1" xfId="0" applyFont="1" applyFill="1" applyBorder="1"/>
    <xf numFmtId="0" fontId="3" fillId="2" borderId="1" xfId="0" applyFont="1" applyFill="1" applyBorder="1"/>
    <xf numFmtId="0" fontId="3" fillId="0" borderId="0" xfId="0" applyFont="1" applyAlignment="1">
      <alignment horizontal="left"/>
    </xf>
    <xf numFmtId="0" fontId="3" fillId="0" borderId="0" xfId="0" applyFont="1" applyAlignment="1">
      <alignment wrapText="1"/>
    </xf>
    <xf numFmtId="0" fontId="2" fillId="2" borderId="1" xfId="0" applyFont="1" applyFill="1" applyBorder="1" applyAlignment="1">
      <alignment wrapText="1"/>
    </xf>
    <xf numFmtId="0" fontId="3" fillId="0" borderId="0" xfId="0" applyFont="1" applyAlignment="1">
      <alignment horizontal="left" wrapText="1"/>
    </xf>
    <xf numFmtId="0" fontId="6" fillId="0" borderId="0" xfId="0" applyFont="1" applyAlignment="1"/>
    <xf numFmtId="1" fontId="3" fillId="0" borderId="0" xfId="0" applyNumberFormat="1" applyFont="1" applyAlignment="1">
      <alignment wrapText="1"/>
    </xf>
    <xf numFmtId="0" fontId="3" fillId="8" borderId="1" xfId="0" applyFont="1" applyFill="1" applyBorder="1" applyAlignment="1">
      <alignment wrapText="1"/>
    </xf>
    <xf numFmtId="0" fontId="3" fillId="0" borderId="0" xfId="0" applyFont="1" applyAlignment="1">
      <alignment wrapText="1"/>
    </xf>
    <xf numFmtId="0" fontId="2" fillId="2" borderId="1" xfId="0" applyFont="1" applyFill="1" applyBorder="1" applyAlignment="1">
      <alignment horizontal="center" vertical="center"/>
    </xf>
    <xf numFmtId="0" fontId="3" fillId="2" borderId="1" xfId="0" applyFont="1" applyFill="1" applyBorder="1" applyAlignment="1">
      <alignment wrapText="1"/>
    </xf>
    <xf numFmtId="0" fontId="3" fillId="10" borderId="1" xfId="0" applyFont="1" applyFill="1" applyBorder="1"/>
    <xf numFmtId="0" fontId="2" fillId="2" borderId="6" xfId="0" applyFont="1" applyFill="1" applyBorder="1" applyAlignment="1">
      <alignment wrapText="1"/>
    </xf>
    <xf numFmtId="0" fontId="2" fillId="2" borderId="7" xfId="0" applyFont="1" applyFill="1" applyBorder="1" applyAlignment="1">
      <alignment wrapText="1"/>
    </xf>
    <xf numFmtId="0" fontId="2" fillId="2" borderId="7" xfId="0" applyFont="1" applyFill="1" applyBorder="1" applyAlignment="1">
      <alignment horizontal="left" wrapText="1"/>
    </xf>
    <xf numFmtId="0" fontId="2" fillId="2" borderId="8" xfId="0" applyFont="1" applyFill="1" applyBorder="1" applyAlignment="1">
      <alignment wrapText="1"/>
    </xf>
    <xf numFmtId="0" fontId="3" fillId="0" borderId="9" xfId="0" applyFont="1" applyBorder="1" applyAlignment="1">
      <alignment wrapText="1"/>
    </xf>
    <xf numFmtId="0" fontId="3" fillId="0" borderId="9" xfId="0" applyFont="1" applyBorder="1" applyAlignment="1">
      <alignment horizontal="left" wrapText="1"/>
    </xf>
    <xf numFmtId="0" fontId="3" fillId="0" borderId="0" xfId="0" quotePrefix="1" applyFont="1" applyAlignment="1">
      <alignment wrapText="1"/>
    </xf>
    <xf numFmtId="0" fontId="3" fillId="0" borderId="9" xfId="0" quotePrefix="1" applyFont="1" applyBorder="1" applyAlignment="1">
      <alignment wrapText="1"/>
    </xf>
    <xf numFmtId="0" fontId="3" fillId="2" borderId="1" xfId="0" applyFont="1" applyFill="1" applyBorder="1" applyAlignment="1">
      <alignment horizontal="left"/>
    </xf>
    <xf numFmtId="0" fontId="2" fillId="0" borderId="0" xfId="0" applyFont="1" applyAlignment="1">
      <alignment horizontal="left"/>
    </xf>
    <xf numFmtId="0" fontId="3" fillId="11" borderId="1" xfId="0" applyFont="1" applyFill="1" applyBorder="1"/>
    <xf numFmtId="0" fontId="12" fillId="0" borderId="0" xfId="0" applyFont="1"/>
    <xf numFmtId="0" fontId="3" fillId="0" borderId="0" xfId="0" quotePrefix="1" applyFont="1" applyAlignment="1">
      <alignment horizontal="left"/>
    </xf>
    <xf numFmtId="0" fontId="3" fillId="12" borderId="1" xfId="0" applyFont="1" applyFill="1" applyBorder="1"/>
    <xf numFmtId="0" fontId="3" fillId="13" borderId="1" xfId="0" applyFont="1" applyFill="1" applyBorder="1"/>
    <xf numFmtId="0" fontId="3" fillId="14" borderId="1" xfId="0" applyFont="1" applyFill="1" applyBorder="1"/>
    <xf numFmtId="0" fontId="3" fillId="8" borderId="1" xfId="0" applyFont="1" applyFill="1" applyBorder="1"/>
    <xf numFmtId="0" fontId="3" fillId="15" borderId="1" xfId="0" applyFont="1" applyFill="1" applyBorder="1"/>
    <xf numFmtId="0" fontId="3" fillId="16" borderId="1" xfId="0" applyFont="1" applyFill="1" applyBorder="1"/>
    <xf numFmtId="49" fontId="3" fillId="0" borderId="0" xfId="0" quotePrefix="1" applyNumberFormat="1" applyFont="1" applyAlignment="1">
      <alignment horizontal="left"/>
    </xf>
    <xf numFmtId="0" fontId="3" fillId="17" borderId="1" xfId="0" applyFont="1" applyFill="1" applyBorder="1"/>
    <xf numFmtId="0" fontId="3" fillId="18" borderId="1" xfId="0" applyFont="1" applyFill="1" applyBorder="1"/>
    <xf numFmtId="0" fontId="3" fillId="19" borderId="1" xfId="0" applyFont="1" applyFill="1" applyBorder="1"/>
    <xf numFmtId="0" fontId="3" fillId="20" borderId="1" xfId="0" applyFont="1" applyFill="1" applyBorder="1"/>
    <xf numFmtId="0" fontId="3" fillId="21" borderId="1" xfId="0" applyFont="1" applyFill="1" applyBorder="1"/>
    <xf numFmtId="0" fontId="3" fillId="22" borderId="1" xfId="0" applyFont="1" applyFill="1" applyBorder="1"/>
    <xf numFmtId="0" fontId="3" fillId="23" borderId="1" xfId="0" applyFont="1" applyFill="1" applyBorder="1"/>
    <xf numFmtId="0" fontId="3" fillId="24" borderId="1" xfId="0" applyFont="1" applyFill="1" applyBorder="1"/>
    <xf numFmtId="0" fontId="3" fillId="25" borderId="1" xfId="0" applyFont="1" applyFill="1" applyBorder="1"/>
    <xf numFmtId="0" fontId="3" fillId="26" borderId="1" xfId="0" applyFont="1" applyFill="1" applyBorder="1"/>
    <xf numFmtId="0" fontId="3" fillId="27" borderId="1" xfId="0" applyFont="1" applyFill="1" applyBorder="1"/>
    <xf numFmtId="0" fontId="3" fillId="28" borderId="1" xfId="0" applyFont="1" applyFill="1" applyBorder="1"/>
    <xf numFmtId="0" fontId="3" fillId="29" borderId="1" xfId="0" applyFont="1" applyFill="1" applyBorder="1"/>
    <xf numFmtId="0" fontId="3" fillId="0" borderId="0" xfId="0" applyFont="1" applyAlignment="1">
      <alignment horizontal="center"/>
    </xf>
    <xf numFmtId="0" fontId="3" fillId="0" borderId="22" xfId="0" applyFont="1" applyBorder="1"/>
    <xf numFmtId="0" fontId="2" fillId="0" borderId="22" xfId="0" applyFont="1" applyBorder="1"/>
    <xf numFmtId="9" fontId="3" fillId="0" borderId="0" xfId="0" applyNumberFormat="1" applyFont="1"/>
    <xf numFmtId="9" fontId="3" fillId="0" borderId="22" xfId="0" applyNumberFormat="1" applyFont="1" applyBorder="1"/>
    <xf numFmtId="172" fontId="3" fillId="0" borderId="0" xfId="0" applyNumberFormat="1" applyFont="1"/>
    <xf numFmtId="0" fontId="10" fillId="0" borderId="0" xfId="0" applyFont="1"/>
    <xf numFmtId="11" fontId="3" fillId="0" borderId="0" xfId="0" applyNumberFormat="1" applyFont="1"/>
    <xf numFmtId="173" fontId="3"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3" fillId="32" borderId="23" xfId="0" applyFont="1" applyFill="1" applyBorder="1" applyAlignment="1">
      <alignment horizontal="left" wrapText="1"/>
    </xf>
    <xf numFmtId="0" fontId="3" fillId="32" borderId="24" xfId="0" applyFont="1" applyFill="1" applyBorder="1" applyAlignment="1">
      <alignment horizontal="left" wrapText="1"/>
    </xf>
    <xf numFmtId="0" fontId="30" fillId="32" borderId="25" xfId="0" applyFont="1" applyFill="1" applyBorder="1" applyAlignment="1">
      <alignment horizontal="left" wrapText="1"/>
    </xf>
    <xf numFmtId="0" fontId="30" fillId="32"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3"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3" fillId="0" borderId="22" xfId="0" applyNumberFormat="1" applyFont="1" applyBorder="1"/>
    <xf numFmtId="10" fontId="3" fillId="0" borderId="0" xfId="0" applyNumberFormat="1" applyFont="1"/>
    <xf numFmtId="1" fontId="3" fillId="0" borderId="0" xfId="0" applyNumberFormat="1" applyFont="1"/>
    <xf numFmtId="0" fontId="0" fillId="0" borderId="0" xfId="0" applyFont="1" applyFill="1" applyAlignment="1"/>
    <xf numFmtId="0" fontId="2" fillId="33" borderId="21" xfId="0" applyFont="1" applyFill="1" applyBorder="1"/>
    <xf numFmtId="0" fontId="9" fillId="34" borderId="21" xfId="0" applyFont="1" applyFill="1" applyBorder="1"/>
    <xf numFmtId="0" fontId="3" fillId="34" borderId="0" xfId="0" applyFont="1" applyFill="1"/>
    <xf numFmtId="0" fontId="2" fillId="0" borderId="0" xfId="0" applyFont="1" applyAlignment="1">
      <alignment horizontal="center"/>
    </xf>
    <xf numFmtId="0" fontId="0" fillId="0" borderId="0" xfId="0"/>
    <xf numFmtId="0" fontId="2" fillId="35" borderId="27" xfId="0" applyFont="1" applyFill="1" applyBorder="1" applyAlignment="1">
      <alignment horizontal="left"/>
    </xf>
    <xf numFmtId="0" fontId="2" fillId="35" borderId="27" xfId="0" applyFont="1" applyFill="1" applyBorder="1" applyAlignment="1">
      <alignment horizontal="center"/>
    </xf>
    <xf numFmtId="0" fontId="3" fillId="0" borderId="27" xfId="0" applyFont="1" applyBorder="1" applyAlignment="1">
      <alignment horizontal="left"/>
    </xf>
    <xf numFmtId="0" fontId="3" fillId="0" borderId="27" xfId="0" applyFont="1" applyBorder="1" applyAlignment="1">
      <alignment horizontal="center"/>
    </xf>
    <xf numFmtId="9" fontId="3" fillId="0" borderId="27" xfId="2" applyFont="1" applyBorder="1" applyAlignment="1">
      <alignment horizontal="center"/>
    </xf>
    <xf numFmtId="9" fontId="3" fillId="0" borderId="0" xfId="0" applyNumberFormat="1" applyFont="1" applyAlignment="1">
      <alignment horizontal="center"/>
    </xf>
    <xf numFmtId="0" fontId="2" fillId="0" borderId="21" xfId="0" applyFont="1" applyBorder="1" applyAlignment="1">
      <alignment horizontal="left"/>
    </xf>
    <xf numFmtId="0" fontId="9" fillId="0" borderId="21" xfId="0" applyFont="1" applyBorder="1"/>
    <xf numFmtId="10" fontId="3" fillId="0" borderId="21" xfId="0" applyNumberFormat="1" applyFont="1" applyBorder="1"/>
    <xf numFmtId="0" fontId="0" fillId="34" borderId="0" xfId="0" applyFill="1"/>
    <xf numFmtId="0" fontId="2" fillId="0" borderId="0" xfId="0" applyFont="1" applyAlignment="1">
      <alignment horizontal="right"/>
    </xf>
    <xf numFmtId="0" fontId="3" fillId="0" borderId="0" xfId="0" applyFont="1" applyAlignment="1">
      <alignment horizontal="right"/>
    </xf>
    <xf numFmtId="0" fontId="10" fillId="0" borderId="0" xfId="0" applyFont="1" applyAlignment="1">
      <alignment horizontal="right"/>
    </xf>
    <xf numFmtId="9" fontId="2" fillId="0" borderId="0" xfId="2" applyFont="1" applyAlignment="1">
      <alignment horizontal="right"/>
    </xf>
    <xf numFmtId="0" fontId="41" fillId="33" borderId="21" xfId="0" applyFont="1" applyFill="1" applyBorder="1" applyAlignment="1">
      <alignment horizontal="center"/>
    </xf>
    <xf numFmtId="0" fontId="42" fillId="34" borderId="21" xfId="0" applyFont="1" applyFill="1" applyBorder="1"/>
    <xf numFmtId="0" fontId="43" fillId="0" borderId="0" xfId="0" applyFont="1" applyAlignment="1">
      <alignment horizontal="left"/>
    </xf>
    <xf numFmtId="0" fontId="43" fillId="0" borderId="0" xfId="0" applyFont="1"/>
    <xf numFmtId="0" fontId="4" fillId="0" borderId="0" xfId="1" applyAlignment="1">
      <alignment horizontal="left"/>
    </xf>
    <xf numFmtId="0" fontId="41" fillId="35" borderId="0" xfId="0" applyFont="1" applyFill="1" applyAlignment="1">
      <alignment horizontal="left"/>
    </xf>
    <xf numFmtId="0" fontId="41" fillId="35" borderId="0" xfId="0" applyFont="1" applyFill="1"/>
    <xf numFmtId="0" fontId="41" fillId="35"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6" borderId="0" xfId="0" applyFont="1" applyFill="1" applyAlignment="1">
      <alignment horizontal="center" vertical="center" wrapText="1"/>
    </xf>
    <xf numFmtId="0" fontId="45" fillId="37" borderId="0" xfId="0" applyFont="1" applyFill="1" applyAlignment="1">
      <alignment horizontal="center" vertical="center" wrapText="1"/>
    </xf>
    <xf numFmtId="164" fontId="45" fillId="37" borderId="0" xfId="0" applyNumberFormat="1" applyFont="1" applyFill="1" applyAlignment="1">
      <alignment horizontal="center" vertical="center" wrapText="1"/>
    </xf>
    <xf numFmtId="164" fontId="45" fillId="36"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0" fontId="46" fillId="0" borderId="0" xfId="0" applyFont="1" applyFill="1" applyAlignment="1"/>
    <xf numFmtId="0" fontId="3" fillId="38" borderId="0" xfId="0" applyFont="1" applyFill="1" applyAlignment="1">
      <alignment wrapText="1"/>
    </xf>
    <xf numFmtId="0" fontId="2" fillId="0" borderId="21" xfId="0" applyFont="1" applyFill="1" applyBorder="1" applyAlignment="1">
      <alignment wrapText="1"/>
    </xf>
    <xf numFmtId="0" fontId="3"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3"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3" fillId="0" borderId="21" xfId="0" applyNumberFormat="1" applyFont="1" applyFill="1" applyBorder="1" applyAlignment="1">
      <alignment wrapText="1"/>
    </xf>
    <xf numFmtId="1" fontId="2"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2"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2"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2"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2" fillId="0" borderId="21" xfId="0" applyFont="1" applyFill="1" applyBorder="1"/>
    <xf numFmtId="2" fontId="3" fillId="0" borderId="21" xfId="0" applyNumberFormat="1" applyFont="1" applyFill="1" applyBorder="1" applyAlignment="1">
      <alignment wrapText="1"/>
    </xf>
    <xf numFmtId="0" fontId="19" fillId="0" borderId="21" xfId="0" applyFont="1" applyFill="1" applyBorder="1" applyAlignment="1">
      <alignment horizontal="left" vertical="top"/>
    </xf>
    <xf numFmtId="0" fontId="3"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3" fillId="0" borderId="21" xfId="0" applyFont="1" applyFill="1" applyBorder="1" applyAlignment="1">
      <alignment horizontal="left" vertical="top" wrapText="1"/>
    </xf>
    <xf numFmtId="0" fontId="3"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2" fillId="0" borderId="21" xfId="0" applyFont="1" applyFill="1" applyBorder="1" applyAlignment="1">
      <alignment horizontal="center"/>
    </xf>
    <xf numFmtId="0" fontId="12" fillId="0" borderId="21" xfId="0" applyFont="1" applyFill="1" applyBorder="1"/>
    <xf numFmtId="0" fontId="3" fillId="0" borderId="21" xfId="0" applyFont="1" applyFill="1" applyBorder="1" applyAlignment="1">
      <alignment horizontal="center"/>
    </xf>
    <xf numFmtId="0" fontId="3" fillId="0" borderId="21" xfId="0" applyFont="1" applyFill="1" applyBorder="1" applyAlignment="1">
      <alignment vertical="center" wrapText="1"/>
    </xf>
    <xf numFmtId="0" fontId="7" fillId="0" borderId="0" xfId="0" applyFont="1" applyAlignment="1"/>
    <xf numFmtId="0" fontId="7" fillId="0" borderId="21" xfId="3" applyFont="1" applyAlignment="1"/>
    <xf numFmtId="0" fontId="3" fillId="0" borderId="21" xfId="3" applyFont="1" applyAlignment="1">
      <alignment wrapText="1"/>
    </xf>
    <xf numFmtId="1" fontId="3" fillId="0" borderId="21" xfId="3" applyNumberFormat="1" applyFont="1" applyAlignment="1">
      <alignment wrapText="1"/>
    </xf>
    <xf numFmtId="0" fontId="2" fillId="8" borderId="4" xfId="0" applyFont="1" applyFill="1" applyBorder="1" applyAlignment="1">
      <alignment horizontal="center"/>
    </xf>
    <xf numFmtId="0" fontId="11" fillId="0" borderId="5" xfId="0" applyFont="1" applyBorder="1"/>
    <xf numFmtId="0" fontId="15" fillId="0" borderId="21" xfId="0" applyFont="1" applyFill="1" applyBorder="1" applyAlignment="1">
      <alignment horizontal="center" vertical="center" wrapText="1"/>
    </xf>
    <xf numFmtId="0" fontId="11" fillId="0" borderId="21" xfId="0" applyFont="1" applyFill="1" applyBorder="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3" fillId="0" borderId="21" xfId="0" applyFont="1" applyFill="1" applyBorder="1" applyAlignment="1">
      <alignment horizontal="left" vertical="center"/>
    </xf>
    <xf numFmtId="0" fontId="15" fillId="0" borderId="21" xfId="0" applyFont="1" applyFill="1" applyBorder="1" applyAlignment="1">
      <alignment horizontal="left" vertical="center"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3"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top" wrapText="1"/>
    </xf>
    <xf numFmtId="0" fontId="2" fillId="30" borderId="4" xfId="0" applyFont="1" applyFill="1" applyBorder="1" applyAlignment="1">
      <alignment horizontal="left"/>
    </xf>
    <xf numFmtId="0" fontId="11" fillId="0" borderId="21" xfId="0" applyFont="1" applyBorder="1"/>
    <xf numFmtId="0" fontId="30" fillId="32" borderId="12" xfId="0" applyFont="1" applyFill="1" applyBorder="1" applyAlignment="1">
      <alignment horizontal="left" wrapText="1"/>
    </xf>
    <xf numFmtId="0" fontId="11" fillId="0" borderId="14" xfId="0" applyFont="1" applyBorder="1"/>
    <xf numFmtId="0" fontId="11" fillId="0" borderId="13" xfId="0" applyFont="1" applyBorder="1"/>
    <xf numFmtId="0" fontId="3" fillId="31" borderId="4" xfId="0" applyFont="1" applyFill="1" applyBorder="1" applyAlignment="1">
      <alignment horizontal="left"/>
    </xf>
    <xf numFmtId="0" fontId="1" fillId="0" borderId="21" xfId="6"/>
    <xf numFmtId="0" fontId="44" fillId="0" borderId="0" xfId="0" applyFont="1"/>
    <xf numFmtId="0" fontId="41" fillId="0" borderId="21" xfId="6" applyFont="1"/>
    <xf numFmtId="0" fontId="41" fillId="39" borderId="21" xfId="6" applyFont="1" applyFill="1"/>
    <xf numFmtId="49" fontId="46" fillId="6" borderId="28" xfId="0" applyNumberFormat="1" applyFont="1" applyFill="1" applyBorder="1" applyAlignment="1"/>
    <xf numFmtId="49" fontId="8" fillId="7" borderId="28" xfId="0" applyNumberFormat="1" applyFont="1" applyFill="1" applyBorder="1" applyAlignment="1"/>
    <xf numFmtId="49" fontId="46" fillId="7" borderId="28" xfId="0" applyNumberFormat="1" applyFont="1" applyFill="1" applyBorder="1" applyAlignment="1"/>
    <xf numFmtId="0" fontId="0" fillId="0" borderId="28" xfId="0" applyFont="1" applyBorder="1" applyAlignment="1"/>
    <xf numFmtId="0" fontId="2" fillId="40" borderId="1" xfId="0" applyFont="1" applyFill="1" applyBorder="1" applyAlignment="1"/>
    <xf numFmtId="49" fontId="46" fillId="0" borderId="0" xfId="0" applyNumberFormat="1" applyFont="1" applyAlignment="1"/>
    <xf numFmtId="49" fontId="3" fillId="0" borderId="0" xfId="0" applyNumberFormat="1" applyFont="1" applyAlignment="1"/>
    <xf numFmtId="0" fontId="46" fillId="0" borderId="0" xfId="0" applyFont="1" applyAlignment="1"/>
    <xf numFmtId="49" fontId="46" fillId="0" borderId="0" xfId="0" applyNumberFormat="1" applyFont="1" applyFill="1" applyAlignment="1"/>
    <xf numFmtId="0" fontId="3" fillId="0" borderId="0" xfId="0" applyFont="1" applyAlignment="1"/>
    <xf numFmtId="0" fontId="41" fillId="43" borderId="21" xfId="6" applyFont="1" applyFill="1" applyAlignment="1"/>
    <xf numFmtId="0" fontId="1" fillId="43" borderId="21" xfId="6" applyFill="1"/>
    <xf numFmtId="0" fontId="41" fillId="43" borderId="21" xfId="6" applyFont="1" applyFill="1"/>
    <xf numFmtId="0" fontId="41" fillId="44" borderId="21" xfId="6" applyFont="1" applyFill="1" applyAlignment="1">
      <alignment wrapText="1"/>
    </xf>
    <xf numFmtId="0" fontId="41" fillId="44" borderId="21" xfId="6" applyFont="1" applyFill="1" applyAlignment="1"/>
    <xf numFmtId="0" fontId="41" fillId="44" borderId="21" xfId="6" applyFont="1" applyFill="1"/>
    <xf numFmtId="0" fontId="1" fillId="44" borderId="21" xfId="6" applyFill="1"/>
    <xf numFmtId="49" fontId="48" fillId="0" borderId="0" xfId="0" applyNumberFormat="1" applyFont="1" applyAlignment="1"/>
    <xf numFmtId="0" fontId="29" fillId="0" borderId="0" xfId="0" applyFont="1" applyAlignment="1"/>
    <xf numFmtId="49" fontId="2" fillId="0" borderId="0" xfId="0" applyNumberFormat="1" applyFont="1" applyAlignment="1"/>
    <xf numFmtId="0" fontId="2" fillId="40" borderId="21" xfId="0" applyFont="1" applyFill="1" applyBorder="1" applyAlignment="1"/>
    <xf numFmtId="0" fontId="2" fillId="40" borderId="28" xfId="0" applyFont="1" applyFill="1" applyBorder="1" applyAlignment="1"/>
    <xf numFmtId="0" fontId="2" fillId="41" borderId="1" xfId="0" applyFont="1" applyFill="1" applyBorder="1" applyAlignment="1"/>
    <xf numFmtId="0" fontId="2" fillId="41" borderId="1" xfId="0" applyFont="1" applyFill="1" applyBorder="1" applyAlignment="1">
      <alignment horizontal="left"/>
    </xf>
    <xf numFmtId="0" fontId="2" fillId="41" borderId="28" xfId="0" applyFont="1" applyFill="1" applyBorder="1" applyAlignment="1"/>
    <xf numFmtId="0" fontId="2" fillId="40" borderId="1" xfId="0" applyFont="1" applyFill="1" applyBorder="1" applyAlignment="1">
      <alignment horizontal="left"/>
    </xf>
    <xf numFmtId="0" fontId="2" fillId="40" borderId="2" xfId="0" applyFont="1" applyFill="1" applyBorder="1" applyAlignment="1"/>
    <xf numFmtId="0" fontId="2" fillId="42" borderId="1" xfId="0" applyFont="1" applyFill="1" applyBorder="1" applyAlignment="1"/>
    <xf numFmtId="0" fontId="46" fillId="0" borderId="21" xfId="0" applyFont="1" applyBorder="1" applyAlignment="1"/>
    <xf numFmtId="0" fontId="46" fillId="0" borderId="28" xfId="0" applyFont="1" applyBorder="1" applyAlignment="1"/>
    <xf numFmtId="0" fontId="46" fillId="0" borderId="0" xfId="0" applyFont="1" applyAlignment="1">
      <alignment horizontal="left"/>
    </xf>
    <xf numFmtId="49" fontId="46" fillId="3" borderId="28" xfId="0" applyNumberFormat="1" applyFont="1" applyFill="1" applyBorder="1" applyAlignment="1"/>
    <xf numFmtId="49" fontId="3" fillId="3" borderId="28" xfId="0" applyNumberFormat="1" applyFont="1" applyFill="1" applyBorder="1" applyAlignment="1"/>
    <xf numFmtId="49" fontId="3" fillId="0" borderId="28" xfId="0" applyNumberFormat="1" applyFont="1" applyBorder="1" applyAlignment="1"/>
    <xf numFmtId="49" fontId="46" fillId="0" borderId="28" xfId="0" applyNumberFormat="1" applyFont="1" applyBorder="1" applyAlignment="1"/>
    <xf numFmtId="49" fontId="46" fillId="4" borderId="28" xfId="0" applyNumberFormat="1" applyFont="1" applyFill="1" applyBorder="1" applyAlignment="1"/>
    <xf numFmtId="0" fontId="6" fillId="0" borderId="0" xfId="0" applyFont="1" applyAlignment="1">
      <alignment horizontal="left"/>
    </xf>
    <xf numFmtId="49" fontId="6" fillId="0" borderId="0" xfId="0" applyNumberFormat="1" applyFont="1" applyAlignment="1"/>
    <xf numFmtId="0" fontId="3" fillId="0" borderId="28" xfId="0" applyFont="1" applyBorder="1" applyAlignment="1"/>
    <xf numFmtId="49" fontId="46" fillId="5" borderId="28" xfId="0" applyNumberFormat="1" applyFont="1" applyFill="1" applyBorder="1" applyAlignment="1"/>
    <xf numFmtId="0" fontId="3" fillId="0" borderId="0" xfId="0" applyFont="1" applyFill="1" applyAlignment="1"/>
    <xf numFmtId="49" fontId="47" fillId="3" borderId="28" xfId="0" applyNumberFormat="1" applyFont="1" applyFill="1" applyBorder="1" applyAlignment="1"/>
    <xf numFmtId="49" fontId="46" fillId="9" borderId="28" xfId="0" applyNumberFormat="1" applyFont="1" applyFill="1" applyBorder="1" applyAlignment="1"/>
    <xf numFmtId="0" fontId="46" fillId="0" borderId="0" xfId="0" applyFont="1" applyFill="1" applyAlignment="1">
      <alignment horizontal="left"/>
    </xf>
    <xf numFmtId="49" fontId="9" fillId="3" borderId="28" xfId="0" applyNumberFormat="1" applyFont="1" applyFill="1" applyBorder="1" applyAlignment="1"/>
    <xf numFmtId="0" fontId="48" fillId="0" borderId="0" xfId="0" applyFont="1" applyAlignment="1"/>
    <xf numFmtId="0" fontId="48" fillId="0" borderId="0" xfId="0" applyFont="1" applyAlignment="1">
      <alignment horizontal="left"/>
    </xf>
    <xf numFmtId="49" fontId="53" fillId="3" borderId="28" xfId="0" applyNumberFormat="1" applyFont="1" applyFill="1" applyBorder="1" applyAlignment="1"/>
    <xf numFmtId="0" fontId="2" fillId="0" borderId="0" xfId="0" applyFont="1" applyAlignment="1"/>
    <xf numFmtId="0" fontId="52" fillId="0" borderId="0" xfId="0" applyFont="1" applyAlignment="1"/>
    <xf numFmtId="49" fontId="37" fillId="3" borderId="28" xfId="0" applyNumberFormat="1" applyFont="1" applyFill="1" applyBorder="1" applyAlignment="1"/>
    <xf numFmtId="49" fontId="52" fillId="0" borderId="0" xfId="0" applyNumberFormat="1" applyFont="1" applyAlignment="1"/>
    <xf numFmtId="0" fontId="3" fillId="0" borderId="3" xfId="0" applyFont="1" applyBorder="1" applyAlignment="1"/>
  </cellXfs>
  <cellStyles count="7">
    <cellStyle name="Hyperlink" xfId="1" builtinId="8"/>
    <cellStyle name="Hyperlink 2" xfId="4" xr:uid="{00000000-0005-0000-0000-000001000000}"/>
    <cellStyle name="Normal" xfId="0" builtinId="0"/>
    <cellStyle name="Normal 2" xfId="3" xr:uid="{00000000-0005-0000-0000-000003000000}"/>
    <cellStyle name="Normal 3" xfId="6" xr:uid="{9D430ED5-2A78-456E-A553-E133DEA0FF54}"/>
    <cellStyle name="Percent" xfId="2" builtinId="5"/>
    <cellStyle name="Percent 2" xfId="5" xr:uid="{00000000-0005-0000-0000-000005000000}"/>
  </cellStyles>
  <dxfs count="215">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G20" sqref="G20"/>
    </sheetView>
  </sheetViews>
  <sheetFormatPr defaultColWidth="12.75" defaultRowHeight="15" customHeight="1" x14ac:dyDescent="0.2"/>
  <cols>
    <col min="1" max="1" width="25.25" customWidth="1"/>
    <col min="2" max="2" width="21.25" customWidth="1"/>
    <col min="3" max="26" width="7.7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5">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5">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5">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5">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x14ac:dyDescent="0.2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4" priority="1" stopIfTrue="1" operator="containsText" text="No duplicate ID numbers">
      <formula>NOT(ISERROR(SEARCH(("No duplicate ID numbers"),(B18))))</formula>
    </cfRule>
  </conditionalFormatting>
  <conditionalFormatting sqref="B18">
    <cfRule type="cellIs" dxfId="213" priority="2" operator="greaterThan">
      <formula>0</formula>
    </cfRule>
  </conditionalFormatting>
  <conditionalFormatting sqref="B19">
    <cfRule type="containsText" dxfId="212" priority="3" stopIfTrue="1" operator="containsText" text="No missing ID numbers">
      <formula>NOT(ISERROR(SEARCH(("No missing ID numbers"),(B19))))</formula>
    </cfRule>
  </conditionalFormatting>
  <conditionalFormatting sqref="B19">
    <cfRule type="cellIs" dxfId="211"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zoomScale="80" zoomScaleNormal="80" workbookViewId="0">
      <pane ySplit="1" topLeftCell="A2" activePane="bottomLeft" state="frozen"/>
      <selection pane="bottomLeft" activeCell="A2" sqref="A2"/>
    </sheetView>
  </sheetViews>
  <sheetFormatPr defaultColWidth="12.75" defaultRowHeight="15" customHeight="1" x14ac:dyDescent="0.2"/>
  <cols>
    <col min="1" max="1" width="35.25" customWidth="1"/>
    <col min="2" max="2" width="39.875" customWidth="1"/>
    <col min="3" max="3" width="38.875" customWidth="1"/>
    <col min="4" max="4" width="10.875" customWidth="1"/>
    <col min="5" max="5" width="16.5" customWidth="1"/>
    <col min="6" max="7" width="20.25" customWidth="1"/>
    <col min="8" max="8" width="16.875" customWidth="1"/>
    <col min="9" max="9" width="18.75" style="223" customWidth="1"/>
    <col min="10" max="10" width="48.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x14ac:dyDescent="0.25">
      <c r="A1" s="240" t="s">
        <v>37</v>
      </c>
      <c r="B1" s="241" t="s">
        <v>38</v>
      </c>
      <c r="C1" s="242" t="s">
        <v>39</v>
      </c>
      <c r="D1" s="242" t="s">
        <v>40</v>
      </c>
      <c r="E1" s="242" t="s">
        <v>41</v>
      </c>
      <c r="F1" s="242" t="s">
        <v>42</v>
      </c>
      <c r="G1" s="242" t="s">
        <v>43</v>
      </c>
      <c r="H1" s="243" t="s">
        <v>44</v>
      </c>
      <c r="I1" s="244" t="s">
        <v>45</v>
      </c>
      <c r="J1" s="245" t="s">
        <v>46</v>
      </c>
      <c r="K1" s="224" t="s">
        <v>47</v>
      </c>
      <c r="L1" s="224" t="s">
        <v>48</v>
      </c>
      <c r="M1" s="224" t="s">
        <v>49</v>
      </c>
      <c r="N1" s="224" t="s">
        <v>50</v>
      </c>
      <c r="O1" s="224" t="s">
        <v>51</v>
      </c>
      <c r="P1" s="224" t="s">
        <v>52</v>
      </c>
      <c r="Q1" s="224" t="s">
        <v>53</v>
      </c>
      <c r="R1" s="246" t="s">
        <v>54</v>
      </c>
      <c r="S1" s="247" t="s">
        <v>55</v>
      </c>
      <c r="T1" s="247" t="s">
        <v>56</v>
      </c>
      <c r="U1" s="229"/>
      <c r="V1" s="229"/>
      <c r="W1" s="229"/>
      <c r="X1" s="229"/>
      <c r="Y1" s="229"/>
      <c r="Z1" s="229"/>
    </row>
    <row r="2" spans="1:26" ht="32.1" customHeight="1" x14ac:dyDescent="0.25">
      <c r="A2" s="248" t="str">
        <f>INDEX('Policy Characteristics'!A:A,MATCH($C2,'Policy Characteristics'!$C:$C,0))</f>
        <v>Transportation</v>
      </c>
      <c r="B2" s="249" t="str">
        <f>INDEX('Policy Characteristics'!B:B,MATCH($C2,'Policy Characteristics'!$C:$C,0))</f>
        <v>Conventional Pollutant Standards</v>
      </c>
      <c r="C2" s="227" t="s">
        <v>59</v>
      </c>
      <c r="D2" s="227" t="s">
        <v>60</v>
      </c>
      <c r="E2" s="227" t="s">
        <v>61</v>
      </c>
      <c r="F2" s="227" t="s">
        <v>60</v>
      </c>
      <c r="G2" s="227" t="s">
        <v>62</v>
      </c>
      <c r="H2" s="250">
        <v>300</v>
      </c>
      <c r="I2" s="251" t="s">
        <v>63</v>
      </c>
      <c r="J2" s="227" t="str">
        <f>IF(ISBLANK(INDEX('Policy Characteristics'!D:D,MATCH($C2,'Policy Characteristics'!$C:$C,0))),"",INDEX('Policy Characteristics'!D:D,MATCH($C2,'Policy Characteristics'!$C:$C,0)))</f>
        <v>Conventional Pollutant Standard</v>
      </c>
      <c r="K2" s="227" t="str">
        <f>IF(ISBLANK(INDEX('Policy Characteristics'!E:E,MATCH($C2,'Policy Characteristics'!$C:$C,0))),"",INDEX('Policy Characteristics'!E:E,MATCH($C2,'Policy Characteristics'!$C:$C,0)))</f>
        <v>trans reduce regulated pollutants</v>
      </c>
      <c r="L2" s="227">
        <f>IF(ISBLANK(INDEX('Policy Characteristics'!F:F,MATCH($C2,'Policy Characteristics'!$C:$C,0))),"",INDEX('Policy Characteristics'!F:F,MATCH($C2,'Policy Characteristics'!$C:$C,0)))</f>
        <v>0</v>
      </c>
      <c r="M2" s="227">
        <f>IF(ISBLANK(INDEX('Policy Characteristics'!G:G,MATCH($C2,'Policy Characteristics'!$C:$C,0))),"",INDEX('Policy Characteristics'!G:G,MATCH($C2,'Policy Characteristics'!$C:$C,0)))</f>
        <v>1</v>
      </c>
      <c r="N2" s="227">
        <f>IF(ISBLANK(INDEX('Policy Characteristics'!H:H,MATCH($C2,'Policy Characteristics'!$C:$C,0))),"",INDEX('Policy Characteristics'!H:H,MATCH($C2,'Policy Characteristics'!$C:$C,0)))</f>
        <v>0.02</v>
      </c>
      <c r="O2" s="227" t="str">
        <f>IF(ISBLANK(INDEX('Policy Characteristics'!I:I,MATCH($C2,'Policy Characteristics'!$C:$C,0))),"",INDEX('Policy Characteristics'!I:I,MATCH($C2,'Policy Characteristics'!$C:$C,0)))</f>
        <v>% reduction in emissions</v>
      </c>
      <c r="P2" s="227"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 s="227" t="str">
        <f>IF(ISBLANK(INDEX('Policy Characteristics'!K:K,MATCH($C2,'Policy Characteristics'!$C:$C,0))),"",INDEX('Policy Characteristics'!K:K,MATCH($C2,'Policy Characteristics'!$C:$C,0)))</f>
        <v>transportation-sector-main.html#conv-pol-stds</v>
      </c>
      <c r="R2" s="227" t="str">
        <f>IF(ISBLANK(INDEX('Policy Characteristics'!L:L,MATCH($C2,'Policy Characteristics'!$C:$C,0))),"",INDEX('Policy Characteristics'!L:L,MATCH($C2,'Policy Characteristics'!$C:$C,0)))</f>
        <v>conventional-pollutant-standards.html</v>
      </c>
      <c r="S2" s="227" t="str">
        <f>IF(ISBLANK(INDEX('Policy Characteristics'!M:M,MATCH($C2,'Policy Characteristics'!$C:$C,0))),"",INDEX('Policy Characteristics'!M:M,MATCH($C2,'Policy Characteristics'!$C:$C,0)))</f>
        <v>Energy Ministry. PROCONVE: PROCONVE: PROGRAMA DE CONTROLE DE POLUIÇÃO DO AR POR
VEÍCULOS AUTOMOTORES. https://www.mma.gov.br/images/arquivo/80060/Arquivos/PROCONVE_atualizado%20em%2021nov13.pdf</v>
      </c>
      <c r="T2" s="227" t="str">
        <f>IF(ISBLANK(INDEX('Policy Characteristics'!N:N,MATCH($C2,'Policy Characteristics'!$C:$C,0))),"",INDEX('Policy Characteristics'!N:N,MATCH($C2,'Policy Characteristics'!$C:$C,0)))</f>
        <v/>
      </c>
      <c r="U2" s="229"/>
      <c r="V2" s="229"/>
      <c r="W2" s="229"/>
      <c r="X2" s="229"/>
      <c r="Y2" s="229"/>
      <c r="Z2" s="229"/>
    </row>
    <row r="3" spans="1:26" ht="31.15" customHeight="1" x14ac:dyDescent="0.25">
      <c r="A3" s="248" t="str">
        <f>INDEX('Policy Characteristics'!A:A,MATCH($C3,'Policy Characteristics'!$C:$C,0))</f>
        <v>Transportation</v>
      </c>
      <c r="B3" s="249" t="str">
        <f>INDEX('Policy Characteristics'!B:B,MATCH($C3,'Policy Characteristics'!$C:$C,0))</f>
        <v>Conventional Pollutant Standards</v>
      </c>
      <c r="C3" s="227" t="str">
        <f t="shared" ref="A3:C7" si="0">C$2</f>
        <v>Percentage Reduction of Separately Regulated Pollutants</v>
      </c>
      <c r="D3" s="227" t="s">
        <v>60</v>
      </c>
      <c r="E3" s="227" t="s">
        <v>69</v>
      </c>
      <c r="F3" s="227" t="s">
        <v>60</v>
      </c>
      <c r="G3" s="227" t="s">
        <v>69</v>
      </c>
      <c r="H3" s="250">
        <v>301</v>
      </c>
      <c r="I3" s="251" t="s">
        <v>63</v>
      </c>
      <c r="J3" s="227" t="str">
        <f>IF(ISBLANK(INDEX('Policy Characteristics'!D:D,MATCH($C3,'Policy Characteristics'!$C:$C,0))),"",INDEX('Policy Characteristics'!D:D,MATCH($C3,'Policy Characteristics'!$C:$C,0)))</f>
        <v>Conventional Pollutant Standard</v>
      </c>
      <c r="K3" s="227" t="str">
        <f>IF(ISBLANK(INDEX('Policy Characteristics'!E:E,MATCH($C3,'Policy Characteristics'!$C:$C,0))),"",INDEX('Policy Characteristics'!E:E,MATCH($C3,'Policy Characteristics'!$C:$C,0)))</f>
        <v>trans reduce regulated pollutants</v>
      </c>
      <c r="L3" s="227">
        <f>IF(ISBLANK(INDEX('Policy Characteristics'!F:F,MATCH($C3,'Policy Characteristics'!$C:$C,0))),"",INDEX('Policy Characteristics'!F:F,MATCH($C3,'Policy Characteristics'!$C:$C,0)))</f>
        <v>0</v>
      </c>
      <c r="M3" s="227">
        <f>IF(ISBLANK(INDEX('Policy Characteristics'!G:G,MATCH($C3,'Policy Characteristics'!$C:$C,0))),"",INDEX('Policy Characteristics'!G:G,MATCH($C3,'Policy Characteristics'!$C:$C,0)))</f>
        <v>1</v>
      </c>
      <c r="N3" s="227">
        <f>IF(ISBLANK(INDEX('Policy Characteristics'!H:H,MATCH($C3,'Policy Characteristics'!$C:$C,0))),"",INDEX('Policy Characteristics'!H:H,MATCH($C3,'Policy Characteristics'!$C:$C,0)))</f>
        <v>0.02</v>
      </c>
      <c r="O3" s="227" t="str">
        <f>IF(ISBLANK(INDEX('Policy Characteristics'!I:I,MATCH($C3,'Policy Characteristics'!$C:$C,0))),"",INDEX('Policy Characteristics'!I:I,MATCH($C3,'Policy Characteristics'!$C:$C,0)))</f>
        <v>% reduction in emissions</v>
      </c>
      <c r="P3" s="227"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 s="227" t="str">
        <f>IF(ISBLANK(INDEX('Policy Characteristics'!K:K,MATCH($C3,'Policy Characteristics'!$C:$C,0))),"",INDEX('Policy Characteristics'!K:K,MATCH($C3,'Policy Characteristics'!$C:$C,0)))</f>
        <v>transportation-sector-main.html#conv-pol-stds</v>
      </c>
      <c r="R3" s="227" t="str">
        <f>IF(ISBLANK(INDEX('Policy Characteristics'!L:L,MATCH($C3,'Policy Characteristics'!$C:$C,0))),"",INDEX('Policy Characteristics'!L:L,MATCH($C3,'Policy Characteristics'!$C:$C,0)))</f>
        <v>conventional-pollutant-standards.html</v>
      </c>
      <c r="S3" s="227" t="str">
        <f>IF(ISBLANK(INDEX('Policy Characteristics'!M:M,MATCH($C3,'Policy Characteristics'!$C:$C,0))),"",INDEX('Policy Characteristics'!M:M,MATCH($C3,'Policy Characteristics'!$C:$C,0)))</f>
        <v>Energy Ministry. PROCONVE: PROCONVE: PROGRAMA DE CONTROLE DE POLUIÇÃO DO AR POR
VEÍCULOS AUTOMOTORES. https://www.mma.gov.br/images/arquivo/80060/Arquivos/PROCONVE_atualizado%20em%2021nov13.pdf</v>
      </c>
      <c r="T3" s="227" t="str">
        <f>IF(ISBLANK(INDEX('Policy Characteristics'!N:N,MATCH($C3,'Policy Characteristics'!$C:$C,0))),"",INDEX('Policy Characteristics'!N:N,MATCH($C3,'Policy Characteristics'!$C:$C,0)))</f>
        <v/>
      </c>
      <c r="U3" s="229"/>
      <c r="V3" s="229"/>
      <c r="W3" s="229"/>
      <c r="X3" s="229"/>
      <c r="Y3" s="229"/>
      <c r="Z3" s="229"/>
    </row>
    <row r="4" spans="1:26" ht="32.1" customHeight="1" x14ac:dyDescent="0.25">
      <c r="A4" s="248" t="str">
        <f>INDEX('Policy Characteristics'!A:A,MATCH($C4,'Policy Characteristics'!$C:$C,0))</f>
        <v>Transportation</v>
      </c>
      <c r="B4" s="249" t="str">
        <f>INDEX('Policy Characteristics'!B:B,MATCH($C4,'Policy Characteristics'!$C:$C,0))</f>
        <v>Conventional Pollutant Standards</v>
      </c>
      <c r="C4" s="227" t="str">
        <f t="shared" si="0"/>
        <v>Percentage Reduction of Separately Regulated Pollutants</v>
      </c>
      <c r="D4" s="227" t="s">
        <v>60</v>
      </c>
      <c r="E4" s="227" t="s">
        <v>70</v>
      </c>
      <c r="F4" s="227" t="s">
        <v>60</v>
      </c>
      <c r="G4" s="227" t="s">
        <v>70</v>
      </c>
      <c r="H4" s="250">
        <v>302</v>
      </c>
      <c r="I4" s="251" t="s">
        <v>63</v>
      </c>
      <c r="J4" s="227" t="str">
        <f>IF(ISBLANK(INDEX('Policy Characteristics'!D:D,MATCH($C4,'Policy Characteristics'!$C:$C,0))),"",INDEX('Policy Characteristics'!D:D,MATCH($C4,'Policy Characteristics'!$C:$C,0)))</f>
        <v>Conventional Pollutant Standard</v>
      </c>
      <c r="K4" s="227" t="str">
        <f>IF(ISBLANK(INDEX('Policy Characteristics'!E:E,MATCH($C4,'Policy Characteristics'!$C:$C,0))),"",INDEX('Policy Characteristics'!E:E,MATCH($C4,'Policy Characteristics'!$C:$C,0)))</f>
        <v>trans reduce regulated pollutants</v>
      </c>
      <c r="L4" s="227">
        <f>IF(ISBLANK(INDEX('Policy Characteristics'!F:F,MATCH($C4,'Policy Characteristics'!$C:$C,0))),"",INDEX('Policy Characteristics'!F:F,MATCH($C4,'Policy Characteristics'!$C:$C,0)))</f>
        <v>0</v>
      </c>
      <c r="M4" s="227">
        <f>IF(ISBLANK(INDEX('Policy Characteristics'!G:G,MATCH($C4,'Policy Characteristics'!$C:$C,0))),"",INDEX('Policy Characteristics'!G:G,MATCH($C4,'Policy Characteristics'!$C:$C,0)))</f>
        <v>1</v>
      </c>
      <c r="N4" s="227">
        <f>IF(ISBLANK(INDEX('Policy Characteristics'!H:H,MATCH($C4,'Policy Characteristics'!$C:$C,0))),"",INDEX('Policy Characteristics'!H:H,MATCH($C4,'Policy Characteristics'!$C:$C,0)))</f>
        <v>0.02</v>
      </c>
      <c r="O4" s="227" t="str">
        <f>IF(ISBLANK(INDEX('Policy Characteristics'!I:I,MATCH($C4,'Policy Characteristics'!$C:$C,0))),"",INDEX('Policy Characteristics'!I:I,MATCH($C4,'Policy Characteristics'!$C:$C,0)))</f>
        <v>% reduction in emissions</v>
      </c>
      <c r="P4" s="227"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 s="227" t="str">
        <f>IF(ISBLANK(INDEX('Policy Characteristics'!K:K,MATCH($C4,'Policy Characteristics'!$C:$C,0))),"",INDEX('Policy Characteristics'!K:K,MATCH($C4,'Policy Characteristics'!$C:$C,0)))</f>
        <v>transportation-sector-main.html#conv-pol-stds</v>
      </c>
      <c r="R4" s="227" t="str">
        <f>IF(ISBLANK(INDEX('Policy Characteristics'!L:L,MATCH($C4,'Policy Characteristics'!$C:$C,0))),"",INDEX('Policy Characteristics'!L:L,MATCH($C4,'Policy Characteristics'!$C:$C,0)))</f>
        <v>conventional-pollutant-standards.html</v>
      </c>
      <c r="S4" s="227" t="str">
        <f>IF(ISBLANK(INDEX('Policy Characteristics'!M:M,MATCH($C4,'Policy Characteristics'!$C:$C,0))),"",INDEX('Policy Characteristics'!M:M,MATCH($C4,'Policy Characteristics'!$C:$C,0)))</f>
        <v>Energy Ministry. PROCONVE: PROCONVE: PROGRAMA DE CONTROLE DE POLUIÇÃO DO AR POR
VEÍCULOS AUTOMOTORES. https://www.mma.gov.br/images/arquivo/80060/Arquivos/PROCONVE_atualizado%20em%2021nov13.pdf</v>
      </c>
      <c r="T4" s="227" t="str">
        <f>IF(ISBLANK(INDEX('Policy Characteristics'!N:N,MATCH($C4,'Policy Characteristics'!$C:$C,0))),"",INDEX('Policy Characteristics'!N:N,MATCH($C4,'Policy Characteristics'!$C:$C,0)))</f>
        <v/>
      </c>
      <c r="U4" s="229"/>
      <c r="V4" s="229"/>
      <c r="W4" s="229"/>
      <c r="X4" s="229"/>
      <c r="Y4" s="229"/>
      <c r="Z4" s="229"/>
    </row>
    <row r="5" spans="1:26" ht="26.1" customHeight="1" x14ac:dyDescent="0.25">
      <c r="A5" s="248" t="str">
        <f>INDEX('Policy Characteristics'!A:A,MATCH($C5,'Policy Characteristics'!$C:$C,0))</f>
        <v>Transportation</v>
      </c>
      <c r="B5" s="249" t="str">
        <f>INDEX('Policy Characteristics'!B:B,MATCH($C5,'Policy Characteristics'!$C:$C,0))</f>
        <v>Conventional Pollutant Standards</v>
      </c>
      <c r="C5" s="227" t="str">
        <f t="shared" si="0"/>
        <v>Percentage Reduction of Separately Regulated Pollutants</v>
      </c>
      <c r="D5" s="227" t="s">
        <v>60</v>
      </c>
      <c r="E5" s="227" t="s">
        <v>71</v>
      </c>
      <c r="F5" s="227" t="s">
        <v>60</v>
      </c>
      <c r="G5" s="227" t="s">
        <v>71</v>
      </c>
      <c r="H5" s="250">
        <v>303</v>
      </c>
      <c r="I5" s="251" t="s">
        <v>63</v>
      </c>
      <c r="J5" s="227" t="str">
        <f>IF(ISBLANK(INDEX('Policy Characteristics'!D:D,MATCH($C5,'Policy Characteristics'!$C:$C,0))),"",INDEX('Policy Characteristics'!D:D,MATCH($C5,'Policy Characteristics'!$C:$C,0)))</f>
        <v>Conventional Pollutant Standard</v>
      </c>
      <c r="K5" s="227" t="str">
        <f>IF(ISBLANK(INDEX('Policy Characteristics'!E:E,MATCH($C5,'Policy Characteristics'!$C:$C,0))),"",INDEX('Policy Characteristics'!E:E,MATCH($C5,'Policy Characteristics'!$C:$C,0)))</f>
        <v>trans reduce regulated pollutants</v>
      </c>
      <c r="L5" s="227">
        <f>IF(ISBLANK(INDEX('Policy Characteristics'!F:F,MATCH($C5,'Policy Characteristics'!$C:$C,0))),"",INDEX('Policy Characteristics'!F:F,MATCH($C5,'Policy Characteristics'!$C:$C,0)))</f>
        <v>0</v>
      </c>
      <c r="M5" s="227">
        <f>IF(ISBLANK(INDEX('Policy Characteristics'!G:G,MATCH($C5,'Policy Characteristics'!$C:$C,0))),"",INDEX('Policy Characteristics'!G:G,MATCH($C5,'Policy Characteristics'!$C:$C,0)))</f>
        <v>1</v>
      </c>
      <c r="N5" s="227">
        <f>IF(ISBLANK(INDEX('Policy Characteristics'!H:H,MATCH($C5,'Policy Characteristics'!$C:$C,0))),"",INDEX('Policy Characteristics'!H:H,MATCH($C5,'Policy Characteristics'!$C:$C,0)))</f>
        <v>0.02</v>
      </c>
      <c r="O5" s="227" t="str">
        <f>IF(ISBLANK(INDEX('Policy Characteristics'!I:I,MATCH($C5,'Policy Characteristics'!$C:$C,0))),"",INDEX('Policy Characteristics'!I:I,MATCH($C5,'Policy Characteristics'!$C:$C,0)))</f>
        <v>% reduction in emissions</v>
      </c>
      <c r="P5" s="227"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 s="227" t="str">
        <f>IF(ISBLANK(INDEX('Policy Characteristics'!K:K,MATCH($C5,'Policy Characteristics'!$C:$C,0))),"",INDEX('Policy Characteristics'!K:K,MATCH($C5,'Policy Characteristics'!$C:$C,0)))</f>
        <v>transportation-sector-main.html#conv-pol-stds</v>
      </c>
      <c r="R5" s="227" t="str">
        <f>IF(ISBLANK(INDEX('Policy Characteristics'!L:L,MATCH($C5,'Policy Characteristics'!$C:$C,0))),"",INDEX('Policy Characteristics'!L:L,MATCH($C5,'Policy Characteristics'!$C:$C,0)))</f>
        <v>conventional-pollutant-standards.html</v>
      </c>
      <c r="S5" s="227" t="str">
        <f>IF(ISBLANK(INDEX('Policy Characteristics'!M:M,MATCH($C5,'Policy Characteristics'!$C:$C,0))),"",INDEX('Policy Characteristics'!M:M,MATCH($C5,'Policy Characteristics'!$C:$C,0)))</f>
        <v>Energy Ministry. PROCONVE: PROCONVE: PROGRAMA DE CONTROLE DE POLUIÇÃO DO AR POR
VEÍCULOS AUTOMOTORES. https://www.mma.gov.br/images/arquivo/80060/Arquivos/PROCONVE_atualizado%20em%2021nov13.pdf</v>
      </c>
      <c r="T5" s="227" t="str">
        <f>IF(ISBLANK(INDEX('Policy Characteristics'!N:N,MATCH($C5,'Policy Characteristics'!$C:$C,0))),"",INDEX('Policy Characteristics'!N:N,MATCH($C5,'Policy Characteristics'!$C:$C,0)))</f>
        <v/>
      </c>
      <c r="U5" s="229"/>
      <c r="V5" s="229"/>
      <c r="W5" s="229"/>
      <c r="X5" s="229"/>
      <c r="Y5" s="229"/>
      <c r="Z5" s="229"/>
    </row>
    <row r="6" spans="1:26" ht="29.1" customHeight="1" x14ac:dyDescent="0.25">
      <c r="A6" s="248" t="str">
        <f>INDEX('Policy Characteristics'!A:A,MATCH($C6,'Policy Characteristics'!$C:$C,0))</f>
        <v>Transportation</v>
      </c>
      <c r="B6" s="249" t="str">
        <f>INDEX('Policy Characteristics'!B:B,MATCH($C6,'Policy Characteristics'!$C:$C,0))</f>
        <v>Conventional Pollutant Standards</v>
      </c>
      <c r="C6" s="227" t="str">
        <f t="shared" si="0"/>
        <v>Percentage Reduction of Separately Regulated Pollutants</v>
      </c>
      <c r="D6" s="227" t="s">
        <v>60</v>
      </c>
      <c r="E6" s="227" t="s">
        <v>72</v>
      </c>
      <c r="F6" s="227" t="s">
        <v>60</v>
      </c>
      <c r="G6" s="227" t="s">
        <v>73</v>
      </c>
      <c r="H6" s="250">
        <v>304</v>
      </c>
      <c r="I6" s="251" t="s">
        <v>63</v>
      </c>
      <c r="J6" s="227" t="str">
        <f>IF(ISBLANK(INDEX('Policy Characteristics'!D:D,MATCH($C6,'Policy Characteristics'!$C:$C,0))),"",INDEX('Policy Characteristics'!D:D,MATCH($C6,'Policy Characteristics'!$C:$C,0)))</f>
        <v>Conventional Pollutant Standard</v>
      </c>
      <c r="K6" s="227" t="str">
        <f>IF(ISBLANK(INDEX('Policy Characteristics'!E:E,MATCH($C6,'Policy Characteristics'!$C:$C,0))),"",INDEX('Policy Characteristics'!E:E,MATCH($C6,'Policy Characteristics'!$C:$C,0)))</f>
        <v>trans reduce regulated pollutants</v>
      </c>
      <c r="L6" s="227">
        <f>IF(ISBLANK(INDEX('Policy Characteristics'!F:F,MATCH($C6,'Policy Characteristics'!$C:$C,0))),"",INDEX('Policy Characteristics'!F:F,MATCH($C6,'Policy Characteristics'!$C:$C,0)))</f>
        <v>0</v>
      </c>
      <c r="M6" s="227">
        <f>IF(ISBLANK(INDEX('Policy Characteristics'!G:G,MATCH($C6,'Policy Characteristics'!$C:$C,0))),"",INDEX('Policy Characteristics'!G:G,MATCH($C6,'Policy Characteristics'!$C:$C,0)))</f>
        <v>1</v>
      </c>
      <c r="N6" s="227">
        <f>IF(ISBLANK(INDEX('Policy Characteristics'!H:H,MATCH($C6,'Policy Characteristics'!$C:$C,0))),"",INDEX('Policy Characteristics'!H:H,MATCH($C6,'Policy Characteristics'!$C:$C,0)))</f>
        <v>0.02</v>
      </c>
      <c r="O6" s="227" t="str">
        <f>IF(ISBLANK(INDEX('Policy Characteristics'!I:I,MATCH($C6,'Policy Characteristics'!$C:$C,0))),"",INDEX('Policy Characteristics'!I:I,MATCH($C6,'Policy Characteristics'!$C:$C,0)))</f>
        <v>% reduction in emissions</v>
      </c>
      <c r="P6" s="227"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6" s="227" t="str">
        <f>IF(ISBLANK(INDEX('Policy Characteristics'!K:K,MATCH($C6,'Policy Characteristics'!$C:$C,0))),"",INDEX('Policy Characteristics'!K:K,MATCH($C6,'Policy Characteristics'!$C:$C,0)))</f>
        <v>transportation-sector-main.html#conv-pol-stds</v>
      </c>
      <c r="R6" s="227" t="str">
        <f>IF(ISBLANK(INDEX('Policy Characteristics'!L:L,MATCH($C6,'Policy Characteristics'!$C:$C,0))),"",INDEX('Policy Characteristics'!L:L,MATCH($C6,'Policy Characteristics'!$C:$C,0)))</f>
        <v>conventional-pollutant-standards.html</v>
      </c>
      <c r="S6" s="227" t="str">
        <f>IF(ISBLANK(INDEX('Policy Characteristics'!M:M,MATCH($C6,'Policy Characteristics'!$C:$C,0))),"",INDEX('Policy Characteristics'!M:M,MATCH($C6,'Policy Characteristics'!$C:$C,0)))</f>
        <v>Energy Ministry. PROCONVE: PROCONVE: PROGRAMA DE CONTROLE DE POLUIÇÃO DO AR POR
VEÍCULOS AUTOMOTORES. https://www.mma.gov.br/images/arquivo/80060/Arquivos/PROCONVE_atualizado%20em%2021nov13.pdf</v>
      </c>
      <c r="T6" s="227" t="str">
        <f>IF(ISBLANK(INDEX('Policy Characteristics'!N:N,MATCH($C6,'Policy Characteristics'!$C:$C,0))),"",INDEX('Policy Characteristics'!N:N,MATCH($C6,'Policy Characteristics'!$C:$C,0)))</f>
        <v/>
      </c>
      <c r="U6" s="229"/>
      <c r="V6" s="229"/>
      <c r="W6" s="229"/>
      <c r="X6" s="229"/>
      <c r="Y6" s="229"/>
      <c r="Z6" s="229"/>
    </row>
    <row r="7" spans="1:26" ht="25.15" customHeight="1" x14ac:dyDescent="0.25">
      <c r="A7" s="248" t="str">
        <f>INDEX('Policy Characteristics'!A:A,MATCH($C7,'Policy Characteristics'!$C:$C,0))</f>
        <v>Transportation</v>
      </c>
      <c r="B7" s="249" t="str">
        <f>INDEX('Policy Characteristics'!B:B,MATCH($C7,'Policy Characteristics'!$C:$C,0))</f>
        <v>Conventional Pollutant Standards</v>
      </c>
      <c r="C7" s="227" t="str">
        <f t="shared" si="0"/>
        <v>Percentage Reduction of Separately Regulated Pollutants</v>
      </c>
      <c r="D7" s="227" t="s">
        <v>60</v>
      </c>
      <c r="E7" s="227" t="s">
        <v>74</v>
      </c>
      <c r="F7" s="227" t="s">
        <v>60</v>
      </c>
      <c r="G7" s="227" t="s">
        <v>74</v>
      </c>
      <c r="H7" s="250">
        <v>305</v>
      </c>
      <c r="I7" s="251" t="s">
        <v>63</v>
      </c>
      <c r="J7" s="227" t="str">
        <f>IF(ISBLANK(INDEX('Policy Characteristics'!D:D,MATCH($C7,'Policy Characteristics'!$C:$C,0))),"",INDEX('Policy Characteristics'!D:D,MATCH($C7,'Policy Characteristics'!$C:$C,0)))</f>
        <v>Conventional Pollutant Standard</v>
      </c>
      <c r="K7" s="227" t="str">
        <f>IF(ISBLANK(INDEX('Policy Characteristics'!E:E,MATCH($C7,'Policy Characteristics'!$C:$C,0))),"",INDEX('Policy Characteristics'!E:E,MATCH($C7,'Policy Characteristics'!$C:$C,0)))</f>
        <v>trans reduce regulated pollutants</v>
      </c>
      <c r="L7" s="227">
        <f>IF(ISBLANK(INDEX('Policy Characteristics'!F:F,MATCH($C7,'Policy Characteristics'!$C:$C,0))),"",INDEX('Policy Characteristics'!F:F,MATCH($C7,'Policy Characteristics'!$C:$C,0)))</f>
        <v>0</v>
      </c>
      <c r="M7" s="227">
        <f>IF(ISBLANK(INDEX('Policy Characteristics'!G:G,MATCH($C7,'Policy Characteristics'!$C:$C,0))),"",INDEX('Policy Characteristics'!G:G,MATCH($C7,'Policy Characteristics'!$C:$C,0)))</f>
        <v>1</v>
      </c>
      <c r="N7" s="227">
        <f>IF(ISBLANK(INDEX('Policy Characteristics'!H:H,MATCH($C7,'Policy Characteristics'!$C:$C,0))),"",INDEX('Policy Characteristics'!H:H,MATCH($C7,'Policy Characteristics'!$C:$C,0)))</f>
        <v>0.02</v>
      </c>
      <c r="O7" s="227" t="str">
        <f>IF(ISBLANK(INDEX('Policy Characteristics'!I:I,MATCH($C7,'Policy Characteristics'!$C:$C,0))),"",INDEX('Policy Characteristics'!I:I,MATCH($C7,'Policy Characteristics'!$C:$C,0)))</f>
        <v>% reduction in emissions</v>
      </c>
      <c r="P7" s="227"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7" s="227" t="str">
        <f>IF(ISBLANK(INDEX('Policy Characteristics'!K:K,MATCH($C7,'Policy Characteristics'!$C:$C,0))),"",INDEX('Policy Characteristics'!K:K,MATCH($C7,'Policy Characteristics'!$C:$C,0)))</f>
        <v>transportation-sector-main.html#conv-pol-stds</v>
      </c>
      <c r="R7" s="227" t="str">
        <f>IF(ISBLANK(INDEX('Policy Characteristics'!L:L,MATCH($C7,'Policy Characteristics'!$C:$C,0))),"",INDEX('Policy Characteristics'!L:L,MATCH($C7,'Policy Characteristics'!$C:$C,0)))</f>
        <v>conventional-pollutant-standards.html</v>
      </c>
      <c r="S7" s="227" t="str">
        <f>IF(ISBLANK(INDEX('Policy Characteristics'!M:M,MATCH($C7,'Policy Characteristics'!$C:$C,0))),"",INDEX('Policy Characteristics'!M:M,MATCH($C7,'Policy Characteristics'!$C:$C,0)))</f>
        <v>Energy Ministry. PROCONVE: PROCONVE: PROGRAMA DE CONTROLE DE POLUIÇÃO DO AR POR
VEÍCULOS AUTOMOTORES. https://www.mma.gov.br/images/arquivo/80060/Arquivos/PROCONVE_atualizado%20em%2021nov13.pdf</v>
      </c>
      <c r="T7" s="227" t="str">
        <f>IF(ISBLANK(INDEX('Policy Characteristics'!N:N,MATCH($C7,'Policy Characteristics'!$C:$C,0))),"",INDEX('Policy Characteristics'!N:N,MATCH($C7,'Policy Characteristics'!$C:$C,0)))</f>
        <v/>
      </c>
      <c r="U7" s="229"/>
      <c r="V7" s="229"/>
      <c r="W7" s="229"/>
      <c r="X7" s="229"/>
      <c r="Y7" s="229"/>
      <c r="Z7" s="229"/>
    </row>
    <row r="8" spans="1:26" ht="27" customHeight="1" x14ac:dyDescent="0.25">
      <c r="A8" s="248" t="str">
        <f>INDEX('Policy Characteristics'!A:A,MATCH($C8,'Policy Characteristics'!$C:$C,0))</f>
        <v>Transportation</v>
      </c>
      <c r="B8" s="249" t="str">
        <f>INDEX('Policy Characteristics'!B:B,MATCH($C8,'Policy Characteristics'!$C:$C,0))</f>
        <v>Conventional Pollutant Standards</v>
      </c>
      <c r="C8" s="227" t="str">
        <f t="shared" ref="A8:C8" si="1">C$2</f>
        <v>Percentage Reduction of Separately Regulated Pollutants</v>
      </c>
      <c r="D8" s="227" t="s">
        <v>60</v>
      </c>
      <c r="E8" s="227" t="s">
        <v>75</v>
      </c>
      <c r="F8" s="227" t="s">
        <v>60</v>
      </c>
      <c r="G8" s="227" t="s">
        <v>75</v>
      </c>
      <c r="H8" s="250">
        <v>306</v>
      </c>
      <c r="I8" s="251" t="s">
        <v>76</v>
      </c>
      <c r="J8" s="227" t="str">
        <f>IF(ISBLANK(INDEX('Policy Characteristics'!D:D,MATCH($C8,'Policy Characteristics'!$C:$C,0))),"",INDEX('Policy Characteristics'!D:D,MATCH($C8,'Policy Characteristics'!$C:$C,0)))</f>
        <v>Conventional Pollutant Standard</v>
      </c>
      <c r="K8" s="227" t="str">
        <f>IF(ISBLANK(INDEX('Policy Characteristics'!E:E,MATCH($C8,'Policy Characteristics'!$C:$C,0))),"",INDEX('Policy Characteristics'!E:E,MATCH($C8,'Policy Characteristics'!$C:$C,0)))</f>
        <v>trans reduce regulated pollutants</v>
      </c>
      <c r="L8" s="227">
        <f>IF(ISBLANK(INDEX('Policy Characteristics'!F:F,MATCH($C8,'Policy Characteristics'!$C:$C,0))),"",INDEX('Policy Characteristics'!F:F,MATCH($C8,'Policy Characteristics'!$C:$C,0)))</f>
        <v>0</v>
      </c>
      <c r="M8" s="227">
        <f>IF(ISBLANK(INDEX('Policy Characteristics'!G:G,MATCH($C8,'Policy Characteristics'!$C:$C,0))),"",INDEX('Policy Characteristics'!G:G,MATCH($C8,'Policy Characteristics'!$C:$C,0)))</f>
        <v>1</v>
      </c>
      <c r="N8" s="227">
        <f>IF(ISBLANK(INDEX('Policy Characteristics'!H:H,MATCH($C8,'Policy Characteristics'!$C:$C,0))),"",INDEX('Policy Characteristics'!H:H,MATCH($C8,'Policy Characteristics'!$C:$C,0)))</f>
        <v>0.02</v>
      </c>
      <c r="O8" s="227" t="str">
        <f>IF(ISBLANK(INDEX('Policy Characteristics'!I:I,MATCH($C8,'Policy Characteristics'!$C:$C,0))),"",INDEX('Policy Characteristics'!I:I,MATCH($C8,'Policy Characteristics'!$C:$C,0)))</f>
        <v>% reduction in emissions</v>
      </c>
      <c r="P8" s="227"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8" s="227" t="str">
        <f>IF(ISBLANK(INDEX('Policy Characteristics'!K:K,MATCH($C8,'Policy Characteristics'!$C:$C,0))),"",INDEX('Policy Characteristics'!K:K,MATCH($C8,'Policy Characteristics'!$C:$C,0)))</f>
        <v>transportation-sector-main.html#conv-pol-stds</v>
      </c>
      <c r="R8" s="227" t="str">
        <f>IF(ISBLANK(INDEX('Policy Characteristics'!L:L,MATCH($C8,'Policy Characteristics'!$C:$C,0))),"",INDEX('Policy Characteristics'!L:L,MATCH($C8,'Policy Characteristics'!$C:$C,0)))</f>
        <v>conventional-pollutant-standards.html</v>
      </c>
      <c r="S8" s="227" t="str">
        <f>IF(ISBLANK(INDEX('Policy Characteristics'!M:M,MATCH($C8,'Policy Characteristics'!$C:$C,0))),"",INDEX('Policy Characteristics'!M:M,MATCH($C8,'Policy Characteristics'!$C:$C,0)))</f>
        <v>Energy Ministry. PROCONVE: PROCONVE: PROGRAMA DE CONTROLE DE POLUIÇÃO DO AR POR
VEÍCULOS AUTOMOTORES. https://www.mma.gov.br/images/arquivo/80060/Arquivos/PROCONVE_atualizado%20em%2021nov13.pdf</v>
      </c>
      <c r="T8" s="227" t="str">
        <f>IF(ISBLANK(INDEX('Policy Characteristics'!N:N,MATCH($C8,'Policy Characteristics'!$C:$C,0))),"",INDEX('Policy Characteristics'!N:N,MATCH($C8,'Policy Characteristics'!$C:$C,0)))</f>
        <v/>
      </c>
      <c r="U8" s="229"/>
      <c r="V8" s="229"/>
      <c r="W8" s="229"/>
      <c r="X8" s="229"/>
      <c r="Y8" s="229"/>
      <c r="Z8" s="229"/>
    </row>
    <row r="9" spans="1:26" ht="26.1" customHeight="1" x14ac:dyDescent="0.25">
      <c r="A9" s="248" t="str">
        <f>INDEX('Policy Characteristics'!A:A,MATCH($C9,'Policy Characteristics'!$C:$C,0))</f>
        <v>Transportation</v>
      </c>
      <c r="B9" s="249" t="str">
        <f>INDEX('Policy Characteristics'!B:B,MATCH($C9,'Policy Characteristics'!$C:$C,0))</f>
        <v>Conventional Pollutant Standards</v>
      </c>
      <c r="C9" s="227" t="str">
        <f t="shared" ref="A9:C9" si="2">C$2</f>
        <v>Percentage Reduction of Separately Regulated Pollutants</v>
      </c>
      <c r="D9" s="227" t="s">
        <v>60</v>
      </c>
      <c r="E9" s="227" t="s">
        <v>77</v>
      </c>
      <c r="F9" s="227" t="s">
        <v>60</v>
      </c>
      <c r="G9" s="227" t="s">
        <v>77</v>
      </c>
      <c r="H9" s="250">
        <v>307</v>
      </c>
      <c r="I9" s="251" t="s">
        <v>76</v>
      </c>
      <c r="J9" s="227" t="str">
        <f>IF(ISBLANK(INDEX('Policy Characteristics'!D:D,MATCH($C9,'Policy Characteristics'!$C:$C,0))),"",INDEX('Policy Characteristics'!D:D,MATCH($C9,'Policy Characteristics'!$C:$C,0)))</f>
        <v>Conventional Pollutant Standard</v>
      </c>
      <c r="K9" s="227" t="str">
        <f>IF(ISBLANK(INDEX('Policy Characteristics'!E:E,MATCH($C9,'Policy Characteristics'!$C:$C,0))),"",INDEX('Policy Characteristics'!E:E,MATCH($C9,'Policy Characteristics'!$C:$C,0)))</f>
        <v>trans reduce regulated pollutants</v>
      </c>
      <c r="L9" s="227">
        <f>IF(ISBLANK(INDEX('Policy Characteristics'!F:F,MATCH($C9,'Policy Characteristics'!$C:$C,0))),"",INDEX('Policy Characteristics'!F:F,MATCH($C9,'Policy Characteristics'!$C:$C,0)))</f>
        <v>0</v>
      </c>
      <c r="M9" s="227">
        <f>IF(ISBLANK(INDEX('Policy Characteristics'!G:G,MATCH($C9,'Policy Characteristics'!$C:$C,0))),"",INDEX('Policy Characteristics'!G:G,MATCH($C9,'Policy Characteristics'!$C:$C,0)))</f>
        <v>1</v>
      </c>
      <c r="N9" s="227">
        <f>IF(ISBLANK(INDEX('Policy Characteristics'!H:H,MATCH($C9,'Policy Characteristics'!$C:$C,0))),"",INDEX('Policy Characteristics'!H:H,MATCH($C9,'Policy Characteristics'!$C:$C,0)))</f>
        <v>0.02</v>
      </c>
      <c r="O9" s="227" t="str">
        <f>IF(ISBLANK(INDEX('Policy Characteristics'!I:I,MATCH($C9,'Policy Characteristics'!$C:$C,0))),"",INDEX('Policy Characteristics'!I:I,MATCH($C9,'Policy Characteristics'!$C:$C,0)))</f>
        <v>% reduction in emissions</v>
      </c>
      <c r="P9" s="227"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9" s="227" t="str">
        <f>IF(ISBLANK(INDEX('Policy Characteristics'!K:K,MATCH($C9,'Policy Characteristics'!$C:$C,0))),"",INDEX('Policy Characteristics'!K:K,MATCH($C9,'Policy Characteristics'!$C:$C,0)))</f>
        <v>transportation-sector-main.html#conv-pol-stds</v>
      </c>
      <c r="R9" s="227" t="str">
        <f>IF(ISBLANK(INDEX('Policy Characteristics'!L:L,MATCH($C9,'Policy Characteristics'!$C:$C,0))),"",INDEX('Policy Characteristics'!L:L,MATCH($C9,'Policy Characteristics'!$C:$C,0)))</f>
        <v>conventional-pollutant-standards.html</v>
      </c>
      <c r="S9" s="227" t="str">
        <f>IF(ISBLANK(INDEX('Policy Characteristics'!M:M,MATCH($C9,'Policy Characteristics'!$C:$C,0))),"",INDEX('Policy Characteristics'!M:M,MATCH($C9,'Policy Characteristics'!$C:$C,0)))</f>
        <v>Energy Ministry. PROCONVE: PROCONVE: PROGRAMA DE CONTROLE DE POLUIÇÃO DO AR POR
VEÍCULOS AUTOMOTORES. https://www.mma.gov.br/images/arquivo/80060/Arquivos/PROCONVE_atualizado%20em%2021nov13.pdf</v>
      </c>
      <c r="T9" s="227" t="str">
        <f>IF(ISBLANK(INDEX('Policy Characteristics'!N:N,MATCH($C9,'Policy Characteristics'!$C:$C,0))),"",INDEX('Policy Characteristics'!N:N,MATCH($C9,'Policy Characteristics'!$C:$C,0)))</f>
        <v/>
      </c>
      <c r="U9" s="229"/>
      <c r="V9" s="229"/>
      <c r="W9" s="229"/>
      <c r="X9" s="229"/>
      <c r="Y9" s="229"/>
      <c r="Z9" s="229"/>
    </row>
    <row r="10" spans="1:26" ht="28.15" customHeight="1" x14ac:dyDescent="0.25">
      <c r="A10" s="248" t="str">
        <f>INDEX('Policy Characteristics'!A:A,MATCH($C10,'Policy Characteristics'!$C:$C,0))</f>
        <v>Transportation</v>
      </c>
      <c r="B10" s="249" t="str">
        <f>INDEX('Policy Characteristics'!B:B,MATCH($C10,'Policy Characteristics'!$C:$C,0))</f>
        <v>Conventional Pollutant Standards</v>
      </c>
      <c r="C10" s="11" t="str">
        <f t="shared" ref="A10:C10" si="3">C$2</f>
        <v>Percentage Reduction of Separately Regulated Pollutants</v>
      </c>
      <c r="D10" s="229" t="s">
        <v>60</v>
      </c>
      <c r="E10" s="229" t="s">
        <v>78</v>
      </c>
      <c r="F10" s="229" t="s">
        <v>60</v>
      </c>
      <c r="G10" s="229" t="s">
        <v>78</v>
      </c>
      <c r="H10" s="7">
        <v>308</v>
      </c>
      <c r="I10" s="252" t="s">
        <v>76</v>
      </c>
      <c r="J10" s="227" t="str">
        <f>IF(ISBLANK(INDEX('Policy Characteristics'!D:D,MATCH($C10,'Policy Characteristics'!$C:$C,0))),"",INDEX('Policy Characteristics'!D:D,MATCH($C10,'Policy Characteristics'!$C:$C,0)))</f>
        <v>Conventional Pollutant Standard</v>
      </c>
      <c r="K10" s="227" t="str">
        <f>IF(ISBLANK(INDEX('Policy Characteristics'!E:E,MATCH($C10,'Policy Characteristics'!$C:$C,0))),"",INDEX('Policy Characteristics'!E:E,MATCH($C10,'Policy Characteristics'!$C:$C,0)))</f>
        <v>trans reduce regulated pollutants</v>
      </c>
      <c r="L10" s="227">
        <f>IF(ISBLANK(INDEX('Policy Characteristics'!F:F,MATCH($C10,'Policy Characteristics'!$C:$C,0))),"",INDEX('Policy Characteristics'!F:F,MATCH($C10,'Policy Characteristics'!$C:$C,0)))</f>
        <v>0</v>
      </c>
      <c r="M10" s="227">
        <f>IF(ISBLANK(INDEX('Policy Characteristics'!G:G,MATCH($C10,'Policy Characteristics'!$C:$C,0))),"",INDEX('Policy Characteristics'!G:G,MATCH($C10,'Policy Characteristics'!$C:$C,0)))</f>
        <v>1</v>
      </c>
      <c r="N10" s="227">
        <f>IF(ISBLANK(INDEX('Policy Characteristics'!H:H,MATCH($C10,'Policy Characteristics'!$C:$C,0))),"",INDEX('Policy Characteristics'!H:H,MATCH($C10,'Policy Characteristics'!$C:$C,0)))</f>
        <v>0.02</v>
      </c>
      <c r="O10" s="227" t="str">
        <f>IF(ISBLANK(INDEX('Policy Characteristics'!I:I,MATCH($C10,'Policy Characteristics'!$C:$C,0))),"",INDEX('Policy Characteristics'!I:I,MATCH($C10,'Policy Characteristics'!$C:$C,0)))</f>
        <v>% reduction in emissions</v>
      </c>
      <c r="P10" s="227"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0" s="227" t="str">
        <f>IF(ISBLANK(INDEX('Policy Characteristics'!K:K,MATCH($C10,'Policy Characteristics'!$C:$C,0))),"",INDEX('Policy Characteristics'!K:K,MATCH($C10,'Policy Characteristics'!$C:$C,0)))</f>
        <v>transportation-sector-main.html#conv-pol-stds</v>
      </c>
      <c r="R10" s="227" t="str">
        <f>IF(ISBLANK(INDEX('Policy Characteristics'!L:L,MATCH($C10,'Policy Characteristics'!$C:$C,0))),"",INDEX('Policy Characteristics'!L:L,MATCH($C10,'Policy Characteristics'!$C:$C,0)))</f>
        <v>conventional-pollutant-standards.html</v>
      </c>
      <c r="S10" s="227" t="str">
        <f>IF(ISBLANK(INDEX('Policy Characteristics'!M:M,MATCH($C10,'Policy Characteristics'!$C:$C,0))),"",INDEX('Policy Characteristics'!M:M,MATCH($C10,'Policy Characteristics'!$C:$C,0)))</f>
        <v>Energy Ministry. PROCONVE: PROCONVE: PROGRAMA DE CONTROLE DE POLUIÇÃO DO AR POR
VEÍCULOS AUTOMOTORES. https://www.mma.gov.br/images/arquivo/80060/Arquivos/PROCONVE_atualizado%20em%2021nov13.pdf</v>
      </c>
      <c r="T10" s="227" t="str">
        <f>IF(ISBLANK(INDEX('Policy Characteristics'!N:N,MATCH($C10,'Policy Characteristics'!$C:$C,0))),"",INDEX('Policy Characteristics'!N:N,MATCH($C10,'Policy Characteristics'!$C:$C,0)))</f>
        <v/>
      </c>
      <c r="U10" s="229"/>
      <c r="V10" s="229"/>
      <c r="W10" s="229"/>
      <c r="X10" s="229"/>
      <c r="Y10" s="229"/>
      <c r="Z10" s="229"/>
    </row>
    <row r="11" spans="1:26" ht="28.15" customHeight="1" x14ac:dyDescent="0.25">
      <c r="A11" s="248" t="str">
        <f>INDEX('Policy Characteristics'!A:A,MATCH($C11,'Policy Characteristics'!$C:$C,0))</f>
        <v>Transportation</v>
      </c>
      <c r="B11" s="249" t="str">
        <f>INDEX('Policy Characteristics'!B:B,MATCH($C11,'Policy Characteristics'!$C:$C,0))</f>
        <v>Conventional Pollutant Standards</v>
      </c>
      <c r="C11" s="11" t="str">
        <f t="shared" ref="A11:C17" si="4">C$2</f>
        <v>Percentage Reduction of Separately Regulated Pollutants</v>
      </c>
      <c r="D11" s="229" t="s">
        <v>60</v>
      </c>
      <c r="E11" s="229" t="s">
        <v>79</v>
      </c>
      <c r="F11" s="229" t="s">
        <v>60</v>
      </c>
      <c r="G11" s="229" t="s">
        <v>79</v>
      </c>
      <c r="H11" s="7">
        <v>309</v>
      </c>
      <c r="I11" s="253" t="s">
        <v>76</v>
      </c>
      <c r="J11" s="227" t="str">
        <f>IF(ISBLANK(INDEX('Policy Characteristics'!D:D,MATCH($C11,'Policy Characteristics'!$C:$C,0))),"",INDEX('Policy Characteristics'!D:D,MATCH($C11,'Policy Characteristics'!$C:$C,0)))</f>
        <v>Conventional Pollutant Standard</v>
      </c>
      <c r="K11" s="227" t="str">
        <f>IF(ISBLANK(INDEX('Policy Characteristics'!E:E,MATCH($C11,'Policy Characteristics'!$C:$C,0))),"",INDEX('Policy Characteristics'!E:E,MATCH($C11,'Policy Characteristics'!$C:$C,0)))</f>
        <v>trans reduce regulated pollutants</v>
      </c>
      <c r="L11" s="227">
        <f>IF(ISBLANK(INDEX('Policy Characteristics'!F:F,MATCH($C11,'Policy Characteristics'!$C:$C,0))),"",INDEX('Policy Characteristics'!F:F,MATCH($C11,'Policy Characteristics'!$C:$C,0)))</f>
        <v>0</v>
      </c>
      <c r="M11" s="227">
        <f>IF(ISBLANK(INDEX('Policy Characteristics'!G:G,MATCH($C11,'Policy Characteristics'!$C:$C,0))),"",INDEX('Policy Characteristics'!G:G,MATCH($C11,'Policy Characteristics'!$C:$C,0)))</f>
        <v>1</v>
      </c>
      <c r="N11" s="227">
        <f>IF(ISBLANK(INDEX('Policy Characteristics'!H:H,MATCH($C11,'Policy Characteristics'!$C:$C,0))),"",INDEX('Policy Characteristics'!H:H,MATCH($C11,'Policy Characteristics'!$C:$C,0)))</f>
        <v>0.02</v>
      </c>
      <c r="O11" s="227" t="str">
        <f>IF(ISBLANK(INDEX('Policy Characteristics'!I:I,MATCH($C11,'Policy Characteristics'!$C:$C,0))),"",INDEX('Policy Characteristics'!I:I,MATCH($C11,'Policy Characteristics'!$C:$C,0)))</f>
        <v>% reduction in emissions</v>
      </c>
      <c r="P11" s="227"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1" s="227" t="str">
        <f>IF(ISBLANK(INDEX('Policy Characteristics'!K:K,MATCH($C11,'Policy Characteristics'!$C:$C,0))),"",INDEX('Policy Characteristics'!K:K,MATCH($C11,'Policy Characteristics'!$C:$C,0)))</f>
        <v>transportation-sector-main.html#conv-pol-stds</v>
      </c>
      <c r="R11" s="227" t="str">
        <f>IF(ISBLANK(INDEX('Policy Characteristics'!L:L,MATCH($C11,'Policy Characteristics'!$C:$C,0))),"",INDEX('Policy Characteristics'!L:L,MATCH($C11,'Policy Characteristics'!$C:$C,0)))</f>
        <v>conventional-pollutant-standards.html</v>
      </c>
      <c r="S11" s="227" t="str">
        <f>IF(ISBLANK(INDEX('Policy Characteristics'!M:M,MATCH($C11,'Policy Characteristics'!$C:$C,0))),"",INDEX('Policy Characteristics'!M:M,MATCH($C11,'Policy Characteristics'!$C:$C,0)))</f>
        <v>Energy Ministry. PROCONVE: PROCONVE: PROGRAMA DE CONTROLE DE POLUIÇÃO DO AR POR
VEÍCULOS AUTOMOTORES. https://www.mma.gov.br/images/arquivo/80060/Arquivos/PROCONVE_atualizado%20em%2021nov13.pdf</v>
      </c>
      <c r="T11" s="227" t="str">
        <f>IF(ISBLANK(INDEX('Policy Characteristics'!N:N,MATCH($C11,'Policy Characteristics'!$C:$C,0))),"",INDEX('Policy Characteristics'!N:N,MATCH($C11,'Policy Characteristics'!$C:$C,0)))</f>
        <v/>
      </c>
      <c r="U11" s="229"/>
      <c r="V11" s="229"/>
      <c r="W11" s="229"/>
      <c r="X11" s="229"/>
      <c r="Y11" s="229"/>
      <c r="Z11" s="229"/>
    </row>
    <row r="12" spans="1:26" ht="33" customHeight="1" x14ac:dyDescent="0.25">
      <c r="A12" s="248" t="str">
        <f>INDEX('Policy Characteristics'!A:A,MATCH($C12,'Policy Characteristics'!$C:$C,0))</f>
        <v>Transportation</v>
      </c>
      <c r="B12" s="249" t="str">
        <f>INDEX('Policy Characteristics'!B:B,MATCH($C12,'Policy Characteristics'!$C:$C,0))</f>
        <v>Conventional Pollutant Standards</v>
      </c>
      <c r="C12" s="227" t="str">
        <f t="shared" si="4"/>
        <v>Percentage Reduction of Separately Regulated Pollutants</v>
      </c>
      <c r="D12" s="227" t="s">
        <v>80</v>
      </c>
      <c r="E12" s="227" t="s">
        <v>61</v>
      </c>
      <c r="F12" s="227" t="s">
        <v>80</v>
      </c>
      <c r="G12" s="227" t="s">
        <v>62</v>
      </c>
      <c r="H12" s="250">
        <v>310</v>
      </c>
      <c r="I12" s="251" t="s">
        <v>63</v>
      </c>
      <c r="J12" s="227" t="str">
        <f>IF(ISBLANK(INDEX('Policy Characteristics'!D:D,MATCH($C12,'Policy Characteristics'!$C:$C,0))),"",INDEX('Policy Characteristics'!D:D,MATCH($C12,'Policy Characteristics'!$C:$C,0)))</f>
        <v>Conventional Pollutant Standard</v>
      </c>
      <c r="K12" s="227" t="str">
        <f>IF(ISBLANK(INDEX('Policy Characteristics'!E:E,MATCH($C12,'Policy Characteristics'!$C:$C,0))),"",INDEX('Policy Characteristics'!E:E,MATCH($C12,'Policy Characteristics'!$C:$C,0)))</f>
        <v>trans reduce regulated pollutants</v>
      </c>
      <c r="L12" s="227">
        <f>IF(ISBLANK(INDEX('Policy Characteristics'!F:F,MATCH($C12,'Policy Characteristics'!$C:$C,0))),"",INDEX('Policy Characteristics'!F:F,MATCH($C12,'Policy Characteristics'!$C:$C,0)))</f>
        <v>0</v>
      </c>
      <c r="M12" s="227">
        <f>IF(ISBLANK(INDEX('Policy Characteristics'!G:G,MATCH($C12,'Policy Characteristics'!$C:$C,0))),"",INDEX('Policy Characteristics'!G:G,MATCH($C12,'Policy Characteristics'!$C:$C,0)))</f>
        <v>1</v>
      </c>
      <c r="N12" s="227">
        <f>IF(ISBLANK(INDEX('Policy Characteristics'!H:H,MATCH($C12,'Policy Characteristics'!$C:$C,0))),"",INDEX('Policy Characteristics'!H:H,MATCH($C12,'Policy Characteristics'!$C:$C,0)))</f>
        <v>0.02</v>
      </c>
      <c r="O12" s="227" t="str">
        <f>IF(ISBLANK(INDEX('Policy Characteristics'!I:I,MATCH($C12,'Policy Characteristics'!$C:$C,0))),"",INDEX('Policy Characteristics'!I:I,MATCH($C12,'Policy Characteristics'!$C:$C,0)))</f>
        <v>% reduction in emissions</v>
      </c>
      <c r="P12" s="227"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2" s="227" t="str">
        <f>IF(ISBLANK(INDEX('Policy Characteristics'!K:K,MATCH($C12,'Policy Characteristics'!$C:$C,0))),"",INDEX('Policy Characteristics'!K:K,MATCH($C12,'Policy Characteristics'!$C:$C,0)))</f>
        <v>transportation-sector-main.html#conv-pol-stds</v>
      </c>
      <c r="R12" s="227" t="str">
        <f>IF(ISBLANK(INDEX('Policy Characteristics'!L:L,MATCH($C12,'Policy Characteristics'!$C:$C,0))),"",INDEX('Policy Characteristics'!L:L,MATCH($C12,'Policy Characteristics'!$C:$C,0)))</f>
        <v>conventional-pollutant-standards.html</v>
      </c>
      <c r="S12" s="227" t="str">
        <f>IF(ISBLANK(INDEX('Policy Characteristics'!M:M,MATCH($C12,'Policy Characteristics'!$C:$C,0))),"",INDEX('Policy Characteristics'!M:M,MATCH($C12,'Policy Characteristics'!$C:$C,0)))</f>
        <v>Energy Ministry. PROCONVE: PROCONVE: PROGRAMA DE CONTROLE DE POLUIÇÃO DO AR POR
VEÍCULOS AUTOMOTORES. https://www.mma.gov.br/images/arquivo/80060/Arquivos/PROCONVE_atualizado%20em%2021nov13.pdf</v>
      </c>
      <c r="T12" s="227" t="str">
        <f>IF(ISBLANK(INDEX('Policy Characteristics'!N:N,MATCH($C12,'Policy Characteristics'!$C:$C,0))),"",INDEX('Policy Characteristics'!N:N,MATCH($C12,'Policy Characteristics'!$C:$C,0)))</f>
        <v/>
      </c>
      <c r="U12" s="229"/>
      <c r="V12" s="229"/>
      <c r="W12" s="229"/>
      <c r="X12" s="229"/>
      <c r="Y12" s="229"/>
      <c r="Z12" s="229"/>
    </row>
    <row r="13" spans="1:26" ht="29.1" customHeight="1" x14ac:dyDescent="0.25">
      <c r="A13" s="248" t="str">
        <f>INDEX('Policy Characteristics'!A:A,MATCH($C13,'Policy Characteristics'!$C:$C,0))</f>
        <v>Transportation</v>
      </c>
      <c r="B13" s="249" t="str">
        <f>INDEX('Policy Characteristics'!B:B,MATCH($C13,'Policy Characteristics'!$C:$C,0))</f>
        <v>Conventional Pollutant Standards</v>
      </c>
      <c r="C13" s="227" t="str">
        <f t="shared" si="4"/>
        <v>Percentage Reduction of Separately Regulated Pollutants</v>
      </c>
      <c r="D13" s="227" t="s">
        <v>80</v>
      </c>
      <c r="E13" s="227" t="s">
        <v>69</v>
      </c>
      <c r="F13" s="227" t="s">
        <v>80</v>
      </c>
      <c r="G13" s="227" t="s">
        <v>69</v>
      </c>
      <c r="H13" s="250">
        <v>311</v>
      </c>
      <c r="I13" s="251" t="s">
        <v>63</v>
      </c>
      <c r="J13" s="227" t="str">
        <f>IF(ISBLANK(INDEX('Policy Characteristics'!D:D,MATCH($C13,'Policy Characteristics'!$C:$C,0))),"",INDEX('Policy Characteristics'!D:D,MATCH($C13,'Policy Characteristics'!$C:$C,0)))</f>
        <v>Conventional Pollutant Standard</v>
      </c>
      <c r="K13" s="227" t="str">
        <f>IF(ISBLANK(INDEX('Policy Characteristics'!E:E,MATCH($C13,'Policy Characteristics'!$C:$C,0))),"",INDEX('Policy Characteristics'!E:E,MATCH($C13,'Policy Characteristics'!$C:$C,0)))</f>
        <v>trans reduce regulated pollutants</v>
      </c>
      <c r="L13" s="227">
        <f>IF(ISBLANK(INDEX('Policy Characteristics'!F:F,MATCH($C13,'Policy Characteristics'!$C:$C,0))),"",INDEX('Policy Characteristics'!F:F,MATCH($C13,'Policy Characteristics'!$C:$C,0)))</f>
        <v>0</v>
      </c>
      <c r="M13" s="227">
        <f>IF(ISBLANK(INDEX('Policy Characteristics'!G:G,MATCH($C13,'Policy Characteristics'!$C:$C,0))),"",INDEX('Policy Characteristics'!G:G,MATCH($C13,'Policy Characteristics'!$C:$C,0)))</f>
        <v>1</v>
      </c>
      <c r="N13" s="227">
        <f>IF(ISBLANK(INDEX('Policy Characteristics'!H:H,MATCH($C13,'Policy Characteristics'!$C:$C,0))),"",INDEX('Policy Characteristics'!H:H,MATCH($C13,'Policy Characteristics'!$C:$C,0)))</f>
        <v>0.02</v>
      </c>
      <c r="O13" s="227" t="str">
        <f>IF(ISBLANK(INDEX('Policy Characteristics'!I:I,MATCH($C13,'Policy Characteristics'!$C:$C,0))),"",INDEX('Policy Characteristics'!I:I,MATCH($C13,'Policy Characteristics'!$C:$C,0)))</f>
        <v>% reduction in emissions</v>
      </c>
      <c r="P13" s="227"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3" s="227" t="str">
        <f>IF(ISBLANK(INDEX('Policy Characteristics'!K:K,MATCH($C13,'Policy Characteristics'!$C:$C,0))),"",INDEX('Policy Characteristics'!K:K,MATCH($C13,'Policy Characteristics'!$C:$C,0)))</f>
        <v>transportation-sector-main.html#conv-pol-stds</v>
      </c>
      <c r="R13" s="227" t="str">
        <f>IF(ISBLANK(INDEX('Policy Characteristics'!L:L,MATCH($C13,'Policy Characteristics'!$C:$C,0))),"",INDEX('Policy Characteristics'!L:L,MATCH($C13,'Policy Characteristics'!$C:$C,0)))</f>
        <v>conventional-pollutant-standards.html</v>
      </c>
      <c r="S13" s="227" t="str">
        <f>IF(ISBLANK(INDEX('Policy Characteristics'!M:M,MATCH($C13,'Policy Characteristics'!$C:$C,0))),"",INDEX('Policy Characteristics'!M:M,MATCH($C13,'Policy Characteristics'!$C:$C,0)))</f>
        <v>Energy Ministry. PROCONVE: PROCONVE: PROGRAMA DE CONTROLE DE POLUIÇÃO DO AR POR
VEÍCULOS AUTOMOTORES. https://www.mma.gov.br/images/arquivo/80060/Arquivos/PROCONVE_atualizado%20em%2021nov13.pdf</v>
      </c>
      <c r="T13" s="227" t="str">
        <f>IF(ISBLANK(INDEX('Policy Characteristics'!N:N,MATCH($C13,'Policy Characteristics'!$C:$C,0))),"",INDEX('Policy Characteristics'!N:N,MATCH($C13,'Policy Characteristics'!$C:$C,0)))</f>
        <v/>
      </c>
      <c r="U13" s="229"/>
      <c r="V13" s="229"/>
      <c r="W13" s="229"/>
      <c r="X13" s="229"/>
      <c r="Y13" s="229"/>
      <c r="Z13" s="229"/>
    </row>
    <row r="14" spans="1:26" ht="28.15" customHeight="1" x14ac:dyDescent="0.25">
      <c r="A14" s="248" t="str">
        <f>INDEX('Policy Characteristics'!A:A,MATCH($C14,'Policy Characteristics'!$C:$C,0))</f>
        <v>Transportation</v>
      </c>
      <c r="B14" s="249" t="str">
        <f>INDEX('Policy Characteristics'!B:B,MATCH($C14,'Policy Characteristics'!$C:$C,0))</f>
        <v>Conventional Pollutant Standards</v>
      </c>
      <c r="C14" s="227" t="str">
        <f t="shared" si="4"/>
        <v>Percentage Reduction of Separately Regulated Pollutants</v>
      </c>
      <c r="D14" s="227" t="s">
        <v>80</v>
      </c>
      <c r="E14" s="227" t="s">
        <v>70</v>
      </c>
      <c r="F14" s="227" t="s">
        <v>80</v>
      </c>
      <c r="G14" s="227" t="s">
        <v>70</v>
      </c>
      <c r="H14" s="250">
        <v>312</v>
      </c>
      <c r="I14" s="251" t="s">
        <v>63</v>
      </c>
      <c r="J14" s="227" t="str">
        <f>IF(ISBLANK(INDEX('Policy Characteristics'!D:D,MATCH($C14,'Policy Characteristics'!$C:$C,0))),"",INDEX('Policy Characteristics'!D:D,MATCH($C14,'Policy Characteristics'!$C:$C,0)))</f>
        <v>Conventional Pollutant Standard</v>
      </c>
      <c r="K14" s="227" t="str">
        <f>IF(ISBLANK(INDEX('Policy Characteristics'!E:E,MATCH($C14,'Policy Characteristics'!$C:$C,0))),"",INDEX('Policy Characteristics'!E:E,MATCH($C14,'Policy Characteristics'!$C:$C,0)))</f>
        <v>trans reduce regulated pollutants</v>
      </c>
      <c r="L14" s="227">
        <f>IF(ISBLANK(INDEX('Policy Characteristics'!F:F,MATCH($C14,'Policy Characteristics'!$C:$C,0))),"",INDEX('Policy Characteristics'!F:F,MATCH($C14,'Policy Characteristics'!$C:$C,0)))</f>
        <v>0</v>
      </c>
      <c r="M14" s="227">
        <f>IF(ISBLANK(INDEX('Policy Characteristics'!G:G,MATCH($C14,'Policy Characteristics'!$C:$C,0))),"",INDEX('Policy Characteristics'!G:G,MATCH($C14,'Policy Characteristics'!$C:$C,0)))</f>
        <v>1</v>
      </c>
      <c r="N14" s="227">
        <f>IF(ISBLANK(INDEX('Policy Characteristics'!H:H,MATCH($C14,'Policy Characteristics'!$C:$C,0))),"",INDEX('Policy Characteristics'!H:H,MATCH($C14,'Policy Characteristics'!$C:$C,0)))</f>
        <v>0.02</v>
      </c>
      <c r="O14" s="227" t="str">
        <f>IF(ISBLANK(INDEX('Policy Characteristics'!I:I,MATCH($C14,'Policy Characteristics'!$C:$C,0))),"",INDEX('Policy Characteristics'!I:I,MATCH($C14,'Policy Characteristics'!$C:$C,0)))</f>
        <v>% reduction in emissions</v>
      </c>
      <c r="P14" s="227"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4" s="227" t="str">
        <f>IF(ISBLANK(INDEX('Policy Characteristics'!K:K,MATCH($C14,'Policy Characteristics'!$C:$C,0))),"",INDEX('Policy Characteristics'!K:K,MATCH($C14,'Policy Characteristics'!$C:$C,0)))</f>
        <v>transportation-sector-main.html#conv-pol-stds</v>
      </c>
      <c r="R14" s="227" t="str">
        <f>IF(ISBLANK(INDEX('Policy Characteristics'!L:L,MATCH($C14,'Policy Characteristics'!$C:$C,0))),"",INDEX('Policy Characteristics'!L:L,MATCH($C14,'Policy Characteristics'!$C:$C,0)))</f>
        <v>conventional-pollutant-standards.html</v>
      </c>
      <c r="S14" s="227" t="str">
        <f>IF(ISBLANK(INDEX('Policy Characteristics'!M:M,MATCH($C14,'Policy Characteristics'!$C:$C,0))),"",INDEX('Policy Characteristics'!M:M,MATCH($C14,'Policy Characteristics'!$C:$C,0)))</f>
        <v>Energy Ministry. PROCONVE: PROCONVE: PROGRAMA DE CONTROLE DE POLUIÇÃO DO AR POR
VEÍCULOS AUTOMOTORES. https://www.mma.gov.br/images/arquivo/80060/Arquivos/PROCONVE_atualizado%20em%2021nov13.pdf</v>
      </c>
      <c r="T14" s="227" t="str">
        <f>IF(ISBLANK(INDEX('Policy Characteristics'!N:N,MATCH($C14,'Policy Characteristics'!$C:$C,0))),"",INDEX('Policy Characteristics'!N:N,MATCH($C14,'Policy Characteristics'!$C:$C,0)))</f>
        <v/>
      </c>
      <c r="U14" s="229"/>
      <c r="V14" s="229"/>
      <c r="W14" s="229"/>
      <c r="X14" s="229"/>
      <c r="Y14" s="229"/>
      <c r="Z14" s="229"/>
    </row>
    <row r="15" spans="1:26" ht="27" customHeight="1" x14ac:dyDescent="0.25">
      <c r="A15" s="248" t="str">
        <f>INDEX('Policy Characteristics'!A:A,MATCH($C15,'Policy Characteristics'!$C:$C,0))</f>
        <v>Transportation</v>
      </c>
      <c r="B15" s="249" t="str">
        <f>INDEX('Policy Characteristics'!B:B,MATCH($C15,'Policy Characteristics'!$C:$C,0))</f>
        <v>Conventional Pollutant Standards</v>
      </c>
      <c r="C15" s="227" t="str">
        <f t="shared" si="4"/>
        <v>Percentage Reduction of Separately Regulated Pollutants</v>
      </c>
      <c r="D15" s="227" t="s">
        <v>80</v>
      </c>
      <c r="E15" s="227" t="s">
        <v>71</v>
      </c>
      <c r="F15" s="227" t="s">
        <v>80</v>
      </c>
      <c r="G15" s="227" t="s">
        <v>71</v>
      </c>
      <c r="H15" s="250">
        <v>313</v>
      </c>
      <c r="I15" s="251" t="s">
        <v>63</v>
      </c>
      <c r="J15" s="227" t="str">
        <f>IF(ISBLANK(INDEX('Policy Characteristics'!D:D,MATCH($C15,'Policy Characteristics'!$C:$C,0))),"",INDEX('Policy Characteristics'!D:D,MATCH($C15,'Policy Characteristics'!$C:$C,0)))</f>
        <v>Conventional Pollutant Standard</v>
      </c>
      <c r="K15" s="227" t="str">
        <f>IF(ISBLANK(INDEX('Policy Characteristics'!E:E,MATCH($C15,'Policy Characteristics'!$C:$C,0))),"",INDEX('Policy Characteristics'!E:E,MATCH($C15,'Policy Characteristics'!$C:$C,0)))</f>
        <v>trans reduce regulated pollutants</v>
      </c>
      <c r="L15" s="227">
        <f>IF(ISBLANK(INDEX('Policy Characteristics'!F:F,MATCH($C15,'Policy Characteristics'!$C:$C,0))),"",INDEX('Policy Characteristics'!F:F,MATCH($C15,'Policy Characteristics'!$C:$C,0)))</f>
        <v>0</v>
      </c>
      <c r="M15" s="227">
        <f>IF(ISBLANK(INDEX('Policy Characteristics'!G:G,MATCH($C15,'Policy Characteristics'!$C:$C,0))),"",INDEX('Policy Characteristics'!G:G,MATCH($C15,'Policy Characteristics'!$C:$C,0)))</f>
        <v>1</v>
      </c>
      <c r="N15" s="227">
        <f>IF(ISBLANK(INDEX('Policy Characteristics'!H:H,MATCH($C15,'Policy Characteristics'!$C:$C,0))),"",INDEX('Policy Characteristics'!H:H,MATCH($C15,'Policy Characteristics'!$C:$C,0)))</f>
        <v>0.02</v>
      </c>
      <c r="O15" s="227" t="str">
        <f>IF(ISBLANK(INDEX('Policy Characteristics'!I:I,MATCH($C15,'Policy Characteristics'!$C:$C,0))),"",INDEX('Policy Characteristics'!I:I,MATCH($C15,'Policy Characteristics'!$C:$C,0)))</f>
        <v>% reduction in emissions</v>
      </c>
      <c r="P15" s="227"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5" s="227" t="str">
        <f>IF(ISBLANK(INDEX('Policy Characteristics'!K:K,MATCH($C15,'Policy Characteristics'!$C:$C,0))),"",INDEX('Policy Characteristics'!K:K,MATCH($C15,'Policy Characteristics'!$C:$C,0)))</f>
        <v>transportation-sector-main.html#conv-pol-stds</v>
      </c>
      <c r="R15" s="227" t="str">
        <f>IF(ISBLANK(INDEX('Policy Characteristics'!L:L,MATCH($C15,'Policy Characteristics'!$C:$C,0))),"",INDEX('Policy Characteristics'!L:L,MATCH($C15,'Policy Characteristics'!$C:$C,0)))</f>
        <v>conventional-pollutant-standards.html</v>
      </c>
      <c r="S15" s="227" t="str">
        <f>IF(ISBLANK(INDEX('Policy Characteristics'!M:M,MATCH($C15,'Policy Characteristics'!$C:$C,0))),"",INDEX('Policy Characteristics'!M:M,MATCH($C15,'Policy Characteristics'!$C:$C,0)))</f>
        <v>Energy Ministry. PROCONVE: PROCONVE: PROGRAMA DE CONTROLE DE POLUIÇÃO DO AR POR
VEÍCULOS AUTOMOTORES. https://www.mma.gov.br/images/arquivo/80060/Arquivos/PROCONVE_atualizado%20em%2021nov13.pdf</v>
      </c>
      <c r="T15" s="227" t="str">
        <f>IF(ISBLANK(INDEX('Policy Characteristics'!N:N,MATCH($C15,'Policy Characteristics'!$C:$C,0))),"",INDEX('Policy Characteristics'!N:N,MATCH($C15,'Policy Characteristics'!$C:$C,0)))</f>
        <v/>
      </c>
      <c r="U15" s="229"/>
      <c r="V15" s="229"/>
      <c r="W15" s="229"/>
      <c r="X15" s="229"/>
      <c r="Y15" s="229"/>
      <c r="Z15" s="229"/>
    </row>
    <row r="16" spans="1:26" ht="32.1" customHeight="1" x14ac:dyDescent="0.25">
      <c r="A16" s="248" t="str">
        <f>INDEX('Policy Characteristics'!A:A,MATCH($C16,'Policy Characteristics'!$C:$C,0))</f>
        <v>Transportation</v>
      </c>
      <c r="B16" s="249" t="str">
        <f>INDEX('Policy Characteristics'!B:B,MATCH($C16,'Policy Characteristics'!$C:$C,0))</f>
        <v>Conventional Pollutant Standards</v>
      </c>
      <c r="C16" s="227" t="str">
        <f t="shared" si="4"/>
        <v>Percentage Reduction of Separately Regulated Pollutants</v>
      </c>
      <c r="D16" s="227" t="s">
        <v>80</v>
      </c>
      <c r="E16" s="227" t="s">
        <v>72</v>
      </c>
      <c r="F16" s="227" t="s">
        <v>80</v>
      </c>
      <c r="G16" s="227" t="s">
        <v>73</v>
      </c>
      <c r="H16" s="250">
        <v>314</v>
      </c>
      <c r="I16" s="251" t="s">
        <v>63</v>
      </c>
      <c r="J16" s="227" t="str">
        <f>IF(ISBLANK(INDEX('Policy Characteristics'!D:D,MATCH($C16,'Policy Characteristics'!$C:$C,0))),"",INDEX('Policy Characteristics'!D:D,MATCH($C16,'Policy Characteristics'!$C:$C,0)))</f>
        <v>Conventional Pollutant Standard</v>
      </c>
      <c r="K16" s="227" t="str">
        <f>IF(ISBLANK(INDEX('Policy Characteristics'!E:E,MATCH($C16,'Policy Characteristics'!$C:$C,0))),"",INDEX('Policy Characteristics'!E:E,MATCH($C16,'Policy Characteristics'!$C:$C,0)))</f>
        <v>trans reduce regulated pollutants</v>
      </c>
      <c r="L16" s="227">
        <f>IF(ISBLANK(INDEX('Policy Characteristics'!F:F,MATCH($C16,'Policy Characteristics'!$C:$C,0))),"",INDEX('Policy Characteristics'!F:F,MATCH($C16,'Policy Characteristics'!$C:$C,0)))</f>
        <v>0</v>
      </c>
      <c r="M16" s="227">
        <f>IF(ISBLANK(INDEX('Policy Characteristics'!G:G,MATCH($C16,'Policy Characteristics'!$C:$C,0))),"",INDEX('Policy Characteristics'!G:G,MATCH($C16,'Policy Characteristics'!$C:$C,0)))</f>
        <v>1</v>
      </c>
      <c r="N16" s="227">
        <f>IF(ISBLANK(INDEX('Policy Characteristics'!H:H,MATCH($C16,'Policy Characteristics'!$C:$C,0))),"",INDEX('Policy Characteristics'!H:H,MATCH($C16,'Policy Characteristics'!$C:$C,0)))</f>
        <v>0.02</v>
      </c>
      <c r="O16" s="227" t="str">
        <f>IF(ISBLANK(INDEX('Policy Characteristics'!I:I,MATCH($C16,'Policy Characteristics'!$C:$C,0))),"",INDEX('Policy Characteristics'!I:I,MATCH($C16,'Policy Characteristics'!$C:$C,0)))</f>
        <v>% reduction in emissions</v>
      </c>
      <c r="P16" s="227"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6" s="227" t="str">
        <f>IF(ISBLANK(INDEX('Policy Characteristics'!K:K,MATCH($C16,'Policy Characteristics'!$C:$C,0))),"",INDEX('Policy Characteristics'!K:K,MATCH($C16,'Policy Characteristics'!$C:$C,0)))</f>
        <v>transportation-sector-main.html#conv-pol-stds</v>
      </c>
      <c r="R16" s="227" t="str">
        <f>IF(ISBLANK(INDEX('Policy Characteristics'!L:L,MATCH($C16,'Policy Characteristics'!$C:$C,0))),"",INDEX('Policy Characteristics'!L:L,MATCH($C16,'Policy Characteristics'!$C:$C,0)))</f>
        <v>conventional-pollutant-standards.html</v>
      </c>
      <c r="S16" s="227" t="str">
        <f>IF(ISBLANK(INDEX('Policy Characteristics'!M:M,MATCH($C16,'Policy Characteristics'!$C:$C,0))),"",INDEX('Policy Characteristics'!M:M,MATCH($C16,'Policy Characteristics'!$C:$C,0)))</f>
        <v>Energy Ministry. PROCONVE: PROCONVE: PROGRAMA DE CONTROLE DE POLUIÇÃO DO AR POR
VEÍCULOS AUTOMOTORES. https://www.mma.gov.br/images/arquivo/80060/Arquivos/PROCONVE_atualizado%20em%2021nov13.pdf</v>
      </c>
      <c r="T16" s="227" t="str">
        <f>IF(ISBLANK(INDEX('Policy Characteristics'!N:N,MATCH($C16,'Policy Characteristics'!$C:$C,0))),"",INDEX('Policy Characteristics'!N:N,MATCH($C16,'Policy Characteristics'!$C:$C,0)))</f>
        <v/>
      </c>
      <c r="U16" s="229"/>
      <c r="V16" s="229"/>
      <c r="W16" s="229"/>
      <c r="X16" s="229"/>
      <c r="Y16" s="229"/>
      <c r="Z16" s="229"/>
    </row>
    <row r="17" spans="1:26" ht="34.15" customHeight="1" x14ac:dyDescent="0.25">
      <c r="A17" s="248" t="str">
        <f>INDEX('Policy Characteristics'!A:A,MATCH($C17,'Policy Characteristics'!$C:$C,0))</f>
        <v>Transportation</v>
      </c>
      <c r="B17" s="249" t="str">
        <f>INDEX('Policy Characteristics'!B:B,MATCH($C17,'Policy Characteristics'!$C:$C,0))</f>
        <v>Conventional Pollutant Standards</v>
      </c>
      <c r="C17" s="227" t="str">
        <f t="shared" si="4"/>
        <v>Percentage Reduction of Separately Regulated Pollutants</v>
      </c>
      <c r="D17" s="227" t="s">
        <v>80</v>
      </c>
      <c r="E17" s="227" t="s">
        <v>74</v>
      </c>
      <c r="F17" s="227" t="s">
        <v>80</v>
      </c>
      <c r="G17" s="227" t="s">
        <v>74</v>
      </c>
      <c r="H17" s="250">
        <v>315</v>
      </c>
      <c r="I17" s="251" t="s">
        <v>63</v>
      </c>
      <c r="J17" s="227" t="str">
        <f>IF(ISBLANK(INDEX('Policy Characteristics'!D:D,MATCH($C17,'Policy Characteristics'!$C:$C,0))),"",INDEX('Policy Characteristics'!D:D,MATCH($C17,'Policy Characteristics'!$C:$C,0)))</f>
        <v>Conventional Pollutant Standard</v>
      </c>
      <c r="K17" s="227" t="str">
        <f>IF(ISBLANK(INDEX('Policy Characteristics'!E:E,MATCH($C17,'Policy Characteristics'!$C:$C,0))),"",INDEX('Policy Characteristics'!E:E,MATCH($C17,'Policy Characteristics'!$C:$C,0)))</f>
        <v>trans reduce regulated pollutants</v>
      </c>
      <c r="L17" s="227">
        <f>IF(ISBLANK(INDEX('Policy Characteristics'!F:F,MATCH($C17,'Policy Characteristics'!$C:$C,0))),"",INDEX('Policy Characteristics'!F:F,MATCH($C17,'Policy Characteristics'!$C:$C,0)))</f>
        <v>0</v>
      </c>
      <c r="M17" s="227">
        <f>IF(ISBLANK(INDEX('Policy Characteristics'!G:G,MATCH($C17,'Policy Characteristics'!$C:$C,0))),"",INDEX('Policy Characteristics'!G:G,MATCH($C17,'Policy Characteristics'!$C:$C,0)))</f>
        <v>1</v>
      </c>
      <c r="N17" s="227">
        <f>IF(ISBLANK(INDEX('Policy Characteristics'!H:H,MATCH($C17,'Policy Characteristics'!$C:$C,0))),"",INDEX('Policy Characteristics'!H:H,MATCH($C17,'Policy Characteristics'!$C:$C,0)))</f>
        <v>0.02</v>
      </c>
      <c r="O17" s="227" t="str">
        <f>IF(ISBLANK(INDEX('Policy Characteristics'!I:I,MATCH($C17,'Policy Characteristics'!$C:$C,0))),"",INDEX('Policy Characteristics'!I:I,MATCH($C17,'Policy Characteristics'!$C:$C,0)))</f>
        <v>% reduction in emissions</v>
      </c>
      <c r="P17" s="227"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7" s="227" t="str">
        <f>IF(ISBLANK(INDEX('Policy Characteristics'!K:K,MATCH($C17,'Policy Characteristics'!$C:$C,0))),"",INDEX('Policy Characteristics'!K:K,MATCH($C17,'Policy Characteristics'!$C:$C,0)))</f>
        <v>transportation-sector-main.html#conv-pol-stds</v>
      </c>
      <c r="R17" s="227" t="str">
        <f>IF(ISBLANK(INDEX('Policy Characteristics'!L:L,MATCH($C17,'Policy Characteristics'!$C:$C,0))),"",INDEX('Policy Characteristics'!L:L,MATCH($C17,'Policy Characteristics'!$C:$C,0)))</f>
        <v>conventional-pollutant-standards.html</v>
      </c>
      <c r="S17" s="227" t="str">
        <f>IF(ISBLANK(INDEX('Policy Characteristics'!M:M,MATCH($C17,'Policy Characteristics'!$C:$C,0))),"",INDEX('Policy Characteristics'!M:M,MATCH($C17,'Policy Characteristics'!$C:$C,0)))</f>
        <v>Energy Ministry. PROCONVE: PROCONVE: PROGRAMA DE CONTROLE DE POLUIÇÃO DO AR POR
VEÍCULOS AUTOMOTORES. https://www.mma.gov.br/images/arquivo/80060/Arquivos/PROCONVE_atualizado%20em%2021nov13.pdf</v>
      </c>
      <c r="T17" s="227" t="str">
        <f>IF(ISBLANK(INDEX('Policy Characteristics'!N:N,MATCH($C17,'Policy Characteristics'!$C:$C,0))),"",INDEX('Policy Characteristics'!N:N,MATCH($C17,'Policy Characteristics'!$C:$C,0)))</f>
        <v/>
      </c>
      <c r="U17" s="229"/>
      <c r="V17" s="229"/>
      <c r="W17" s="229"/>
      <c r="X17" s="229"/>
      <c r="Y17" s="229"/>
      <c r="Z17" s="229"/>
    </row>
    <row r="18" spans="1:26" ht="31.15" customHeight="1" x14ac:dyDescent="0.25">
      <c r="A18" s="248" t="str">
        <f>INDEX('Policy Characteristics'!A:A,MATCH($C18,'Policy Characteristics'!$C:$C,0))</f>
        <v>Transportation</v>
      </c>
      <c r="B18" s="249" t="str">
        <f>INDEX('Policy Characteristics'!B:B,MATCH($C18,'Policy Characteristics'!$C:$C,0))</f>
        <v>Conventional Pollutant Standards</v>
      </c>
      <c r="C18" s="227" t="str">
        <f t="shared" ref="A18:C18" si="5">C$2</f>
        <v>Percentage Reduction of Separately Regulated Pollutants</v>
      </c>
      <c r="D18" s="227" t="s">
        <v>80</v>
      </c>
      <c r="E18" s="227" t="s">
        <v>75</v>
      </c>
      <c r="F18" s="227" t="s">
        <v>80</v>
      </c>
      <c r="G18" s="227" t="s">
        <v>75</v>
      </c>
      <c r="H18" s="250">
        <v>316</v>
      </c>
      <c r="I18" s="251" t="s">
        <v>76</v>
      </c>
      <c r="J18" s="227" t="str">
        <f>IF(ISBLANK(INDEX('Policy Characteristics'!D:D,MATCH($C18,'Policy Characteristics'!$C:$C,0))),"",INDEX('Policy Characteristics'!D:D,MATCH($C18,'Policy Characteristics'!$C:$C,0)))</f>
        <v>Conventional Pollutant Standard</v>
      </c>
      <c r="K18" s="227" t="str">
        <f>IF(ISBLANK(INDEX('Policy Characteristics'!E:E,MATCH($C18,'Policy Characteristics'!$C:$C,0))),"",INDEX('Policy Characteristics'!E:E,MATCH($C18,'Policy Characteristics'!$C:$C,0)))</f>
        <v>trans reduce regulated pollutants</v>
      </c>
      <c r="L18" s="227">
        <f>IF(ISBLANK(INDEX('Policy Characteristics'!F:F,MATCH($C18,'Policy Characteristics'!$C:$C,0))),"",INDEX('Policy Characteristics'!F:F,MATCH($C18,'Policy Characteristics'!$C:$C,0)))</f>
        <v>0</v>
      </c>
      <c r="M18" s="227">
        <f>IF(ISBLANK(INDEX('Policy Characteristics'!G:G,MATCH($C18,'Policy Characteristics'!$C:$C,0))),"",INDEX('Policy Characteristics'!G:G,MATCH($C18,'Policy Characteristics'!$C:$C,0)))</f>
        <v>1</v>
      </c>
      <c r="N18" s="227">
        <f>IF(ISBLANK(INDEX('Policy Characteristics'!H:H,MATCH($C18,'Policy Characteristics'!$C:$C,0))),"",INDEX('Policy Characteristics'!H:H,MATCH($C18,'Policy Characteristics'!$C:$C,0)))</f>
        <v>0.02</v>
      </c>
      <c r="O18" s="227" t="str">
        <f>IF(ISBLANK(INDEX('Policy Characteristics'!I:I,MATCH($C18,'Policy Characteristics'!$C:$C,0))),"",INDEX('Policy Characteristics'!I:I,MATCH($C18,'Policy Characteristics'!$C:$C,0)))</f>
        <v>% reduction in emissions</v>
      </c>
      <c r="P18" s="227"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8" s="227" t="str">
        <f>IF(ISBLANK(INDEX('Policy Characteristics'!K:K,MATCH($C18,'Policy Characteristics'!$C:$C,0))),"",INDEX('Policy Characteristics'!K:K,MATCH($C18,'Policy Characteristics'!$C:$C,0)))</f>
        <v>transportation-sector-main.html#conv-pol-stds</v>
      </c>
      <c r="R18" s="227" t="str">
        <f>IF(ISBLANK(INDEX('Policy Characteristics'!L:L,MATCH($C18,'Policy Characteristics'!$C:$C,0))),"",INDEX('Policy Characteristics'!L:L,MATCH($C18,'Policy Characteristics'!$C:$C,0)))</f>
        <v>conventional-pollutant-standards.html</v>
      </c>
      <c r="S18" s="227" t="str">
        <f>IF(ISBLANK(INDEX('Policy Characteristics'!M:M,MATCH($C18,'Policy Characteristics'!$C:$C,0))),"",INDEX('Policy Characteristics'!M:M,MATCH($C18,'Policy Characteristics'!$C:$C,0)))</f>
        <v>Energy Ministry. PROCONVE: PROCONVE: PROGRAMA DE CONTROLE DE POLUIÇÃO DO AR POR
VEÍCULOS AUTOMOTORES. https://www.mma.gov.br/images/arquivo/80060/Arquivos/PROCONVE_atualizado%20em%2021nov13.pdf</v>
      </c>
      <c r="T18" s="227" t="str">
        <f>IF(ISBLANK(INDEX('Policy Characteristics'!N:N,MATCH($C18,'Policy Characteristics'!$C:$C,0))),"",INDEX('Policy Characteristics'!N:N,MATCH($C18,'Policy Characteristics'!$C:$C,0)))</f>
        <v/>
      </c>
      <c r="U18" s="229"/>
      <c r="V18" s="229"/>
      <c r="W18" s="229"/>
      <c r="X18" s="229"/>
      <c r="Y18" s="229"/>
      <c r="Z18" s="229"/>
    </row>
    <row r="19" spans="1:26" ht="26.1" customHeight="1" x14ac:dyDescent="0.25">
      <c r="A19" s="248" t="str">
        <f>INDEX('Policy Characteristics'!A:A,MATCH($C19,'Policy Characteristics'!$C:$C,0))</f>
        <v>Transportation</v>
      </c>
      <c r="B19" s="249" t="str">
        <f>INDEX('Policy Characteristics'!B:B,MATCH($C19,'Policy Characteristics'!$C:$C,0))</f>
        <v>Conventional Pollutant Standards</v>
      </c>
      <c r="C19" s="227" t="str">
        <f t="shared" ref="A19:C19" si="6">C$2</f>
        <v>Percentage Reduction of Separately Regulated Pollutants</v>
      </c>
      <c r="D19" s="227" t="s">
        <v>80</v>
      </c>
      <c r="E19" s="227" t="s">
        <v>77</v>
      </c>
      <c r="F19" s="227" t="s">
        <v>80</v>
      </c>
      <c r="G19" s="227" t="s">
        <v>77</v>
      </c>
      <c r="H19" s="250">
        <v>317</v>
      </c>
      <c r="I19" s="254" t="s">
        <v>76</v>
      </c>
      <c r="J19" s="227" t="str">
        <f>IF(ISBLANK(INDEX('Policy Characteristics'!D:D,MATCH($C19,'Policy Characteristics'!$C:$C,0))),"",INDEX('Policy Characteristics'!D:D,MATCH($C19,'Policy Characteristics'!$C:$C,0)))</f>
        <v>Conventional Pollutant Standard</v>
      </c>
      <c r="K19" s="227" t="str">
        <f>IF(ISBLANK(INDEX('Policy Characteristics'!E:E,MATCH($C19,'Policy Characteristics'!$C:$C,0))),"",INDEX('Policy Characteristics'!E:E,MATCH($C19,'Policy Characteristics'!$C:$C,0)))</f>
        <v>trans reduce regulated pollutants</v>
      </c>
      <c r="L19" s="227">
        <f>IF(ISBLANK(INDEX('Policy Characteristics'!F:F,MATCH($C19,'Policy Characteristics'!$C:$C,0))),"",INDEX('Policy Characteristics'!F:F,MATCH($C19,'Policy Characteristics'!$C:$C,0)))</f>
        <v>0</v>
      </c>
      <c r="M19" s="227">
        <f>IF(ISBLANK(INDEX('Policy Characteristics'!G:G,MATCH($C19,'Policy Characteristics'!$C:$C,0))),"",INDEX('Policy Characteristics'!G:G,MATCH($C19,'Policy Characteristics'!$C:$C,0)))</f>
        <v>1</v>
      </c>
      <c r="N19" s="227">
        <f>IF(ISBLANK(INDEX('Policy Characteristics'!H:H,MATCH($C19,'Policy Characteristics'!$C:$C,0))),"",INDEX('Policy Characteristics'!H:H,MATCH($C19,'Policy Characteristics'!$C:$C,0)))</f>
        <v>0.02</v>
      </c>
      <c r="O19" s="227" t="str">
        <f>IF(ISBLANK(INDEX('Policy Characteristics'!I:I,MATCH($C19,'Policy Characteristics'!$C:$C,0))),"",INDEX('Policy Characteristics'!I:I,MATCH($C19,'Policy Characteristics'!$C:$C,0)))</f>
        <v>% reduction in emissions</v>
      </c>
      <c r="P19" s="227"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19" s="227" t="str">
        <f>IF(ISBLANK(INDEX('Policy Characteristics'!K:K,MATCH($C19,'Policy Characteristics'!$C:$C,0))),"",INDEX('Policy Characteristics'!K:K,MATCH($C19,'Policy Characteristics'!$C:$C,0)))</f>
        <v>transportation-sector-main.html#conv-pol-stds</v>
      </c>
      <c r="R19" s="227" t="str">
        <f>IF(ISBLANK(INDEX('Policy Characteristics'!L:L,MATCH($C19,'Policy Characteristics'!$C:$C,0))),"",INDEX('Policy Characteristics'!L:L,MATCH($C19,'Policy Characteristics'!$C:$C,0)))</f>
        <v>conventional-pollutant-standards.html</v>
      </c>
      <c r="S19" s="227" t="str">
        <f>IF(ISBLANK(INDEX('Policy Characteristics'!M:M,MATCH($C19,'Policy Characteristics'!$C:$C,0))),"",INDEX('Policy Characteristics'!M:M,MATCH($C19,'Policy Characteristics'!$C:$C,0)))</f>
        <v>Energy Ministry. PROCONVE: PROCONVE: PROGRAMA DE CONTROLE DE POLUIÇÃO DO AR POR
VEÍCULOS AUTOMOTORES. https://www.mma.gov.br/images/arquivo/80060/Arquivos/PROCONVE_atualizado%20em%2021nov13.pdf</v>
      </c>
      <c r="T19" s="227" t="str">
        <f>IF(ISBLANK(INDEX('Policy Characteristics'!N:N,MATCH($C19,'Policy Characteristics'!$C:$C,0))),"",INDEX('Policy Characteristics'!N:N,MATCH($C19,'Policy Characteristics'!$C:$C,0)))</f>
        <v/>
      </c>
      <c r="U19" s="229"/>
      <c r="V19" s="229"/>
      <c r="W19" s="229"/>
      <c r="X19" s="229"/>
      <c r="Y19" s="229"/>
      <c r="Z19" s="229"/>
    </row>
    <row r="20" spans="1:26" ht="27" customHeight="1" x14ac:dyDescent="0.25">
      <c r="A20" s="248" t="str">
        <f>INDEX('Policy Characteristics'!A:A,MATCH($C20,'Policy Characteristics'!$C:$C,0))</f>
        <v>Transportation</v>
      </c>
      <c r="B20" s="249" t="str">
        <f>INDEX('Policy Characteristics'!B:B,MATCH($C20,'Policy Characteristics'!$C:$C,0))</f>
        <v>Conventional Pollutant Standards</v>
      </c>
      <c r="C20" s="11" t="str">
        <f t="shared" ref="A20:C20" si="7">C$2</f>
        <v>Percentage Reduction of Separately Regulated Pollutants</v>
      </c>
      <c r="D20" s="229" t="s">
        <v>80</v>
      </c>
      <c r="E20" s="229" t="s">
        <v>78</v>
      </c>
      <c r="F20" s="229" t="s">
        <v>80</v>
      </c>
      <c r="G20" s="229" t="s">
        <v>78</v>
      </c>
      <c r="H20" s="7">
        <v>318</v>
      </c>
      <c r="I20" s="253" t="s">
        <v>76</v>
      </c>
      <c r="J20" s="227" t="str">
        <f>IF(ISBLANK(INDEX('Policy Characteristics'!D:D,MATCH($C20,'Policy Characteristics'!$C:$C,0))),"",INDEX('Policy Characteristics'!D:D,MATCH($C20,'Policy Characteristics'!$C:$C,0)))</f>
        <v>Conventional Pollutant Standard</v>
      </c>
      <c r="K20" s="227" t="str">
        <f>IF(ISBLANK(INDEX('Policy Characteristics'!E:E,MATCH($C20,'Policy Characteristics'!$C:$C,0))),"",INDEX('Policy Characteristics'!E:E,MATCH($C20,'Policy Characteristics'!$C:$C,0)))</f>
        <v>trans reduce regulated pollutants</v>
      </c>
      <c r="L20" s="227">
        <f>IF(ISBLANK(INDEX('Policy Characteristics'!F:F,MATCH($C20,'Policy Characteristics'!$C:$C,0))),"",INDEX('Policy Characteristics'!F:F,MATCH($C20,'Policy Characteristics'!$C:$C,0)))</f>
        <v>0</v>
      </c>
      <c r="M20" s="227">
        <f>IF(ISBLANK(INDEX('Policy Characteristics'!G:G,MATCH($C20,'Policy Characteristics'!$C:$C,0))),"",INDEX('Policy Characteristics'!G:G,MATCH($C20,'Policy Characteristics'!$C:$C,0)))</f>
        <v>1</v>
      </c>
      <c r="N20" s="227">
        <f>IF(ISBLANK(INDEX('Policy Characteristics'!H:H,MATCH($C20,'Policy Characteristics'!$C:$C,0))),"",INDEX('Policy Characteristics'!H:H,MATCH($C20,'Policy Characteristics'!$C:$C,0)))</f>
        <v>0.02</v>
      </c>
      <c r="O20" s="227" t="str">
        <f>IF(ISBLANK(INDEX('Policy Characteristics'!I:I,MATCH($C20,'Policy Characteristics'!$C:$C,0))),"",INDEX('Policy Characteristics'!I:I,MATCH($C20,'Policy Characteristics'!$C:$C,0)))</f>
        <v>% reduction in emissions</v>
      </c>
      <c r="P20" s="227"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0" s="227" t="str">
        <f>IF(ISBLANK(INDEX('Policy Characteristics'!K:K,MATCH($C20,'Policy Characteristics'!$C:$C,0))),"",INDEX('Policy Characteristics'!K:K,MATCH($C20,'Policy Characteristics'!$C:$C,0)))</f>
        <v>transportation-sector-main.html#conv-pol-stds</v>
      </c>
      <c r="R20" s="227" t="str">
        <f>IF(ISBLANK(INDEX('Policy Characteristics'!L:L,MATCH($C20,'Policy Characteristics'!$C:$C,0))),"",INDEX('Policy Characteristics'!L:L,MATCH($C20,'Policy Characteristics'!$C:$C,0)))</f>
        <v>conventional-pollutant-standards.html</v>
      </c>
      <c r="S20" s="227" t="str">
        <f>IF(ISBLANK(INDEX('Policy Characteristics'!M:M,MATCH($C20,'Policy Characteristics'!$C:$C,0))),"",INDEX('Policy Characteristics'!M:M,MATCH($C20,'Policy Characteristics'!$C:$C,0)))</f>
        <v>Energy Ministry. PROCONVE: PROCONVE: PROGRAMA DE CONTROLE DE POLUIÇÃO DO AR POR
VEÍCULOS AUTOMOTORES. https://www.mma.gov.br/images/arquivo/80060/Arquivos/PROCONVE_atualizado%20em%2021nov13.pdf</v>
      </c>
      <c r="T20" s="227" t="str">
        <f>IF(ISBLANK(INDEX('Policy Characteristics'!N:N,MATCH($C20,'Policy Characteristics'!$C:$C,0))),"",INDEX('Policy Characteristics'!N:N,MATCH($C20,'Policy Characteristics'!$C:$C,0)))</f>
        <v/>
      </c>
      <c r="U20" s="229"/>
      <c r="V20" s="229"/>
      <c r="W20" s="229"/>
      <c r="X20" s="229"/>
      <c r="Y20" s="229"/>
      <c r="Z20" s="229"/>
    </row>
    <row r="21" spans="1:26" ht="15.75" customHeight="1" x14ac:dyDescent="0.25">
      <c r="A21" s="248" t="str">
        <f>INDEX('Policy Characteristics'!A:A,MATCH($C21,'Policy Characteristics'!$C:$C,0))</f>
        <v>Transportation</v>
      </c>
      <c r="B21" s="249" t="str">
        <f>INDEX('Policy Characteristics'!B:B,MATCH($C21,'Policy Characteristics'!$C:$C,0))</f>
        <v>Conventional Pollutant Standards</v>
      </c>
      <c r="C21" s="11" t="str">
        <f t="shared" ref="A21:C21" si="8">C$2</f>
        <v>Percentage Reduction of Separately Regulated Pollutants</v>
      </c>
      <c r="D21" s="229" t="s">
        <v>80</v>
      </c>
      <c r="E21" s="229" t="s">
        <v>79</v>
      </c>
      <c r="F21" s="229" t="s">
        <v>80</v>
      </c>
      <c r="G21" s="229" t="s">
        <v>79</v>
      </c>
      <c r="H21" s="7">
        <v>319</v>
      </c>
      <c r="I21" s="253" t="s">
        <v>76</v>
      </c>
      <c r="J21" s="227" t="str">
        <f>IF(ISBLANK(INDEX('Policy Characteristics'!D:D,MATCH($C21,'Policy Characteristics'!$C:$C,0))),"",INDEX('Policy Characteristics'!D:D,MATCH($C21,'Policy Characteristics'!$C:$C,0)))</f>
        <v>Conventional Pollutant Standard</v>
      </c>
      <c r="K21" s="227" t="str">
        <f>IF(ISBLANK(INDEX('Policy Characteristics'!E:E,MATCH($C21,'Policy Characteristics'!$C:$C,0))),"",INDEX('Policy Characteristics'!E:E,MATCH($C21,'Policy Characteristics'!$C:$C,0)))</f>
        <v>trans reduce regulated pollutants</v>
      </c>
      <c r="L21" s="227">
        <f>IF(ISBLANK(INDEX('Policy Characteristics'!F:F,MATCH($C21,'Policy Characteristics'!$C:$C,0))),"",INDEX('Policy Characteristics'!F:F,MATCH($C21,'Policy Characteristics'!$C:$C,0)))</f>
        <v>0</v>
      </c>
      <c r="M21" s="227">
        <f>IF(ISBLANK(INDEX('Policy Characteristics'!G:G,MATCH($C21,'Policy Characteristics'!$C:$C,0))),"",INDEX('Policy Characteristics'!G:G,MATCH($C21,'Policy Characteristics'!$C:$C,0)))</f>
        <v>1</v>
      </c>
      <c r="N21" s="227">
        <f>IF(ISBLANK(INDEX('Policy Characteristics'!H:H,MATCH($C21,'Policy Characteristics'!$C:$C,0))),"",INDEX('Policy Characteristics'!H:H,MATCH($C21,'Policy Characteristics'!$C:$C,0)))</f>
        <v>0.02</v>
      </c>
      <c r="O21" s="227" t="str">
        <f>IF(ISBLANK(INDEX('Policy Characteristics'!I:I,MATCH($C21,'Policy Characteristics'!$C:$C,0))),"",INDEX('Policy Characteristics'!I:I,MATCH($C21,'Policy Characteristics'!$C:$C,0)))</f>
        <v>% reduction in emissions</v>
      </c>
      <c r="P21" s="227"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1" s="227" t="str">
        <f>IF(ISBLANK(INDEX('Policy Characteristics'!K:K,MATCH($C21,'Policy Characteristics'!$C:$C,0))),"",INDEX('Policy Characteristics'!K:K,MATCH($C21,'Policy Characteristics'!$C:$C,0)))</f>
        <v>transportation-sector-main.html#conv-pol-stds</v>
      </c>
      <c r="R21" s="227" t="str">
        <f>IF(ISBLANK(INDEX('Policy Characteristics'!L:L,MATCH($C21,'Policy Characteristics'!$C:$C,0))),"",INDEX('Policy Characteristics'!L:L,MATCH($C21,'Policy Characteristics'!$C:$C,0)))</f>
        <v>conventional-pollutant-standards.html</v>
      </c>
      <c r="S21" s="227" t="str">
        <f>IF(ISBLANK(INDEX('Policy Characteristics'!M:M,MATCH($C21,'Policy Characteristics'!$C:$C,0))),"",INDEX('Policy Characteristics'!M:M,MATCH($C21,'Policy Characteristics'!$C:$C,0)))</f>
        <v>Energy Ministry. PROCONVE: PROCONVE: PROGRAMA DE CONTROLE DE POLUIÇÃO DO AR POR
VEÍCULOS AUTOMOTORES. https://www.mma.gov.br/images/arquivo/80060/Arquivos/PROCONVE_atualizado%20em%2021nov13.pdf</v>
      </c>
      <c r="T21" s="227" t="str">
        <f>IF(ISBLANK(INDEX('Policy Characteristics'!N:N,MATCH($C21,'Policy Characteristics'!$C:$C,0))),"",INDEX('Policy Characteristics'!N:N,MATCH($C21,'Policy Characteristics'!$C:$C,0)))</f>
        <v/>
      </c>
      <c r="U21" s="229"/>
      <c r="V21" s="229"/>
      <c r="W21" s="229"/>
      <c r="X21" s="229"/>
      <c r="Y21" s="229"/>
      <c r="Z21" s="229"/>
    </row>
    <row r="22" spans="1:26" ht="15.75" customHeight="1" x14ac:dyDescent="0.25">
      <c r="A22" s="248" t="str">
        <f>INDEX('Policy Characteristics'!A:A,MATCH($C22,'Policy Characteristics'!$C:$C,0))</f>
        <v>Transportation</v>
      </c>
      <c r="B22" s="249" t="str">
        <f>INDEX('Policy Characteristics'!B:B,MATCH($C22,'Policy Characteristics'!$C:$C,0))</f>
        <v>Conventional Pollutant Standards</v>
      </c>
      <c r="C22" s="227" t="str">
        <f t="shared" ref="A22:C22" si="9">C$2</f>
        <v>Percentage Reduction of Separately Regulated Pollutants</v>
      </c>
      <c r="D22" s="227" t="s">
        <v>81</v>
      </c>
      <c r="E22" s="227" t="s">
        <v>61</v>
      </c>
      <c r="F22" s="227" t="s">
        <v>81</v>
      </c>
      <c r="G22" s="227" t="s">
        <v>62</v>
      </c>
      <c r="H22" s="250">
        <v>320</v>
      </c>
      <c r="I22" s="254" t="s">
        <v>76</v>
      </c>
      <c r="J22" s="227" t="str">
        <f>IF(ISBLANK(INDEX('Policy Characteristics'!D:D,MATCH($C22,'Policy Characteristics'!$C:$C,0))),"",INDEX('Policy Characteristics'!D:D,MATCH($C22,'Policy Characteristics'!$C:$C,0)))</f>
        <v>Conventional Pollutant Standard</v>
      </c>
      <c r="K22" s="227" t="str">
        <f>IF(ISBLANK(INDEX('Policy Characteristics'!E:E,MATCH($C22,'Policy Characteristics'!$C:$C,0))),"",INDEX('Policy Characteristics'!E:E,MATCH($C22,'Policy Characteristics'!$C:$C,0)))</f>
        <v>trans reduce regulated pollutants</v>
      </c>
      <c r="L22" s="227">
        <f>IF(ISBLANK(INDEX('Policy Characteristics'!F:F,MATCH($C22,'Policy Characteristics'!$C:$C,0))),"",INDEX('Policy Characteristics'!F:F,MATCH($C22,'Policy Characteristics'!$C:$C,0)))</f>
        <v>0</v>
      </c>
      <c r="M22" s="227">
        <f>IF(ISBLANK(INDEX('Policy Characteristics'!G:G,MATCH($C22,'Policy Characteristics'!$C:$C,0))),"",INDEX('Policy Characteristics'!G:G,MATCH($C22,'Policy Characteristics'!$C:$C,0)))</f>
        <v>1</v>
      </c>
      <c r="N22" s="227">
        <f>IF(ISBLANK(INDEX('Policy Characteristics'!H:H,MATCH($C22,'Policy Characteristics'!$C:$C,0))),"",INDEX('Policy Characteristics'!H:H,MATCH($C22,'Policy Characteristics'!$C:$C,0)))</f>
        <v>0.02</v>
      </c>
      <c r="O22" s="227" t="str">
        <f>IF(ISBLANK(INDEX('Policy Characteristics'!I:I,MATCH($C22,'Policy Characteristics'!$C:$C,0))),"",INDEX('Policy Characteristics'!I:I,MATCH($C22,'Policy Characteristics'!$C:$C,0)))</f>
        <v>% reduction in emissions</v>
      </c>
      <c r="P22" s="227"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2" s="227" t="str">
        <f>IF(ISBLANK(INDEX('Policy Characteristics'!K:K,MATCH($C22,'Policy Characteristics'!$C:$C,0))),"",INDEX('Policy Characteristics'!K:K,MATCH($C22,'Policy Characteristics'!$C:$C,0)))</f>
        <v>transportation-sector-main.html#conv-pol-stds</v>
      </c>
      <c r="R22" s="227" t="str">
        <f>IF(ISBLANK(INDEX('Policy Characteristics'!L:L,MATCH($C22,'Policy Characteristics'!$C:$C,0))),"",INDEX('Policy Characteristics'!L:L,MATCH($C22,'Policy Characteristics'!$C:$C,0)))</f>
        <v>conventional-pollutant-standards.html</v>
      </c>
      <c r="S22" s="227" t="str">
        <f>IF(ISBLANK(INDEX('Policy Characteristics'!M:M,MATCH($C22,'Policy Characteristics'!$C:$C,0))),"",INDEX('Policy Characteristics'!M:M,MATCH($C22,'Policy Characteristics'!$C:$C,0)))</f>
        <v>Energy Ministry. PROCONVE: PROCONVE: PROGRAMA DE CONTROLE DE POLUIÇÃO DO AR POR
VEÍCULOS AUTOMOTORES. https://www.mma.gov.br/images/arquivo/80060/Arquivos/PROCONVE_atualizado%20em%2021nov13.pdf</v>
      </c>
      <c r="T22" s="227" t="str">
        <f>IF(ISBLANK(INDEX('Policy Characteristics'!N:N,MATCH($C22,'Policy Characteristics'!$C:$C,0))),"",INDEX('Policy Characteristics'!N:N,MATCH($C22,'Policy Characteristics'!$C:$C,0)))</f>
        <v/>
      </c>
      <c r="U22" s="229"/>
      <c r="V22" s="229"/>
      <c r="W22" s="229"/>
      <c r="X22" s="229"/>
      <c r="Y22" s="229"/>
      <c r="Z22" s="229"/>
    </row>
    <row r="23" spans="1:26" ht="15.75" customHeight="1" x14ac:dyDescent="0.25">
      <c r="A23" s="248" t="str">
        <f>INDEX('Policy Characteristics'!A:A,MATCH($C23,'Policy Characteristics'!$C:$C,0))</f>
        <v>Transportation</v>
      </c>
      <c r="B23" s="249" t="str">
        <f>INDEX('Policy Characteristics'!B:B,MATCH($C23,'Policy Characteristics'!$C:$C,0))</f>
        <v>Conventional Pollutant Standards</v>
      </c>
      <c r="C23" s="11" t="str">
        <f t="shared" ref="A23:C23" si="10">C$2</f>
        <v>Percentage Reduction of Separately Regulated Pollutants</v>
      </c>
      <c r="D23" s="229" t="s">
        <v>81</v>
      </c>
      <c r="E23" s="229" t="s">
        <v>69</v>
      </c>
      <c r="F23" s="229" t="s">
        <v>81</v>
      </c>
      <c r="G23" s="229" t="s">
        <v>69</v>
      </c>
      <c r="H23" s="7">
        <v>321</v>
      </c>
      <c r="I23" s="253" t="s">
        <v>76</v>
      </c>
      <c r="J23" s="227" t="str">
        <f>IF(ISBLANK(INDEX('Policy Characteristics'!D:D,MATCH($C23,'Policy Characteristics'!$C:$C,0))),"",INDEX('Policy Characteristics'!D:D,MATCH($C23,'Policy Characteristics'!$C:$C,0)))</f>
        <v>Conventional Pollutant Standard</v>
      </c>
      <c r="K23" s="227" t="str">
        <f>IF(ISBLANK(INDEX('Policy Characteristics'!E:E,MATCH($C23,'Policy Characteristics'!$C:$C,0))),"",INDEX('Policy Characteristics'!E:E,MATCH($C23,'Policy Characteristics'!$C:$C,0)))</f>
        <v>trans reduce regulated pollutants</v>
      </c>
      <c r="L23" s="227">
        <f>IF(ISBLANK(INDEX('Policy Characteristics'!F:F,MATCH($C23,'Policy Characteristics'!$C:$C,0))),"",INDEX('Policy Characteristics'!F:F,MATCH($C23,'Policy Characteristics'!$C:$C,0)))</f>
        <v>0</v>
      </c>
      <c r="M23" s="227">
        <f>IF(ISBLANK(INDEX('Policy Characteristics'!G:G,MATCH($C23,'Policy Characteristics'!$C:$C,0))),"",INDEX('Policy Characteristics'!G:G,MATCH($C23,'Policy Characteristics'!$C:$C,0)))</f>
        <v>1</v>
      </c>
      <c r="N23" s="227">
        <f>IF(ISBLANK(INDEX('Policy Characteristics'!H:H,MATCH($C23,'Policy Characteristics'!$C:$C,0))),"",INDEX('Policy Characteristics'!H:H,MATCH($C23,'Policy Characteristics'!$C:$C,0)))</f>
        <v>0.02</v>
      </c>
      <c r="O23" s="227" t="str">
        <f>IF(ISBLANK(INDEX('Policy Characteristics'!I:I,MATCH($C23,'Policy Characteristics'!$C:$C,0))),"",INDEX('Policy Characteristics'!I:I,MATCH($C23,'Policy Characteristics'!$C:$C,0)))</f>
        <v>% reduction in emissions</v>
      </c>
      <c r="P23" s="227"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3" s="227" t="str">
        <f>IF(ISBLANK(INDEX('Policy Characteristics'!K:K,MATCH($C23,'Policy Characteristics'!$C:$C,0))),"",INDEX('Policy Characteristics'!K:K,MATCH($C23,'Policy Characteristics'!$C:$C,0)))</f>
        <v>transportation-sector-main.html#conv-pol-stds</v>
      </c>
      <c r="R23" s="227" t="str">
        <f>IF(ISBLANK(INDEX('Policy Characteristics'!L:L,MATCH($C23,'Policy Characteristics'!$C:$C,0))),"",INDEX('Policy Characteristics'!L:L,MATCH($C23,'Policy Characteristics'!$C:$C,0)))</f>
        <v>conventional-pollutant-standards.html</v>
      </c>
      <c r="S23" s="227" t="str">
        <f>IF(ISBLANK(INDEX('Policy Characteristics'!M:M,MATCH($C23,'Policy Characteristics'!$C:$C,0))),"",INDEX('Policy Characteristics'!M:M,MATCH($C23,'Policy Characteristics'!$C:$C,0)))</f>
        <v>Energy Ministry. PROCONVE: PROCONVE: PROGRAMA DE CONTROLE DE POLUIÇÃO DO AR POR
VEÍCULOS AUTOMOTORES. https://www.mma.gov.br/images/arquivo/80060/Arquivos/PROCONVE_atualizado%20em%2021nov13.pdf</v>
      </c>
      <c r="T23" s="227" t="str">
        <f>IF(ISBLANK(INDEX('Policy Characteristics'!N:N,MATCH($C23,'Policy Characteristics'!$C:$C,0))),"",INDEX('Policy Characteristics'!N:N,MATCH($C23,'Policy Characteristics'!$C:$C,0)))</f>
        <v/>
      </c>
      <c r="U23" s="229"/>
      <c r="V23" s="229"/>
      <c r="W23" s="229"/>
      <c r="X23" s="229"/>
      <c r="Y23" s="229"/>
      <c r="Z23" s="229"/>
    </row>
    <row r="24" spans="1:26" ht="15.75" customHeight="1" x14ac:dyDescent="0.25">
      <c r="A24" s="248" t="str">
        <f>INDEX('Policy Characteristics'!A:A,MATCH($C24,'Policy Characteristics'!$C:$C,0))</f>
        <v>Transportation</v>
      </c>
      <c r="B24" s="249" t="str">
        <f>INDEX('Policy Characteristics'!B:B,MATCH($C24,'Policy Characteristics'!$C:$C,0))</f>
        <v>Conventional Pollutant Standards</v>
      </c>
      <c r="C24" s="227" t="str">
        <f t="shared" ref="A24:C24" si="11">C$2</f>
        <v>Percentage Reduction of Separately Regulated Pollutants</v>
      </c>
      <c r="D24" s="227" t="s">
        <v>81</v>
      </c>
      <c r="E24" s="227" t="s">
        <v>70</v>
      </c>
      <c r="F24" s="227" t="s">
        <v>81</v>
      </c>
      <c r="G24" s="227" t="s">
        <v>70</v>
      </c>
      <c r="H24" s="250">
        <v>322</v>
      </c>
      <c r="I24" s="254" t="s">
        <v>76</v>
      </c>
      <c r="J24" s="227" t="str">
        <f>IF(ISBLANK(INDEX('Policy Characteristics'!D:D,MATCH($C24,'Policy Characteristics'!$C:$C,0))),"",INDEX('Policy Characteristics'!D:D,MATCH($C24,'Policy Characteristics'!$C:$C,0)))</f>
        <v>Conventional Pollutant Standard</v>
      </c>
      <c r="K24" s="227" t="str">
        <f>IF(ISBLANK(INDEX('Policy Characteristics'!E:E,MATCH($C24,'Policy Characteristics'!$C:$C,0))),"",INDEX('Policy Characteristics'!E:E,MATCH($C24,'Policy Characteristics'!$C:$C,0)))</f>
        <v>trans reduce regulated pollutants</v>
      </c>
      <c r="L24" s="227">
        <f>IF(ISBLANK(INDEX('Policy Characteristics'!F:F,MATCH($C24,'Policy Characteristics'!$C:$C,0))),"",INDEX('Policy Characteristics'!F:F,MATCH($C24,'Policy Characteristics'!$C:$C,0)))</f>
        <v>0</v>
      </c>
      <c r="M24" s="227">
        <f>IF(ISBLANK(INDEX('Policy Characteristics'!G:G,MATCH($C24,'Policy Characteristics'!$C:$C,0))),"",INDEX('Policy Characteristics'!G:G,MATCH($C24,'Policy Characteristics'!$C:$C,0)))</f>
        <v>1</v>
      </c>
      <c r="N24" s="227">
        <f>IF(ISBLANK(INDEX('Policy Characteristics'!H:H,MATCH($C24,'Policy Characteristics'!$C:$C,0))),"",INDEX('Policy Characteristics'!H:H,MATCH($C24,'Policy Characteristics'!$C:$C,0)))</f>
        <v>0.02</v>
      </c>
      <c r="O24" s="227" t="str">
        <f>IF(ISBLANK(INDEX('Policy Characteristics'!I:I,MATCH($C24,'Policy Characteristics'!$C:$C,0))),"",INDEX('Policy Characteristics'!I:I,MATCH($C24,'Policy Characteristics'!$C:$C,0)))</f>
        <v>% reduction in emissions</v>
      </c>
      <c r="P24" s="227"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4" s="227" t="str">
        <f>IF(ISBLANK(INDEX('Policy Characteristics'!K:K,MATCH($C24,'Policy Characteristics'!$C:$C,0))),"",INDEX('Policy Characteristics'!K:K,MATCH($C24,'Policy Characteristics'!$C:$C,0)))</f>
        <v>transportation-sector-main.html#conv-pol-stds</v>
      </c>
      <c r="R24" s="227" t="str">
        <f>IF(ISBLANK(INDEX('Policy Characteristics'!L:L,MATCH($C24,'Policy Characteristics'!$C:$C,0))),"",INDEX('Policy Characteristics'!L:L,MATCH($C24,'Policy Characteristics'!$C:$C,0)))</f>
        <v>conventional-pollutant-standards.html</v>
      </c>
      <c r="S24" s="227" t="str">
        <f>IF(ISBLANK(INDEX('Policy Characteristics'!M:M,MATCH($C24,'Policy Characteristics'!$C:$C,0))),"",INDEX('Policy Characteristics'!M:M,MATCH($C24,'Policy Characteristics'!$C:$C,0)))</f>
        <v>Energy Ministry. PROCONVE: PROCONVE: PROGRAMA DE CONTROLE DE POLUIÇÃO DO AR POR
VEÍCULOS AUTOMOTORES. https://www.mma.gov.br/images/arquivo/80060/Arquivos/PROCONVE_atualizado%20em%2021nov13.pdf</v>
      </c>
      <c r="T24" s="227" t="str">
        <f>IF(ISBLANK(INDEX('Policy Characteristics'!N:N,MATCH($C24,'Policy Characteristics'!$C:$C,0))),"",INDEX('Policy Characteristics'!N:N,MATCH($C24,'Policy Characteristics'!$C:$C,0)))</f>
        <v/>
      </c>
      <c r="U24" s="229"/>
      <c r="V24" s="229"/>
      <c r="W24" s="229"/>
      <c r="X24" s="229"/>
      <c r="Y24" s="229"/>
      <c r="Z24" s="229"/>
    </row>
    <row r="25" spans="1:26" ht="15.75" customHeight="1" x14ac:dyDescent="0.25">
      <c r="A25" s="248" t="str">
        <f>INDEX('Policy Characteristics'!A:A,MATCH($C25,'Policy Characteristics'!$C:$C,0))</f>
        <v>Transportation</v>
      </c>
      <c r="B25" s="249" t="str">
        <f>INDEX('Policy Characteristics'!B:B,MATCH($C25,'Policy Characteristics'!$C:$C,0))</f>
        <v>Conventional Pollutant Standards</v>
      </c>
      <c r="C25" s="11" t="str">
        <f t="shared" ref="A25:C25" si="12">C$2</f>
        <v>Percentage Reduction of Separately Regulated Pollutants</v>
      </c>
      <c r="D25" s="229" t="s">
        <v>81</v>
      </c>
      <c r="E25" s="229" t="s">
        <v>71</v>
      </c>
      <c r="F25" s="229" t="s">
        <v>81</v>
      </c>
      <c r="G25" s="229" t="s">
        <v>71</v>
      </c>
      <c r="H25" s="7">
        <v>323</v>
      </c>
      <c r="I25" s="253" t="s">
        <v>76</v>
      </c>
      <c r="J25" s="227" t="str">
        <f>IF(ISBLANK(INDEX('Policy Characteristics'!D:D,MATCH($C25,'Policy Characteristics'!$C:$C,0))),"",INDEX('Policy Characteristics'!D:D,MATCH($C25,'Policy Characteristics'!$C:$C,0)))</f>
        <v>Conventional Pollutant Standard</v>
      </c>
      <c r="K25" s="227" t="str">
        <f>IF(ISBLANK(INDEX('Policy Characteristics'!E:E,MATCH($C25,'Policy Characteristics'!$C:$C,0))),"",INDEX('Policy Characteristics'!E:E,MATCH($C25,'Policy Characteristics'!$C:$C,0)))</f>
        <v>trans reduce regulated pollutants</v>
      </c>
      <c r="L25" s="227">
        <f>IF(ISBLANK(INDEX('Policy Characteristics'!F:F,MATCH($C25,'Policy Characteristics'!$C:$C,0))),"",INDEX('Policy Characteristics'!F:F,MATCH($C25,'Policy Characteristics'!$C:$C,0)))</f>
        <v>0</v>
      </c>
      <c r="M25" s="227">
        <f>IF(ISBLANK(INDEX('Policy Characteristics'!G:G,MATCH($C25,'Policy Characteristics'!$C:$C,0))),"",INDEX('Policy Characteristics'!G:G,MATCH($C25,'Policy Characteristics'!$C:$C,0)))</f>
        <v>1</v>
      </c>
      <c r="N25" s="227">
        <f>IF(ISBLANK(INDEX('Policy Characteristics'!H:H,MATCH($C25,'Policy Characteristics'!$C:$C,0))),"",INDEX('Policy Characteristics'!H:H,MATCH($C25,'Policy Characteristics'!$C:$C,0)))</f>
        <v>0.02</v>
      </c>
      <c r="O25" s="227" t="str">
        <f>IF(ISBLANK(INDEX('Policy Characteristics'!I:I,MATCH($C25,'Policy Characteristics'!$C:$C,0))),"",INDEX('Policy Characteristics'!I:I,MATCH($C25,'Policy Characteristics'!$C:$C,0)))</f>
        <v>% reduction in emissions</v>
      </c>
      <c r="P25" s="227"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5" s="227" t="str">
        <f>IF(ISBLANK(INDEX('Policy Characteristics'!K:K,MATCH($C25,'Policy Characteristics'!$C:$C,0))),"",INDEX('Policy Characteristics'!K:K,MATCH($C25,'Policy Characteristics'!$C:$C,0)))</f>
        <v>transportation-sector-main.html#conv-pol-stds</v>
      </c>
      <c r="R25" s="227" t="str">
        <f>IF(ISBLANK(INDEX('Policy Characteristics'!L:L,MATCH($C25,'Policy Characteristics'!$C:$C,0))),"",INDEX('Policy Characteristics'!L:L,MATCH($C25,'Policy Characteristics'!$C:$C,0)))</f>
        <v>conventional-pollutant-standards.html</v>
      </c>
      <c r="S25" s="227" t="str">
        <f>IF(ISBLANK(INDEX('Policy Characteristics'!M:M,MATCH($C25,'Policy Characteristics'!$C:$C,0))),"",INDEX('Policy Characteristics'!M:M,MATCH($C25,'Policy Characteristics'!$C:$C,0)))</f>
        <v>Energy Ministry. PROCONVE: PROCONVE: PROGRAMA DE CONTROLE DE POLUIÇÃO DO AR POR
VEÍCULOS AUTOMOTORES. https://www.mma.gov.br/images/arquivo/80060/Arquivos/PROCONVE_atualizado%20em%2021nov13.pdf</v>
      </c>
      <c r="T25" s="227" t="str">
        <f>IF(ISBLANK(INDEX('Policy Characteristics'!N:N,MATCH($C25,'Policy Characteristics'!$C:$C,0))),"",INDEX('Policy Characteristics'!N:N,MATCH($C25,'Policy Characteristics'!$C:$C,0)))</f>
        <v/>
      </c>
      <c r="U25" s="229"/>
      <c r="V25" s="229"/>
      <c r="W25" s="229"/>
      <c r="X25" s="229"/>
      <c r="Y25" s="229"/>
      <c r="Z25" s="229"/>
    </row>
    <row r="26" spans="1:26" ht="15.75" customHeight="1" x14ac:dyDescent="0.25">
      <c r="A26" s="248" t="str">
        <f>INDEX('Policy Characteristics'!A:A,MATCH($C26,'Policy Characteristics'!$C:$C,0))</f>
        <v>Transportation</v>
      </c>
      <c r="B26" s="249" t="str">
        <f>INDEX('Policy Characteristics'!B:B,MATCH($C26,'Policy Characteristics'!$C:$C,0))</f>
        <v>Conventional Pollutant Standards</v>
      </c>
      <c r="C26" s="11" t="str">
        <f t="shared" ref="A26:C26" si="13">C$2</f>
        <v>Percentage Reduction of Separately Regulated Pollutants</v>
      </c>
      <c r="D26" s="229" t="s">
        <v>81</v>
      </c>
      <c r="E26" s="229" t="s">
        <v>72</v>
      </c>
      <c r="F26" s="229" t="s">
        <v>81</v>
      </c>
      <c r="G26" s="229" t="s">
        <v>73</v>
      </c>
      <c r="H26" s="7">
        <v>324</v>
      </c>
      <c r="I26" s="253" t="s">
        <v>76</v>
      </c>
      <c r="J26" s="227" t="str">
        <f>IF(ISBLANK(INDEX('Policy Characteristics'!D:D,MATCH($C26,'Policy Characteristics'!$C:$C,0))),"",INDEX('Policy Characteristics'!D:D,MATCH($C26,'Policy Characteristics'!$C:$C,0)))</f>
        <v>Conventional Pollutant Standard</v>
      </c>
      <c r="K26" s="227" t="str">
        <f>IF(ISBLANK(INDEX('Policy Characteristics'!E:E,MATCH($C26,'Policy Characteristics'!$C:$C,0))),"",INDEX('Policy Characteristics'!E:E,MATCH($C26,'Policy Characteristics'!$C:$C,0)))</f>
        <v>trans reduce regulated pollutants</v>
      </c>
      <c r="L26" s="227">
        <f>IF(ISBLANK(INDEX('Policy Characteristics'!F:F,MATCH($C26,'Policy Characteristics'!$C:$C,0))),"",INDEX('Policy Characteristics'!F:F,MATCH($C26,'Policy Characteristics'!$C:$C,0)))</f>
        <v>0</v>
      </c>
      <c r="M26" s="227">
        <f>IF(ISBLANK(INDEX('Policy Characteristics'!G:G,MATCH($C26,'Policy Characteristics'!$C:$C,0))),"",INDEX('Policy Characteristics'!G:G,MATCH($C26,'Policy Characteristics'!$C:$C,0)))</f>
        <v>1</v>
      </c>
      <c r="N26" s="227">
        <f>IF(ISBLANK(INDEX('Policy Characteristics'!H:H,MATCH($C26,'Policy Characteristics'!$C:$C,0))),"",INDEX('Policy Characteristics'!H:H,MATCH($C26,'Policy Characteristics'!$C:$C,0)))</f>
        <v>0.02</v>
      </c>
      <c r="O26" s="227" t="str">
        <f>IF(ISBLANK(INDEX('Policy Characteristics'!I:I,MATCH($C26,'Policy Characteristics'!$C:$C,0))),"",INDEX('Policy Characteristics'!I:I,MATCH($C26,'Policy Characteristics'!$C:$C,0)))</f>
        <v>% reduction in emissions</v>
      </c>
      <c r="P26" s="227"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6" s="227" t="str">
        <f>IF(ISBLANK(INDEX('Policy Characteristics'!K:K,MATCH($C26,'Policy Characteristics'!$C:$C,0))),"",INDEX('Policy Characteristics'!K:K,MATCH($C26,'Policy Characteristics'!$C:$C,0)))</f>
        <v>transportation-sector-main.html#conv-pol-stds</v>
      </c>
      <c r="R26" s="227" t="str">
        <f>IF(ISBLANK(INDEX('Policy Characteristics'!L:L,MATCH($C26,'Policy Characteristics'!$C:$C,0))),"",INDEX('Policy Characteristics'!L:L,MATCH($C26,'Policy Characteristics'!$C:$C,0)))</f>
        <v>conventional-pollutant-standards.html</v>
      </c>
      <c r="S26" s="227" t="str">
        <f>IF(ISBLANK(INDEX('Policy Characteristics'!M:M,MATCH($C26,'Policy Characteristics'!$C:$C,0))),"",INDEX('Policy Characteristics'!M:M,MATCH($C26,'Policy Characteristics'!$C:$C,0)))</f>
        <v>Energy Ministry. PROCONVE: PROCONVE: PROGRAMA DE CONTROLE DE POLUIÇÃO DO AR POR
VEÍCULOS AUTOMOTORES. https://www.mma.gov.br/images/arquivo/80060/Arquivos/PROCONVE_atualizado%20em%2021nov13.pdf</v>
      </c>
      <c r="T26" s="227" t="str">
        <f>IF(ISBLANK(INDEX('Policy Characteristics'!N:N,MATCH($C26,'Policy Characteristics'!$C:$C,0))),"",INDEX('Policy Characteristics'!N:N,MATCH($C26,'Policy Characteristics'!$C:$C,0)))</f>
        <v/>
      </c>
      <c r="U26" s="229"/>
      <c r="V26" s="229"/>
      <c r="W26" s="229"/>
      <c r="X26" s="229"/>
      <c r="Y26" s="229"/>
      <c r="Z26" s="229"/>
    </row>
    <row r="27" spans="1:26" ht="15.75" customHeight="1" x14ac:dyDescent="0.25">
      <c r="A27" s="248" t="str">
        <f>INDEX('Policy Characteristics'!A:A,MATCH($C27,'Policy Characteristics'!$C:$C,0))</f>
        <v>Transportation</v>
      </c>
      <c r="B27" s="249" t="str">
        <f>INDEX('Policy Characteristics'!B:B,MATCH($C27,'Policy Characteristics'!$C:$C,0))</f>
        <v>Conventional Pollutant Standards</v>
      </c>
      <c r="C27" s="11" t="str">
        <f t="shared" ref="A27:C27" si="14">C$2</f>
        <v>Percentage Reduction of Separately Regulated Pollutants</v>
      </c>
      <c r="D27" s="229" t="s">
        <v>81</v>
      </c>
      <c r="E27" s="229" t="s">
        <v>74</v>
      </c>
      <c r="F27" s="229" t="s">
        <v>81</v>
      </c>
      <c r="G27" s="229" t="s">
        <v>74</v>
      </c>
      <c r="H27" s="7">
        <v>325</v>
      </c>
      <c r="I27" s="253" t="s">
        <v>76</v>
      </c>
      <c r="J27" s="227" t="str">
        <f>IF(ISBLANK(INDEX('Policy Characteristics'!D:D,MATCH($C27,'Policy Characteristics'!$C:$C,0))),"",INDEX('Policy Characteristics'!D:D,MATCH($C27,'Policy Characteristics'!$C:$C,0)))</f>
        <v>Conventional Pollutant Standard</v>
      </c>
      <c r="K27" s="227" t="str">
        <f>IF(ISBLANK(INDEX('Policy Characteristics'!E:E,MATCH($C27,'Policy Characteristics'!$C:$C,0))),"",INDEX('Policy Characteristics'!E:E,MATCH($C27,'Policy Characteristics'!$C:$C,0)))</f>
        <v>trans reduce regulated pollutants</v>
      </c>
      <c r="L27" s="227">
        <f>IF(ISBLANK(INDEX('Policy Characteristics'!F:F,MATCH($C27,'Policy Characteristics'!$C:$C,0))),"",INDEX('Policy Characteristics'!F:F,MATCH($C27,'Policy Characteristics'!$C:$C,0)))</f>
        <v>0</v>
      </c>
      <c r="M27" s="227">
        <f>IF(ISBLANK(INDEX('Policy Characteristics'!G:G,MATCH($C27,'Policy Characteristics'!$C:$C,0))),"",INDEX('Policy Characteristics'!G:G,MATCH($C27,'Policy Characteristics'!$C:$C,0)))</f>
        <v>1</v>
      </c>
      <c r="N27" s="227">
        <f>IF(ISBLANK(INDEX('Policy Characteristics'!H:H,MATCH($C27,'Policy Characteristics'!$C:$C,0))),"",INDEX('Policy Characteristics'!H:H,MATCH($C27,'Policy Characteristics'!$C:$C,0)))</f>
        <v>0.02</v>
      </c>
      <c r="O27" s="227" t="str">
        <f>IF(ISBLANK(INDEX('Policy Characteristics'!I:I,MATCH($C27,'Policy Characteristics'!$C:$C,0))),"",INDEX('Policy Characteristics'!I:I,MATCH($C27,'Policy Characteristics'!$C:$C,0)))</f>
        <v>% reduction in emissions</v>
      </c>
      <c r="P27" s="227"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7" s="227" t="str">
        <f>IF(ISBLANK(INDEX('Policy Characteristics'!K:K,MATCH($C27,'Policy Characteristics'!$C:$C,0))),"",INDEX('Policy Characteristics'!K:K,MATCH($C27,'Policy Characteristics'!$C:$C,0)))</f>
        <v>transportation-sector-main.html#conv-pol-stds</v>
      </c>
      <c r="R27" s="227" t="str">
        <f>IF(ISBLANK(INDEX('Policy Characteristics'!L:L,MATCH($C27,'Policy Characteristics'!$C:$C,0))),"",INDEX('Policy Characteristics'!L:L,MATCH($C27,'Policy Characteristics'!$C:$C,0)))</f>
        <v>conventional-pollutant-standards.html</v>
      </c>
      <c r="S27" s="227" t="str">
        <f>IF(ISBLANK(INDEX('Policy Characteristics'!M:M,MATCH($C27,'Policy Characteristics'!$C:$C,0))),"",INDEX('Policy Characteristics'!M:M,MATCH($C27,'Policy Characteristics'!$C:$C,0)))</f>
        <v>Energy Ministry. PROCONVE: PROCONVE: PROGRAMA DE CONTROLE DE POLUIÇÃO DO AR POR
VEÍCULOS AUTOMOTORES. https://www.mma.gov.br/images/arquivo/80060/Arquivos/PROCONVE_atualizado%20em%2021nov13.pdf</v>
      </c>
      <c r="T27" s="227" t="str">
        <f>IF(ISBLANK(INDEX('Policy Characteristics'!N:N,MATCH($C27,'Policy Characteristics'!$C:$C,0))),"",INDEX('Policy Characteristics'!N:N,MATCH($C27,'Policy Characteristics'!$C:$C,0)))</f>
        <v/>
      </c>
      <c r="U27" s="229"/>
      <c r="V27" s="229"/>
      <c r="W27" s="229"/>
      <c r="X27" s="229"/>
      <c r="Y27" s="229"/>
      <c r="Z27" s="229"/>
    </row>
    <row r="28" spans="1:26" ht="15.75" customHeight="1" x14ac:dyDescent="0.25">
      <c r="A28" s="248" t="str">
        <f>INDEX('Policy Characteristics'!A:A,MATCH($C28,'Policy Characteristics'!$C:$C,0))</f>
        <v>Transportation</v>
      </c>
      <c r="B28" s="249" t="str">
        <f>INDEX('Policy Characteristics'!B:B,MATCH($C28,'Policy Characteristics'!$C:$C,0))</f>
        <v>Conventional Pollutant Standards</v>
      </c>
      <c r="C28" s="11" t="str">
        <f t="shared" ref="A28:C28" si="15">C$2</f>
        <v>Percentage Reduction of Separately Regulated Pollutants</v>
      </c>
      <c r="D28" s="229" t="s">
        <v>81</v>
      </c>
      <c r="E28" s="229" t="s">
        <v>75</v>
      </c>
      <c r="F28" s="229" t="s">
        <v>81</v>
      </c>
      <c r="G28" s="229" t="s">
        <v>75</v>
      </c>
      <c r="H28" s="7">
        <v>326</v>
      </c>
      <c r="I28" s="253" t="s">
        <v>76</v>
      </c>
      <c r="J28" s="227" t="str">
        <f>IF(ISBLANK(INDEX('Policy Characteristics'!D:D,MATCH($C28,'Policy Characteristics'!$C:$C,0))),"",INDEX('Policy Characteristics'!D:D,MATCH($C28,'Policy Characteristics'!$C:$C,0)))</f>
        <v>Conventional Pollutant Standard</v>
      </c>
      <c r="K28" s="227" t="str">
        <f>IF(ISBLANK(INDEX('Policy Characteristics'!E:E,MATCH($C28,'Policy Characteristics'!$C:$C,0))),"",INDEX('Policy Characteristics'!E:E,MATCH($C28,'Policy Characteristics'!$C:$C,0)))</f>
        <v>trans reduce regulated pollutants</v>
      </c>
      <c r="L28" s="227">
        <f>IF(ISBLANK(INDEX('Policy Characteristics'!F:F,MATCH($C28,'Policy Characteristics'!$C:$C,0))),"",INDEX('Policy Characteristics'!F:F,MATCH($C28,'Policy Characteristics'!$C:$C,0)))</f>
        <v>0</v>
      </c>
      <c r="M28" s="227">
        <f>IF(ISBLANK(INDEX('Policy Characteristics'!G:G,MATCH($C28,'Policy Characteristics'!$C:$C,0))),"",INDEX('Policy Characteristics'!G:G,MATCH($C28,'Policy Characteristics'!$C:$C,0)))</f>
        <v>1</v>
      </c>
      <c r="N28" s="227">
        <f>IF(ISBLANK(INDEX('Policy Characteristics'!H:H,MATCH($C28,'Policy Characteristics'!$C:$C,0))),"",INDEX('Policy Characteristics'!H:H,MATCH($C28,'Policy Characteristics'!$C:$C,0)))</f>
        <v>0.02</v>
      </c>
      <c r="O28" s="227" t="str">
        <f>IF(ISBLANK(INDEX('Policy Characteristics'!I:I,MATCH($C28,'Policy Characteristics'!$C:$C,0))),"",INDEX('Policy Characteristics'!I:I,MATCH($C28,'Policy Characteristics'!$C:$C,0)))</f>
        <v>% reduction in emissions</v>
      </c>
      <c r="P28" s="227"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8" s="227" t="str">
        <f>IF(ISBLANK(INDEX('Policy Characteristics'!K:K,MATCH($C28,'Policy Characteristics'!$C:$C,0))),"",INDEX('Policy Characteristics'!K:K,MATCH($C28,'Policy Characteristics'!$C:$C,0)))</f>
        <v>transportation-sector-main.html#conv-pol-stds</v>
      </c>
      <c r="R28" s="227" t="str">
        <f>IF(ISBLANK(INDEX('Policy Characteristics'!L:L,MATCH($C28,'Policy Characteristics'!$C:$C,0))),"",INDEX('Policy Characteristics'!L:L,MATCH($C28,'Policy Characteristics'!$C:$C,0)))</f>
        <v>conventional-pollutant-standards.html</v>
      </c>
      <c r="S28" s="227" t="str">
        <f>IF(ISBLANK(INDEX('Policy Characteristics'!M:M,MATCH($C28,'Policy Characteristics'!$C:$C,0))),"",INDEX('Policy Characteristics'!M:M,MATCH($C28,'Policy Characteristics'!$C:$C,0)))</f>
        <v>Energy Ministry. PROCONVE: PROCONVE: PROGRAMA DE CONTROLE DE POLUIÇÃO DO AR POR
VEÍCULOS AUTOMOTORES. https://www.mma.gov.br/images/arquivo/80060/Arquivos/PROCONVE_atualizado%20em%2021nov13.pdf</v>
      </c>
      <c r="T28" s="227" t="str">
        <f>IF(ISBLANK(INDEX('Policy Characteristics'!N:N,MATCH($C28,'Policy Characteristics'!$C:$C,0))),"",INDEX('Policy Characteristics'!N:N,MATCH($C28,'Policy Characteristics'!$C:$C,0)))</f>
        <v/>
      </c>
      <c r="U28" s="229"/>
      <c r="V28" s="229"/>
      <c r="W28" s="229"/>
      <c r="X28" s="229"/>
      <c r="Y28" s="229"/>
      <c r="Z28" s="229"/>
    </row>
    <row r="29" spans="1:26" ht="15.75" customHeight="1" x14ac:dyDescent="0.25">
      <c r="A29" s="248" t="str">
        <f>INDEX('Policy Characteristics'!A:A,MATCH($C29,'Policy Characteristics'!$C:$C,0))</f>
        <v>Transportation</v>
      </c>
      <c r="B29" s="249" t="str">
        <f>INDEX('Policy Characteristics'!B:B,MATCH($C29,'Policy Characteristics'!$C:$C,0))</f>
        <v>Conventional Pollutant Standards</v>
      </c>
      <c r="C29" s="11" t="str">
        <f t="shared" ref="A29:C29" si="16">C$2</f>
        <v>Percentage Reduction of Separately Regulated Pollutants</v>
      </c>
      <c r="D29" s="229" t="s">
        <v>81</v>
      </c>
      <c r="E29" s="229" t="s">
        <v>77</v>
      </c>
      <c r="F29" s="229" t="s">
        <v>81</v>
      </c>
      <c r="G29" s="229" t="s">
        <v>77</v>
      </c>
      <c r="H29" s="7">
        <v>327</v>
      </c>
      <c r="I29" s="253" t="s">
        <v>76</v>
      </c>
      <c r="J29" s="227" t="str">
        <f>IF(ISBLANK(INDEX('Policy Characteristics'!D:D,MATCH($C29,'Policy Characteristics'!$C:$C,0))),"",INDEX('Policy Characteristics'!D:D,MATCH($C29,'Policy Characteristics'!$C:$C,0)))</f>
        <v>Conventional Pollutant Standard</v>
      </c>
      <c r="K29" s="227" t="str">
        <f>IF(ISBLANK(INDEX('Policy Characteristics'!E:E,MATCH($C29,'Policy Characteristics'!$C:$C,0))),"",INDEX('Policy Characteristics'!E:E,MATCH($C29,'Policy Characteristics'!$C:$C,0)))</f>
        <v>trans reduce regulated pollutants</v>
      </c>
      <c r="L29" s="227">
        <f>IF(ISBLANK(INDEX('Policy Characteristics'!F:F,MATCH($C29,'Policy Characteristics'!$C:$C,0))),"",INDEX('Policy Characteristics'!F:F,MATCH($C29,'Policy Characteristics'!$C:$C,0)))</f>
        <v>0</v>
      </c>
      <c r="M29" s="227">
        <f>IF(ISBLANK(INDEX('Policy Characteristics'!G:G,MATCH($C29,'Policy Characteristics'!$C:$C,0))),"",INDEX('Policy Characteristics'!G:G,MATCH($C29,'Policy Characteristics'!$C:$C,0)))</f>
        <v>1</v>
      </c>
      <c r="N29" s="227">
        <f>IF(ISBLANK(INDEX('Policy Characteristics'!H:H,MATCH($C29,'Policy Characteristics'!$C:$C,0))),"",INDEX('Policy Characteristics'!H:H,MATCH($C29,'Policy Characteristics'!$C:$C,0)))</f>
        <v>0.02</v>
      </c>
      <c r="O29" s="227" t="str">
        <f>IF(ISBLANK(INDEX('Policy Characteristics'!I:I,MATCH($C29,'Policy Characteristics'!$C:$C,0))),"",INDEX('Policy Characteristics'!I:I,MATCH($C29,'Policy Characteristics'!$C:$C,0)))</f>
        <v>% reduction in emissions</v>
      </c>
      <c r="P29" s="227"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29" s="227" t="str">
        <f>IF(ISBLANK(INDEX('Policy Characteristics'!K:K,MATCH($C29,'Policy Characteristics'!$C:$C,0))),"",INDEX('Policy Characteristics'!K:K,MATCH($C29,'Policy Characteristics'!$C:$C,0)))</f>
        <v>transportation-sector-main.html#conv-pol-stds</v>
      </c>
      <c r="R29" s="227" t="str">
        <f>IF(ISBLANK(INDEX('Policy Characteristics'!L:L,MATCH($C29,'Policy Characteristics'!$C:$C,0))),"",INDEX('Policy Characteristics'!L:L,MATCH($C29,'Policy Characteristics'!$C:$C,0)))</f>
        <v>conventional-pollutant-standards.html</v>
      </c>
      <c r="S29" s="227" t="str">
        <f>IF(ISBLANK(INDEX('Policy Characteristics'!M:M,MATCH($C29,'Policy Characteristics'!$C:$C,0))),"",INDEX('Policy Characteristics'!M:M,MATCH($C29,'Policy Characteristics'!$C:$C,0)))</f>
        <v>Energy Ministry. PROCONVE: PROCONVE: PROGRAMA DE CONTROLE DE POLUIÇÃO DO AR POR
VEÍCULOS AUTOMOTORES. https://www.mma.gov.br/images/arquivo/80060/Arquivos/PROCONVE_atualizado%20em%2021nov13.pdf</v>
      </c>
      <c r="T29" s="227" t="str">
        <f>IF(ISBLANK(INDEX('Policy Characteristics'!N:N,MATCH($C29,'Policy Characteristics'!$C:$C,0))),"",INDEX('Policy Characteristics'!N:N,MATCH($C29,'Policy Characteristics'!$C:$C,0)))</f>
        <v/>
      </c>
      <c r="U29" s="229"/>
      <c r="V29" s="229"/>
      <c r="W29" s="229"/>
      <c r="X29" s="229"/>
      <c r="Y29" s="229"/>
      <c r="Z29" s="229"/>
    </row>
    <row r="30" spans="1:26" ht="15.75" customHeight="1" x14ac:dyDescent="0.25">
      <c r="A30" s="248" t="str">
        <f>INDEX('Policy Characteristics'!A:A,MATCH($C30,'Policy Characteristics'!$C:$C,0))</f>
        <v>Transportation</v>
      </c>
      <c r="B30" s="249" t="str">
        <f>INDEX('Policy Characteristics'!B:B,MATCH($C30,'Policy Characteristics'!$C:$C,0))</f>
        <v>Conventional Pollutant Standards</v>
      </c>
      <c r="C30" s="11" t="str">
        <f t="shared" ref="A30:C30" si="17">C$2</f>
        <v>Percentage Reduction of Separately Regulated Pollutants</v>
      </c>
      <c r="D30" s="229" t="s">
        <v>81</v>
      </c>
      <c r="E30" s="229" t="s">
        <v>78</v>
      </c>
      <c r="F30" s="229" t="s">
        <v>81</v>
      </c>
      <c r="G30" s="229" t="s">
        <v>78</v>
      </c>
      <c r="H30" s="7">
        <v>328</v>
      </c>
      <c r="I30" s="253" t="s">
        <v>76</v>
      </c>
      <c r="J30" s="227" t="str">
        <f>IF(ISBLANK(INDEX('Policy Characteristics'!D:D,MATCH($C30,'Policy Characteristics'!$C:$C,0))),"",INDEX('Policy Characteristics'!D:D,MATCH($C30,'Policy Characteristics'!$C:$C,0)))</f>
        <v>Conventional Pollutant Standard</v>
      </c>
      <c r="K30" s="227" t="str">
        <f>IF(ISBLANK(INDEX('Policy Characteristics'!E:E,MATCH($C30,'Policy Characteristics'!$C:$C,0))),"",INDEX('Policy Characteristics'!E:E,MATCH($C30,'Policy Characteristics'!$C:$C,0)))</f>
        <v>trans reduce regulated pollutants</v>
      </c>
      <c r="L30" s="227">
        <f>IF(ISBLANK(INDEX('Policy Characteristics'!F:F,MATCH($C30,'Policy Characteristics'!$C:$C,0))),"",INDEX('Policy Characteristics'!F:F,MATCH($C30,'Policy Characteristics'!$C:$C,0)))</f>
        <v>0</v>
      </c>
      <c r="M30" s="227">
        <f>IF(ISBLANK(INDEX('Policy Characteristics'!G:G,MATCH($C30,'Policy Characteristics'!$C:$C,0))),"",INDEX('Policy Characteristics'!G:G,MATCH($C30,'Policy Characteristics'!$C:$C,0)))</f>
        <v>1</v>
      </c>
      <c r="N30" s="227">
        <f>IF(ISBLANK(INDEX('Policy Characteristics'!H:H,MATCH($C30,'Policy Characteristics'!$C:$C,0))),"",INDEX('Policy Characteristics'!H:H,MATCH($C30,'Policy Characteristics'!$C:$C,0)))</f>
        <v>0.02</v>
      </c>
      <c r="O30" s="227" t="str">
        <f>IF(ISBLANK(INDEX('Policy Characteristics'!I:I,MATCH($C30,'Policy Characteristics'!$C:$C,0))),"",INDEX('Policy Characteristics'!I:I,MATCH($C30,'Policy Characteristics'!$C:$C,0)))</f>
        <v>% reduction in emissions</v>
      </c>
      <c r="P30" s="227"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0" s="227" t="str">
        <f>IF(ISBLANK(INDEX('Policy Characteristics'!K:K,MATCH($C30,'Policy Characteristics'!$C:$C,0))),"",INDEX('Policy Characteristics'!K:K,MATCH($C30,'Policy Characteristics'!$C:$C,0)))</f>
        <v>transportation-sector-main.html#conv-pol-stds</v>
      </c>
      <c r="R30" s="227" t="str">
        <f>IF(ISBLANK(INDEX('Policy Characteristics'!L:L,MATCH($C30,'Policy Characteristics'!$C:$C,0))),"",INDEX('Policy Characteristics'!L:L,MATCH($C30,'Policy Characteristics'!$C:$C,0)))</f>
        <v>conventional-pollutant-standards.html</v>
      </c>
      <c r="S30" s="227" t="str">
        <f>IF(ISBLANK(INDEX('Policy Characteristics'!M:M,MATCH($C30,'Policy Characteristics'!$C:$C,0))),"",INDEX('Policy Characteristics'!M:M,MATCH($C30,'Policy Characteristics'!$C:$C,0)))</f>
        <v>Energy Ministry. PROCONVE: PROCONVE: PROGRAMA DE CONTROLE DE POLUIÇÃO DO AR POR
VEÍCULOS AUTOMOTORES. https://www.mma.gov.br/images/arquivo/80060/Arquivos/PROCONVE_atualizado%20em%2021nov13.pdf</v>
      </c>
      <c r="T30" s="227" t="str">
        <f>IF(ISBLANK(INDEX('Policy Characteristics'!N:N,MATCH($C30,'Policy Characteristics'!$C:$C,0))),"",INDEX('Policy Characteristics'!N:N,MATCH($C30,'Policy Characteristics'!$C:$C,0)))</f>
        <v/>
      </c>
      <c r="U30" s="229"/>
      <c r="V30" s="229"/>
      <c r="W30" s="229"/>
      <c r="X30" s="229"/>
      <c r="Y30" s="229"/>
      <c r="Z30" s="229"/>
    </row>
    <row r="31" spans="1:26" ht="15.75" customHeight="1" x14ac:dyDescent="0.25">
      <c r="A31" s="248" t="str">
        <f>INDEX('Policy Characteristics'!A:A,MATCH($C31,'Policy Characteristics'!$C:$C,0))</f>
        <v>Transportation</v>
      </c>
      <c r="B31" s="249" t="str">
        <f>INDEX('Policy Characteristics'!B:B,MATCH($C31,'Policy Characteristics'!$C:$C,0))</f>
        <v>Conventional Pollutant Standards</v>
      </c>
      <c r="C31" s="11" t="str">
        <f t="shared" ref="A31:C31" si="18">C$2</f>
        <v>Percentage Reduction of Separately Regulated Pollutants</v>
      </c>
      <c r="D31" s="229" t="s">
        <v>81</v>
      </c>
      <c r="E31" s="229" t="s">
        <v>79</v>
      </c>
      <c r="F31" s="229" t="s">
        <v>81</v>
      </c>
      <c r="G31" s="229" t="s">
        <v>79</v>
      </c>
      <c r="H31" s="7">
        <v>329</v>
      </c>
      <c r="I31" s="253" t="s">
        <v>76</v>
      </c>
      <c r="J31" s="227" t="str">
        <f>IF(ISBLANK(INDEX('Policy Characteristics'!D:D,MATCH($C31,'Policy Characteristics'!$C:$C,0))),"",INDEX('Policy Characteristics'!D:D,MATCH($C31,'Policy Characteristics'!$C:$C,0)))</f>
        <v>Conventional Pollutant Standard</v>
      </c>
      <c r="K31" s="227" t="str">
        <f>IF(ISBLANK(INDEX('Policy Characteristics'!E:E,MATCH($C31,'Policy Characteristics'!$C:$C,0))),"",INDEX('Policy Characteristics'!E:E,MATCH($C31,'Policy Characteristics'!$C:$C,0)))</f>
        <v>trans reduce regulated pollutants</v>
      </c>
      <c r="L31" s="227">
        <f>IF(ISBLANK(INDEX('Policy Characteristics'!F:F,MATCH($C31,'Policy Characteristics'!$C:$C,0))),"",INDEX('Policy Characteristics'!F:F,MATCH($C31,'Policy Characteristics'!$C:$C,0)))</f>
        <v>0</v>
      </c>
      <c r="M31" s="227">
        <f>IF(ISBLANK(INDEX('Policy Characteristics'!G:G,MATCH($C31,'Policy Characteristics'!$C:$C,0))),"",INDEX('Policy Characteristics'!G:G,MATCH($C31,'Policy Characteristics'!$C:$C,0)))</f>
        <v>1</v>
      </c>
      <c r="N31" s="227">
        <f>IF(ISBLANK(INDEX('Policy Characteristics'!H:H,MATCH($C31,'Policy Characteristics'!$C:$C,0))),"",INDEX('Policy Characteristics'!H:H,MATCH($C31,'Policy Characteristics'!$C:$C,0)))</f>
        <v>0.02</v>
      </c>
      <c r="O31" s="227" t="str">
        <f>IF(ISBLANK(INDEX('Policy Characteristics'!I:I,MATCH($C31,'Policy Characteristics'!$C:$C,0))),"",INDEX('Policy Characteristics'!I:I,MATCH($C31,'Policy Characteristics'!$C:$C,0)))</f>
        <v>% reduction in emissions</v>
      </c>
      <c r="P31" s="227"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1" s="227" t="str">
        <f>IF(ISBLANK(INDEX('Policy Characteristics'!K:K,MATCH($C31,'Policy Characteristics'!$C:$C,0))),"",INDEX('Policy Characteristics'!K:K,MATCH($C31,'Policy Characteristics'!$C:$C,0)))</f>
        <v>transportation-sector-main.html#conv-pol-stds</v>
      </c>
      <c r="R31" s="227" t="str">
        <f>IF(ISBLANK(INDEX('Policy Characteristics'!L:L,MATCH($C31,'Policy Characteristics'!$C:$C,0))),"",INDEX('Policy Characteristics'!L:L,MATCH($C31,'Policy Characteristics'!$C:$C,0)))</f>
        <v>conventional-pollutant-standards.html</v>
      </c>
      <c r="S31" s="227" t="str">
        <f>IF(ISBLANK(INDEX('Policy Characteristics'!M:M,MATCH($C31,'Policy Characteristics'!$C:$C,0))),"",INDEX('Policy Characteristics'!M:M,MATCH($C31,'Policy Characteristics'!$C:$C,0)))</f>
        <v>Energy Ministry. PROCONVE: PROCONVE: PROGRAMA DE CONTROLE DE POLUIÇÃO DO AR POR
VEÍCULOS AUTOMOTORES. https://www.mma.gov.br/images/arquivo/80060/Arquivos/PROCONVE_atualizado%20em%2021nov13.pdf</v>
      </c>
      <c r="T31" s="227" t="str">
        <f>IF(ISBLANK(INDEX('Policy Characteristics'!N:N,MATCH($C31,'Policy Characteristics'!$C:$C,0))),"",INDEX('Policy Characteristics'!N:N,MATCH($C31,'Policy Characteristics'!$C:$C,0)))</f>
        <v/>
      </c>
      <c r="U31" s="229"/>
      <c r="V31" s="229"/>
      <c r="W31" s="229"/>
      <c r="X31" s="229"/>
      <c r="Y31" s="229"/>
      <c r="Z31" s="229"/>
    </row>
    <row r="32" spans="1:26" ht="15.75" customHeight="1" x14ac:dyDescent="0.25">
      <c r="A32" s="248" t="str">
        <f>INDEX('Policy Characteristics'!A:A,MATCH($C32,'Policy Characteristics'!$C:$C,0))</f>
        <v>Transportation</v>
      </c>
      <c r="B32" s="249" t="str">
        <f>INDEX('Policy Characteristics'!B:B,MATCH($C32,'Policy Characteristics'!$C:$C,0))</f>
        <v>Conventional Pollutant Standards</v>
      </c>
      <c r="C32" s="227" t="str">
        <f t="shared" ref="A32:C32" si="19">C$2</f>
        <v>Percentage Reduction of Separately Regulated Pollutants</v>
      </c>
      <c r="D32" s="227" t="s">
        <v>82</v>
      </c>
      <c r="E32" s="227" t="s">
        <v>61</v>
      </c>
      <c r="F32" s="227" t="s">
        <v>82</v>
      </c>
      <c r="G32" s="227" t="s">
        <v>62</v>
      </c>
      <c r="H32" s="250">
        <v>330</v>
      </c>
      <c r="I32" s="254" t="s">
        <v>76</v>
      </c>
      <c r="J32" s="227" t="str">
        <f>IF(ISBLANK(INDEX('Policy Characteristics'!D:D,MATCH($C32,'Policy Characteristics'!$C:$C,0))),"",INDEX('Policy Characteristics'!D:D,MATCH($C32,'Policy Characteristics'!$C:$C,0)))</f>
        <v>Conventional Pollutant Standard</v>
      </c>
      <c r="K32" s="227" t="str">
        <f>IF(ISBLANK(INDEX('Policy Characteristics'!E:E,MATCH($C32,'Policy Characteristics'!$C:$C,0))),"",INDEX('Policy Characteristics'!E:E,MATCH($C32,'Policy Characteristics'!$C:$C,0)))</f>
        <v>trans reduce regulated pollutants</v>
      </c>
      <c r="L32" s="227">
        <f>IF(ISBLANK(INDEX('Policy Characteristics'!F:F,MATCH($C32,'Policy Characteristics'!$C:$C,0))),"",INDEX('Policy Characteristics'!F:F,MATCH($C32,'Policy Characteristics'!$C:$C,0)))</f>
        <v>0</v>
      </c>
      <c r="M32" s="227">
        <f>IF(ISBLANK(INDEX('Policy Characteristics'!G:G,MATCH($C32,'Policy Characteristics'!$C:$C,0))),"",INDEX('Policy Characteristics'!G:G,MATCH($C32,'Policy Characteristics'!$C:$C,0)))</f>
        <v>1</v>
      </c>
      <c r="N32" s="227">
        <f>IF(ISBLANK(INDEX('Policy Characteristics'!H:H,MATCH($C32,'Policy Characteristics'!$C:$C,0))),"",INDEX('Policy Characteristics'!H:H,MATCH($C32,'Policy Characteristics'!$C:$C,0)))</f>
        <v>0.02</v>
      </c>
      <c r="O32" s="227" t="str">
        <f>IF(ISBLANK(INDEX('Policy Characteristics'!I:I,MATCH($C32,'Policy Characteristics'!$C:$C,0))),"",INDEX('Policy Characteristics'!I:I,MATCH($C32,'Policy Characteristics'!$C:$C,0)))</f>
        <v>% reduction in emissions</v>
      </c>
      <c r="P32" s="227"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2" s="227" t="str">
        <f>IF(ISBLANK(INDEX('Policy Characteristics'!K:K,MATCH($C32,'Policy Characteristics'!$C:$C,0))),"",INDEX('Policy Characteristics'!K:K,MATCH($C32,'Policy Characteristics'!$C:$C,0)))</f>
        <v>transportation-sector-main.html#conv-pol-stds</v>
      </c>
      <c r="R32" s="227" t="str">
        <f>IF(ISBLANK(INDEX('Policy Characteristics'!L:L,MATCH($C32,'Policy Characteristics'!$C:$C,0))),"",INDEX('Policy Characteristics'!L:L,MATCH($C32,'Policy Characteristics'!$C:$C,0)))</f>
        <v>conventional-pollutant-standards.html</v>
      </c>
      <c r="S32" s="227" t="str">
        <f>IF(ISBLANK(INDEX('Policy Characteristics'!M:M,MATCH($C32,'Policy Characteristics'!$C:$C,0))),"",INDEX('Policy Characteristics'!M:M,MATCH($C32,'Policy Characteristics'!$C:$C,0)))</f>
        <v>Energy Ministry. PROCONVE: PROCONVE: PROGRAMA DE CONTROLE DE POLUIÇÃO DO AR POR
VEÍCULOS AUTOMOTORES. https://www.mma.gov.br/images/arquivo/80060/Arquivos/PROCONVE_atualizado%20em%2021nov13.pdf</v>
      </c>
      <c r="T32" s="227" t="str">
        <f>IF(ISBLANK(INDEX('Policy Characteristics'!N:N,MATCH($C32,'Policy Characteristics'!$C:$C,0))),"",INDEX('Policy Characteristics'!N:N,MATCH($C32,'Policy Characteristics'!$C:$C,0)))</f>
        <v/>
      </c>
      <c r="U32" s="229"/>
      <c r="V32" s="229"/>
      <c r="W32" s="229"/>
      <c r="X32" s="229"/>
      <c r="Y32" s="229"/>
      <c r="Z32" s="229"/>
    </row>
    <row r="33" spans="1:26" ht="15.75" customHeight="1" x14ac:dyDescent="0.25">
      <c r="A33" s="248" t="str">
        <f>INDEX('Policy Characteristics'!A:A,MATCH($C33,'Policy Characteristics'!$C:$C,0))</f>
        <v>Transportation</v>
      </c>
      <c r="B33" s="249" t="str">
        <f>INDEX('Policy Characteristics'!B:B,MATCH($C33,'Policy Characteristics'!$C:$C,0))</f>
        <v>Conventional Pollutant Standards</v>
      </c>
      <c r="C33" s="227" t="str">
        <f t="shared" ref="A33:C33" si="20">C$2</f>
        <v>Percentage Reduction of Separately Regulated Pollutants</v>
      </c>
      <c r="D33" s="227" t="s">
        <v>82</v>
      </c>
      <c r="E33" s="227" t="s">
        <v>69</v>
      </c>
      <c r="F33" s="227" t="s">
        <v>82</v>
      </c>
      <c r="G33" s="227" t="s">
        <v>69</v>
      </c>
      <c r="H33" s="250">
        <v>331</v>
      </c>
      <c r="I33" s="254" t="s">
        <v>76</v>
      </c>
      <c r="J33" s="227" t="str">
        <f>IF(ISBLANK(INDEX('Policy Characteristics'!D:D,MATCH($C33,'Policy Characteristics'!$C:$C,0))),"",INDEX('Policy Characteristics'!D:D,MATCH($C33,'Policy Characteristics'!$C:$C,0)))</f>
        <v>Conventional Pollutant Standard</v>
      </c>
      <c r="K33" s="227" t="str">
        <f>IF(ISBLANK(INDEX('Policy Characteristics'!E:E,MATCH($C33,'Policy Characteristics'!$C:$C,0))),"",INDEX('Policy Characteristics'!E:E,MATCH($C33,'Policy Characteristics'!$C:$C,0)))</f>
        <v>trans reduce regulated pollutants</v>
      </c>
      <c r="L33" s="227">
        <f>IF(ISBLANK(INDEX('Policy Characteristics'!F:F,MATCH($C33,'Policy Characteristics'!$C:$C,0))),"",INDEX('Policy Characteristics'!F:F,MATCH($C33,'Policy Characteristics'!$C:$C,0)))</f>
        <v>0</v>
      </c>
      <c r="M33" s="227">
        <f>IF(ISBLANK(INDEX('Policy Characteristics'!G:G,MATCH($C33,'Policy Characteristics'!$C:$C,0))),"",INDEX('Policy Characteristics'!G:G,MATCH($C33,'Policy Characteristics'!$C:$C,0)))</f>
        <v>1</v>
      </c>
      <c r="N33" s="227">
        <f>IF(ISBLANK(INDEX('Policy Characteristics'!H:H,MATCH($C33,'Policy Characteristics'!$C:$C,0))),"",INDEX('Policy Characteristics'!H:H,MATCH($C33,'Policy Characteristics'!$C:$C,0)))</f>
        <v>0.02</v>
      </c>
      <c r="O33" s="227" t="str">
        <f>IF(ISBLANK(INDEX('Policy Characteristics'!I:I,MATCH($C33,'Policy Characteristics'!$C:$C,0))),"",INDEX('Policy Characteristics'!I:I,MATCH($C33,'Policy Characteristics'!$C:$C,0)))</f>
        <v>% reduction in emissions</v>
      </c>
      <c r="P33" s="227"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3" s="227" t="str">
        <f>IF(ISBLANK(INDEX('Policy Characteristics'!K:K,MATCH($C33,'Policy Characteristics'!$C:$C,0))),"",INDEX('Policy Characteristics'!K:K,MATCH($C33,'Policy Characteristics'!$C:$C,0)))</f>
        <v>transportation-sector-main.html#conv-pol-stds</v>
      </c>
      <c r="R33" s="227" t="str">
        <f>IF(ISBLANK(INDEX('Policy Characteristics'!L:L,MATCH($C33,'Policy Characteristics'!$C:$C,0))),"",INDEX('Policy Characteristics'!L:L,MATCH($C33,'Policy Characteristics'!$C:$C,0)))</f>
        <v>conventional-pollutant-standards.html</v>
      </c>
      <c r="S33" s="227" t="str">
        <f>IF(ISBLANK(INDEX('Policy Characteristics'!M:M,MATCH($C33,'Policy Characteristics'!$C:$C,0))),"",INDEX('Policy Characteristics'!M:M,MATCH($C33,'Policy Characteristics'!$C:$C,0)))</f>
        <v>Energy Ministry. PROCONVE: PROCONVE: PROGRAMA DE CONTROLE DE POLUIÇÃO DO AR POR
VEÍCULOS AUTOMOTORES. https://www.mma.gov.br/images/arquivo/80060/Arquivos/PROCONVE_atualizado%20em%2021nov13.pdf</v>
      </c>
      <c r="T33" s="227" t="str">
        <f>IF(ISBLANK(INDEX('Policy Characteristics'!N:N,MATCH($C33,'Policy Characteristics'!$C:$C,0))),"",INDEX('Policy Characteristics'!N:N,MATCH($C33,'Policy Characteristics'!$C:$C,0)))</f>
        <v/>
      </c>
      <c r="U33" s="229"/>
      <c r="V33" s="229"/>
      <c r="W33" s="229"/>
      <c r="X33" s="229"/>
      <c r="Y33" s="229"/>
      <c r="Z33" s="229"/>
    </row>
    <row r="34" spans="1:26" ht="15.75" customHeight="1" x14ac:dyDescent="0.25">
      <c r="A34" s="248" t="str">
        <f>INDEX('Policy Characteristics'!A:A,MATCH($C34,'Policy Characteristics'!$C:$C,0))</f>
        <v>Transportation</v>
      </c>
      <c r="B34" s="249" t="str">
        <f>INDEX('Policy Characteristics'!B:B,MATCH($C34,'Policy Characteristics'!$C:$C,0))</f>
        <v>Conventional Pollutant Standards</v>
      </c>
      <c r="C34" s="227" t="str">
        <f t="shared" ref="A34:C34" si="21">C$2</f>
        <v>Percentage Reduction of Separately Regulated Pollutants</v>
      </c>
      <c r="D34" s="227" t="s">
        <v>82</v>
      </c>
      <c r="E34" s="227" t="s">
        <v>70</v>
      </c>
      <c r="F34" s="227" t="s">
        <v>82</v>
      </c>
      <c r="G34" s="227" t="s">
        <v>70</v>
      </c>
      <c r="H34" s="250">
        <v>332</v>
      </c>
      <c r="I34" s="254" t="s">
        <v>76</v>
      </c>
      <c r="J34" s="227" t="str">
        <f>IF(ISBLANK(INDEX('Policy Characteristics'!D:D,MATCH($C34,'Policy Characteristics'!$C:$C,0))),"",INDEX('Policy Characteristics'!D:D,MATCH($C34,'Policy Characteristics'!$C:$C,0)))</f>
        <v>Conventional Pollutant Standard</v>
      </c>
      <c r="K34" s="227" t="str">
        <f>IF(ISBLANK(INDEX('Policy Characteristics'!E:E,MATCH($C34,'Policy Characteristics'!$C:$C,0))),"",INDEX('Policy Characteristics'!E:E,MATCH($C34,'Policy Characteristics'!$C:$C,0)))</f>
        <v>trans reduce regulated pollutants</v>
      </c>
      <c r="L34" s="227">
        <f>IF(ISBLANK(INDEX('Policy Characteristics'!F:F,MATCH($C34,'Policy Characteristics'!$C:$C,0))),"",INDEX('Policy Characteristics'!F:F,MATCH($C34,'Policy Characteristics'!$C:$C,0)))</f>
        <v>0</v>
      </c>
      <c r="M34" s="227">
        <f>IF(ISBLANK(INDEX('Policy Characteristics'!G:G,MATCH($C34,'Policy Characteristics'!$C:$C,0))),"",INDEX('Policy Characteristics'!G:G,MATCH($C34,'Policy Characteristics'!$C:$C,0)))</f>
        <v>1</v>
      </c>
      <c r="N34" s="227">
        <f>IF(ISBLANK(INDEX('Policy Characteristics'!H:H,MATCH($C34,'Policy Characteristics'!$C:$C,0))),"",INDEX('Policy Characteristics'!H:H,MATCH($C34,'Policy Characteristics'!$C:$C,0)))</f>
        <v>0.02</v>
      </c>
      <c r="O34" s="227" t="str">
        <f>IF(ISBLANK(INDEX('Policy Characteristics'!I:I,MATCH($C34,'Policy Characteristics'!$C:$C,0))),"",INDEX('Policy Characteristics'!I:I,MATCH($C34,'Policy Characteristics'!$C:$C,0)))</f>
        <v>% reduction in emissions</v>
      </c>
      <c r="P34" s="227"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4" s="227" t="str">
        <f>IF(ISBLANK(INDEX('Policy Characteristics'!K:K,MATCH($C34,'Policy Characteristics'!$C:$C,0))),"",INDEX('Policy Characteristics'!K:K,MATCH($C34,'Policy Characteristics'!$C:$C,0)))</f>
        <v>transportation-sector-main.html#conv-pol-stds</v>
      </c>
      <c r="R34" s="227" t="str">
        <f>IF(ISBLANK(INDEX('Policy Characteristics'!L:L,MATCH($C34,'Policy Characteristics'!$C:$C,0))),"",INDEX('Policy Characteristics'!L:L,MATCH($C34,'Policy Characteristics'!$C:$C,0)))</f>
        <v>conventional-pollutant-standards.html</v>
      </c>
      <c r="S34" s="227" t="str">
        <f>IF(ISBLANK(INDEX('Policy Characteristics'!M:M,MATCH($C34,'Policy Characteristics'!$C:$C,0))),"",INDEX('Policy Characteristics'!M:M,MATCH($C34,'Policy Characteristics'!$C:$C,0)))</f>
        <v>Energy Ministry. PROCONVE: PROCONVE: PROGRAMA DE CONTROLE DE POLUIÇÃO DO AR POR
VEÍCULOS AUTOMOTORES. https://www.mma.gov.br/images/arquivo/80060/Arquivos/PROCONVE_atualizado%20em%2021nov13.pdf</v>
      </c>
      <c r="T34" s="227" t="str">
        <f>IF(ISBLANK(INDEX('Policy Characteristics'!N:N,MATCH($C34,'Policy Characteristics'!$C:$C,0))),"",INDEX('Policy Characteristics'!N:N,MATCH($C34,'Policy Characteristics'!$C:$C,0)))</f>
        <v/>
      </c>
      <c r="U34" s="229"/>
      <c r="V34" s="229"/>
      <c r="W34" s="229"/>
      <c r="X34" s="229"/>
      <c r="Y34" s="229"/>
      <c r="Z34" s="229"/>
    </row>
    <row r="35" spans="1:26" ht="15.75" customHeight="1" x14ac:dyDescent="0.25">
      <c r="A35" s="248" t="str">
        <f>INDEX('Policy Characteristics'!A:A,MATCH($C35,'Policy Characteristics'!$C:$C,0))</f>
        <v>Transportation</v>
      </c>
      <c r="B35" s="249" t="str">
        <f>INDEX('Policy Characteristics'!B:B,MATCH($C35,'Policy Characteristics'!$C:$C,0))</f>
        <v>Conventional Pollutant Standards</v>
      </c>
      <c r="C35" s="227" t="str">
        <f t="shared" ref="A35:C35" si="22">C$2</f>
        <v>Percentage Reduction of Separately Regulated Pollutants</v>
      </c>
      <c r="D35" s="227" t="s">
        <v>82</v>
      </c>
      <c r="E35" s="227" t="s">
        <v>71</v>
      </c>
      <c r="F35" s="227" t="s">
        <v>82</v>
      </c>
      <c r="G35" s="227" t="s">
        <v>71</v>
      </c>
      <c r="H35" s="250">
        <v>333</v>
      </c>
      <c r="I35" s="254" t="s">
        <v>76</v>
      </c>
      <c r="J35" s="227" t="str">
        <f>IF(ISBLANK(INDEX('Policy Characteristics'!D:D,MATCH($C35,'Policy Characteristics'!$C:$C,0))),"",INDEX('Policy Characteristics'!D:D,MATCH($C35,'Policy Characteristics'!$C:$C,0)))</f>
        <v>Conventional Pollutant Standard</v>
      </c>
      <c r="K35" s="227" t="str">
        <f>IF(ISBLANK(INDEX('Policy Characteristics'!E:E,MATCH($C35,'Policy Characteristics'!$C:$C,0))),"",INDEX('Policy Characteristics'!E:E,MATCH($C35,'Policy Characteristics'!$C:$C,0)))</f>
        <v>trans reduce regulated pollutants</v>
      </c>
      <c r="L35" s="227">
        <f>IF(ISBLANK(INDEX('Policy Characteristics'!F:F,MATCH($C35,'Policy Characteristics'!$C:$C,0))),"",INDEX('Policy Characteristics'!F:F,MATCH($C35,'Policy Characteristics'!$C:$C,0)))</f>
        <v>0</v>
      </c>
      <c r="M35" s="227">
        <f>IF(ISBLANK(INDEX('Policy Characteristics'!G:G,MATCH($C35,'Policy Characteristics'!$C:$C,0))),"",INDEX('Policy Characteristics'!G:G,MATCH($C35,'Policy Characteristics'!$C:$C,0)))</f>
        <v>1</v>
      </c>
      <c r="N35" s="227">
        <f>IF(ISBLANK(INDEX('Policy Characteristics'!H:H,MATCH($C35,'Policy Characteristics'!$C:$C,0))),"",INDEX('Policy Characteristics'!H:H,MATCH($C35,'Policy Characteristics'!$C:$C,0)))</f>
        <v>0.02</v>
      </c>
      <c r="O35" s="227" t="str">
        <f>IF(ISBLANK(INDEX('Policy Characteristics'!I:I,MATCH($C35,'Policy Characteristics'!$C:$C,0))),"",INDEX('Policy Characteristics'!I:I,MATCH($C35,'Policy Characteristics'!$C:$C,0)))</f>
        <v>% reduction in emissions</v>
      </c>
      <c r="P35" s="227"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5" s="227" t="str">
        <f>IF(ISBLANK(INDEX('Policy Characteristics'!K:K,MATCH($C35,'Policy Characteristics'!$C:$C,0))),"",INDEX('Policy Characteristics'!K:K,MATCH($C35,'Policy Characteristics'!$C:$C,0)))</f>
        <v>transportation-sector-main.html#conv-pol-stds</v>
      </c>
      <c r="R35" s="227" t="str">
        <f>IF(ISBLANK(INDEX('Policy Characteristics'!L:L,MATCH($C35,'Policy Characteristics'!$C:$C,0))),"",INDEX('Policy Characteristics'!L:L,MATCH($C35,'Policy Characteristics'!$C:$C,0)))</f>
        <v>conventional-pollutant-standards.html</v>
      </c>
      <c r="S35" s="227" t="str">
        <f>IF(ISBLANK(INDEX('Policy Characteristics'!M:M,MATCH($C35,'Policy Characteristics'!$C:$C,0))),"",INDEX('Policy Characteristics'!M:M,MATCH($C35,'Policy Characteristics'!$C:$C,0)))</f>
        <v>Energy Ministry. PROCONVE: PROCONVE: PROGRAMA DE CONTROLE DE POLUIÇÃO DO AR POR
VEÍCULOS AUTOMOTORES. https://www.mma.gov.br/images/arquivo/80060/Arquivos/PROCONVE_atualizado%20em%2021nov13.pdf</v>
      </c>
      <c r="T35" s="227" t="str">
        <f>IF(ISBLANK(INDEX('Policy Characteristics'!N:N,MATCH($C35,'Policy Characteristics'!$C:$C,0))),"",INDEX('Policy Characteristics'!N:N,MATCH($C35,'Policy Characteristics'!$C:$C,0)))</f>
        <v/>
      </c>
      <c r="U35" s="229"/>
      <c r="V35" s="229"/>
      <c r="W35" s="229"/>
      <c r="X35" s="229"/>
      <c r="Y35" s="229"/>
      <c r="Z35" s="229"/>
    </row>
    <row r="36" spans="1:26" ht="15.75" customHeight="1" x14ac:dyDescent="0.25">
      <c r="A36" s="248" t="str">
        <f>INDEX('Policy Characteristics'!A:A,MATCH($C36,'Policy Characteristics'!$C:$C,0))</f>
        <v>Transportation</v>
      </c>
      <c r="B36" s="249" t="str">
        <f>INDEX('Policy Characteristics'!B:B,MATCH($C36,'Policy Characteristics'!$C:$C,0))</f>
        <v>Conventional Pollutant Standards</v>
      </c>
      <c r="C36" s="227" t="str">
        <f t="shared" ref="A36:C37" si="23">C$2</f>
        <v>Percentage Reduction of Separately Regulated Pollutants</v>
      </c>
      <c r="D36" s="227" t="s">
        <v>82</v>
      </c>
      <c r="E36" s="227" t="s">
        <v>72</v>
      </c>
      <c r="F36" s="227" t="s">
        <v>82</v>
      </c>
      <c r="G36" s="227" t="s">
        <v>73</v>
      </c>
      <c r="H36" s="250">
        <v>334</v>
      </c>
      <c r="I36" s="254" t="s">
        <v>76</v>
      </c>
      <c r="J36" s="227" t="str">
        <f>IF(ISBLANK(INDEX('Policy Characteristics'!D:D,MATCH($C36,'Policy Characteristics'!$C:$C,0))),"",INDEX('Policy Characteristics'!D:D,MATCH($C36,'Policy Characteristics'!$C:$C,0)))</f>
        <v>Conventional Pollutant Standard</v>
      </c>
      <c r="K36" s="227" t="str">
        <f>IF(ISBLANK(INDEX('Policy Characteristics'!E:E,MATCH($C36,'Policy Characteristics'!$C:$C,0))),"",INDEX('Policy Characteristics'!E:E,MATCH($C36,'Policy Characteristics'!$C:$C,0)))</f>
        <v>trans reduce regulated pollutants</v>
      </c>
      <c r="L36" s="227">
        <f>IF(ISBLANK(INDEX('Policy Characteristics'!F:F,MATCH($C36,'Policy Characteristics'!$C:$C,0))),"",INDEX('Policy Characteristics'!F:F,MATCH($C36,'Policy Characteristics'!$C:$C,0)))</f>
        <v>0</v>
      </c>
      <c r="M36" s="227">
        <f>IF(ISBLANK(INDEX('Policy Characteristics'!G:G,MATCH($C36,'Policy Characteristics'!$C:$C,0))),"",INDEX('Policy Characteristics'!G:G,MATCH($C36,'Policy Characteristics'!$C:$C,0)))</f>
        <v>1</v>
      </c>
      <c r="N36" s="227">
        <f>IF(ISBLANK(INDEX('Policy Characteristics'!H:H,MATCH($C36,'Policy Characteristics'!$C:$C,0))),"",INDEX('Policy Characteristics'!H:H,MATCH($C36,'Policy Characteristics'!$C:$C,0)))</f>
        <v>0.02</v>
      </c>
      <c r="O36" s="227" t="str">
        <f>IF(ISBLANK(INDEX('Policy Characteristics'!I:I,MATCH($C36,'Policy Characteristics'!$C:$C,0))),"",INDEX('Policy Characteristics'!I:I,MATCH($C36,'Policy Characteristics'!$C:$C,0)))</f>
        <v>% reduction in emissions</v>
      </c>
      <c r="P36" s="227"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6" s="227" t="str">
        <f>IF(ISBLANK(INDEX('Policy Characteristics'!K:K,MATCH($C36,'Policy Characteristics'!$C:$C,0))),"",INDEX('Policy Characteristics'!K:K,MATCH($C36,'Policy Characteristics'!$C:$C,0)))</f>
        <v>transportation-sector-main.html#conv-pol-stds</v>
      </c>
      <c r="R36" s="227" t="str">
        <f>IF(ISBLANK(INDEX('Policy Characteristics'!L:L,MATCH($C36,'Policy Characteristics'!$C:$C,0))),"",INDEX('Policy Characteristics'!L:L,MATCH($C36,'Policy Characteristics'!$C:$C,0)))</f>
        <v>conventional-pollutant-standards.html</v>
      </c>
      <c r="S36" s="227" t="str">
        <f>IF(ISBLANK(INDEX('Policy Characteristics'!M:M,MATCH($C36,'Policy Characteristics'!$C:$C,0))),"",INDEX('Policy Characteristics'!M:M,MATCH($C36,'Policy Characteristics'!$C:$C,0)))</f>
        <v>Energy Ministry. PROCONVE: PROCONVE: PROGRAMA DE CONTROLE DE POLUIÇÃO DO AR POR
VEÍCULOS AUTOMOTORES. https://www.mma.gov.br/images/arquivo/80060/Arquivos/PROCONVE_atualizado%20em%2021nov13.pdf</v>
      </c>
      <c r="T36" s="227" t="str">
        <f>IF(ISBLANK(INDEX('Policy Characteristics'!N:N,MATCH($C36,'Policy Characteristics'!$C:$C,0))),"",INDEX('Policy Characteristics'!N:N,MATCH($C36,'Policy Characteristics'!$C:$C,0)))</f>
        <v/>
      </c>
      <c r="U36" s="229"/>
      <c r="V36" s="229"/>
      <c r="W36" s="229"/>
      <c r="X36" s="229"/>
      <c r="Y36" s="229"/>
      <c r="Z36" s="229"/>
    </row>
    <row r="37" spans="1:26" ht="13.15" customHeight="1" x14ac:dyDescent="0.25">
      <c r="A37" s="248" t="str">
        <f>INDEX('Policy Characteristics'!A:A,MATCH($C37,'Policy Characteristics'!$C:$C,0))</f>
        <v>Transportation</v>
      </c>
      <c r="B37" s="249" t="str">
        <f>INDEX('Policy Characteristics'!B:B,MATCH($C37,'Policy Characteristics'!$C:$C,0))</f>
        <v>Conventional Pollutant Standards</v>
      </c>
      <c r="C37" s="227" t="str">
        <f t="shared" si="23"/>
        <v>Percentage Reduction of Separately Regulated Pollutants</v>
      </c>
      <c r="D37" s="227" t="s">
        <v>82</v>
      </c>
      <c r="E37" s="227" t="s">
        <v>74</v>
      </c>
      <c r="F37" s="227" t="s">
        <v>82</v>
      </c>
      <c r="G37" s="227" t="s">
        <v>74</v>
      </c>
      <c r="H37" s="250">
        <v>335</v>
      </c>
      <c r="I37" s="251" t="s">
        <v>63</v>
      </c>
      <c r="J37" s="227" t="str">
        <f>IF(ISBLANK(INDEX('Policy Characteristics'!D:D,MATCH($C37,'Policy Characteristics'!$C:$C,0))),"",INDEX('Policy Characteristics'!D:D,MATCH($C37,'Policy Characteristics'!$C:$C,0)))</f>
        <v>Conventional Pollutant Standard</v>
      </c>
      <c r="K37" s="227" t="str">
        <f>IF(ISBLANK(INDEX('Policy Characteristics'!E:E,MATCH($C37,'Policy Characteristics'!$C:$C,0))),"",INDEX('Policy Characteristics'!E:E,MATCH($C37,'Policy Characteristics'!$C:$C,0)))</f>
        <v>trans reduce regulated pollutants</v>
      </c>
      <c r="L37" s="227">
        <f>IF(ISBLANK(INDEX('Policy Characteristics'!F:F,MATCH($C37,'Policy Characteristics'!$C:$C,0))),"",INDEX('Policy Characteristics'!F:F,MATCH($C37,'Policy Characteristics'!$C:$C,0)))</f>
        <v>0</v>
      </c>
      <c r="M37" s="227">
        <f>IF(ISBLANK(INDEX('Policy Characteristics'!G:G,MATCH($C37,'Policy Characteristics'!$C:$C,0))),"",INDEX('Policy Characteristics'!G:G,MATCH($C37,'Policy Characteristics'!$C:$C,0)))</f>
        <v>1</v>
      </c>
      <c r="N37" s="227">
        <f>IF(ISBLANK(INDEX('Policy Characteristics'!H:H,MATCH($C37,'Policy Characteristics'!$C:$C,0))),"",INDEX('Policy Characteristics'!H:H,MATCH($C37,'Policy Characteristics'!$C:$C,0)))</f>
        <v>0.02</v>
      </c>
      <c r="O37" s="227" t="str">
        <f>IF(ISBLANK(INDEX('Policy Characteristics'!I:I,MATCH($C37,'Policy Characteristics'!$C:$C,0))),"",INDEX('Policy Characteristics'!I:I,MATCH($C37,'Policy Characteristics'!$C:$C,0)))</f>
        <v>% reduction in emissions</v>
      </c>
      <c r="P37" s="227"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7" s="227" t="str">
        <f>IF(ISBLANK(INDEX('Policy Characteristics'!K:K,MATCH($C37,'Policy Characteristics'!$C:$C,0))),"",INDEX('Policy Characteristics'!K:K,MATCH($C37,'Policy Characteristics'!$C:$C,0)))</f>
        <v>transportation-sector-main.html#conv-pol-stds</v>
      </c>
      <c r="R37" s="227" t="str">
        <f>IF(ISBLANK(INDEX('Policy Characteristics'!L:L,MATCH($C37,'Policy Characteristics'!$C:$C,0))),"",INDEX('Policy Characteristics'!L:L,MATCH($C37,'Policy Characteristics'!$C:$C,0)))</f>
        <v>conventional-pollutant-standards.html</v>
      </c>
      <c r="S37" s="227" t="str">
        <f>IF(ISBLANK(INDEX('Policy Characteristics'!M:M,MATCH($C37,'Policy Characteristics'!$C:$C,0))),"",INDEX('Policy Characteristics'!M:M,MATCH($C37,'Policy Characteristics'!$C:$C,0)))</f>
        <v>Energy Ministry. PROCONVE: PROCONVE: PROGRAMA DE CONTROLE DE POLUIÇÃO DO AR POR
VEÍCULOS AUTOMOTORES. https://www.mma.gov.br/images/arquivo/80060/Arquivos/PROCONVE_atualizado%20em%2021nov13.pdf</v>
      </c>
      <c r="T37" s="227" t="str">
        <f>IF(ISBLANK(INDEX('Policy Characteristics'!N:N,MATCH($C37,'Policy Characteristics'!$C:$C,0))),"",INDEX('Policy Characteristics'!N:N,MATCH($C37,'Policy Characteristics'!$C:$C,0)))</f>
        <v/>
      </c>
      <c r="U37" s="229"/>
      <c r="V37" s="229"/>
      <c r="W37" s="229"/>
      <c r="X37" s="229"/>
      <c r="Y37" s="229"/>
      <c r="Z37" s="229"/>
    </row>
    <row r="38" spans="1:26" ht="15.75" customHeight="1" x14ac:dyDescent="0.25">
      <c r="A38" s="248" t="str">
        <f>INDEX('Policy Characteristics'!A:A,MATCH($C38,'Policy Characteristics'!$C:$C,0))</f>
        <v>Transportation</v>
      </c>
      <c r="B38" s="249" t="str">
        <f>INDEX('Policy Characteristics'!B:B,MATCH($C38,'Policy Characteristics'!$C:$C,0))</f>
        <v>Conventional Pollutant Standards</v>
      </c>
      <c r="C38" s="227" t="str">
        <f t="shared" ref="A38:C38" si="24">C$2</f>
        <v>Percentage Reduction of Separately Regulated Pollutants</v>
      </c>
      <c r="D38" s="227" t="s">
        <v>82</v>
      </c>
      <c r="E38" s="227" t="s">
        <v>75</v>
      </c>
      <c r="F38" s="227" t="s">
        <v>82</v>
      </c>
      <c r="G38" s="227" t="s">
        <v>75</v>
      </c>
      <c r="H38" s="250">
        <v>336</v>
      </c>
      <c r="I38" s="254" t="s">
        <v>76</v>
      </c>
      <c r="J38" s="227" t="str">
        <f>IF(ISBLANK(INDEX('Policy Characteristics'!D:D,MATCH($C38,'Policy Characteristics'!$C:$C,0))),"",INDEX('Policy Characteristics'!D:D,MATCH($C38,'Policy Characteristics'!$C:$C,0)))</f>
        <v>Conventional Pollutant Standard</v>
      </c>
      <c r="K38" s="227" t="str">
        <f>IF(ISBLANK(INDEX('Policy Characteristics'!E:E,MATCH($C38,'Policy Characteristics'!$C:$C,0))),"",INDEX('Policy Characteristics'!E:E,MATCH($C38,'Policy Characteristics'!$C:$C,0)))</f>
        <v>trans reduce regulated pollutants</v>
      </c>
      <c r="L38" s="227">
        <f>IF(ISBLANK(INDEX('Policy Characteristics'!F:F,MATCH($C38,'Policy Characteristics'!$C:$C,0))),"",INDEX('Policy Characteristics'!F:F,MATCH($C38,'Policy Characteristics'!$C:$C,0)))</f>
        <v>0</v>
      </c>
      <c r="M38" s="227">
        <f>IF(ISBLANK(INDEX('Policy Characteristics'!G:G,MATCH($C38,'Policy Characteristics'!$C:$C,0))),"",INDEX('Policy Characteristics'!G:G,MATCH($C38,'Policy Characteristics'!$C:$C,0)))</f>
        <v>1</v>
      </c>
      <c r="N38" s="227">
        <f>IF(ISBLANK(INDEX('Policy Characteristics'!H:H,MATCH($C38,'Policy Characteristics'!$C:$C,0))),"",INDEX('Policy Characteristics'!H:H,MATCH($C38,'Policy Characteristics'!$C:$C,0)))</f>
        <v>0.02</v>
      </c>
      <c r="O38" s="227" t="str">
        <f>IF(ISBLANK(INDEX('Policy Characteristics'!I:I,MATCH($C38,'Policy Characteristics'!$C:$C,0))),"",INDEX('Policy Characteristics'!I:I,MATCH($C38,'Policy Characteristics'!$C:$C,0)))</f>
        <v>% reduction in emissions</v>
      </c>
      <c r="P38" s="227"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8" s="227" t="str">
        <f>IF(ISBLANK(INDEX('Policy Characteristics'!K:K,MATCH($C38,'Policy Characteristics'!$C:$C,0))),"",INDEX('Policy Characteristics'!K:K,MATCH($C38,'Policy Characteristics'!$C:$C,0)))</f>
        <v>transportation-sector-main.html#conv-pol-stds</v>
      </c>
      <c r="R38" s="227" t="str">
        <f>IF(ISBLANK(INDEX('Policy Characteristics'!L:L,MATCH($C38,'Policy Characteristics'!$C:$C,0))),"",INDEX('Policy Characteristics'!L:L,MATCH($C38,'Policy Characteristics'!$C:$C,0)))</f>
        <v>conventional-pollutant-standards.html</v>
      </c>
      <c r="S38" s="227" t="str">
        <f>IF(ISBLANK(INDEX('Policy Characteristics'!M:M,MATCH($C38,'Policy Characteristics'!$C:$C,0))),"",INDEX('Policy Characteristics'!M:M,MATCH($C38,'Policy Characteristics'!$C:$C,0)))</f>
        <v>Energy Ministry. PROCONVE: PROCONVE: PROGRAMA DE CONTROLE DE POLUIÇÃO DO AR POR
VEÍCULOS AUTOMOTORES. https://www.mma.gov.br/images/arquivo/80060/Arquivos/PROCONVE_atualizado%20em%2021nov13.pdf</v>
      </c>
      <c r="T38" s="227" t="str">
        <f>IF(ISBLANK(INDEX('Policy Characteristics'!N:N,MATCH($C38,'Policy Characteristics'!$C:$C,0))),"",INDEX('Policy Characteristics'!N:N,MATCH($C38,'Policy Characteristics'!$C:$C,0)))</f>
        <v/>
      </c>
      <c r="U38" s="229"/>
      <c r="V38" s="229"/>
      <c r="W38" s="229"/>
      <c r="X38" s="229"/>
      <c r="Y38" s="229"/>
      <c r="Z38" s="229"/>
    </row>
    <row r="39" spans="1:26" ht="15.75" customHeight="1" x14ac:dyDescent="0.25">
      <c r="A39" s="248" t="str">
        <f>INDEX('Policy Characteristics'!A:A,MATCH($C39,'Policy Characteristics'!$C:$C,0))</f>
        <v>Transportation</v>
      </c>
      <c r="B39" s="249" t="str">
        <f>INDEX('Policy Characteristics'!B:B,MATCH($C39,'Policy Characteristics'!$C:$C,0))</f>
        <v>Conventional Pollutant Standards</v>
      </c>
      <c r="C39" s="227" t="str">
        <f t="shared" ref="A39:C39" si="25">C$2</f>
        <v>Percentage Reduction of Separately Regulated Pollutants</v>
      </c>
      <c r="D39" s="227" t="s">
        <v>82</v>
      </c>
      <c r="E39" s="227" t="s">
        <v>77</v>
      </c>
      <c r="F39" s="227" t="s">
        <v>82</v>
      </c>
      <c r="G39" s="227" t="s">
        <v>77</v>
      </c>
      <c r="H39" s="250">
        <v>337</v>
      </c>
      <c r="I39" s="254" t="s">
        <v>76</v>
      </c>
      <c r="J39" s="227" t="str">
        <f>IF(ISBLANK(INDEX('Policy Characteristics'!D:D,MATCH($C39,'Policy Characteristics'!$C:$C,0))),"",INDEX('Policy Characteristics'!D:D,MATCH($C39,'Policy Characteristics'!$C:$C,0)))</f>
        <v>Conventional Pollutant Standard</v>
      </c>
      <c r="K39" s="227" t="str">
        <f>IF(ISBLANK(INDEX('Policy Characteristics'!E:E,MATCH($C39,'Policy Characteristics'!$C:$C,0))),"",INDEX('Policy Characteristics'!E:E,MATCH($C39,'Policy Characteristics'!$C:$C,0)))</f>
        <v>trans reduce regulated pollutants</v>
      </c>
      <c r="L39" s="227">
        <f>IF(ISBLANK(INDEX('Policy Characteristics'!F:F,MATCH($C39,'Policy Characteristics'!$C:$C,0))),"",INDEX('Policy Characteristics'!F:F,MATCH($C39,'Policy Characteristics'!$C:$C,0)))</f>
        <v>0</v>
      </c>
      <c r="M39" s="227">
        <f>IF(ISBLANK(INDEX('Policy Characteristics'!G:G,MATCH($C39,'Policy Characteristics'!$C:$C,0))),"",INDEX('Policy Characteristics'!G:G,MATCH($C39,'Policy Characteristics'!$C:$C,0)))</f>
        <v>1</v>
      </c>
      <c r="N39" s="227">
        <f>IF(ISBLANK(INDEX('Policy Characteristics'!H:H,MATCH($C39,'Policy Characteristics'!$C:$C,0))),"",INDEX('Policy Characteristics'!H:H,MATCH($C39,'Policy Characteristics'!$C:$C,0)))</f>
        <v>0.02</v>
      </c>
      <c r="O39" s="227" t="str">
        <f>IF(ISBLANK(INDEX('Policy Characteristics'!I:I,MATCH($C39,'Policy Characteristics'!$C:$C,0))),"",INDEX('Policy Characteristics'!I:I,MATCH($C39,'Policy Characteristics'!$C:$C,0)))</f>
        <v>% reduction in emissions</v>
      </c>
      <c r="P39" s="227"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39" s="227" t="str">
        <f>IF(ISBLANK(INDEX('Policy Characteristics'!K:K,MATCH($C39,'Policy Characteristics'!$C:$C,0))),"",INDEX('Policy Characteristics'!K:K,MATCH($C39,'Policy Characteristics'!$C:$C,0)))</f>
        <v>transportation-sector-main.html#conv-pol-stds</v>
      </c>
      <c r="R39" s="227" t="str">
        <f>IF(ISBLANK(INDEX('Policy Characteristics'!L:L,MATCH($C39,'Policy Characteristics'!$C:$C,0))),"",INDEX('Policy Characteristics'!L:L,MATCH($C39,'Policy Characteristics'!$C:$C,0)))</f>
        <v>conventional-pollutant-standards.html</v>
      </c>
      <c r="S39" s="227" t="str">
        <f>IF(ISBLANK(INDEX('Policy Characteristics'!M:M,MATCH($C39,'Policy Characteristics'!$C:$C,0))),"",INDEX('Policy Characteristics'!M:M,MATCH($C39,'Policy Characteristics'!$C:$C,0)))</f>
        <v>Energy Ministry. PROCONVE: PROCONVE: PROGRAMA DE CONTROLE DE POLUIÇÃO DO AR POR
VEÍCULOS AUTOMOTORES. https://www.mma.gov.br/images/arquivo/80060/Arquivos/PROCONVE_atualizado%20em%2021nov13.pdf</v>
      </c>
      <c r="T39" s="227" t="str">
        <f>IF(ISBLANK(INDEX('Policy Characteristics'!N:N,MATCH($C39,'Policy Characteristics'!$C:$C,0))),"",INDEX('Policy Characteristics'!N:N,MATCH($C39,'Policy Characteristics'!$C:$C,0)))</f>
        <v/>
      </c>
      <c r="U39" s="229"/>
      <c r="V39" s="229"/>
      <c r="W39" s="229"/>
      <c r="X39" s="229"/>
      <c r="Y39" s="229"/>
      <c r="Z39" s="229"/>
    </row>
    <row r="40" spans="1:26" ht="15.75" customHeight="1" x14ac:dyDescent="0.25">
      <c r="A40" s="248" t="str">
        <f>INDEX('Policy Characteristics'!A:A,MATCH($C40,'Policy Characteristics'!$C:$C,0))</f>
        <v>Transportation</v>
      </c>
      <c r="B40" s="249" t="str">
        <f>INDEX('Policy Characteristics'!B:B,MATCH($C40,'Policy Characteristics'!$C:$C,0))</f>
        <v>Conventional Pollutant Standards</v>
      </c>
      <c r="C40" s="11" t="str">
        <f t="shared" ref="A40:C40" si="26">C$2</f>
        <v>Percentage Reduction of Separately Regulated Pollutants</v>
      </c>
      <c r="D40" s="229" t="s">
        <v>82</v>
      </c>
      <c r="E40" s="229" t="s">
        <v>78</v>
      </c>
      <c r="F40" s="229" t="s">
        <v>82</v>
      </c>
      <c r="G40" s="229" t="s">
        <v>78</v>
      </c>
      <c r="H40" s="7">
        <v>338</v>
      </c>
      <c r="I40" s="253" t="s">
        <v>76</v>
      </c>
      <c r="J40" s="227" t="str">
        <f>IF(ISBLANK(INDEX('Policy Characteristics'!D:D,MATCH($C40,'Policy Characteristics'!$C:$C,0))),"",INDEX('Policy Characteristics'!D:D,MATCH($C40,'Policy Characteristics'!$C:$C,0)))</f>
        <v>Conventional Pollutant Standard</v>
      </c>
      <c r="K40" s="227" t="str">
        <f>IF(ISBLANK(INDEX('Policy Characteristics'!E:E,MATCH($C40,'Policy Characteristics'!$C:$C,0))),"",INDEX('Policy Characteristics'!E:E,MATCH($C40,'Policy Characteristics'!$C:$C,0)))</f>
        <v>trans reduce regulated pollutants</v>
      </c>
      <c r="L40" s="227">
        <f>IF(ISBLANK(INDEX('Policy Characteristics'!F:F,MATCH($C40,'Policy Characteristics'!$C:$C,0))),"",INDEX('Policy Characteristics'!F:F,MATCH($C40,'Policy Characteristics'!$C:$C,0)))</f>
        <v>0</v>
      </c>
      <c r="M40" s="227">
        <f>IF(ISBLANK(INDEX('Policy Characteristics'!G:G,MATCH($C40,'Policy Characteristics'!$C:$C,0))),"",INDEX('Policy Characteristics'!G:G,MATCH($C40,'Policy Characteristics'!$C:$C,0)))</f>
        <v>1</v>
      </c>
      <c r="N40" s="227">
        <f>IF(ISBLANK(INDEX('Policy Characteristics'!H:H,MATCH($C40,'Policy Characteristics'!$C:$C,0))),"",INDEX('Policy Characteristics'!H:H,MATCH($C40,'Policy Characteristics'!$C:$C,0)))</f>
        <v>0.02</v>
      </c>
      <c r="O40" s="227" t="str">
        <f>IF(ISBLANK(INDEX('Policy Characteristics'!I:I,MATCH($C40,'Policy Characteristics'!$C:$C,0))),"",INDEX('Policy Characteristics'!I:I,MATCH($C40,'Policy Characteristics'!$C:$C,0)))</f>
        <v>% reduction in emissions</v>
      </c>
      <c r="P40" s="227"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0" s="227" t="str">
        <f>IF(ISBLANK(INDEX('Policy Characteristics'!K:K,MATCH($C40,'Policy Characteristics'!$C:$C,0))),"",INDEX('Policy Characteristics'!K:K,MATCH($C40,'Policy Characteristics'!$C:$C,0)))</f>
        <v>transportation-sector-main.html#conv-pol-stds</v>
      </c>
      <c r="R40" s="227" t="str">
        <f>IF(ISBLANK(INDEX('Policy Characteristics'!L:L,MATCH($C40,'Policy Characteristics'!$C:$C,0))),"",INDEX('Policy Characteristics'!L:L,MATCH($C40,'Policy Characteristics'!$C:$C,0)))</f>
        <v>conventional-pollutant-standards.html</v>
      </c>
      <c r="S40" s="227" t="str">
        <f>IF(ISBLANK(INDEX('Policy Characteristics'!M:M,MATCH($C40,'Policy Characteristics'!$C:$C,0))),"",INDEX('Policy Characteristics'!M:M,MATCH($C40,'Policy Characteristics'!$C:$C,0)))</f>
        <v>Energy Ministry. PROCONVE: PROCONVE: PROGRAMA DE CONTROLE DE POLUIÇÃO DO AR POR
VEÍCULOS AUTOMOTORES. https://www.mma.gov.br/images/arquivo/80060/Arquivos/PROCONVE_atualizado%20em%2021nov13.pdf</v>
      </c>
      <c r="T40" s="227" t="str">
        <f>IF(ISBLANK(INDEX('Policy Characteristics'!N:N,MATCH($C40,'Policy Characteristics'!$C:$C,0))),"",INDEX('Policy Characteristics'!N:N,MATCH($C40,'Policy Characteristics'!$C:$C,0)))</f>
        <v/>
      </c>
      <c r="U40" s="229"/>
      <c r="V40" s="229"/>
      <c r="W40" s="229"/>
      <c r="X40" s="229"/>
      <c r="Y40" s="229"/>
      <c r="Z40" s="229"/>
    </row>
    <row r="41" spans="1:26" ht="15.75" customHeight="1" x14ac:dyDescent="0.25">
      <c r="A41" s="248" t="str">
        <f>INDEX('Policy Characteristics'!A:A,MATCH($C41,'Policy Characteristics'!$C:$C,0))</f>
        <v>Transportation</v>
      </c>
      <c r="B41" s="249" t="str">
        <f>INDEX('Policy Characteristics'!B:B,MATCH($C41,'Policy Characteristics'!$C:$C,0))</f>
        <v>Conventional Pollutant Standards</v>
      </c>
      <c r="C41" s="11" t="str">
        <f t="shared" ref="A41:C41" si="27">C$2</f>
        <v>Percentage Reduction of Separately Regulated Pollutants</v>
      </c>
      <c r="D41" s="229" t="s">
        <v>82</v>
      </c>
      <c r="E41" s="229" t="s">
        <v>79</v>
      </c>
      <c r="F41" s="229" t="s">
        <v>82</v>
      </c>
      <c r="G41" s="229" t="s">
        <v>79</v>
      </c>
      <c r="H41" s="7">
        <v>339</v>
      </c>
      <c r="I41" s="253" t="s">
        <v>76</v>
      </c>
      <c r="J41" s="227" t="str">
        <f>IF(ISBLANK(INDEX('Policy Characteristics'!D:D,MATCH($C41,'Policy Characteristics'!$C:$C,0))),"",INDEX('Policy Characteristics'!D:D,MATCH($C41,'Policy Characteristics'!$C:$C,0)))</f>
        <v>Conventional Pollutant Standard</v>
      </c>
      <c r="K41" s="227" t="str">
        <f>IF(ISBLANK(INDEX('Policy Characteristics'!E:E,MATCH($C41,'Policy Characteristics'!$C:$C,0))),"",INDEX('Policy Characteristics'!E:E,MATCH($C41,'Policy Characteristics'!$C:$C,0)))</f>
        <v>trans reduce regulated pollutants</v>
      </c>
      <c r="L41" s="227">
        <f>IF(ISBLANK(INDEX('Policy Characteristics'!F:F,MATCH($C41,'Policy Characteristics'!$C:$C,0))),"",INDEX('Policy Characteristics'!F:F,MATCH($C41,'Policy Characteristics'!$C:$C,0)))</f>
        <v>0</v>
      </c>
      <c r="M41" s="227">
        <f>IF(ISBLANK(INDEX('Policy Characteristics'!G:G,MATCH($C41,'Policy Characteristics'!$C:$C,0))),"",INDEX('Policy Characteristics'!G:G,MATCH($C41,'Policy Characteristics'!$C:$C,0)))</f>
        <v>1</v>
      </c>
      <c r="N41" s="227">
        <f>IF(ISBLANK(INDEX('Policy Characteristics'!H:H,MATCH($C41,'Policy Characteristics'!$C:$C,0))),"",INDEX('Policy Characteristics'!H:H,MATCH($C41,'Policy Characteristics'!$C:$C,0)))</f>
        <v>0.02</v>
      </c>
      <c r="O41" s="227" t="str">
        <f>IF(ISBLANK(INDEX('Policy Characteristics'!I:I,MATCH($C41,'Policy Characteristics'!$C:$C,0))),"",INDEX('Policy Characteristics'!I:I,MATCH($C41,'Policy Characteristics'!$C:$C,0)))</f>
        <v>% reduction in emissions</v>
      </c>
      <c r="P41" s="227"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1" s="227" t="str">
        <f>IF(ISBLANK(INDEX('Policy Characteristics'!K:K,MATCH($C41,'Policy Characteristics'!$C:$C,0))),"",INDEX('Policy Characteristics'!K:K,MATCH($C41,'Policy Characteristics'!$C:$C,0)))</f>
        <v>transportation-sector-main.html#conv-pol-stds</v>
      </c>
      <c r="R41" s="227" t="str">
        <f>IF(ISBLANK(INDEX('Policy Characteristics'!L:L,MATCH($C41,'Policy Characteristics'!$C:$C,0))),"",INDEX('Policy Characteristics'!L:L,MATCH($C41,'Policy Characteristics'!$C:$C,0)))</f>
        <v>conventional-pollutant-standards.html</v>
      </c>
      <c r="S41" s="227" t="str">
        <f>IF(ISBLANK(INDEX('Policy Characteristics'!M:M,MATCH($C41,'Policy Characteristics'!$C:$C,0))),"",INDEX('Policy Characteristics'!M:M,MATCH($C41,'Policy Characteristics'!$C:$C,0)))</f>
        <v>Energy Ministry. PROCONVE: PROCONVE: PROGRAMA DE CONTROLE DE POLUIÇÃO DO AR POR
VEÍCULOS AUTOMOTORES. https://www.mma.gov.br/images/arquivo/80060/Arquivos/PROCONVE_atualizado%20em%2021nov13.pdf</v>
      </c>
      <c r="T41" s="227" t="str">
        <f>IF(ISBLANK(INDEX('Policy Characteristics'!N:N,MATCH($C41,'Policy Characteristics'!$C:$C,0))),"",INDEX('Policy Characteristics'!N:N,MATCH($C41,'Policy Characteristics'!$C:$C,0)))</f>
        <v/>
      </c>
      <c r="U41" s="229"/>
      <c r="V41" s="229"/>
      <c r="W41" s="229"/>
      <c r="X41" s="229"/>
      <c r="Y41" s="229"/>
      <c r="Z41" s="229"/>
    </row>
    <row r="42" spans="1:26" ht="15.75" customHeight="1" x14ac:dyDescent="0.25">
      <c r="A42" s="248" t="str">
        <f>INDEX('Policy Characteristics'!A:A,MATCH($C42,'Policy Characteristics'!$C:$C,0))</f>
        <v>Transportation</v>
      </c>
      <c r="B42" s="249" t="str">
        <f>INDEX('Policy Characteristics'!B:B,MATCH($C42,'Policy Characteristics'!$C:$C,0))</f>
        <v>Conventional Pollutant Standards</v>
      </c>
      <c r="C42" s="227" t="str">
        <f t="shared" ref="A42:C42" si="28">C$2</f>
        <v>Percentage Reduction of Separately Regulated Pollutants</v>
      </c>
      <c r="D42" s="227" t="s">
        <v>83</v>
      </c>
      <c r="E42" s="227" t="s">
        <v>61</v>
      </c>
      <c r="F42" s="227" t="s">
        <v>83</v>
      </c>
      <c r="G42" s="227" t="s">
        <v>62</v>
      </c>
      <c r="H42" s="250">
        <v>340</v>
      </c>
      <c r="I42" s="254" t="s">
        <v>76</v>
      </c>
      <c r="J42" s="227" t="str">
        <f>IF(ISBLANK(INDEX('Policy Characteristics'!D:D,MATCH($C42,'Policy Characteristics'!$C:$C,0))),"",INDEX('Policy Characteristics'!D:D,MATCH($C42,'Policy Characteristics'!$C:$C,0)))</f>
        <v>Conventional Pollutant Standard</v>
      </c>
      <c r="K42" s="227" t="str">
        <f>IF(ISBLANK(INDEX('Policy Characteristics'!E:E,MATCH($C42,'Policy Characteristics'!$C:$C,0))),"",INDEX('Policy Characteristics'!E:E,MATCH($C42,'Policy Characteristics'!$C:$C,0)))</f>
        <v>trans reduce regulated pollutants</v>
      </c>
      <c r="L42" s="227">
        <f>IF(ISBLANK(INDEX('Policy Characteristics'!F:F,MATCH($C42,'Policy Characteristics'!$C:$C,0))),"",INDEX('Policy Characteristics'!F:F,MATCH($C42,'Policy Characteristics'!$C:$C,0)))</f>
        <v>0</v>
      </c>
      <c r="M42" s="227">
        <f>IF(ISBLANK(INDEX('Policy Characteristics'!G:G,MATCH($C42,'Policy Characteristics'!$C:$C,0))),"",INDEX('Policy Characteristics'!G:G,MATCH($C42,'Policy Characteristics'!$C:$C,0)))</f>
        <v>1</v>
      </c>
      <c r="N42" s="227">
        <f>IF(ISBLANK(INDEX('Policy Characteristics'!H:H,MATCH($C42,'Policy Characteristics'!$C:$C,0))),"",INDEX('Policy Characteristics'!H:H,MATCH($C42,'Policy Characteristics'!$C:$C,0)))</f>
        <v>0.02</v>
      </c>
      <c r="O42" s="227" t="str">
        <f>IF(ISBLANK(INDEX('Policy Characteristics'!I:I,MATCH($C42,'Policy Characteristics'!$C:$C,0))),"",INDEX('Policy Characteristics'!I:I,MATCH($C42,'Policy Characteristics'!$C:$C,0)))</f>
        <v>% reduction in emissions</v>
      </c>
      <c r="P42" s="227"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2" s="227" t="str">
        <f>IF(ISBLANK(INDEX('Policy Characteristics'!K:K,MATCH($C42,'Policy Characteristics'!$C:$C,0))),"",INDEX('Policy Characteristics'!K:K,MATCH($C42,'Policy Characteristics'!$C:$C,0)))</f>
        <v>transportation-sector-main.html#conv-pol-stds</v>
      </c>
      <c r="R42" s="227" t="str">
        <f>IF(ISBLANK(INDEX('Policy Characteristics'!L:L,MATCH($C42,'Policy Characteristics'!$C:$C,0))),"",INDEX('Policy Characteristics'!L:L,MATCH($C42,'Policy Characteristics'!$C:$C,0)))</f>
        <v>conventional-pollutant-standards.html</v>
      </c>
      <c r="S42" s="227" t="str">
        <f>IF(ISBLANK(INDEX('Policy Characteristics'!M:M,MATCH($C42,'Policy Characteristics'!$C:$C,0))),"",INDEX('Policy Characteristics'!M:M,MATCH($C42,'Policy Characteristics'!$C:$C,0)))</f>
        <v>Energy Ministry. PROCONVE: PROCONVE: PROGRAMA DE CONTROLE DE POLUIÇÃO DO AR POR
VEÍCULOS AUTOMOTORES. https://www.mma.gov.br/images/arquivo/80060/Arquivos/PROCONVE_atualizado%20em%2021nov13.pdf</v>
      </c>
      <c r="T42" s="227" t="str">
        <f>IF(ISBLANK(INDEX('Policy Characteristics'!N:N,MATCH($C42,'Policy Characteristics'!$C:$C,0))),"",INDEX('Policy Characteristics'!N:N,MATCH($C42,'Policy Characteristics'!$C:$C,0)))</f>
        <v/>
      </c>
      <c r="U42" s="229"/>
      <c r="V42" s="229"/>
      <c r="W42" s="229"/>
      <c r="X42" s="229"/>
      <c r="Y42" s="229"/>
      <c r="Z42" s="229"/>
    </row>
    <row r="43" spans="1:26" ht="15.75" customHeight="1" x14ac:dyDescent="0.25">
      <c r="A43" s="248" t="str">
        <f>INDEX('Policy Characteristics'!A:A,MATCH($C43,'Policy Characteristics'!$C:$C,0))</f>
        <v>Transportation</v>
      </c>
      <c r="B43" s="249" t="str">
        <f>INDEX('Policy Characteristics'!B:B,MATCH($C43,'Policy Characteristics'!$C:$C,0))</f>
        <v>Conventional Pollutant Standards</v>
      </c>
      <c r="C43" s="227" t="str">
        <f t="shared" ref="A43:C43" si="29">C$2</f>
        <v>Percentage Reduction of Separately Regulated Pollutants</v>
      </c>
      <c r="D43" s="227" t="s">
        <v>83</v>
      </c>
      <c r="E43" s="227" t="s">
        <v>69</v>
      </c>
      <c r="F43" s="227" t="s">
        <v>83</v>
      </c>
      <c r="G43" s="227" t="s">
        <v>69</v>
      </c>
      <c r="H43" s="250">
        <v>341</v>
      </c>
      <c r="I43" s="254" t="s">
        <v>76</v>
      </c>
      <c r="J43" s="227" t="str">
        <f>IF(ISBLANK(INDEX('Policy Characteristics'!D:D,MATCH($C43,'Policy Characteristics'!$C:$C,0))),"",INDEX('Policy Characteristics'!D:D,MATCH($C43,'Policy Characteristics'!$C:$C,0)))</f>
        <v>Conventional Pollutant Standard</v>
      </c>
      <c r="K43" s="227" t="str">
        <f>IF(ISBLANK(INDEX('Policy Characteristics'!E:E,MATCH($C43,'Policy Characteristics'!$C:$C,0))),"",INDEX('Policy Characteristics'!E:E,MATCH($C43,'Policy Characteristics'!$C:$C,0)))</f>
        <v>trans reduce regulated pollutants</v>
      </c>
      <c r="L43" s="227">
        <f>IF(ISBLANK(INDEX('Policy Characteristics'!F:F,MATCH($C43,'Policy Characteristics'!$C:$C,0))),"",INDEX('Policy Characteristics'!F:F,MATCH($C43,'Policy Characteristics'!$C:$C,0)))</f>
        <v>0</v>
      </c>
      <c r="M43" s="227">
        <f>IF(ISBLANK(INDEX('Policy Characteristics'!G:G,MATCH($C43,'Policy Characteristics'!$C:$C,0))),"",INDEX('Policy Characteristics'!G:G,MATCH($C43,'Policy Characteristics'!$C:$C,0)))</f>
        <v>1</v>
      </c>
      <c r="N43" s="227">
        <f>IF(ISBLANK(INDEX('Policy Characteristics'!H:H,MATCH($C43,'Policy Characteristics'!$C:$C,0))),"",INDEX('Policy Characteristics'!H:H,MATCH($C43,'Policy Characteristics'!$C:$C,0)))</f>
        <v>0.02</v>
      </c>
      <c r="O43" s="227" t="str">
        <f>IF(ISBLANK(INDEX('Policy Characteristics'!I:I,MATCH($C43,'Policy Characteristics'!$C:$C,0))),"",INDEX('Policy Characteristics'!I:I,MATCH($C43,'Policy Characteristics'!$C:$C,0)))</f>
        <v>% reduction in emissions</v>
      </c>
      <c r="P43" s="227"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3" s="227" t="str">
        <f>IF(ISBLANK(INDEX('Policy Characteristics'!K:K,MATCH($C43,'Policy Characteristics'!$C:$C,0))),"",INDEX('Policy Characteristics'!K:K,MATCH($C43,'Policy Characteristics'!$C:$C,0)))</f>
        <v>transportation-sector-main.html#conv-pol-stds</v>
      </c>
      <c r="R43" s="227" t="str">
        <f>IF(ISBLANK(INDEX('Policy Characteristics'!L:L,MATCH($C43,'Policy Characteristics'!$C:$C,0))),"",INDEX('Policy Characteristics'!L:L,MATCH($C43,'Policy Characteristics'!$C:$C,0)))</f>
        <v>conventional-pollutant-standards.html</v>
      </c>
      <c r="S43" s="227" t="str">
        <f>IF(ISBLANK(INDEX('Policy Characteristics'!M:M,MATCH($C43,'Policy Characteristics'!$C:$C,0))),"",INDEX('Policy Characteristics'!M:M,MATCH($C43,'Policy Characteristics'!$C:$C,0)))</f>
        <v>Energy Ministry. PROCONVE: PROCONVE: PROGRAMA DE CONTROLE DE POLUIÇÃO DO AR POR
VEÍCULOS AUTOMOTORES. https://www.mma.gov.br/images/arquivo/80060/Arquivos/PROCONVE_atualizado%20em%2021nov13.pdf</v>
      </c>
      <c r="T43" s="227" t="str">
        <f>IF(ISBLANK(INDEX('Policy Characteristics'!N:N,MATCH($C43,'Policy Characteristics'!$C:$C,0))),"",INDEX('Policy Characteristics'!N:N,MATCH($C43,'Policy Characteristics'!$C:$C,0)))</f>
        <v/>
      </c>
      <c r="U43" s="229"/>
      <c r="V43" s="229"/>
      <c r="W43" s="229"/>
      <c r="X43" s="229"/>
      <c r="Y43" s="229"/>
      <c r="Z43" s="229"/>
    </row>
    <row r="44" spans="1:26" ht="15.75" customHeight="1" x14ac:dyDescent="0.25">
      <c r="A44" s="248" t="str">
        <f>INDEX('Policy Characteristics'!A:A,MATCH($C44,'Policy Characteristics'!$C:$C,0))</f>
        <v>Transportation</v>
      </c>
      <c r="B44" s="249" t="str">
        <f>INDEX('Policy Characteristics'!B:B,MATCH($C44,'Policy Characteristics'!$C:$C,0))</f>
        <v>Conventional Pollutant Standards</v>
      </c>
      <c r="C44" s="227" t="str">
        <f t="shared" ref="A44:C44" si="30">C$2</f>
        <v>Percentage Reduction of Separately Regulated Pollutants</v>
      </c>
      <c r="D44" s="227" t="s">
        <v>83</v>
      </c>
      <c r="E44" s="227" t="s">
        <v>70</v>
      </c>
      <c r="F44" s="227" t="s">
        <v>83</v>
      </c>
      <c r="G44" s="227" t="s">
        <v>70</v>
      </c>
      <c r="H44" s="250">
        <v>342</v>
      </c>
      <c r="I44" s="254" t="s">
        <v>76</v>
      </c>
      <c r="J44" s="227" t="str">
        <f>IF(ISBLANK(INDEX('Policy Characteristics'!D:D,MATCH($C44,'Policy Characteristics'!$C:$C,0))),"",INDEX('Policy Characteristics'!D:D,MATCH($C44,'Policy Characteristics'!$C:$C,0)))</f>
        <v>Conventional Pollutant Standard</v>
      </c>
      <c r="K44" s="227" t="str">
        <f>IF(ISBLANK(INDEX('Policy Characteristics'!E:E,MATCH($C44,'Policy Characteristics'!$C:$C,0))),"",INDEX('Policy Characteristics'!E:E,MATCH($C44,'Policy Characteristics'!$C:$C,0)))</f>
        <v>trans reduce regulated pollutants</v>
      </c>
      <c r="L44" s="227">
        <f>IF(ISBLANK(INDEX('Policy Characteristics'!F:F,MATCH($C44,'Policy Characteristics'!$C:$C,0))),"",INDEX('Policy Characteristics'!F:F,MATCH($C44,'Policy Characteristics'!$C:$C,0)))</f>
        <v>0</v>
      </c>
      <c r="M44" s="227">
        <f>IF(ISBLANK(INDEX('Policy Characteristics'!G:G,MATCH($C44,'Policy Characteristics'!$C:$C,0))),"",INDEX('Policy Characteristics'!G:G,MATCH($C44,'Policy Characteristics'!$C:$C,0)))</f>
        <v>1</v>
      </c>
      <c r="N44" s="227">
        <f>IF(ISBLANK(INDEX('Policy Characteristics'!H:H,MATCH($C44,'Policy Characteristics'!$C:$C,0))),"",INDEX('Policy Characteristics'!H:H,MATCH($C44,'Policy Characteristics'!$C:$C,0)))</f>
        <v>0.02</v>
      </c>
      <c r="O44" s="227" t="str">
        <f>IF(ISBLANK(INDEX('Policy Characteristics'!I:I,MATCH($C44,'Policy Characteristics'!$C:$C,0))),"",INDEX('Policy Characteristics'!I:I,MATCH($C44,'Policy Characteristics'!$C:$C,0)))</f>
        <v>% reduction in emissions</v>
      </c>
      <c r="P44" s="227"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4" s="227" t="str">
        <f>IF(ISBLANK(INDEX('Policy Characteristics'!K:K,MATCH($C44,'Policy Characteristics'!$C:$C,0))),"",INDEX('Policy Characteristics'!K:K,MATCH($C44,'Policy Characteristics'!$C:$C,0)))</f>
        <v>transportation-sector-main.html#conv-pol-stds</v>
      </c>
      <c r="R44" s="227" t="str">
        <f>IF(ISBLANK(INDEX('Policy Characteristics'!L:L,MATCH($C44,'Policy Characteristics'!$C:$C,0))),"",INDEX('Policy Characteristics'!L:L,MATCH($C44,'Policy Characteristics'!$C:$C,0)))</f>
        <v>conventional-pollutant-standards.html</v>
      </c>
      <c r="S44" s="227" t="str">
        <f>IF(ISBLANK(INDEX('Policy Characteristics'!M:M,MATCH($C44,'Policy Characteristics'!$C:$C,0))),"",INDEX('Policy Characteristics'!M:M,MATCH($C44,'Policy Characteristics'!$C:$C,0)))</f>
        <v>Energy Ministry. PROCONVE: PROCONVE: PROGRAMA DE CONTROLE DE POLUIÇÃO DO AR POR
VEÍCULOS AUTOMOTORES. https://www.mma.gov.br/images/arquivo/80060/Arquivos/PROCONVE_atualizado%20em%2021nov13.pdf</v>
      </c>
      <c r="T44" s="227" t="str">
        <f>IF(ISBLANK(INDEX('Policy Characteristics'!N:N,MATCH($C44,'Policy Characteristics'!$C:$C,0))),"",INDEX('Policy Characteristics'!N:N,MATCH($C44,'Policy Characteristics'!$C:$C,0)))</f>
        <v/>
      </c>
      <c r="U44" s="229"/>
      <c r="V44" s="229"/>
      <c r="W44" s="229"/>
      <c r="X44" s="229"/>
      <c r="Y44" s="229"/>
      <c r="Z44" s="229"/>
    </row>
    <row r="45" spans="1:26" ht="15.75" customHeight="1" x14ac:dyDescent="0.25">
      <c r="A45" s="248" t="str">
        <f>INDEX('Policy Characteristics'!A:A,MATCH($C45,'Policy Characteristics'!$C:$C,0))</f>
        <v>Transportation</v>
      </c>
      <c r="B45" s="249" t="str">
        <f>INDEX('Policy Characteristics'!B:B,MATCH($C45,'Policy Characteristics'!$C:$C,0))</f>
        <v>Conventional Pollutant Standards</v>
      </c>
      <c r="C45" s="227" t="str">
        <f t="shared" ref="A45:C45" si="31">C$2</f>
        <v>Percentage Reduction of Separately Regulated Pollutants</v>
      </c>
      <c r="D45" s="227" t="s">
        <v>83</v>
      </c>
      <c r="E45" s="227" t="s">
        <v>71</v>
      </c>
      <c r="F45" s="227" t="s">
        <v>83</v>
      </c>
      <c r="G45" s="227" t="s">
        <v>71</v>
      </c>
      <c r="H45" s="250">
        <v>343</v>
      </c>
      <c r="I45" s="254" t="s">
        <v>76</v>
      </c>
      <c r="J45" s="227" t="str">
        <f>IF(ISBLANK(INDEX('Policy Characteristics'!D:D,MATCH($C45,'Policy Characteristics'!$C:$C,0))),"",INDEX('Policy Characteristics'!D:D,MATCH($C45,'Policy Characteristics'!$C:$C,0)))</f>
        <v>Conventional Pollutant Standard</v>
      </c>
      <c r="K45" s="227" t="str">
        <f>IF(ISBLANK(INDEX('Policy Characteristics'!E:E,MATCH($C45,'Policy Characteristics'!$C:$C,0))),"",INDEX('Policy Characteristics'!E:E,MATCH($C45,'Policy Characteristics'!$C:$C,0)))</f>
        <v>trans reduce regulated pollutants</v>
      </c>
      <c r="L45" s="227">
        <f>IF(ISBLANK(INDEX('Policy Characteristics'!F:F,MATCH($C45,'Policy Characteristics'!$C:$C,0))),"",INDEX('Policy Characteristics'!F:F,MATCH($C45,'Policy Characteristics'!$C:$C,0)))</f>
        <v>0</v>
      </c>
      <c r="M45" s="227">
        <f>IF(ISBLANK(INDEX('Policy Characteristics'!G:G,MATCH($C45,'Policy Characteristics'!$C:$C,0))),"",INDEX('Policy Characteristics'!G:G,MATCH($C45,'Policy Characteristics'!$C:$C,0)))</f>
        <v>1</v>
      </c>
      <c r="N45" s="227">
        <f>IF(ISBLANK(INDEX('Policy Characteristics'!H:H,MATCH($C45,'Policy Characteristics'!$C:$C,0))),"",INDEX('Policy Characteristics'!H:H,MATCH($C45,'Policy Characteristics'!$C:$C,0)))</f>
        <v>0.02</v>
      </c>
      <c r="O45" s="227" t="str">
        <f>IF(ISBLANK(INDEX('Policy Characteristics'!I:I,MATCH($C45,'Policy Characteristics'!$C:$C,0))),"",INDEX('Policy Characteristics'!I:I,MATCH($C45,'Policy Characteristics'!$C:$C,0)))</f>
        <v>% reduction in emissions</v>
      </c>
      <c r="P45" s="227"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5" s="227" t="str">
        <f>IF(ISBLANK(INDEX('Policy Characteristics'!K:K,MATCH($C45,'Policy Characteristics'!$C:$C,0))),"",INDEX('Policy Characteristics'!K:K,MATCH($C45,'Policy Characteristics'!$C:$C,0)))</f>
        <v>transportation-sector-main.html#conv-pol-stds</v>
      </c>
      <c r="R45" s="227" t="str">
        <f>IF(ISBLANK(INDEX('Policy Characteristics'!L:L,MATCH($C45,'Policy Characteristics'!$C:$C,0))),"",INDEX('Policy Characteristics'!L:L,MATCH($C45,'Policy Characteristics'!$C:$C,0)))</f>
        <v>conventional-pollutant-standards.html</v>
      </c>
      <c r="S45" s="227" t="str">
        <f>IF(ISBLANK(INDEX('Policy Characteristics'!M:M,MATCH($C45,'Policy Characteristics'!$C:$C,0))),"",INDEX('Policy Characteristics'!M:M,MATCH($C45,'Policy Characteristics'!$C:$C,0)))</f>
        <v>Energy Ministry. PROCONVE: PROCONVE: PROGRAMA DE CONTROLE DE POLUIÇÃO DO AR POR
VEÍCULOS AUTOMOTORES. https://www.mma.gov.br/images/arquivo/80060/Arquivos/PROCONVE_atualizado%20em%2021nov13.pdf</v>
      </c>
      <c r="T45" s="227" t="str">
        <f>IF(ISBLANK(INDEX('Policy Characteristics'!N:N,MATCH($C45,'Policy Characteristics'!$C:$C,0))),"",INDEX('Policy Characteristics'!N:N,MATCH($C45,'Policy Characteristics'!$C:$C,0)))</f>
        <v/>
      </c>
      <c r="U45" s="229"/>
      <c r="V45" s="229"/>
      <c r="W45" s="229"/>
      <c r="X45" s="229"/>
      <c r="Y45" s="229"/>
      <c r="Z45" s="229"/>
    </row>
    <row r="46" spans="1:26" ht="15.75" customHeight="1" x14ac:dyDescent="0.25">
      <c r="A46" s="248" t="str">
        <f>INDEX('Policy Characteristics'!A:A,MATCH($C46,'Policy Characteristics'!$C:$C,0))</f>
        <v>Transportation</v>
      </c>
      <c r="B46" s="249" t="str">
        <f>INDEX('Policy Characteristics'!B:B,MATCH($C46,'Policy Characteristics'!$C:$C,0))</f>
        <v>Conventional Pollutant Standards</v>
      </c>
      <c r="C46" s="227" t="str">
        <f t="shared" ref="A46:C47" si="32">C$2</f>
        <v>Percentage Reduction of Separately Regulated Pollutants</v>
      </c>
      <c r="D46" s="227" t="s">
        <v>83</v>
      </c>
      <c r="E46" s="227" t="s">
        <v>72</v>
      </c>
      <c r="F46" s="227" t="s">
        <v>83</v>
      </c>
      <c r="G46" s="227" t="s">
        <v>73</v>
      </c>
      <c r="H46" s="250">
        <v>344</v>
      </c>
      <c r="I46" s="254" t="s">
        <v>76</v>
      </c>
      <c r="J46" s="227" t="str">
        <f>IF(ISBLANK(INDEX('Policy Characteristics'!D:D,MATCH($C46,'Policy Characteristics'!$C:$C,0))),"",INDEX('Policy Characteristics'!D:D,MATCH($C46,'Policy Characteristics'!$C:$C,0)))</f>
        <v>Conventional Pollutant Standard</v>
      </c>
      <c r="K46" s="227" t="str">
        <f>IF(ISBLANK(INDEX('Policy Characteristics'!E:E,MATCH($C46,'Policy Characteristics'!$C:$C,0))),"",INDEX('Policy Characteristics'!E:E,MATCH($C46,'Policy Characteristics'!$C:$C,0)))</f>
        <v>trans reduce regulated pollutants</v>
      </c>
      <c r="L46" s="227">
        <f>IF(ISBLANK(INDEX('Policy Characteristics'!F:F,MATCH($C46,'Policy Characteristics'!$C:$C,0))),"",INDEX('Policy Characteristics'!F:F,MATCH($C46,'Policy Characteristics'!$C:$C,0)))</f>
        <v>0</v>
      </c>
      <c r="M46" s="227">
        <f>IF(ISBLANK(INDEX('Policy Characteristics'!G:G,MATCH($C46,'Policy Characteristics'!$C:$C,0))),"",INDEX('Policy Characteristics'!G:G,MATCH($C46,'Policy Characteristics'!$C:$C,0)))</f>
        <v>1</v>
      </c>
      <c r="N46" s="227">
        <f>IF(ISBLANK(INDEX('Policy Characteristics'!H:H,MATCH($C46,'Policy Characteristics'!$C:$C,0))),"",INDEX('Policy Characteristics'!H:H,MATCH($C46,'Policy Characteristics'!$C:$C,0)))</f>
        <v>0.02</v>
      </c>
      <c r="O46" s="227" t="str">
        <f>IF(ISBLANK(INDEX('Policy Characteristics'!I:I,MATCH($C46,'Policy Characteristics'!$C:$C,0))),"",INDEX('Policy Characteristics'!I:I,MATCH($C46,'Policy Characteristics'!$C:$C,0)))</f>
        <v>% reduction in emissions</v>
      </c>
      <c r="P46" s="227"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6" s="227" t="str">
        <f>IF(ISBLANK(INDEX('Policy Characteristics'!K:K,MATCH($C46,'Policy Characteristics'!$C:$C,0))),"",INDEX('Policy Characteristics'!K:K,MATCH($C46,'Policy Characteristics'!$C:$C,0)))</f>
        <v>transportation-sector-main.html#conv-pol-stds</v>
      </c>
      <c r="R46" s="227" t="str">
        <f>IF(ISBLANK(INDEX('Policy Characteristics'!L:L,MATCH($C46,'Policy Characteristics'!$C:$C,0))),"",INDEX('Policy Characteristics'!L:L,MATCH($C46,'Policy Characteristics'!$C:$C,0)))</f>
        <v>conventional-pollutant-standards.html</v>
      </c>
      <c r="S46" s="227" t="str">
        <f>IF(ISBLANK(INDEX('Policy Characteristics'!M:M,MATCH($C46,'Policy Characteristics'!$C:$C,0))),"",INDEX('Policy Characteristics'!M:M,MATCH($C46,'Policy Characteristics'!$C:$C,0)))</f>
        <v>Energy Ministry. PROCONVE: PROCONVE: PROGRAMA DE CONTROLE DE POLUIÇÃO DO AR POR
VEÍCULOS AUTOMOTORES. https://www.mma.gov.br/images/arquivo/80060/Arquivos/PROCONVE_atualizado%20em%2021nov13.pdf</v>
      </c>
      <c r="T46" s="227" t="str">
        <f>IF(ISBLANK(INDEX('Policy Characteristics'!N:N,MATCH($C46,'Policy Characteristics'!$C:$C,0))),"",INDEX('Policy Characteristics'!N:N,MATCH($C46,'Policy Characteristics'!$C:$C,0)))</f>
        <v/>
      </c>
      <c r="U46" s="229"/>
      <c r="V46" s="229"/>
      <c r="W46" s="229"/>
      <c r="X46" s="229"/>
      <c r="Y46" s="229"/>
      <c r="Z46" s="229"/>
    </row>
    <row r="47" spans="1:26" ht="15.75" customHeight="1" x14ac:dyDescent="0.25">
      <c r="A47" s="248" t="str">
        <f>INDEX('Policy Characteristics'!A:A,MATCH($C47,'Policy Characteristics'!$C:$C,0))</f>
        <v>Transportation</v>
      </c>
      <c r="B47" s="249" t="str">
        <f>INDEX('Policy Characteristics'!B:B,MATCH($C47,'Policy Characteristics'!$C:$C,0))</f>
        <v>Conventional Pollutant Standards</v>
      </c>
      <c r="C47" s="227" t="str">
        <f t="shared" si="32"/>
        <v>Percentage Reduction of Separately Regulated Pollutants</v>
      </c>
      <c r="D47" s="227" t="s">
        <v>83</v>
      </c>
      <c r="E47" s="227" t="s">
        <v>74</v>
      </c>
      <c r="F47" s="227" t="s">
        <v>83</v>
      </c>
      <c r="G47" s="227" t="s">
        <v>74</v>
      </c>
      <c r="H47" s="250">
        <v>345</v>
      </c>
      <c r="I47" s="251" t="s">
        <v>63</v>
      </c>
      <c r="J47" s="227" t="str">
        <f>IF(ISBLANK(INDEX('Policy Characteristics'!D:D,MATCH($C47,'Policy Characteristics'!$C:$C,0))),"",INDEX('Policy Characteristics'!D:D,MATCH($C47,'Policy Characteristics'!$C:$C,0)))</f>
        <v>Conventional Pollutant Standard</v>
      </c>
      <c r="K47" s="227" t="str">
        <f>IF(ISBLANK(INDEX('Policy Characteristics'!E:E,MATCH($C47,'Policy Characteristics'!$C:$C,0))),"",INDEX('Policy Characteristics'!E:E,MATCH($C47,'Policy Characteristics'!$C:$C,0)))</f>
        <v>trans reduce regulated pollutants</v>
      </c>
      <c r="L47" s="227">
        <f>IF(ISBLANK(INDEX('Policy Characteristics'!F:F,MATCH($C47,'Policy Characteristics'!$C:$C,0))),"",INDEX('Policy Characteristics'!F:F,MATCH($C47,'Policy Characteristics'!$C:$C,0)))</f>
        <v>0</v>
      </c>
      <c r="M47" s="227">
        <f>IF(ISBLANK(INDEX('Policy Characteristics'!G:G,MATCH($C47,'Policy Characteristics'!$C:$C,0))),"",INDEX('Policy Characteristics'!G:G,MATCH($C47,'Policy Characteristics'!$C:$C,0)))</f>
        <v>1</v>
      </c>
      <c r="N47" s="227">
        <f>IF(ISBLANK(INDEX('Policy Characteristics'!H:H,MATCH($C47,'Policy Characteristics'!$C:$C,0))),"",INDEX('Policy Characteristics'!H:H,MATCH($C47,'Policy Characteristics'!$C:$C,0)))</f>
        <v>0.02</v>
      </c>
      <c r="O47" s="227" t="str">
        <f>IF(ISBLANK(INDEX('Policy Characteristics'!I:I,MATCH($C47,'Policy Characteristics'!$C:$C,0))),"",INDEX('Policy Characteristics'!I:I,MATCH($C47,'Policy Characteristics'!$C:$C,0)))</f>
        <v>% reduction in emissions</v>
      </c>
      <c r="P47" s="227"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7" s="227" t="str">
        <f>IF(ISBLANK(INDEX('Policy Characteristics'!K:K,MATCH($C47,'Policy Characteristics'!$C:$C,0))),"",INDEX('Policy Characteristics'!K:K,MATCH($C47,'Policy Characteristics'!$C:$C,0)))</f>
        <v>transportation-sector-main.html#conv-pol-stds</v>
      </c>
      <c r="R47" s="227" t="str">
        <f>IF(ISBLANK(INDEX('Policy Characteristics'!L:L,MATCH($C47,'Policy Characteristics'!$C:$C,0))),"",INDEX('Policy Characteristics'!L:L,MATCH($C47,'Policy Characteristics'!$C:$C,0)))</f>
        <v>conventional-pollutant-standards.html</v>
      </c>
      <c r="S47" s="227" t="str">
        <f>IF(ISBLANK(INDEX('Policy Characteristics'!M:M,MATCH($C47,'Policy Characteristics'!$C:$C,0))),"",INDEX('Policy Characteristics'!M:M,MATCH($C47,'Policy Characteristics'!$C:$C,0)))</f>
        <v>Energy Ministry. PROCONVE: PROCONVE: PROGRAMA DE CONTROLE DE POLUIÇÃO DO AR POR
VEÍCULOS AUTOMOTORES. https://www.mma.gov.br/images/arquivo/80060/Arquivos/PROCONVE_atualizado%20em%2021nov13.pdf</v>
      </c>
      <c r="T47" s="227" t="str">
        <f>IF(ISBLANK(INDEX('Policy Characteristics'!N:N,MATCH($C47,'Policy Characteristics'!$C:$C,0))),"",INDEX('Policy Characteristics'!N:N,MATCH($C47,'Policy Characteristics'!$C:$C,0)))</f>
        <v/>
      </c>
      <c r="U47" s="229"/>
      <c r="V47" s="229"/>
      <c r="W47" s="229"/>
      <c r="X47" s="229"/>
      <c r="Y47" s="229"/>
      <c r="Z47" s="229"/>
    </row>
    <row r="48" spans="1:26" ht="15.75" customHeight="1" x14ac:dyDescent="0.25">
      <c r="A48" s="248" t="str">
        <f>INDEX('Policy Characteristics'!A:A,MATCH($C48,'Policy Characteristics'!$C:$C,0))</f>
        <v>Transportation</v>
      </c>
      <c r="B48" s="249" t="str">
        <f>INDEX('Policy Characteristics'!B:B,MATCH($C48,'Policy Characteristics'!$C:$C,0))</f>
        <v>Conventional Pollutant Standards</v>
      </c>
      <c r="C48" s="227" t="str">
        <f t="shared" ref="A48:C48" si="33">C$2</f>
        <v>Percentage Reduction of Separately Regulated Pollutants</v>
      </c>
      <c r="D48" s="227" t="s">
        <v>83</v>
      </c>
      <c r="E48" s="227" t="s">
        <v>75</v>
      </c>
      <c r="F48" s="227" t="s">
        <v>83</v>
      </c>
      <c r="G48" s="227" t="s">
        <v>75</v>
      </c>
      <c r="H48" s="250">
        <v>346</v>
      </c>
      <c r="I48" s="254" t="s">
        <v>76</v>
      </c>
      <c r="J48" s="227" t="str">
        <f>IF(ISBLANK(INDEX('Policy Characteristics'!D:D,MATCH($C48,'Policy Characteristics'!$C:$C,0))),"",INDEX('Policy Characteristics'!D:D,MATCH($C48,'Policy Characteristics'!$C:$C,0)))</f>
        <v>Conventional Pollutant Standard</v>
      </c>
      <c r="K48" s="227" t="str">
        <f>IF(ISBLANK(INDEX('Policy Characteristics'!E:E,MATCH($C48,'Policy Characteristics'!$C:$C,0))),"",INDEX('Policy Characteristics'!E:E,MATCH($C48,'Policy Characteristics'!$C:$C,0)))</f>
        <v>trans reduce regulated pollutants</v>
      </c>
      <c r="L48" s="227">
        <f>IF(ISBLANK(INDEX('Policy Characteristics'!F:F,MATCH($C48,'Policy Characteristics'!$C:$C,0))),"",INDEX('Policy Characteristics'!F:F,MATCH($C48,'Policy Characteristics'!$C:$C,0)))</f>
        <v>0</v>
      </c>
      <c r="M48" s="227">
        <f>IF(ISBLANK(INDEX('Policy Characteristics'!G:G,MATCH($C48,'Policy Characteristics'!$C:$C,0))),"",INDEX('Policy Characteristics'!G:G,MATCH($C48,'Policy Characteristics'!$C:$C,0)))</f>
        <v>1</v>
      </c>
      <c r="N48" s="227">
        <f>IF(ISBLANK(INDEX('Policy Characteristics'!H:H,MATCH($C48,'Policy Characteristics'!$C:$C,0))),"",INDEX('Policy Characteristics'!H:H,MATCH($C48,'Policy Characteristics'!$C:$C,0)))</f>
        <v>0.02</v>
      </c>
      <c r="O48" s="227" t="str">
        <f>IF(ISBLANK(INDEX('Policy Characteristics'!I:I,MATCH($C48,'Policy Characteristics'!$C:$C,0))),"",INDEX('Policy Characteristics'!I:I,MATCH($C48,'Policy Characteristics'!$C:$C,0)))</f>
        <v>% reduction in emissions</v>
      </c>
      <c r="P48" s="227"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8" s="227" t="str">
        <f>IF(ISBLANK(INDEX('Policy Characteristics'!K:K,MATCH($C48,'Policy Characteristics'!$C:$C,0))),"",INDEX('Policy Characteristics'!K:K,MATCH($C48,'Policy Characteristics'!$C:$C,0)))</f>
        <v>transportation-sector-main.html#conv-pol-stds</v>
      </c>
      <c r="R48" s="227" t="str">
        <f>IF(ISBLANK(INDEX('Policy Characteristics'!L:L,MATCH($C48,'Policy Characteristics'!$C:$C,0))),"",INDEX('Policy Characteristics'!L:L,MATCH($C48,'Policy Characteristics'!$C:$C,0)))</f>
        <v>conventional-pollutant-standards.html</v>
      </c>
      <c r="S48" s="227" t="str">
        <f>IF(ISBLANK(INDEX('Policy Characteristics'!M:M,MATCH($C48,'Policy Characteristics'!$C:$C,0))),"",INDEX('Policy Characteristics'!M:M,MATCH($C48,'Policy Characteristics'!$C:$C,0)))</f>
        <v>Energy Ministry. PROCONVE: PROCONVE: PROGRAMA DE CONTROLE DE POLUIÇÃO DO AR POR
VEÍCULOS AUTOMOTORES. https://www.mma.gov.br/images/arquivo/80060/Arquivos/PROCONVE_atualizado%20em%2021nov13.pdf</v>
      </c>
      <c r="T48" s="227" t="str">
        <f>IF(ISBLANK(INDEX('Policy Characteristics'!N:N,MATCH($C48,'Policy Characteristics'!$C:$C,0))),"",INDEX('Policy Characteristics'!N:N,MATCH($C48,'Policy Characteristics'!$C:$C,0)))</f>
        <v/>
      </c>
      <c r="U48" s="229"/>
      <c r="V48" s="229"/>
      <c r="W48" s="229"/>
      <c r="X48" s="229"/>
      <c r="Y48" s="229"/>
      <c r="Z48" s="229"/>
    </row>
    <row r="49" spans="1:26" ht="15.75" customHeight="1" x14ac:dyDescent="0.25">
      <c r="A49" s="248" t="str">
        <f>INDEX('Policy Characteristics'!A:A,MATCH($C49,'Policy Characteristics'!$C:$C,0))</f>
        <v>Transportation</v>
      </c>
      <c r="B49" s="249" t="str">
        <f>INDEX('Policy Characteristics'!B:B,MATCH($C49,'Policy Characteristics'!$C:$C,0))</f>
        <v>Conventional Pollutant Standards</v>
      </c>
      <c r="C49" s="227" t="str">
        <f t="shared" ref="A49:C49" si="34">C$2</f>
        <v>Percentage Reduction of Separately Regulated Pollutants</v>
      </c>
      <c r="D49" s="227" t="s">
        <v>83</v>
      </c>
      <c r="E49" s="227" t="s">
        <v>77</v>
      </c>
      <c r="F49" s="227" t="s">
        <v>83</v>
      </c>
      <c r="G49" s="227" t="s">
        <v>77</v>
      </c>
      <c r="H49" s="250">
        <v>347</v>
      </c>
      <c r="I49" s="254" t="s">
        <v>76</v>
      </c>
      <c r="J49" s="227" t="str">
        <f>IF(ISBLANK(INDEX('Policy Characteristics'!D:D,MATCH($C49,'Policy Characteristics'!$C:$C,0))),"",INDEX('Policy Characteristics'!D:D,MATCH($C49,'Policy Characteristics'!$C:$C,0)))</f>
        <v>Conventional Pollutant Standard</v>
      </c>
      <c r="K49" s="227" t="str">
        <f>IF(ISBLANK(INDEX('Policy Characteristics'!E:E,MATCH($C49,'Policy Characteristics'!$C:$C,0))),"",INDEX('Policy Characteristics'!E:E,MATCH($C49,'Policy Characteristics'!$C:$C,0)))</f>
        <v>trans reduce regulated pollutants</v>
      </c>
      <c r="L49" s="227">
        <f>IF(ISBLANK(INDEX('Policy Characteristics'!F:F,MATCH($C49,'Policy Characteristics'!$C:$C,0))),"",INDEX('Policy Characteristics'!F:F,MATCH($C49,'Policy Characteristics'!$C:$C,0)))</f>
        <v>0</v>
      </c>
      <c r="M49" s="227">
        <f>IF(ISBLANK(INDEX('Policy Characteristics'!G:G,MATCH($C49,'Policy Characteristics'!$C:$C,0))),"",INDEX('Policy Characteristics'!G:G,MATCH($C49,'Policy Characteristics'!$C:$C,0)))</f>
        <v>1</v>
      </c>
      <c r="N49" s="227">
        <f>IF(ISBLANK(INDEX('Policy Characteristics'!H:H,MATCH($C49,'Policy Characteristics'!$C:$C,0))),"",INDEX('Policy Characteristics'!H:H,MATCH($C49,'Policy Characteristics'!$C:$C,0)))</f>
        <v>0.02</v>
      </c>
      <c r="O49" s="227" t="str">
        <f>IF(ISBLANK(INDEX('Policy Characteristics'!I:I,MATCH($C49,'Policy Characteristics'!$C:$C,0))),"",INDEX('Policy Characteristics'!I:I,MATCH($C49,'Policy Characteristics'!$C:$C,0)))</f>
        <v>% reduction in emissions</v>
      </c>
      <c r="P49" s="227"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49" s="227" t="str">
        <f>IF(ISBLANK(INDEX('Policy Characteristics'!K:K,MATCH($C49,'Policy Characteristics'!$C:$C,0))),"",INDEX('Policy Characteristics'!K:K,MATCH($C49,'Policy Characteristics'!$C:$C,0)))</f>
        <v>transportation-sector-main.html#conv-pol-stds</v>
      </c>
      <c r="R49" s="227" t="str">
        <f>IF(ISBLANK(INDEX('Policy Characteristics'!L:L,MATCH($C49,'Policy Characteristics'!$C:$C,0))),"",INDEX('Policy Characteristics'!L:L,MATCH($C49,'Policy Characteristics'!$C:$C,0)))</f>
        <v>conventional-pollutant-standards.html</v>
      </c>
      <c r="S49" s="227" t="str">
        <f>IF(ISBLANK(INDEX('Policy Characteristics'!M:M,MATCH($C49,'Policy Characteristics'!$C:$C,0))),"",INDEX('Policy Characteristics'!M:M,MATCH($C49,'Policy Characteristics'!$C:$C,0)))</f>
        <v>Energy Ministry. PROCONVE: PROCONVE: PROGRAMA DE CONTROLE DE POLUIÇÃO DO AR POR
VEÍCULOS AUTOMOTORES. https://www.mma.gov.br/images/arquivo/80060/Arquivos/PROCONVE_atualizado%20em%2021nov13.pdf</v>
      </c>
      <c r="T49" s="227" t="str">
        <f>IF(ISBLANK(INDEX('Policy Characteristics'!N:N,MATCH($C49,'Policy Characteristics'!$C:$C,0))),"",INDEX('Policy Characteristics'!N:N,MATCH($C49,'Policy Characteristics'!$C:$C,0)))</f>
        <v/>
      </c>
      <c r="U49" s="229"/>
      <c r="V49" s="229"/>
      <c r="W49" s="229"/>
      <c r="X49" s="229"/>
      <c r="Y49" s="229"/>
      <c r="Z49" s="229"/>
    </row>
    <row r="50" spans="1:26" ht="15.75" customHeight="1" x14ac:dyDescent="0.25">
      <c r="A50" s="248" t="str">
        <f>INDEX('Policy Characteristics'!A:A,MATCH($C50,'Policy Characteristics'!$C:$C,0))</f>
        <v>Transportation</v>
      </c>
      <c r="B50" s="249" t="str">
        <f>INDEX('Policy Characteristics'!B:B,MATCH($C50,'Policy Characteristics'!$C:$C,0))</f>
        <v>Conventional Pollutant Standards</v>
      </c>
      <c r="C50" s="11" t="str">
        <f t="shared" ref="A50:C50" si="35">C$2</f>
        <v>Percentage Reduction of Separately Regulated Pollutants</v>
      </c>
      <c r="D50" s="229" t="s">
        <v>83</v>
      </c>
      <c r="E50" s="229" t="s">
        <v>78</v>
      </c>
      <c r="F50" s="229" t="s">
        <v>83</v>
      </c>
      <c r="G50" s="229" t="s">
        <v>78</v>
      </c>
      <c r="H50" s="7">
        <v>348</v>
      </c>
      <c r="I50" s="253" t="s">
        <v>76</v>
      </c>
      <c r="J50" s="227" t="str">
        <f>IF(ISBLANK(INDEX('Policy Characteristics'!D:D,MATCH($C50,'Policy Characteristics'!$C:$C,0))),"",INDEX('Policy Characteristics'!D:D,MATCH($C50,'Policy Characteristics'!$C:$C,0)))</f>
        <v>Conventional Pollutant Standard</v>
      </c>
      <c r="K50" s="227" t="str">
        <f>IF(ISBLANK(INDEX('Policy Characteristics'!E:E,MATCH($C50,'Policy Characteristics'!$C:$C,0))),"",INDEX('Policy Characteristics'!E:E,MATCH($C50,'Policy Characteristics'!$C:$C,0)))</f>
        <v>trans reduce regulated pollutants</v>
      </c>
      <c r="L50" s="227">
        <f>IF(ISBLANK(INDEX('Policy Characteristics'!F:F,MATCH($C50,'Policy Characteristics'!$C:$C,0))),"",INDEX('Policy Characteristics'!F:F,MATCH($C50,'Policy Characteristics'!$C:$C,0)))</f>
        <v>0</v>
      </c>
      <c r="M50" s="227">
        <f>IF(ISBLANK(INDEX('Policy Characteristics'!G:G,MATCH($C50,'Policy Characteristics'!$C:$C,0))),"",INDEX('Policy Characteristics'!G:G,MATCH($C50,'Policy Characteristics'!$C:$C,0)))</f>
        <v>1</v>
      </c>
      <c r="N50" s="227">
        <f>IF(ISBLANK(INDEX('Policy Characteristics'!H:H,MATCH($C50,'Policy Characteristics'!$C:$C,0))),"",INDEX('Policy Characteristics'!H:H,MATCH($C50,'Policy Characteristics'!$C:$C,0)))</f>
        <v>0.02</v>
      </c>
      <c r="O50" s="227" t="str">
        <f>IF(ISBLANK(INDEX('Policy Characteristics'!I:I,MATCH($C50,'Policy Characteristics'!$C:$C,0))),"",INDEX('Policy Characteristics'!I:I,MATCH($C50,'Policy Characteristics'!$C:$C,0)))</f>
        <v>% reduction in emissions</v>
      </c>
      <c r="P50" s="227"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0" s="227" t="str">
        <f>IF(ISBLANK(INDEX('Policy Characteristics'!K:K,MATCH($C50,'Policy Characteristics'!$C:$C,0))),"",INDEX('Policy Characteristics'!K:K,MATCH($C50,'Policy Characteristics'!$C:$C,0)))</f>
        <v>transportation-sector-main.html#conv-pol-stds</v>
      </c>
      <c r="R50" s="227" t="str">
        <f>IF(ISBLANK(INDEX('Policy Characteristics'!L:L,MATCH($C50,'Policy Characteristics'!$C:$C,0))),"",INDEX('Policy Characteristics'!L:L,MATCH($C50,'Policy Characteristics'!$C:$C,0)))</f>
        <v>conventional-pollutant-standards.html</v>
      </c>
      <c r="S50" s="227" t="str">
        <f>IF(ISBLANK(INDEX('Policy Characteristics'!M:M,MATCH($C50,'Policy Characteristics'!$C:$C,0))),"",INDEX('Policy Characteristics'!M:M,MATCH($C50,'Policy Characteristics'!$C:$C,0)))</f>
        <v>Energy Ministry. PROCONVE: PROCONVE: PROGRAMA DE CONTROLE DE POLUIÇÃO DO AR POR
VEÍCULOS AUTOMOTORES. https://www.mma.gov.br/images/arquivo/80060/Arquivos/PROCONVE_atualizado%20em%2021nov13.pdf</v>
      </c>
      <c r="T50" s="227" t="str">
        <f>IF(ISBLANK(INDEX('Policy Characteristics'!N:N,MATCH($C50,'Policy Characteristics'!$C:$C,0))),"",INDEX('Policy Characteristics'!N:N,MATCH($C50,'Policy Characteristics'!$C:$C,0)))</f>
        <v/>
      </c>
      <c r="U50" s="229"/>
      <c r="V50" s="229"/>
      <c r="W50" s="229"/>
      <c r="X50" s="229"/>
      <c r="Y50" s="229"/>
      <c r="Z50" s="229"/>
    </row>
    <row r="51" spans="1:26" ht="15.75" customHeight="1" x14ac:dyDescent="0.25">
      <c r="A51" s="248" t="str">
        <f>INDEX('Policy Characteristics'!A:A,MATCH($C51,'Policy Characteristics'!$C:$C,0))</f>
        <v>Transportation</v>
      </c>
      <c r="B51" s="249" t="str">
        <f>INDEX('Policy Characteristics'!B:B,MATCH($C51,'Policy Characteristics'!$C:$C,0))</f>
        <v>Conventional Pollutant Standards</v>
      </c>
      <c r="C51" s="11" t="str">
        <f t="shared" ref="A51:C54" si="36">C$2</f>
        <v>Percentage Reduction of Separately Regulated Pollutants</v>
      </c>
      <c r="D51" s="229" t="s">
        <v>83</v>
      </c>
      <c r="E51" s="229" t="s">
        <v>79</v>
      </c>
      <c r="F51" s="229" t="s">
        <v>83</v>
      </c>
      <c r="G51" s="229" t="s">
        <v>79</v>
      </c>
      <c r="H51" s="7">
        <v>349</v>
      </c>
      <c r="I51" s="253" t="s">
        <v>76</v>
      </c>
      <c r="J51" s="227" t="str">
        <f>IF(ISBLANK(INDEX('Policy Characteristics'!D:D,MATCH($C51,'Policy Characteristics'!$C:$C,0))),"",INDEX('Policy Characteristics'!D:D,MATCH($C51,'Policy Characteristics'!$C:$C,0)))</f>
        <v>Conventional Pollutant Standard</v>
      </c>
      <c r="K51" s="227" t="str">
        <f>IF(ISBLANK(INDEX('Policy Characteristics'!E:E,MATCH($C51,'Policy Characteristics'!$C:$C,0))),"",INDEX('Policy Characteristics'!E:E,MATCH($C51,'Policy Characteristics'!$C:$C,0)))</f>
        <v>trans reduce regulated pollutants</v>
      </c>
      <c r="L51" s="227">
        <f>IF(ISBLANK(INDEX('Policy Characteristics'!F:F,MATCH($C51,'Policy Characteristics'!$C:$C,0))),"",INDEX('Policy Characteristics'!F:F,MATCH($C51,'Policy Characteristics'!$C:$C,0)))</f>
        <v>0</v>
      </c>
      <c r="M51" s="227">
        <f>IF(ISBLANK(INDEX('Policy Characteristics'!G:G,MATCH($C51,'Policy Characteristics'!$C:$C,0))),"",INDEX('Policy Characteristics'!G:G,MATCH($C51,'Policy Characteristics'!$C:$C,0)))</f>
        <v>1</v>
      </c>
      <c r="N51" s="227">
        <f>IF(ISBLANK(INDEX('Policy Characteristics'!H:H,MATCH($C51,'Policy Characteristics'!$C:$C,0))),"",INDEX('Policy Characteristics'!H:H,MATCH($C51,'Policy Characteristics'!$C:$C,0)))</f>
        <v>0.02</v>
      </c>
      <c r="O51" s="227" t="str">
        <f>IF(ISBLANK(INDEX('Policy Characteristics'!I:I,MATCH($C51,'Policy Characteristics'!$C:$C,0))),"",INDEX('Policy Characteristics'!I:I,MATCH($C51,'Policy Characteristics'!$C:$C,0)))</f>
        <v>% reduction in emissions</v>
      </c>
      <c r="P51" s="227"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1" s="227" t="str">
        <f>IF(ISBLANK(INDEX('Policy Characteristics'!K:K,MATCH($C51,'Policy Characteristics'!$C:$C,0))),"",INDEX('Policy Characteristics'!K:K,MATCH($C51,'Policy Characteristics'!$C:$C,0)))</f>
        <v>transportation-sector-main.html#conv-pol-stds</v>
      </c>
      <c r="R51" s="227" t="str">
        <f>IF(ISBLANK(INDEX('Policy Characteristics'!L:L,MATCH($C51,'Policy Characteristics'!$C:$C,0))),"",INDEX('Policy Characteristics'!L:L,MATCH($C51,'Policy Characteristics'!$C:$C,0)))</f>
        <v>conventional-pollutant-standards.html</v>
      </c>
      <c r="S51" s="227" t="str">
        <f>IF(ISBLANK(INDEX('Policy Characteristics'!M:M,MATCH($C51,'Policy Characteristics'!$C:$C,0))),"",INDEX('Policy Characteristics'!M:M,MATCH($C51,'Policy Characteristics'!$C:$C,0)))</f>
        <v>Energy Ministry. PROCONVE: PROCONVE: PROGRAMA DE CONTROLE DE POLUIÇÃO DO AR POR
VEÍCULOS AUTOMOTORES. https://www.mma.gov.br/images/arquivo/80060/Arquivos/PROCONVE_atualizado%20em%2021nov13.pdf</v>
      </c>
      <c r="T51" s="227" t="str">
        <f>IF(ISBLANK(INDEX('Policy Characteristics'!N:N,MATCH($C51,'Policy Characteristics'!$C:$C,0))),"",INDEX('Policy Characteristics'!N:N,MATCH($C51,'Policy Characteristics'!$C:$C,0)))</f>
        <v/>
      </c>
      <c r="U51" s="229"/>
      <c r="V51" s="229"/>
      <c r="W51" s="229"/>
      <c r="X51" s="229"/>
      <c r="Y51" s="229"/>
      <c r="Z51" s="229"/>
    </row>
    <row r="52" spans="1:26" ht="15.75" customHeight="1" x14ac:dyDescent="0.25">
      <c r="A52" s="248" t="str">
        <f>INDEX('Policy Characteristics'!A:A,MATCH($C52,'Policy Characteristics'!$C:$C,0))</f>
        <v>Transportation</v>
      </c>
      <c r="B52" s="249" t="str">
        <f>INDEX('Policy Characteristics'!B:B,MATCH($C52,'Policy Characteristics'!$C:$C,0))</f>
        <v>Conventional Pollutant Standards</v>
      </c>
      <c r="C52" s="227" t="str">
        <f t="shared" si="36"/>
        <v>Percentage Reduction of Separately Regulated Pollutants</v>
      </c>
      <c r="D52" s="227" t="s">
        <v>84</v>
      </c>
      <c r="E52" s="227" t="s">
        <v>61</v>
      </c>
      <c r="F52" s="227" t="s">
        <v>84</v>
      </c>
      <c r="G52" s="227" t="s">
        <v>62</v>
      </c>
      <c r="H52" s="250">
        <v>350</v>
      </c>
      <c r="I52" s="251" t="s">
        <v>63</v>
      </c>
      <c r="J52" s="227" t="str">
        <f>IF(ISBLANK(INDEX('Policy Characteristics'!D:D,MATCH($C52,'Policy Characteristics'!$C:$C,0))),"",INDEX('Policy Characteristics'!D:D,MATCH($C52,'Policy Characteristics'!$C:$C,0)))</f>
        <v>Conventional Pollutant Standard</v>
      </c>
      <c r="K52" s="227" t="str">
        <f>IF(ISBLANK(INDEX('Policy Characteristics'!E:E,MATCH($C52,'Policy Characteristics'!$C:$C,0))),"",INDEX('Policy Characteristics'!E:E,MATCH($C52,'Policy Characteristics'!$C:$C,0)))</f>
        <v>trans reduce regulated pollutants</v>
      </c>
      <c r="L52" s="227">
        <f>IF(ISBLANK(INDEX('Policy Characteristics'!F:F,MATCH($C52,'Policy Characteristics'!$C:$C,0))),"",INDEX('Policy Characteristics'!F:F,MATCH($C52,'Policy Characteristics'!$C:$C,0)))</f>
        <v>0</v>
      </c>
      <c r="M52" s="227">
        <f>IF(ISBLANK(INDEX('Policy Characteristics'!G:G,MATCH($C52,'Policy Characteristics'!$C:$C,0))),"",INDEX('Policy Characteristics'!G:G,MATCH($C52,'Policy Characteristics'!$C:$C,0)))</f>
        <v>1</v>
      </c>
      <c r="N52" s="227">
        <f>IF(ISBLANK(INDEX('Policy Characteristics'!H:H,MATCH($C52,'Policy Characteristics'!$C:$C,0))),"",INDEX('Policy Characteristics'!H:H,MATCH($C52,'Policy Characteristics'!$C:$C,0)))</f>
        <v>0.02</v>
      </c>
      <c r="O52" s="227" t="str">
        <f>IF(ISBLANK(INDEX('Policy Characteristics'!I:I,MATCH($C52,'Policy Characteristics'!$C:$C,0))),"",INDEX('Policy Characteristics'!I:I,MATCH($C52,'Policy Characteristics'!$C:$C,0)))</f>
        <v>% reduction in emissions</v>
      </c>
      <c r="P52" s="227"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2" s="227" t="str">
        <f>IF(ISBLANK(INDEX('Policy Characteristics'!K:K,MATCH($C52,'Policy Characteristics'!$C:$C,0))),"",INDEX('Policy Characteristics'!K:K,MATCH($C52,'Policy Characteristics'!$C:$C,0)))</f>
        <v>transportation-sector-main.html#conv-pol-stds</v>
      </c>
      <c r="R52" s="227" t="str">
        <f>IF(ISBLANK(INDEX('Policy Characteristics'!L:L,MATCH($C52,'Policy Characteristics'!$C:$C,0))),"",INDEX('Policy Characteristics'!L:L,MATCH($C52,'Policy Characteristics'!$C:$C,0)))</f>
        <v>conventional-pollutant-standards.html</v>
      </c>
      <c r="S52" s="227" t="str">
        <f>IF(ISBLANK(INDEX('Policy Characteristics'!M:M,MATCH($C52,'Policy Characteristics'!$C:$C,0))),"",INDEX('Policy Characteristics'!M:M,MATCH($C52,'Policy Characteristics'!$C:$C,0)))</f>
        <v>Energy Ministry. PROCONVE: PROCONVE: PROGRAMA DE CONTROLE DE POLUIÇÃO DO AR POR
VEÍCULOS AUTOMOTORES. https://www.mma.gov.br/images/arquivo/80060/Arquivos/PROCONVE_atualizado%20em%2021nov13.pdf</v>
      </c>
      <c r="T52" s="227" t="str">
        <f>IF(ISBLANK(INDEX('Policy Characteristics'!N:N,MATCH($C52,'Policy Characteristics'!$C:$C,0))),"",INDEX('Policy Characteristics'!N:N,MATCH($C52,'Policy Characteristics'!$C:$C,0)))</f>
        <v/>
      </c>
      <c r="U52" s="229"/>
      <c r="V52" s="229"/>
      <c r="W52" s="229"/>
      <c r="X52" s="229"/>
      <c r="Y52" s="229"/>
      <c r="Z52" s="229"/>
    </row>
    <row r="53" spans="1:26" ht="15.75" customHeight="1" x14ac:dyDescent="0.25">
      <c r="A53" s="248" t="str">
        <f>INDEX('Policy Characteristics'!A:A,MATCH($C53,'Policy Characteristics'!$C:$C,0))</f>
        <v>Transportation</v>
      </c>
      <c r="B53" s="249" t="str">
        <f>INDEX('Policy Characteristics'!B:B,MATCH($C53,'Policy Characteristics'!$C:$C,0))</f>
        <v>Conventional Pollutant Standards</v>
      </c>
      <c r="C53" s="227" t="str">
        <f t="shared" si="36"/>
        <v>Percentage Reduction of Separately Regulated Pollutants</v>
      </c>
      <c r="D53" s="227" t="s">
        <v>84</v>
      </c>
      <c r="E53" s="227" t="s">
        <v>69</v>
      </c>
      <c r="F53" s="227" t="s">
        <v>84</v>
      </c>
      <c r="G53" s="227" t="s">
        <v>69</v>
      </c>
      <c r="H53" s="250">
        <v>351</v>
      </c>
      <c r="I53" s="251" t="s">
        <v>63</v>
      </c>
      <c r="J53" s="227" t="str">
        <f>IF(ISBLANK(INDEX('Policy Characteristics'!D:D,MATCH($C53,'Policy Characteristics'!$C:$C,0))),"",INDEX('Policy Characteristics'!D:D,MATCH($C53,'Policy Characteristics'!$C:$C,0)))</f>
        <v>Conventional Pollutant Standard</v>
      </c>
      <c r="K53" s="227" t="str">
        <f>IF(ISBLANK(INDEX('Policy Characteristics'!E:E,MATCH($C53,'Policy Characteristics'!$C:$C,0))),"",INDEX('Policy Characteristics'!E:E,MATCH($C53,'Policy Characteristics'!$C:$C,0)))</f>
        <v>trans reduce regulated pollutants</v>
      </c>
      <c r="L53" s="227">
        <f>IF(ISBLANK(INDEX('Policy Characteristics'!F:F,MATCH($C53,'Policy Characteristics'!$C:$C,0))),"",INDEX('Policy Characteristics'!F:F,MATCH($C53,'Policy Characteristics'!$C:$C,0)))</f>
        <v>0</v>
      </c>
      <c r="M53" s="227">
        <f>IF(ISBLANK(INDEX('Policy Characteristics'!G:G,MATCH($C53,'Policy Characteristics'!$C:$C,0))),"",INDEX('Policy Characteristics'!G:G,MATCH($C53,'Policy Characteristics'!$C:$C,0)))</f>
        <v>1</v>
      </c>
      <c r="N53" s="227">
        <f>IF(ISBLANK(INDEX('Policy Characteristics'!H:H,MATCH($C53,'Policy Characteristics'!$C:$C,0))),"",INDEX('Policy Characteristics'!H:H,MATCH($C53,'Policy Characteristics'!$C:$C,0)))</f>
        <v>0.02</v>
      </c>
      <c r="O53" s="227" t="str">
        <f>IF(ISBLANK(INDEX('Policy Characteristics'!I:I,MATCH($C53,'Policy Characteristics'!$C:$C,0))),"",INDEX('Policy Characteristics'!I:I,MATCH($C53,'Policy Characteristics'!$C:$C,0)))</f>
        <v>% reduction in emissions</v>
      </c>
      <c r="P53" s="227"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3" s="227" t="str">
        <f>IF(ISBLANK(INDEX('Policy Characteristics'!K:K,MATCH($C53,'Policy Characteristics'!$C:$C,0))),"",INDEX('Policy Characteristics'!K:K,MATCH($C53,'Policy Characteristics'!$C:$C,0)))</f>
        <v>transportation-sector-main.html#conv-pol-stds</v>
      </c>
      <c r="R53" s="227" t="str">
        <f>IF(ISBLANK(INDEX('Policy Characteristics'!L:L,MATCH($C53,'Policy Characteristics'!$C:$C,0))),"",INDEX('Policy Characteristics'!L:L,MATCH($C53,'Policy Characteristics'!$C:$C,0)))</f>
        <v>conventional-pollutant-standards.html</v>
      </c>
      <c r="S53" s="227" t="str">
        <f>IF(ISBLANK(INDEX('Policy Characteristics'!M:M,MATCH($C53,'Policy Characteristics'!$C:$C,0))),"",INDEX('Policy Characteristics'!M:M,MATCH($C53,'Policy Characteristics'!$C:$C,0)))</f>
        <v>Energy Ministry. PROCONVE: PROCONVE: PROGRAMA DE CONTROLE DE POLUIÇÃO DO AR POR
VEÍCULOS AUTOMOTORES. https://www.mma.gov.br/images/arquivo/80060/Arquivos/PROCONVE_atualizado%20em%2021nov13.pdf</v>
      </c>
      <c r="T53" s="227" t="str">
        <f>IF(ISBLANK(INDEX('Policy Characteristics'!N:N,MATCH($C53,'Policy Characteristics'!$C:$C,0))),"",INDEX('Policy Characteristics'!N:N,MATCH($C53,'Policy Characteristics'!$C:$C,0)))</f>
        <v/>
      </c>
      <c r="U53" s="229"/>
      <c r="V53" s="229"/>
      <c r="W53" s="229"/>
      <c r="X53" s="229"/>
      <c r="Y53" s="229"/>
      <c r="Z53" s="229"/>
    </row>
    <row r="54" spans="1:26" ht="15.75" customHeight="1" x14ac:dyDescent="0.25">
      <c r="A54" s="248" t="str">
        <f>INDEX('Policy Characteristics'!A:A,MATCH($C54,'Policy Characteristics'!$C:$C,0))</f>
        <v>Transportation</v>
      </c>
      <c r="B54" s="249" t="str">
        <f>INDEX('Policy Characteristics'!B:B,MATCH($C54,'Policy Characteristics'!$C:$C,0))</f>
        <v>Conventional Pollutant Standards</v>
      </c>
      <c r="C54" s="227" t="str">
        <f t="shared" si="36"/>
        <v>Percentage Reduction of Separately Regulated Pollutants</v>
      </c>
      <c r="D54" s="227" t="s">
        <v>84</v>
      </c>
      <c r="E54" s="227" t="s">
        <v>70</v>
      </c>
      <c r="F54" s="227" t="s">
        <v>84</v>
      </c>
      <c r="G54" s="227" t="s">
        <v>70</v>
      </c>
      <c r="H54" s="250">
        <v>352</v>
      </c>
      <c r="I54" s="251" t="s">
        <v>63</v>
      </c>
      <c r="J54" s="227" t="str">
        <f>IF(ISBLANK(INDEX('Policy Characteristics'!D:D,MATCH($C54,'Policy Characteristics'!$C:$C,0))),"",INDEX('Policy Characteristics'!D:D,MATCH($C54,'Policy Characteristics'!$C:$C,0)))</f>
        <v>Conventional Pollutant Standard</v>
      </c>
      <c r="K54" s="227" t="str">
        <f>IF(ISBLANK(INDEX('Policy Characteristics'!E:E,MATCH($C54,'Policy Characteristics'!$C:$C,0))),"",INDEX('Policy Characteristics'!E:E,MATCH($C54,'Policy Characteristics'!$C:$C,0)))</f>
        <v>trans reduce regulated pollutants</v>
      </c>
      <c r="L54" s="227">
        <f>IF(ISBLANK(INDEX('Policy Characteristics'!F:F,MATCH($C54,'Policy Characteristics'!$C:$C,0))),"",INDEX('Policy Characteristics'!F:F,MATCH($C54,'Policy Characteristics'!$C:$C,0)))</f>
        <v>0</v>
      </c>
      <c r="M54" s="227">
        <f>IF(ISBLANK(INDEX('Policy Characteristics'!G:G,MATCH($C54,'Policy Characteristics'!$C:$C,0))),"",INDEX('Policy Characteristics'!G:G,MATCH($C54,'Policy Characteristics'!$C:$C,0)))</f>
        <v>1</v>
      </c>
      <c r="N54" s="227">
        <f>IF(ISBLANK(INDEX('Policy Characteristics'!H:H,MATCH($C54,'Policy Characteristics'!$C:$C,0))),"",INDEX('Policy Characteristics'!H:H,MATCH($C54,'Policy Characteristics'!$C:$C,0)))</f>
        <v>0.02</v>
      </c>
      <c r="O54" s="227" t="str">
        <f>IF(ISBLANK(INDEX('Policy Characteristics'!I:I,MATCH($C54,'Policy Characteristics'!$C:$C,0))),"",INDEX('Policy Characteristics'!I:I,MATCH($C54,'Policy Characteristics'!$C:$C,0)))</f>
        <v>% reduction in emissions</v>
      </c>
      <c r="P54" s="227"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4" s="227" t="str">
        <f>IF(ISBLANK(INDEX('Policy Characteristics'!K:K,MATCH($C54,'Policy Characteristics'!$C:$C,0))),"",INDEX('Policy Characteristics'!K:K,MATCH($C54,'Policy Characteristics'!$C:$C,0)))</f>
        <v>transportation-sector-main.html#conv-pol-stds</v>
      </c>
      <c r="R54" s="227" t="str">
        <f>IF(ISBLANK(INDEX('Policy Characteristics'!L:L,MATCH($C54,'Policy Characteristics'!$C:$C,0))),"",INDEX('Policy Characteristics'!L:L,MATCH($C54,'Policy Characteristics'!$C:$C,0)))</f>
        <v>conventional-pollutant-standards.html</v>
      </c>
      <c r="S54" s="227" t="str">
        <f>IF(ISBLANK(INDEX('Policy Characteristics'!M:M,MATCH($C54,'Policy Characteristics'!$C:$C,0))),"",INDEX('Policy Characteristics'!M:M,MATCH($C54,'Policy Characteristics'!$C:$C,0)))</f>
        <v>Energy Ministry. PROCONVE: PROCONVE: PROGRAMA DE CONTROLE DE POLUIÇÃO DO AR POR
VEÍCULOS AUTOMOTORES. https://www.mma.gov.br/images/arquivo/80060/Arquivos/PROCONVE_atualizado%20em%2021nov13.pdf</v>
      </c>
      <c r="T54" s="227" t="str">
        <f>IF(ISBLANK(INDEX('Policy Characteristics'!N:N,MATCH($C54,'Policy Characteristics'!$C:$C,0))),"",INDEX('Policy Characteristics'!N:N,MATCH($C54,'Policy Characteristics'!$C:$C,0)))</f>
        <v/>
      </c>
      <c r="U54" s="229"/>
      <c r="V54" s="229"/>
      <c r="W54" s="229"/>
      <c r="X54" s="229"/>
      <c r="Y54" s="229"/>
      <c r="Z54" s="229"/>
    </row>
    <row r="55" spans="1:26" ht="15.75" customHeight="1" x14ac:dyDescent="0.25">
      <c r="A55" s="248" t="str">
        <f>INDEX('Policy Characteristics'!A:A,MATCH($C55,'Policy Characteristics'!$C:$C,0))</f>
        <v>Transportation</v>
      </c>
      <c r="B55" s="249" t="str">
        <f>INDEX('Policy Characteristics'!B:B,MATCH($C55,'Policy Characteristics'!$C:$C,0))</f>
        <v>Conventional Pollutant Standards</v>
      </c>
      <c r="C55" s="227" t="str">
        <f t="shared" ref="A55:C55" si="37">C$2</f>
        <v>Percentage Reduction of Separately Regulated Pollutants</v>
      </c>
      <c r="D55" s="227" t="s">
        <v>84</v>
      </c>
      <c r="E55" s="227" t="s">
        <v>71</v>
      </c>
      <c r="F55" s="227" t="s">
        <v>84</v>
      </c>
      <c r="G55" s="227" t="s">
        <v>71</v>
      </c>
      <c r="H55" s="250">
        <v>353</v>
      </c>
      <c r="I55" s="254" t="s">
        <v>76</v>
      </c>
      <c r="J55" s="227" t="str">
        <f>IF(ISBLANK(INDEX('Policy Characteristics'!D:D,MATCH($C55,'Policy Characteristics'!$C:$C,0))),"",INDEX('Policy Characteristics'!D:D,MATCH($C55,'Policy Characteristics'!$C:$C,0)))</f>
        <v>Conventional Pollutant Standard</v>
      </c>
      <c r="K55" s="227" t="str">
        <f>IF(ISBLANK(INDEX('Policy Characteristics'!E:E,MATCH($C55,'Policy Characteristics'!$C:$C,0))),"",INDEX('Policy Characteristics'!E:E,MATCH($C55,'Policy Characteristics'!$C:$C,0)))</f>
        <v>trans reduce regulated pollutants</v>
      </c>
      <c r="L55" s="227">
        <f>IF(ISBLANK(INDEX('Policy Characteristics'!F:F,MATCH($C55,'Policy Characteristics'!$C:$C,0))),"",INDEX('Policy Characteristics'!F:F,MATCH($C55,'Policy Characteristics'!$C:$C,0)))</f>
        <v>0</v>
      </c>
      <c r="M55" s="227">
        <f>IF(ISBLANK(INDEX('Policy Characteristics'!G:G,MATCH($C55,'Policy Characteristics'!$C:$C,0))),"",INDEX('Policy Characteristics'!G:G,MATCH($C55,'Policy Characteristics'!$C:$C,0)))</f>
        <v>1</v>
      </c>
      <c r="N55" s="227">
        <f>IF(ISBLANK(INDEX('Policy Characteristics'!H:H,MATCH($C55,'Policy Characteristics'!$C:$C,0))),"",INDEX('Policy Characteristics'!H:H,MATCH($C55,'Policy Characteristics'!$C:$C,0)))</f>
        <v>0.02</v>
      </c>
      <c r="O55" s="227" t="str">
        <f>IF(ISBLANK(INDEX('Policy Characteristics'!I:I,MATCH($C55,'Policy Characteristics'!$C:$C,0))),"",INDEX('Policy Characteristics'!I:I,MATCH($C55,'Policy Characteristics'!$C:$C,0)))</f>
        <v>% reduction in emissions</v>
      </c>
      <c r="P55" s="227"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5" s="227" t="str">
        <f>IF(ISBLANK(INDEX('Policy Characteristics'!K:K,MATCH($C55,'Policy Characteristics'!$C:$C,0))),"",INDEX('Policy Characteristics'!K:K,MATCH($C55,'Policy Characteristics'!$C:$C,0)))</f>
        <v>transportation-sector-main.html#conv-pol-stds</v>
      </c>
      <c r="R55" s="227" t="str">
        <f>IF(ISBLANK(INDEX('Policy Characteristics'!L:L,MATCH($C55,'Policy Characteristics'!$C:$C,0))),"",INDEX('Policy Characteristics'!L:L,MATCH($C55,'Policy Characteristics'!$C:$C,0)))</f>
        <v>conventional-pollutant-standards.html</v>
      </c>
      <c r="S55" s="227" t="str">
        <f>IF(ISBLANK(INDEX('Policy Characteristics'!M:M,MATCH($C55,'Policy Characteristics'!$C:$C,0))),"",INDEX('Policy Characteristics'!M:M,MATCH($C55,'Policy Characteristics'!$C:$C,0)))</f>
        <v>Energy Ministry. PROCONVE: PROCONVE: PROGRAMA DE CONTROLE DE POLUIÇÃO DO AR POR
VEÍCULOS AUTOMOTORES. https://www.mma.gov.br/images/arquivo/80060/Arquivos/PROCONVE_atualizado%20em%2021nov13.pdf</v>
      </c>
      <c r="T55" s="227" t="str">
        <f>IF(ISBLANK(INDEX('Policy Characteristics'!N:N,MATCH($C55,'Policy Characteristics'!$C:$C,0))),"",INDEX('Policy Characteristics'!N:N,MATCH($C55,'Policy Characteristics'!$C:$C,0)))</f>
        <v/>
      </c>
      <c r="U55" s="229"/>
      <c r="V55" s="229"/>
      <c r="W55" s="229"/>
      <c r="X55" s="229"/>
      <c r="Y55" s="229"/>
      <c r="Z55" s="229"/>
    </row>
    <row r="56" spans="1:26" ht="15.75" customHeight="1" x14ac:dyDescent="0.25">
      <c r="A56" s="248" t="str">
        <f>INDEX('Policy Characteristics'!A:A,MATCH($C56,'Policy Characteristics'!$C:$C,0))</f>
        <v>Transportation</v>
      </c>
      <c r="B56" s="249" t="str">
        <f>INDEX('Policy Characteristics'!B:B,MATCH($C56,'Policy Characteristics'!$C:$C,0))</f>
        <v>Conventional Pollutant Standards</v>
      </c>
      <c r="C56" s="227" t="str">
        <f t="shared" ref="A56:C56" si="38">C$2</f>
        <v>Percentage Reduction of Separately Regulated Pollutants</v>
      </c>
      <c r="D56" s="227" t="s">
        <v>84</v>
      </c>
      <c r="E56" s="227" t="s">
        <v>72</v>
      </c>
      <c r="F56" s="227" t="s">
        <v>84</v>
      </c>
      <c r="G56" s="227" t="s">
        <v>73</v>
      </c>
      <c r="H56" s="250">
        <v>354</v>
      </c>
      <c r="I56" s="254" t="s">
        <v>76</v>
      </c>
      <c r="J56" s="227" t="str">
        <f>IF(ISBLANK(INDEX('Policy Characteristics'!D:D,MATCH($C56,'Policy Characteristics'!$C:$C,0))),"",INDEX('Policy Characteristics'!D:D,MATCH($C56,'Policy Characteristics'!$C:$C,0)))</f>
        <v>Conventional Pollutant Standard</v>
      </c>
      <c r="K56" s="227" t="str">
        <f>IF(ISBLANK(INDEX('Policy Characteristics'!E:E,MATCH($C56,'Policy Characteristics'!$C:$C,0))),"",INDEX('Policy Characteristics'!E:E,MATCH($C56,'Policy Characteristics'!$C:$C,0)))</f>
        <v>trans reduce regulated pollutants</v>
      </c>
      <c r="L56" s="227">
        <f>IF(ISBLANK(INDEX('Policy Characteristics'!F:F,MATCH($C56,'Policy Characteristics'!$C:$C,0))),"",INDEX('Policy Characteristics'!F:F,MATCH($C56,'Policy Characteristics'!$C:$C,0)))</f>
        <v>0</v>
      </c>
      <c r="M56" s="227">
        <f>IF(ISBLANK(INDEX('Policy Characteristics'!G:G,MATCH($C56,'Policy Characteristics'!$C:$C,0))),"",INDEX('Policy Characteristics'!G:G,MATCH($C56,'Policy Characteristics'!$C:$C,0)))</f>
        <v>1</v>
      </c>
      <c r="N56" s="227">
        <f>IF(ISBLANK(INDEX('Policy Characteristics'!H:H,MATCH($C56,'Policy Characteristics'!$C:$C,0))),"",INDEX('Policy Characteristics'!H:H,MATCH($C56,'Policy Characteristics'!$C:$C,0)))</f>
        <v>0.02</v>
      </c>
      <c r="O56" s="227" t="str">
        <f>IF(ISBLANK(INDEX('Policy Characteristics'!I:I,MATCH($C56,'Policy Characteristics'!$C:$C,0))),"",INDEX('Policy Characteristics'!I:I,MATCH($C56,'Policy Characteristics'!$C:$C,0)))</f>
        <v>% reduction in emissions</v>
      </c>
      <c r="P56" s="227"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6" s="227" t="str">
        <f>IF(ISBLANK(INDEX('Policy Characteristics'!K:K,MATCH($C56,'Policy Characteristics'!$C:$C,0))),"",INDEX('Policy Characteristics'!K:K,MATCH($C56,'Policy Characteristics'!$C:$C,0)))</f>
        <v>transportation-sector-main.html#conv-pol-stds</v>
      </c>
      <c r="R56" s="227" t="str">
        <f>IF(ISBLANK(INDEX('Policy Characteristics'!L:L,MATCH($C56,'Policy Characteristics'!$C:$C,0))),"",INDEX('Policy Characteristics'!L:L,MATCH($C56,'Policy Characteristics'!$C:$C,0)))</f>
        <v>conventional-pollutant-standards.html</v>
      </c>
      <c r="S56" s="227" t="str">
        <f>IF(ISBLANK(INDEX('Policy Characteristics'!M:M,MATCH($C56,'Policy Characteristics'!$C:$C,0))),"",INDEX('Policy Characteristics'!M:M,MATCH($C56,'Policy Characteristics'!$C:$C,0)))</f>
        <v>Energy Ministry. PROCONVE: PROCONVE: PROGRAMA DE CONTROLE DE POLUIÇÃO DO AR POR
VEÍCULOS AUTOMOTORES. https://www.mma.gov.br/images/arquivo/80060/Arquivos/PROCONVE_atualizado%20em%2021nov13.pdf</v>
      </c>
      <c r="T56" s="227" t="str">
        <f>IF(ISBLANK(INDEX('Policy Characteristics'!N:N,MATCH($C56,'Policy Characteristics'!$C:$C,0))),"",INDEX('Policy Characteristics'!N:N,MATCH($C56,'Policy Characteristics'!$C:$C,0)))</f>
        <v/>
      </c>
      <c r="U56" s="229"/>
      <c r="V56" s="229"/>
      <c r="W56" s="229"/>
      <c r="X56" s="229"/>
      <c r="Y56" s="229"/>
      <c r="Z56" s="229"/>
    </row>
    <row r="57" spans="1:26" ht="15.75" customHeight="1" x14ac:dyDescent="0.25">
      <c r="A57" s="248" t="str">
        <f>INDEX('Policy Characteristics'!A:A,MATCH($C57,'Policy Characteristics'!$C:$C,0))</f>
        <v>Transportation</v>
      </c>
      <c r="B57" s="249" t="str">
        <f>INDEX('Policy Characteristics'!B:B,MATCH($C57,'Policy Characteristics'!$C:$C,0))</f>
        <v>Conventional Pollutant Standards</v>
      </c>
      <c r="C57" s="227" t="str">
        <f t="shared" ref="A57:C57" si="39">C$2</f>
        <v>Percentage Reduction of Separately Regulated Pollutants</v>
      </c>
      <c r="D57" s="227" t="s">
        <v>84</v>
      </c>
      <c r="E57" s="227" t="s">
        <v>74</v>
      </c>
      <c r="F57" s="227" t="s">
        <v>84</v>
      </c>
      <c r="G57" s="227" t="s">
        <v>74</v>
      </c>
      <c r="H57" s="250">
        <v>355</v>
      </c>
      <c r="I57" s="254" t="s">
        <v>76</v>
      </c>
      <c r="J57" s="227" t="str">
        <f>IF(ISBLANK(INDEX('Policy Characteristics'!D:D,MATCH($C57,'Policy Characteristics'!$C:$C,0))),"",INDEX('Policy Characteristics'!D:D,MATCH($C57,'Policy Characteristics'!$C:$C,0)))</f>
        <v>Conventional Pollutant Standard</v>
      </c>
      <c r="K57" s="227" t="str">
        <f>IF(ISBLANK(INDEX('Policy Characteristics'!E:E,MATCH($C57,'Policy Characteristics'!$C:$C,0))),"",INDEX('Policy Characteristics'!E:E,MATCH($C57,'Policy Characteristics'!$C:$C,0)))</f>
        <v>trans reduce regulated pollutants</v>
      </c>
      <c r="L57" s="227">
        <f>IF(ISBLANK(INDEX('Policy Characteristics'!F:F,MATCH($C57,'Policy Characteristics'!$C:$C,0))),"",INDEX('Policy Characteristics'!F:F,MATCH($C57,'Policy Characteristics'!$C:$C,0)))</f>
        <v>0</v>
      </c>
      <c r="M57" s="227">
        <f>IF(ISBLANK(INDEX('Policy Characteristics'!G:G,MATCH($C57,'Policy Characteristics'!$C:$C,0))),"",INDEX('Policy Characteristics'!G:G,MATCH($C57,'Policy Characteristics'!$C:$C,0)))</f>
        <v>1</v>
      </c>
      <c r="N57" s="227">
        <f>IF(ISBLANK(INDEX('Policy Characteristics'!H:H,MATCH($C57,'Policy Characteristics'!$C:$C,0))),"",INDEX('Policy Characteristics'!H:H,MATCH($C57,'Policy Characteristics'!$C:$C,0)))</f>
        <v>0.02</v>
      </c>
      <c r="O57" s="227" t="str">
        <f>IF(ISBLANK(INDEX('Policy Characteristics'!I:I,MATCH($C57,'Policy Characteristics'!$C:$C,0))),"",INDEX('Policy Characteristics'!I:I,MATCH($C57,'Policy Characteristics'!$C:$C,0)))</f>
        <v>% reduction in emissions</v>
      </c>
      <c r="P57" s="227"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7" s="227" t="str">
        <f>IF(ISBLANK(INDEX('Policy Characteristics'!K:K,MATCH($C57,'Policy Characteristics'!$C:$C,0))),"",INDEX('Policy Characteristics'!K:K,MATCH($C57,'Policy Characteristics'!$C:$C,0)))</f>
        <v>transportation-sector-main.html#conv-pol-stds</v>
      </c>
      <c r="R57" s="227" t="str">
        <f>IF(ISBLANK(INDEX('Policy Characteristics'!L:L,MATCH($C57,'Policy Characteristics'!$C:$C,0))),"",INDEX('Policy Characteristics'!L:L,MATCH($C57,'Policy Characteristics'!$C:$C,0)))</f>
        <v>conventional-pollutant-standards.html</v>
      </c>
      <c r="S57" s="227" t="str">
        <f>IF(ISBLANK(INDEX('Policy Characteristics'!M:M,MATCH($C57,'Policy Characteristics'!$C:$C,0))),"",INDEX('Policy Characteristics'!M:M,MATCH($C57,'Policy Characteristics'!$C:$C,0)))</f>
        <v>Energy Ministry. PROCONVE: PROCONVE: PROGRAMA DE CONTROLE DE POLUIÇÃO DO AR POR
VEÍCULOS AUTOMOTORES. https://www.mma.gov.br/images/arquivo/80060/Arquivos/PROCONVE_atualizado%20em%2021nov13.pdf</v>
      </c>
      <c r="T57" s="227" t="str">
        <f>IF(ISBLANK(INDEX('Policy Characteristics'!N:N,MATCH($C57,'Policy Characteristics'!$C:$C,0))),"",INDEX('Policy Characteristics'!N:N,MATCH($C57,'Policy Characteristics'!$C:$C,0)))</f>
        <v/>
      </c>
      <c r="U57" s="229"/>
      <c r="V57" s="229"/>
      <c r="W57" s="229"/>
      <c r="X57" s="229"/>
      <c r="Y57" s="229"/>
      <c r="Z57" s="229"/>
    </row>
    <row r="58" spans="1:26" ht="15.75" customHeight="1" x14ac:dyDescent="0.25">
      <c r="A58" s="248" t="str">
        <f>INDEX('Policy Characteristics'!A:A,MATCH($C58,'Policy Characteristics'!$C:$C,0))</f>
        <v>Transportation</v>
      </c>
      <c r="B58" s="249" t="str">
        <f>INDEX('Policy Characteristics'!B:B,MATCH($C58,'Policy Characteristics'!$C:$C,0))</f>
        <v>Conventional Pollutant Standards</v>
      </c>
      <c r="C58" s="227" t="str">
        <f t="shared" ref="A58:C58" si="40">C$2</f>
        <v>Percentage Reduction of Separately Regulated Pollutants</v>
      </c>
      <c r="D58" s="227" t="s">
        <v>84</v>
      </c>
      <c r="E58" s="227" t="s">
        <v>75</v>
      </c>
      <c r="F58" s="227" t="s">
        <v>84</v>
      </c>
      <c r="G58" s="227" t="s">
        <v>75</v>
      </c>
      <c r="H58" s="250">
        <v>356</v>
      </c>
      <c r="I58" s="254" t="s">
        <v>76</v>
      </c>
      <c r="J58" s="227" t="str">
        <f>IF(ISBLANK(INDEX('Policy Characteristics'!D:D,MATCH($C58,'Policy Characteristics'!$C:$C,0))),"",INDEX('Policy Characteristics'!D:D,MATCH($C58,'Policy Characteristics'!$C:$C,0)))</f>
        <v>Conventional Pollutant Standard</v>
      </c>
      <c r="K58" s="227" t="str">
        <f>IF(ISBLANK(INDEX('Policy Characteristics'!E:E,MATCH($C58,'Policy Characteristics'!$C:$C,0))),"",INDEX('Policy Characteristics'!E:E,MATCH($C58,'Policy Characteristics'!$C:$C,0)))</f>
        <v>trans reduce regulated pollutants</v>
      </c>
      <c r="L58" s="227">
        <f>IF(ISBLANK(INDEX('Policy Characteristics'!F:F,MATCH($C58,'Policy Characteristics'!$C:$C,0))),"",INDEX('Policy Characteristics'!F:F,MATCH($C58,'Policy Characteristics'!$C:$C,0)))</f>
        <v>0</v>
      </c>
      <c r="M58" s="227">
        <f>IF(ISBLANK(INDEX('Policy Characteristics'!G:G,MATCH($C58,'Policy Characteristics'!$C:$C,0))),"",INDEX('Policy Characteristics'!G:G,MATCH($C58,'Policy Characteristics'!$C:$C,0)))</f>
        <v>1</v>
      </c>
      <c r="N58" s="227">
        <f>IF(ISBLANK(INDEX('Policy Characteristics'!H:H,MATCH($C58,'Policy Characteristics'!$C:$C,0))),"",INDEX('Policy Characteristics'!H:H,MATCH($C58,'Policy Characteristics'!$C:$C,0)))</f>
        <v>0.02</v>
      </c>
      <c r="O58" s="227" t="str">
        <f>IF(ISBLANK(INDEX('Policy Characteristics'!I:I,MATCH($C58,'Policy Characteristics'!$C:$C,0))),"",INDEX('Policy Characteristics'!I:I,MATCH($C58,'Policy Characteristics'!$C:$C,0)))</f>
        <v>% reduction in emissions</v>
      </c>
      <c r="P58" s="227"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8" s="227" t="str">
        <f>IF(ISBLANK(INDEX('Policy Characteristics'!K:K,MATCH($C58,'Policy Characteristics'!$C:$C,0))),"",INDEX('Policy Characteristics'!K:K,MATCH($C58,'Policy Characteristics'!$C:$C,0)))</f>
        <v>transportation-sector-main.html#conv-pol-stds</v>
      </c>
      <c r="R58" s="227" t="str">
        <f>IF(ISBLANK(INDEX('Policy Characteristics'!L:L,MATCH($C58,'Policy Characteristics'!$C:$C,0))),"",INDEX('Policy Characteristics'!L:L,MATCH($C58,'Policy Characteristics'!$C:$C,0)))</f>
        <v>conventional-pollutant-standards.html</v>
      </c>
      <c r="S58" s="227" t="str">
        <f>IF(ISBLANK(INDEX('Policy Characteristics'!M:M,MATCH($C58,'Policy Characteristics'!$C:$C,0))),"",INDEX('Policy Characteristics'!M:M,MATCH($C58,'Policy Characteristics'!$C:$C,0)))</f>
        <v>Energy Ministry. PROCONVE: PROCONVE: PROGRAMA DE CONTROLE DE POLUIÇÃO DO AR POR
VEÍCULOS AUTOMOTORES. https://www.mma.gov.br/images/arquivo/80060/Arquivos/PROCONVE_atualizado%20em%2021nov13.pdf</v>
      </c>
      <c r="T58" s="227" t="str">
        <f>IF(ISBLANK(INDEX('Policy Characteristics'!N:N,MATCH($C58,'Policy Characteristics'!$C:$C,0))),"",INDEX('Policy Characteristics'!N:N,MATCH($C58,'Policy Characteristics'!$C:$C,0)))</f>
        <v/>
      </c>
      <c r="U58" s="229"/>
      <c r="V58" s="229"/>
      <c r="W58" s="229"/>
      <c r="X58" s="229"/>
      <c r="Y58" s="229"/>
      <c r="Z58" s="229"/>
    </row>
    <row r="59" spans="1:26" ht="15.75" customHeight="1" x14ac:dyDescent="0.25">
      <c r="A59" s="248" t="str">
        <f>INDEX('Policy Characteristics'!A:A,MATCH($C59,'Policy Characteristics'!$C:$C,0))</f>
        <v>Transportation</v>
      </c>
      <c r="B59" s="249" t="str">
        <f>INDEX('Policy Characteristics'!B:B,MATCH($C59,'Policy Characteristics'!$C:$C,0))</f>
        <v>Conventional Pollutant Standards</v>
      </c>
      <c r="C59" s="227" t="str">
        <f t="shared" ref="A59:C59" si="41">C$2</f>
        <v>Percentage Reduction of Separately Regulated Pollutants</v>
      </c>
      <c r="D59" s="227" t="s">
        <v>84</v>
      </c>
      <c r="E59" s="227" t="s">
        <v>77</v>
      </c>
      <c r="F59" s="227" t="s">
        <v>84</v>
      </c>
      <c r="G59" s="227" t="s">
        <v>77</v>
      </c>
      <c r="H59" s="250">
        <v>357</v>
      </c>
      <c r="I59" s="254" t="s">
        <v>76</v>
      </c>
      <c r="J59" s="227" t="str">
        <f>IF(ISBLANK(INDEX('Policy Characteristics'!D:D,MATCH($C59,'Policy Characteristics'!$C:$C,0))),"",INDEX('Policy Characteristics'!D:D,MATCH($C59,'Policy Characteristics'!$C:$C,0)))</f>
        <v>Conventional Pollutant Standard</v>
      </c>
      <c r="K59" s="227" t="str">
        <f>IF(ISBLANK(INDEX('Policy Characteristics'!E:E,MATCH($C59,'Policy Characteristics'!$C:$C,0))),"",INDEX('Policy Characteristics'!E:E,MATCH($C59,'Policy Characteristics'!$C:$C,0)))</f>
        <v>trans reduce regulated pollutants</v>
      </c>
      <c r="L59" s="227">
        <f>IF(ISBLANK(INDEX('Policy Characteristics'!F:F,MATCH($C59,'Policy Characteristics'!$C:$C,0))),"",INDEX('Policy Characteristics'!F:F,MATCH($C59,'Policy Characteristics'!$C:$C,0)))</f>
        <v>0</v>
      </c>
      <c r="M59" s="227">
        <f>IF(ISBLANK(INDEX('Policy Characteristics'!G:G,MATCH($C59,'Policy Characteristics'!$C:$C,0))),"",INDEX('Policy Characteristics'!G:G,MATCH($C59,'Policy Characteristics'!$C:$C,0)))</f>
        <v>1</v>
      </c>
      <c r="N59" s="227">
        <f>IF(ISBLANK(INDEX('Policy Characteristics'!H:H,MATCH($C59,'Policy Characteristics'!$C:$C,0))),"",INDEX('Policy Characteristics'!H:H,MATCH($C59,'Policy Characteristics'!$C:$C,0)))</f>
        <v>0.02</v>
      </c>
      <c r="O59" s="227" t="str">
        <f>IF(ISBLANK(INDEX('Policy Characteristics'!I:I,MATCH($C59,'Policy Characteristics'!$C:$C,0))),"",INDEX('Policy Characteristics'!I:I,MATCH($C59,'Policy Characteristics'!$C:$C,0)))</f>
        <v>% reduction in emissions</v>
      </c>
      <c r="P59" s="227"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59" s="227" t="str">
        <f>IF(ISBLANK(INDEX('Policy Characteristics'!K:K,MATCH($C59,'Policy Characteristics'!$C:$C,0))),"",INDEX('Policy Characteristics'!K:K,MATCH($C59,'Policy Characteristics'!$C:$C,0)))</f>
        <v>transportation-sector-main.html#conv-pol-stds</v>
      </c>
      <c r="R59" s="227" t="str">
        <f>IF(ISBLANK(INDEX('Policy Characteristics'!L:L,MATCH($C59,'Policy Characteristics'!$C:$C,0))),"",INDEX('Policy Characteristics'!L:L,MATCH($C59,'Policy Characteristics'!$C:$C,0)))</f>
        <v>conventional-pollutant-standards.html</v>
      </c>
      <c r="S59" s="227" t="str">
        <f>IF(ISBLANK(INDEX('Policy Characteristics'!M:M,MATCH($C59,'Policy Characteristics'!$C:$C,0))),"",INDEX('Policy Characteristics'!M:M,MATCH($C59,'Policy Characteristics'!$C:$C,0)))</f>
        <v>Energy Ministry. PROCONVE: PROCONVE: PROGRAMA DE CONTROLE DE POLUIÇÃO DO AR POR
VEÍCULOS AUTOMOTORES. https://www.mma.gov.br/images/arquivo/80060/Arquivos/PROCONVE_atualizado%20em%2021nov13.pdf</v>
      </c>
      <c r="T59" s="227" t="str">
        <f>IF(ISBLANK(INDEX('Policy Characteristics'!N:N,MATCH($C59,'Policy Characteristics'!$C:$C,0))),"",INDEX('Policy Characteristics'!N:N,MATCH($C59,'Policy Characteristics'!$C:$C,0)))</f>
        <v/>
      </c>
      <c r="U59" s="229"/>
      <c r="V59" s="229"/>
      <c r="W59" s="229"/>
      <c r="X59" s="229"/>
      <c r="Y59" s="229"/>
      <c r="Z59" s="229"/>
    </row>
    <row r="60" spans="1:26" ht="15.75" customHeight="1" x14ac:dyDescent="0.25">
      <c r="A60" s="248" t="str">
        <f>INDEX('Policy Characteristics'!A:A,MATCH($C60,'Policy Characteristics'!$C:$C,0))</f>
        <v>Transportation</v>
      </c>
      <c r="B60" s="249" t="str">
        <f>INDEX('Policy Characteristics'!B:B,MATCH($C60,'Policy Characteristics'!$C:$C,0))</f>
        <v>Conventional Pollutant Standards</v>
      </c>
      <c r="C60" s="11" t="str">
        <f t="shared" ref="A60:C60" si="42">C$2</f>
        <v>Percentage Reduction of Separately Regulated Pollutants</v>
      </c>
      <c r="D60" s="229" t="s">
        <v>84</v>
      </c>
      <c r="E60" s="229" t="s">
        <v>78</v>
      </c>
      <c r="F60" s="229" t="s">
        <v>84</v>
      </c>
      <c r="G60" s="229" t="s">
        <v>78</v>
      </c>
      <c r="H60" s="7">
        <v>358</v>
      </c>
      <c r="I60" s="253" t="s">
        <v>76</v>
      </c>
      <c r="J60" s="227" t="str">
        <f>IF(ISBLANK(INDEX('Policy Characteristics'!D:D,MATCH($C60,'Policy Characteristics'!$C:$C,0))),"",INDEX('Policy Characteristics'!D:D,MATCH($C60,'Policy Characteristics'!$C:$C,0)))</f>
        <v>Conventional Pollutant Standard</v>
      </c>
      <c r="K60" s="227" t="str">
        <f>IF(ISBLANK(INDEX('Policy Characteristics'!E:E,MATCH($C60,'Policy Characteristics'!$C:$C,0))),"",INDEX('Policy Characteristics'!E:E,MATCH($C60,'Policy Characteristics'!$C:$C,0)))</f>
        <v>trans reduce regulated pollutants</v>
      </c>
      <c r="L60" s="227">
        <f>IF(ISBLANK(INDEX('Policy Characteristics'!F:F,MATCH($C60,'Policy Characteristics'!$C:$C,0))),"",INDEX('Policy Characteristics'!F:F,MATCH($C60,'Policy Characteristics'!$C:$C,0)))</f>
        <v>0</v>
      </c>
      <c r="M60" s="227">
        <f>IF(ISBLANK(INDEX('Policy Characteristics'!G:G,MATCH($C60,'Policy Characteristics'!$C:$C,0))),"",INDEX('Policy Characteristics'!G:G,MATCH($C60,'Policy Characteristics'!$C:$C,0)))</f>
        <v>1</v>
      </c>
      <c r="N60" s="227">
        <f>IF(ISBLANK(INDEX('Policy Characteristics'!H:H,MATCH($C60,'Policy Characteristics'!$C:$C,0))),"",INDEX('Policy Characteristics'!H:H,MATCH($C60,'Policy Characteristics'!$C:$C,0)))</f>
        <v>0.02</v>
      </c>
      <c r="O60" s="227" t="str">
        <f>IF(ISBLANK(INDEX('Policy Characteristics'!I:I,MATCH($C60,'Policy Characteristics'!$C:$C,0))),"",INDEX('Policy Characteristics'!I:I,MATCH($C60,'Policy Characteristics'!$C:$C,0)))</f>
        <v>% reduction in emissions</v>
      </c>
      <c r="P60" s="227"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60" s="227" t="str">
        <f>IF(ISBLANK(INDEX('Policy Characteristics'!K:K,MATCH($C60,'Policy Characteristics'!$C:$C,0))),"",INDEX('Policy Characteristics'!K:K,MATCH($C60,'Policy Characteristics'!$C:$C,0)))</f>
        <v>transportation-sector-main.html#conv-pol-stds</v>
      </c>
      <c r="R60" s="227" t="str">
        <f>IF(ISBLANK(INDEX('Policy Characteristics'!L:L,MATCH($C60,'Policy Characteristics'!$C:$C,0))),"",INDEX('Policy Characteristics'!L:L,MATCH($C60,'Policy Characteristics'!$C:$C,0)))</f>
        <v>conventional-pollutant-standards.html</v>
      </c>
      <c r="S60" s="227" t="str">
        <f>IF(ISBLANK(INDEX('Policy Characteristics'!M:M,MATCH($C60,'Policy Characteristics'!$C:$C,0))),"",INDEX('Policy Characteristics'!M:M,MATCH($C60,'Policy Characteristics'!$C:$C,0)))</f>
        <v>Energy Ministry. PROCONVE: PROCONVE: PROGRAMA DE CONTROLE DE POLUIÇÃO DO AR POR
VEÍCULOS AUTOMOTORES. https://www.mma.gov.br/images/arquivo/80060/Arquivos/PROCONVE_atualizado%20em%2021nov13.pdf</v>
      </c>
      <c r="T60" s="227" t="str">
        <f>IF(ISBLANK(INDEX('Policy Characteristics'!N:N,MATCH($C60,'Policy Characteristics'!$C:$C,0))),"",INDEX('Policy Characteristics'!N:N,MATCH($C60,'Policy Characteristics'!$C:$C,0)))</f>
        <v/>
      </c>
      <c r="U60" s="229"/>
      <c r="V60" s="229"/>
      <c r="W60" s="229"/>
      <c r="X60" s="229"/>
      <c r="Y60" s="229"/>
      <c r="Z60" s="229"/>
    </row>
    <row r="61" spans="1:26" ht="15.75" customHeight="1" x14ac:dyDescent="0.25">
      <c r="A61" s="248" t="str">
        <f>INDEX('Policy Characteristics'!A:A,MATCH($C61,'Policy Characteristics'!$C:$C,0))</f>
        <v>Transportation</v>
      </c>
      <c r="B61" s="249" t="str">
        <f>INDEX('Policy Characteristics'!B:B,MATCH($C61,'Policy Characteristics'!$C:$C,0))</f>
        <v>Conventional Pollutant Standards</v>
      </c>
      <c r="C61" s="11" t="str">
        <f t="shared" ref="A61:C61" si="43">C$2</f>
        <v>Percentage Reduction of Separately Regulated Pollutants</v>
      </c>
      <c r="D61" s="229" t="s">
        <v>84</v>
      </c>
      <c r="E61" s="229" t="s">
        <v>79</v>
      </c>
      <c r="F61" s="229" t="s">
        <v>84</v>
      </c>
      <c r="G61" s="229" t="s">
        <v>79</v>
      </c>
      <c r="H61" s="7">
        <v>359</v>
      </c>
      <c r="I61" s="253" t="s">
        <v>76</v>
      </c>
      <c r="J61" s="227" t="str">
        <f>IF(ISBLANK(INDEX('Policy Characteristics'!D:D,MATCH($C61,'Policy Characteristics'!$C:$C,0))),"",INDEX('Policy Characteristics'!D:D,MATCH($C61,'Policy Characteristics'!$C:$C,0)))</f>
        <v>Conventional Pollutant Standard</v>
      </c>
      <c r="K61" s="227" t="str">
        <f>IF(ISBLANK(INDEX('Policy Characteristics'!E:E,MATCH($C61,'Policy Characteristics'!$C:$C,0))),"",INDEX('Policy Characteristics'!E:E,MATCH($C61,'Policy Characteristics'!$C:$C,0)))</f>
        <v>trans reduce regulated pollutants</v>
      </c>
      <c r="L61" s="227">
        <f>IF(ISBLANK(INDEX('Policy Characteristics'!F:F,MATCH($C61,'Policy Characteristics'!$C:$C,0))),"",INDEX('Policy Characteristics'!F:F,MATCH($C61,'Policy Characteristics'!$C:$C,0)))</f>
        <v>0</v>
      </c>
      <c r="M61" s="227">
        <f>IF(ISBLANK(INDEX('Policy Characteristics'!G:G,MATCH($C61,'Policy Characteristics'!$C:$C,0))),"",INDEX('Policy Characteristics'!G:G,MATCH($C61,'Policy Characteristics'!$C:$C,0)))</f>
        <v>1</v>
      </c>
      <c r="N61" s="227">
        <f>IF(ISBLANK(INDEX('Policy Characteristics'!H:H,MATCH($C61,'Policy Characteristics'!$C:$C,0))),"",INDEX('Policy Characteristics'!H:H,MATCH($C61,'Policy Characteristics'!$C:$C,0)))</f>
        <v>0.02</v>
      </c>
      <c r="O61" s="227" t="str">
        <f>IF(ISBLANK(INDEX('Policy Characteristics'!I:I,MATCH($C61,'Policy Characteristics'!$C:$C,0))),"",INDEX('Policy Characteristics'!I:I,MATCH($C61,'Policy Characteristics'!$C:$C,0)))</f>
        <v>% reduction in emissions</v>
      </c>
      <c r="P61" s="227"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 **VOCs emitted by LDVs:**In Brazil, since 1988 to 2014, the limits in regulation for VOC emitted by LDVs, declined from 2.1 g/km to 0.05 g/km, a reduction of 98%. // **CO emitted by LDVs:**In Brazil, since 1988 to 2014, the limits in regulation for CO emitted by LDVs, declined from 24 g/km to 1.3 g/km, a reduction of 95%. // **NOx emitted by LDVs:**In Brazil, since 1988 to 2014, the limits in regulation for NOx emitted by LDVs, declined from 2 g/km to 0.08 g/km, a reduction of 96%. //**PM emitted by LDVs:**In Brazil, since 1989 to 2012, the limits in regulation for PM emitted by HDVs, declined from 0.6 g/kWh to 0.02 g/kWh, a reduction of 97%. //**SOX emitted by LDVs:** In Brazil, since 2000 to 2013, the limits in regulation for sulfur content in diesel fuel for HDVs declined from 10,000 ppm to two specifications: 10 ppm and 500 ppm for metropolitan region and country side, respectively, a reduction of at least 95%. //**VOCs emitted by HDVs:** In Brazil, since 1989 to 2012, the limits in regulation for VOC emitted by HDVs, declined from 3.6 g/kWh to 0.46 g/kWh, a reduction of 87%. //**CO emitted by HDVs:**  In Brazil, since 1989 to 2012, the limits in regulation for CO emitted by HDVs, declined from 14 g/kWh to 1.5 g/kWh, a reduction of 89%. //**NOx emitted by HDVs:** In Brazil, since 1989 to 2012, the limits in regulation for NOx emitted by HDVs, declined from 18 g/kWh to 2 g/kWh, a reduction of 89%. //**PM.10 emitted by HDVs:** In Brazil, since 1989 to 2012, the limits in regulation for PM emitted by HDVs, declined from 0.6 g/kWh to 0.02 g/kWh, a reduction of 97%. //**PM.25 emitted by HDVs:** In Brazil, since 1989 to 2012, the limits in regulation for PM emitted by HDVs, declined from 0.6 g/kWh to 0.02 g/kWh, a reduction of 97%. //**SOx emitted by HDVs:** In Brazil, since 2000 to 2013, the limits in regulation for sulfur content in diesel fuel declined from 10,000 ppm to two specifications: 10 ppm and 500 ppm for metropolitan region and country side, respectively, a reduction of at least 95%. //**PM.25 emitted by rail:**In Brazil, since 2000 to 2013, the limits in regulation for sulfur content in diesel fuel for HDVs declined from 10,000 ppm to two specifications: 10 ppm and 500 ppm for metropolitan region and country side, respectively, a reduction of at least 95%. //**SOX emitted by rail:** In Brazil, since 2000 to 2013, the limits in regulation for sulfur content in diesel fuel for HDVs declined from 10,000 ppm to two specifications: 10 ppm and 500 ppm for metropolitan region and country side, respectively, a reduction of at least 95%. //**VOCs emitted by motorbikes:**  In Brazil, since 1988 to 2014, the limits in regulation for VOC emitted by LDVs, declined from 2.1 g/km to 0.05 g/km, a reduction of 98%. //**CO emitted by motorbikes:**  In Brazil, since 1988 to 2014, the limits in regulation for CO emitted by LDVs, declined from 24 g/km to 1.3 g/km, a reduction of 95%. //**NOX emitted by motorbikes:**   In Brazil, since 1988 to 2014, the limits in regulation for NOx emitted by LDVs, declined from 2 g/km to 0.08 g/km, a reduction of 96%.</v>
      </c>
      <c r="Q61" s="227" t="str">
        <f>IF(ISBLANK(INDEX('Policy Characteristics'!K:K,MATCH($C61,'Policy Characteristics'!$C:$C,0))),"",INDEX('Policy Characteristics'!K:K,MATCH($C61,'Policy Characteristics'!$C:$C,0)))</f>
        <v>transportation-sector-main.html#conv-pol-stds</v>
      </c>
      <c r="R61" s="227" t="str">
        <f>IF(ISBLANK(INDEX('Policy Characteristics'!L:L,MATCH($C61,'Policy Characteristics'!$C:$C,0))),"",INDEX('Policy Characteristics'!L:L,MATCH($C61,'Policy Characteristics'!$C:$C,0)))</f>
        <v>conventional-pollutant-standards.html</v>
      </c>
      <c r="S61" s="227" t="str">
        <f>IF(ISBLANK(INDEX('Policy Characteristics'!M:M,MATCH($C61,'Policy Characteristics'!$C:$C,0))),"",INDEX('Policy Characteristics'!M:M,MATCH($C61,'Policy Characteristics'!$C:$C,0)))</f>
        <v>Energy Ministry. PROCONVE: PROCONVE: PROGRAMA DE CONTROLE DE POLUIÇÃO DO AR POR
VEÍCULOS AUTOMOTORES. https://www.mma.gov.br/images/arquivo/80060/Arquivos/PROCONVE_atualizado%20em%2021nov13.pdf</v>
      </c>
      <c r="T61" s="227" t="str">
        <f>IF(ISBLANK(INDEX('Policy Characteristics'!N:N,MATCH($C61,'Policy Characteristics'!$C:$C,0))),"",INDEX('Policy Characteristics'!N:N,MATCH($C61,'Policy Characteristics'!$C:$C,0)))</f>
        <v/>
      </c>
      <c r="U61" s="229"/>
      <c r="V61" s="229"/>
      <c r="W61" s="229"/>
      <c r="X61" s="229"/>
      <c r="Y61" s="229"/>
      <c r="Z61" s="229"/>
    </row>
    <row r="62" spans="1:26" ht="15.75" customHeight="1" x14ac:dyDescent="0.25">
      <c r="A62" s="248" t="str">
        <f>INDEX('Policy Characteristics'!A:A,MATCH($C62,'Policy Characteristics'!$C:$C,0))</f>
        <v>Transportation</v>
      </c>
      <c r="B62" s="249" t="str">
        <f>INDEX('Policy Characteristics'!B:B,MATCH($C62,'Policy Characteristics'!$C:$C,0))</f>
        <v>Electric Vehicle Charger Deployment</v>
      </c>
      <c r="C62" s="227" t="s">
        <v>86</v>
      </c>
      <c r="D62" s="227"/>
      <c r="E62" s="227"/>
      <c r="F62" s="227"/>
      <c r="G62" s="227"/>
      <c r="H62" s="250">
        <v>360</v>
      </c>
      <c r="I62" s="251" t="s">
        <v>63</v>
      </c>
      <c r="J62" s="227" t="str">
        <f>IF(ISBLANK(INDEX('Policy Characteristics'!D:D,MATCH($C62,'Policy Characteristics'!$C:$C,0))),"",INDEX('Policy Characteristics'!D:D,MATCH($C62,'Policy Characteristics'!$C:$C,0)))</f>
        <v>EV Charger Deployment</v>
      </c>
      <c r="K62" s="227" t="str">
        <f>IF(ISBLANK(INDEX('Policy Characteristics'!E:E,MATCH($C62,'Policy Characteristics'!$C:$C,0))),"",INDEX('Policy Characteristics'!E:E,MATCH($C62,'Policy Characteristics'!$C:$C,0)))</f>
        <v>trans EV charger deployment</v>
      </c>
      <c r="L62" s="227">
        <f>IF(ISBLANK(INDEX('Policy Characteristics'!F:F,MATCH($C62,'Policy Characteristics'!$C:$C,0))),"",INDEX('Policy Characteristics'!F:F,MATCH($C62,'Policy Characteristics'!$C:$C,0)))</f>
        <v>0</v>
      </c>
      <c r="M62" s="227">
        <f>IF(ISBLANK(INDEX('Policy Characteristics'!G:G,MATCH($C62,'Policy Characteristics'!$C:$C,0))),"",INDEX('Policy Characteristics'!G:G,MATCH($C62,'Policy Characteristics'!$C:$C,0)))</f>
        <v>300</v>
      </c>
      <c r="N62" s="227">
        <f>IF(ISBLANK(INDEX('Policy Characteristics'!H:H,MATCH($C62,'Policy Characteristics'!$C:$C,0))),"",INDEX('Policy Characteristics'!H:H,MATCH($C62,'Policy Characteristics'!$C:$C,0)))</f>
        <v>5</v>
      </c>
      <c r="O62" s="227" t="str">
        <f>IF(ISBLANK(INDEX('Policy Characteristics'!I:I,MATCH($C62,'Policy Characteristics'!$C:$C,0))),"",INDEX('Policy Characteristics'!I:I,MATCH($C62,'Policy Characteristics'!$C:$C,0)))</f>
        <v>chargers / 100k pop</v>
      </c>
      <c r="P62" s="227" t="str">
        <f>IF(ISBLANK(INDEX('Policy Characteristics'!J:J,MATCH($C62,'Policy Characteristics'!$C:$C,0))),"",INDEX('Policy Characteristics'!J:J,MATCH($C62,'Policy Characteristics'!$C:$C,0)))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27" t="str">
        <f>IF(ISBLANK(INDEX('Policy Characteristics'!K:K,MATCH($C62,'Policy Characteristics'!$C:$C,0))),"",INDEX('Policy Characteristics'!K:K,MATCH($C62,'Policy Characteristics'!$C:$C,0)))</f>
        <v/>
      </c>
      <c r="R62" s="227" t="str">
        <f>IF(ISBLANK(INDEX('Policy Characteristics'!L:L,MATCH($C62,'Policy Characteristics'!$C:$C,0))),"",INDEX('Policy Characteristics'!L:L,MATCH($C62,'Policy Characteristics'!$C:$C,0)))</f>
        <v>ev-charger-deployment.html</v>
      </c>
      <c r="S62" s="227" t="str">
        <f>IF(ISBLANK(INDEX('Policy Characteristics'!M:M,MATCH($C62,'Policy Characteristics'!$C:$C,0))),"",INDEX('Policy Characteristics'!M:M,MATCH($C62,'Policy Characteristics'!$C:$C,0)))</f>
        <v>Number of EV chargers: https://www.plugshare.com/                                             Number of gas stations: ANP, Supply in numbers, http://www.anp.gov.br/arquivos/publicacoes/boletins-anp/abastecimento/63/boletim-n63.pdf                                                            Pumps per station: https://247wallst.com/economy/2014/05/22/why-are-there-115000-or-150000-gas-stations-in-america/</v>
      </c>
      <c r="T62" s="227" t="str">
        <f>IF(ISBLANK(INDEX('Policy Characteristics'!N:N,MATCH($C62,'Policy Characteristics'!$C:$C,0))),"",INDEX('Policy Characteristics'!N:N,MATCH($C62,'Policy Characteristics'!$C:$C,0)))</f>
        <v/>
      </c>
      <c r="U62" s="229"/>
      <c r="V62" s="229"/>
      <c r="W62" s="229"/>
      <c r="X62" s="229"/>
      <c r="Y62" s="229"/>
      <c r="Z62" s="229"/>
    </row>
    <row r="63" spans="1:26" ht="15.75" customHeight="1" x14ac:dyDescent="0.25">
      <c r="A63" s="248" t="str">
        <f>INDEX('Policy Characteristics'!A:A,MATCH($C63,'Policy Characteristics'!$C:$C,0))</f>
        <v>Transportation</v>
      </c>
      <c r="B63" s="249" t="str">
        <f>INDEX('Policy Characteristics'!B:B,MATCH($C63,'Policy Characteristics'!$C:$C,0))</f>
        <v>Electric Vehicle Range &amp; Charging Time</v>
      </c>
      <c r="C63" s="227" t="s">
        <v>91</v>
      </c>
      <c r="D63" s="225"/>
      <c r="E63" s="225"/>
      <c r="F63" s="225"/>
      <c r="G63" s="225"/>
      <c r="H63" s="250">
        <v>361</v>
      </c>
      <c r="I63" s="251" t="s">
        <v>63</v>
      </c>
      <c r="J63" s="227" t="str">
        <f>IF(ISBLANK(INDEX('Policy Characteristics'!D:D,MATCH($C63,'Policy Characteristics'!$C:$C,0))),"",INDEX('Policy Characteristics'!D:D,MATCH($C63,'Policy Characteristics'!$C:$C,0)))</f>
        <v>EV Range &amp; Charging Time</v>
      </c>
      <c r="K63" s="227" t="str">
        <f>IF(ISBLANK(INDEX('Policy Characteristics'!E:E,MATCH($C63,'Policy Characteristics'!$C:$C,0))),"",INDEX('Policy Characteristics'!E:E,MATCH($C63,'Policy Characteristics'!$C:$C,0)))</f>
        <v>trans reduce EV range anxiety and charging time</v>
      </c>
      <c r="L63" s="227">
        <f>IF(ISBLANK(INDEX('Policy Characteristics'!F:F,MATCH($C63,'Policy Characteristics'!$C:$C,0))),"",INDEX('Policy Characteristics'!F:F,MATCH($C63,'Policy Characteristics'!$C:$C,0)))</f>
        <v>0</v>
      </c>
      <c r="M63" s="227">
        <f>IF(ISBLANK(INDEX('Policy Characteristics'!G:G,MATCH($C63,'Policy Characteristics'!$C:$C,0))),"",INDEX('Policy Characteristics'!G:G,MATCH($C63,'Policy Characteristics'!$C:$C,0)))</f>
        <v>1</v>
      </c>
      <c r="N63" s="227">
        <f>IF(ISBLANK(INDEX('Policy Characteristics'!H:H,MATCH($C63,'Policy Characteristics'!$C:$C,0))),"",INDEX('Policy Characteristics'!H:H,MATCH($C63,'Policy Characteristics'!$C:$C,0)))</f>
        <v>0.02</v>
      </c>
      <c r="O63" s="227" t="str">
        <f>IF(ISBLANK(INDEX('Policy Characteristics'!I:I,MATCH($C63,'Policy Characteristics'!$C:$C,0))),"",INDEX('Policy Characteristics'!I:I,MATCH($C63,'Policy Characteristics'!$C:$C,0)))</f>
        <v>% reduction in concern</v>
      </c>
      <c r="P63" s="227"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v>
      </c>
      <c r="Q63" s="227" t="str">
        <f>IF(ISBLANK(INDEX('Policy Characteristics'!K:K,MATCH($C63,'Policy Characteristics'!$C:$C,0))),"",INDEX('Policy Characteristics'!K:K,MATCH($C63,'Policy Characteristics'!$C:$C,0)))</f>
        <v/>
      </c>
      <c r="R63" s="227" t="str">
        <f>IF(ISBLANK(INDEX('Policy Characteristics'!L:L,MATCH($C63,'Policy Characteristics'!$C:$C,0))),"",INDEX('Policy Characteristics'!L:L,MATCH($C63,'Policy Characteristics'!$C:$C,0)))</f>
        <v>reduce-range-anxiety-charging-time.html</v>
      </c>
      <c r="S63" s="227" t="str">
        <f>IF(ISBLANK(INDEX('Policy Characteristics'!M:M,MATCH($C63,'Policy Characteristics'!$C:$C,0))),"",INDEX('Policy Characteristics'!M:M,MATCH($C63,'Policy Characteristics'!$C:$C,0)))</f>
        <v>Ranges: https://insideevs.uol.com.br/news/426568/precos-carros-eletricos-brasil/                                              Charging Times: https://www.chargepoint.com/files/Quick_Guide_to_Fast_Charging.pdf</v>
      </c>
      <c r="T63" s="227" t="str">
        <f>IF(ISBLANK(INDEX('Policy Characteristics'!N:N,MATCH($C63,'Policy Characteristics'!$C:$C,0))),"",INDEX('Policy Characteristics'!N:N,MATCH($C63,'Policy Characteristics'!$C:$C,0)))</f>
        <v/>
      </c>
      <c r="U63" s="229"/>
      <c r="V63" s="229"/>
      <c r="W63" s="229"/>
      <c r="X63" s="229"/>
      <c r="Y63" s="229"/>
      <c r="Z63" s="229"/>
    </row>
    <row r="64" spans="1:26" ht="15.75" customHeight="1" x14ac:dyDescent="0.25">
      <c r="A64" s="248" t="str">
        <f>INDEX('Policy Characteristics'!A:A,MATCH($C64,'Policy Characteristics'!$C:$C,0))</f>
        <v>Transportation</v>
      </c>
      <c r="B64" s="249" t="str">
        <f>INDEX('Policy Characteristics'!B:B,MATCH($C64,'Policy Characteristics'!$C:$C,0))</f>
        <v>Electric Vehicle Sales Mandate</v>
      </c>
      <c r="C64" s="227" t="s">
        <v>97</v>
      </c>
      <c r="D64" s="225" t="s">
        <v>98</v>
      </c>
      <c r="E64" s="225" t="s">
        <v>60</v>
      </c>
      <c r="F64" s="225" t="s">
        <v>99</v>
      </c>
      <c r="G64" s="225" t="s">
        <v>60</v>
      </c>
      <c r="H64" s="250">
        <v>186</v>
      </c>
      <c r="I64" s="251" t="s">
        <v>63</v>
      </c>
      <c r="J64" s="227" t="str">
        <f>IF(ISBLANK(INDEX('Policy Characteristics'!D:D,MATCH($C64,'Policy Characteristics'!$C:$C,0))),"",INDEX('Policy Characteristics'!D:D,MATCH($C64,'Policy Characteristics'!$C:$C,0)))</f>
        <v>EV Sales Mandate</v>
      </c>
      <c r="K64" s="227" t="str">
        <f>IF(ISBLANK(INDEX('Policy Characteristics'!E:E,MATCH($C64,'Policy Characteristics'!$C:$C,0))),"",INDEX('Policy Characteristics'!E:E,MATCH($C64,'Policy Characteristics'!$C:$C,0)))</f>
        <v>trans EV minimum</v>
      </c>
      <c r="L64" s="227">
        <f>IF(ISBLANK(INDEX('Policy Characteristics'!F:F,MATCH($C64,'Policy Characteristics'!$C:$C,0))),"",INDEX('Policy Characteristics'!F:F,MATCH($C64,'Policy Characteristics'!$C:$C,0)))</f>
        <v>0</v>
      </c>
      <c r="M64" s="227">
        <f>IF(ISBLANK(INDEX('Policy Characteristics'!G:G,MATCH($C64,'Policy Characteristics'!$C:$C,0))),"",INDEX('Policy Characteristics'!G:G,MATCH($C64,'Policy Characteristics'!$C:$C,0)))</f>
        <v>1</v>
      </c>
      <c r="N64" s="227">
        <f>IF(ISBLANK(INDEX('Policy Characteristics'!H:H,MATCH($C64,'Policy Characteristics'!$C:$C,0))),"",INDEX('Policy Characteristics'!H:H,MATCH($C64,'Policy Characteristics'!$C:$C,0)))</f>
        <v>0.01</v>
      </c>
      <c r="O64" s="227" t="str">
        <f>IF(ISBLANK(INDEX('Policy Characteristics'!I:I,MATCH($C64,'Policy Characteristics'!$C:$C,0))),"",INDEX('Policy Characteristics'!I:I,MATCH($C64,'Policy Characteristics'!$C:$C,0)))</f>
        <v>% of new vehicles sold</v>
      </c>
      <c r="P64" s="227"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4" s="227" t="str">
        <f>IF(ISBLANK(INDEX('Policy Characteristics'!K:K,MATCH($C64,'Policy Characteristics'!$C:$C,0))),"",INDEX('Policy Characteristics'!K:K,MATCH($C64,'Policy Characteristics'!$C:$C,0)))</f>
        <v>transportation-sector-main.html#ev-mandate</v>
      </c>
      <c r="R64" s="227" t="str">
        <f>IF(ISBLANK(INDEX('Policy Characteristics'!L:L,MATCH($C64,'Policy Characteristics'!$C:$C,0))),"",INDEX('Policy Characteristics'!L:L,MATCH($C64,'Policy Characteristics'!$C:$C,0)))</f>
        <v>ev-mandate.html</v>
      </c>
      <c r="S64" s="227" t="str">
        <f>IF(ISBLANK(INDEX('Policy Characteristics'!M:M,MATCH($C64,'Policy Characteristics'!$C:$C,0))),"",INDEX('Policy Characteristics'!M:M,MATCH($C64,'Policy Characteristics'!$C:$C,0)))</f>
        <v/>
      </c>
      <c r="T64" s="227" t="str">
        <f>IF(ISBLANK(INDEX('Policy Characteristics'!N:N,MATCH($C64,'Policy Characteristics'!$C:$C,0))),"",INDEX('Policy Characteristics'!N:N,MATCH($C64,'Policy Characteristics'!$C:$C,0)))</f>
        <v/>
      </c>
      <c r="U64" s="229"/>
      <c r="V64" s="229"/>
      <c r="W64" s="229"/>
      <c r="X64" s="229"/>
      <c r="Y64" s="229"/>
      <c r="Z64" s="229"/>
    </row>
    <row r="65" spans="1:26" ht="15.75" customHeight="1" x14ac:dyDescent="0.25">
      <c r="A65" s="248" t="str">
        <f>INDEX('Policy Characteristics'!A:A,MATCH($C65,'Policy Characteristics'!$C:$C,0))</f>
        <v>Transportation</v>
      </c>
      <c r="B65" s="249" t="str">
        <f>INDEX('Policy Characteristics'!B:B,MATCH($C65,'Policy Characteristics'!$C:$C,0))</f>
        <v>Electric Vehicle Sales Mandate</v>
      </c>
      <c r="C65" s="11" t="str">
        <f t="shared" ref="A65:C74" si="44">C$64</f>
        <v>Additional Minimum Required EV Sales Percentage</v>
      </c>
      <c r="D65" s="229" t="s">
        <v>105</v>
      </c>
      <c r="E65" s="229" t="s">
        <v>60</v>
      </c>
      <c r="F65" s="229" t="s">
        <v>106</v>
      </c>
      <c r="G65" s="229" t="s">
        <v>60</v>
      </c>
      <c r="H65" s="7">
        <v>203</v>
      </c>
      <c r="I65" s="252" t="s">
        <v>63</v>
      </c>
      <c r="J65" s="227" t="str">
        <f>IF(ISBLANK(INDEX('Policy Characteristics'!D:D,MATCH($C65,'Policy Characteristics'!$C:$C,0))),"",INDEX('Policy Characteristics'!D:D,MATCH($C65,'Policy Characteristics'!$C:$C,0)))</f>
        <v>EV Sales Mandate</v>
      </c>
      <c r="K65" s="227" t="str">
        <f>IF(ISBLANK(INDEX('Policy Characteristics'!E:E,MATCH($C65,'Policy Characteristics'!$C:$C,0))),"",INDEX('Policy Characteristics'!E:E,MATCH($C65,'Policy Characteristics'!$C:$C,0)))</f>
        <v>trans EV minimum</v>
      </c>
      <c r="L65" s="227">
        <f>IF(ISBLANK(INDEX('Policy Characteristics'!F:F,MATCH($C65,'Policy Characteristics'!$C:$C,0))),"",INDEX('Policy Characteristics'!F:F,MATCH($C65,'Policy Characteristics'!$C:$C,0)))</f>
        <v>0</v>
      </c>
      <c r="M65" s="227">
        <f>IF(ISBLANK(INDEX('Policy Characteristics'!G:G,MATCH($C65,'Policy Characteristics'!$C:$C,0))),"",INDEX('Policy Characteristics'!G:G,MATCH($C65,'Policy Characteristics'!$C:$C,0)))</f>
        <v>1</v>
      </c>
      <c r="N65" s="227">
        <f>IF(ISBLANK(INDEX('Policy Characteristics'!H:H,MATCH($C65,'Policy Characteristics'!$C:$C,0))),"",INDEX('Policy Characteristics'!H:H,MATCH($C65,'Policy Characteristics'!$C:$C,0)))</f>
        <v>0.01</v>
      </c>
      <c r="O65" s="227" t="str">
        <f>IF(ISBLANK(INDEX('Policy Characteristics'!I:I,MATCH($C65,'Policy Characteristics'!$C:$C,0))),"",INDEX('Policy Characteristics'!I:I,MATCH($C65,'Policy Characteristics'!$C:$C,0)))</f>
        <v>% of new vehicles sold</v>
      </c>
      <c r="P65" s="227"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5" s="227" t="str">
        <f>IF(ISBLANK(INDEX('Policy Characteristics'!K:K,MATCH($C65,'Policy Characteristics'!$C:$C,0))),"",INDEX('Policy Characteristics'!K:K,MATCH($C65,'Policy Characteristics'!$C:$C,0)))</f>
        <v>transportation-sector-main.html#ev-mandate</v>
      </c>
      <c r="R65" s="227" t="str">
        <f>IF(ISBLANK(INDEX('Policy Characteristics'!L:L,MATCH($C65,'Policy Characteristics'!$C:$C,0))),"",INDEX('Policy Characteristics'!L:L,MATCH($C65,'Policy Characteristics'!$C:$C,0)))</f>
        <v>ev-mandate.html</v>
      </c>
      <c r="S65" s="227" t="str">
        <f>IF(ISBLANK(INDEX('Policy Characteristics'!M:M,MATCH($C65,'Policy Characteristics'!$C:$C,0))),"",INDEX('Policy Characteristics'!M:M,MATCH($C65,'Policy Characteristics'!$C:$C,0)))</f>
        <v/>
      </c>
      <c r="T65" s="227" t="str">
        <f>IF(ISBLANK(INDEX('Policy Characteristics'!N:N,MATCH($C65,'Policy Characteristics'!$C:$C,0))),"",INDEX('Policy Characteristics'!N:N,MATCH($C65,'Policy Characteristics'!$C:$C,0)))</f>
        <v/>
      </c>
      <c r="U65" s="229"/>
      <c r="V65" s="229"/>
      <c r="W65" s="229"/>
      <c r="X65" s="229"/>
      <c r="Y65" s="229"/>
      <c r="Z65" s="229"/>
    </row>
    <row r="66" spans="1:26" ht="15.75" customHeight="1" x14ac:dyDescent="0.25">
      <c r="A66" s="248" t="str">
        <f>INDEX('Policy Characteristics'!A:A,MATCH($C66,'Policy Characteristics'!$C:$C,0))</f>
        <v>Transportation</v>
      </c>
      <c r="B66" s="249" t="str">
        <f>INDEX('Policy Characteristics'!B:B,MATCH($C66,'Policy Characteristics'!$C:$C,0))</f>
        <v>Electric Vehicle Sales Mandate</v>
      </c>
      <c r="C66" s="11" t="str">
        <f t="shared" si="44"/>
        <v>Additional Minimum Required EV Sales Percentage</v>
      </c>
      <c r="D66" s="229" t="s">
        <v>98</v>
      </c>
      <c r="E66" s="229" t="s">
        <v>80</v>
      </c>
      <c r="F66" s="229" t="s">
        <v>99</v>
      </c>
      <c r="G66" s="229" t="s">
        <v>80</v>
      </c>
      <c r="H66" s="7">
        <v>187</v>
      </c>
      <c r="I66" s="252" t="s">
        <v>63</v>
      </c>
      <c r="J66" s="227" t="str">
        <f>IF(ISBLANK(INDEX('Policy Characteristics'!D:D,MATCH($C66,'Policy Characteristics'!$C:$C,0))),"",INDEX('Policy Characteristics'!D:D,MATCH($C66,'Policy Characteristics'!$C:$C,0)))</f>
        <v>EV Sales Mandate</v>
      </c>
      <c r="K66" s="227" t="str">
        <f>IF(ISBLANK(INDEX('Policy Characteristics'!E:E,MATCH($C66,'Policy Characteristics'!$C:$C,0))),"",INDEX('Policy Characteristics'!E:E,MATCH($C66,'Policy Characteristics'!$C:$C,0)))</f>
        <v>trans EV minimum</v>
      </c>
      <c r="L66" s="227">
        <f>IF(ISBLANK(INDEX('Policy Characteristics'!F:F,MATCH($C66,'Policy Characteristics'!$C:$C,0))),"",INDEX('Policy Characteristics'!F:F,MATCH($C66,'Policy Characteristics'!$C:$C,0)))</f>
        <v>0</v>
      </c>
      <c r="M66" s="227">
        <f>IF(ISBLANK(INDEX('Policy Characteristics'!G:G,MATCH($C66,'Policy Characteristics'!$C:$C,0))),"",INDEX('Policy Characteristics'!G:G,MATCH($C66,'Policy Characteristics'!$C:$C,0)))</f>
        <v>1</v>
      </c>
      <c r="N66" s="227">
        <f>IF(ISBLANK(INDEX('Policy Characteristics'!H:H,MATCH($C66,'Policy Characteristics'!$C:$C,0))),"",INDEX('Policy Characteristics'!H:H,MATCH($C66,'Policy Characteristics'!$C:$C,0)))</f>
        <v>0.01</v>
      </c>
      <c r="O66" s="227" t="str">
        <f>IF(ISBLANK(INDEX('Policy Characteristics'!I:I,MATCH($C66,'Policy Characteristics'!$C:$C,0))),"",INDEX('Policy Characteristics'!I:I,MATCH($C66,'Policy Characteristics'!$C:$C,0)))</f>
        <v>% of new vehicles sold</v>
      </c>
      <c r="P66" s="227"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6" s="227" t="str">
        <f>IF(ISBLANK(INDEX('Policy Characteristics'!K:K,MATCH($C66,'Policy Characteristics'!$C:$C,0))),"",INDEX('Policy Characteristics'!K:K,MATCH($C66,'Policy Characteristics'!$C:$C,0)))</f>
        <v>transportation-sector-main.html#ev-mandate</v>
      </c>
      <c r="R66" s="227" t="str">
        <f>IF(ISBLANK(INDEX('Policy Characteristics'!L:L,MATCH($C66,'Policy Characteristics'!$C:$C,0))),"",INDEX('Policy Characteristics'!L:L,MATCH($C66,'Policy Characteristics'!$C:$C,0)))</f>
        <v>ev-mandate.html</v>
      </c>
      <c r="S66" s="227" t="str">
        <f>IF(ISBLANK(INDEX('Policy Characteristics'!M:M,MATCH($C66,'Policy Characteristics'!$C:$C,0))),"",INDEX('Policy Characteristics'!M:M,MATCH($C66,'Policy Characteristics'!$C:$C,0)))</f>
        <v/>
      </c>
      <c r="T66" s="227" t="str">
        <f>IF(ISBLANK(INDEX('Policy Characteristics'!N:N,MATCH($C66,'Policy Characteristics'!$C:$C,0))),"",INDEX('Policy Characteristics'!N:N,MATCH($C66,'Policy Characteristics'!$C:$C,0)))</f>
        <v/>
      </c>
      <c r="U66" s="229"/>
      <c r="V66" s="229"/>
      <c r="W66" s="229"/>
      <c r="X66" s="229"/>
      <c r="Y66" s="229"/>
      <c r="Z66" s="229"/>
    </row>
    <row r="67" spans="1:26" ht="15.75" customHeight="1" x14ac:dyDescent="0.25">
      <c r="A67" s="248" t="str">
        <f>INDEX('Policy Characteristics'!A:A,MATCH($C67,'Policy Characteristics'!$C:$C,0))</f>
        <v>Transportation</v>
      </c>
      <c r="B67" s="249" t="str">
        <f>INDEX('Policy Characteristics'!B:B,MATCH($C67,'Policy Characteristics'!$C:$C,0))</f>
        <v>Electric Vehicle Sales Mandate</v>
      </c>
      <c r="C67" s="11" t="str">
        <f t="shared" si="44"/>
        <v>Additional Minimum Required EV Sales Percentage</v>
      </c>
      <c r="D67" s="229" t="s">
        <v>105</v>
      </c>
      <c r="E67" s="229" t="s">
        <v>80</v>
      </c>
      <c r="F67" s="229" t="s">
        <v>106</v>
      </c>
      <c r="G67" s="229" t="s">
        <v>80</v>
      </c>
      <c r="H67" s="7">
        <v>191</v>
      </c>
      <c r="I67" s="252" t="s">
        <v>63</v>
      </c>
      <c r="J67" s="227" t="str">
        <f>IF(ISBLANK(INDEX('Policy Characteristics'!D:D,MATCH($C67,'Policy Characteristics'!$C:$C,0))),"",INDEX('Policy Characteristics'!D:D,MATCH($C67,'Policy Characteristics'!$C:$C,0)))</f>
        <v>EV Sales Mandate</v>
      </c>
      <c r="K67" s="227" t="str">
        <f>IF(ISBLANK(INDEX('Policy Characteristics'!E:E,MATCH($C67,'Policy Characteristics'!$C:$C,0))),"",INDEX('Policy Characteristics'!E:E,MATCH($C67,'Policy Characteristics'!$C:$C,0)))</f>
        <v>trans EV minimum</v>
      </c>
      <c r="L67" s="227">
        <f>IF(ISBLANK(INDEX('Policy Characteristics'!F:F,MATCH($C67,'Policy Characteristics'!$C:$C,0))),"",INDEX('Policy Characteristics'!F:F,MATCH($C67,'Policy Characteristics'!$C:$C,0)))</f>
        <v>0</v>
      </c>
      <c r="M67" s="227">
        <f>IF(ISBLANK(INDEX('Policy Characteristics'!G:G,MATCH($C67,'Policy Characteristics'!$C:$C,0))),"",INDEX('Policy Characteristics'!G:G,MATCH($C67,'Policy Characteristics'!$C:$C,0)))</f>
        <v>1</v>
      </c>
      <c r="N67" s="227">
        <f>IF(ISBLANK(INDEX('Policy Characteristics'!H:H,MATCH($C67,'Policy Characteristics'!$C:$C,0))),"",INDEX('Policy Characteristics'!H:H,MATCH($C67,'Policy Characteristics'!$C:$C,0)))</f>
        <v>0.01</v>
      </c>
      <c r="O67" s="227" t="str">
        <f>IF(ISBLANK(INDEX('Policy Characteristics'!I:I,MATCH($C67,'Policy Characteristics'!$C:$C,0))),"",INDEX('Policy Characteristics'!I:I,MATCH($C67,'Policy Characteristics'!$C:$C,0)))</f>
        <v>% of new vehicles sold</v>
      </c>
      <c r="P67" s="227"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7" s="227" t="str">
        <f>IF(ISBLANK(INDEX('Policy Characteristics'!K:K,MATCH($C67,'Policy Characteristics'!$C:$C,0))),"",INDEX('Policy Characteristics'!K:K,MATCH($C67,'Policy Characteristics'!$C:$C,0)))</f>
        <v>transportation-sector-main.html#ev-mandate</v>
      </c>
      <c r="R67" s="227" t="str">
        <f>IF(ISBLANK(INDEX('Policy Characteristics'!L:L,MATCH($C67,'Policy Characteristics'!$C:$C,0))),"",INDEX('Policy Characteristics'!L:L,MATCH($C67,'Policy Characteristics'!$C:$C,0)))</f>
        <v>ev-mandate.html</v>
      </c>
      <c r="S67" s="227" t="str">
        <f>IF(ISBLANK(INDEX('Policy Characteristics'!M:M,MATCH($C67,'Policy Characteristics'!$C:$C,0))),"",INDEX('Policy Characteristics'!M:M,MATCH($C67,'Policy Characteristics'!$C:$C,0)))</f>
        <v/>
      </c>
      <c r="T67" s="227" t="str">
        <f>IF(ISBLANK(INDEX('Policy Characteristics'!N:N,MATCH($C67,'Policy Characteristics'!$C:$C,0))),"",INDEX('Policy Characteristics'!N:N,MATCH($C67,'Policy Characteristics'!$C:$C,0)))</f>
        <v/>
      </c>
      <c r="U67" s="229"/>
      <c r="V67" s="229"/>
      <c r="W67" s="229"/>
      <c r="X67" s="229"/>
      <c r="Y67" s="229"/>
      <c r="Z67" s="229"/>
    </row>
    <row r="68" spans="1:26" ht="15.75" customHeight="1" x14ac:dyDescent="0.25">
      <c r="A68" s="248" t="str">
        <f>INDEX('Policy Characteristics'!A:A,MATCH($C68,'Policy Characteristics'!$C:$C,0))</f>
        <v>Transportation</v>
      </c>
      <c r="B68" s="249" t="str">
        <f>INDEX('Policy Characteristics'!B:B,MATCH($C68,'Policy Characteristics'!$C:$C,0))</f>
        <v>Electric Vehicle Sales Mandate</v>
      </c>
      <c r="C68" s="11" t="str">
        <f t="shared" si="44"/>
        <v>Additional Minimum Required EV Sales Percentage</v>
      </c>
      <c r="D68" s="229" t="s">
        <v>98</v>
      </c>
      <c r="E68" s="229" t="s">
        <v>81</v>
      </c>
      <c r="F68" s="229" t="s">
        <v>99</v>
      </c>
      <c r="G68" s="229" t="s">
        <v>107</v>
      </c>
      <c r="H68" s="7">
        <v>496</v>
      </c>
      <c r="I68" s="252" t="s">
        <v>63</v>
      </c>
      <c r="J68" s="227" t="str">
        <f>IF(ISBLANK(INDEX('Policy Characteristics'!D:D,MATCH($C68,'Policy Characteristics'!$C:$C,0))),"",INDEX('Policy Characteristics'!D:D,MATCH($C68,'Policy Characteristics'!$C:$C,0)))</f>
        <v>EV Sales Mandate</v>
      </c>
      <c r="K68" s="227" t="str">
        <f>IF(ISBLANK(INDEX('Policy Characteristics'!E:E,MATCH($C68,'Policy Characteristics'!$C:$C,0))),"",INDEX('Policy Characteristics'!E:E,MATCH($C68,'Policy Characteristics'!$C:$C,0)))</f>
        <v>trans EV minimum</v>
      </c>
      <c r="L68" s="227">
        <f>IF(ISBLANK(INDEX('Policy Characteristics'!F:F,MATCH($C68,'Policy Characteristics'!$C:$C,0))),"",INDEX('Policy Characteristics'!F:F,MATCH($C68,'Policy Characteristics'!$C:$C,0)))</f>
        <v>0</v>
      </c>
      <c r="M68" s="227">
        <f>IF(ISBLANK(INDEX('Policy Characteristics'!G:G,MATCH($C68,'Policy Characteristics'!$C:$C,0))),"",INDEX('Policy Characteristics'!G:G,MATCH($C68,'Policy Characteristics'!$C:$C,0)))</f>
        <v>1</v>
      </c>
      <c r="N68" s="227">
        <f>IF(ISBLANK(INDEX('Policy Characteristics'!H:H,MATCH($C68,'Policy Characteristics'!$C:$C,0))),"",INDEX('Policy Characteristics'!H:H,MATCH($C68,'Policy Characteristics'!$C:$C,0)))</f>
        <v>0.01</v>
      </c>
      <c r="O68" s="227" t="str">
        <f>IF(ISBLANK(INDEX('Policy Characteristics'!I:I,MATCH($C68,'Policy Characteristics'!$C:$C,0))),"",INDEX('Policy Characteristics'!I:I,MATCH($C68,'Policy Characteristics'!$C:$C,0)))</f>
        <v>% of new vehicles sold</v>
      </c>
      <c r="P68" s="227"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8" s="227" t="str">
        <f>IF(ISBLANK(INDEX('Policy Characteristics'!K:K,MATCH($C68,'Policy Characteristics'!$C:$C,0))),"",INDEX('Policy Characteristics'!K:K,MATCH($C68,'Policy Characteristics'!$C:$C,0)))</f>
        <v>transportation-sector-main.html#ev-mandate</v>
      </c>
      <c r="R68" s="227" t="str">
        <f>IF(ISBLANK(INDEX('Policy Characteristics'!L:L,MATCH($C68,'Policy Characteristics'!$C:$C,0))),"",INDEX('Policy Characteristics'!L:L,MATCH($C68,'Policy Characteristics'!$C:$C,0)))</f>
        <v>ev-mandate.html</v>
      </c>
      <c r="S68" s="227" t="str">
        <f>IF(ISBLANK(INDEX('Policy Characteristics'!M:M,MATCH($C68,'Policy Characteristics'!$C:$C,0))),"",INDEX('Policy Characteristics'!M:M,MATCH($C68,'Policy Characteristics'!$C:$C,0)))</f>
        <v/>
      </c>
      <c r="T68" s="227" t="str">
        <f>IF(ISBLANK(INDEX('Policy Characteristics'!N:N,MATCH($C68,'Policy Characteristics'!$C:$C,0))),"",INDEX('Policy Characteristics'!N:N,MATCH($C68,'Policy Characteristics'!$C:$C,0)))</f>
        <v/>
      </c>
      <c r="U68" s="229"/>
      <c r="V68" s="229"/>
      <c r="W68" s="229"/>
      <c r="X68" s="229"/>
      <c r="Y68" s="229"/>
      <c r="Z68" s="229"/>
    </row>
    <row r="69" spans="1:26" ht="15.75" customHeight="1" x14ac:dyDescent="0.25">
      <c r="A69" s="248" t="str">
        <f>INDEX('Policy Characteristics'!A:A,MATCH($C69,'Policy Characteristics'!$C:$C,0))</f>
        <v>Transportation</v>
      </c>
      <c r="B69" s="249" t="str">
        <f>INDEX('Policy Characteristics'!B:B,MATCH($C69,'Policy Characteristics'!$C:$C,0))</f>
        <v>Electric Vehicle Sales Mandate</v>
      </c>
      <c r="C69" s="11" t="str">
        <f t="shared" si="44"/>
        <v>Additional Minimum Required EV Sales Percentage</v>
      </c>
      <c r="D69" s="229" t="s">
        <v>105</v>
      </c>
      <c r="E69" s="229" t="s">
        <v>81</v>
      </c>
      <c r="F69" s="229" t="s">
        <v>106</v>
      </c>
      <c r="G69" s="229" t="s">
        <v>107</v>
      </c>
      <c r="H69" s="7">
        <v>497</v>
      </c>
      <c r="I69" s="252" t="s">
        <v>63</v>
      </c>
      <c r="J69" s="227" t="str">
        <f>IF(ISBLANK(INDEX('Policy Characteristics'!D:D,MATCH($C69,'Policy Characteristics'!$C:$C,0))),"",INDEX('Policy Characteristics'!D:D,MATCH($C69,'Policy Characteristics'!$C:$C,0)))</f>
        <v>EV Sales Mandate</v>
      </c>
      <c r="K69" s="227" t="str">
        <f>IF(ISBLANK(INDEX('Policy Characteristics'!E:E,MATCH($C69,'Policy Characteristics'!$C:$C,0))),"",INDEX('Policy Characteristics'!E:E,MATCH($C69,'Policy Characteristics'!$C:$C,0)))</f>
        <v>trans EV minimum</v>
      </c>
      <c r="L69" s="227">
        <f>IF(ISBLANK(INDEX('Policy Characteristics'!F:F,MATCH($C69,'Policy Characteristics'!$C:$C,0))),"",INDEX('Policy Characteristics'!F:F,MATCH($C69,'Policy Characteristics'!$C:$C,0)))</f>
        <v>0</v>
      </c>
      <c r="M69" s="227">
        <f>IF(ISBLANK(INDEX('Policy Characteristics'!G:G,MATCH($C69,'Policy Characteristics'!$C:$C,0))),"",INDEX('Policy Characteristics'!G:G,MATCH($C69,'Policy Characteristics'!$C:$C,0)))</f>
        <v>1</v>
      </c>
      <c r="N69" s="227">
        <f>IF(ISBLANK(INDEX('Policy Characteristics'!H:H,MATCH($C69,'Policy Characteristics'!$C:$C,0))),"",INDEX('Policy Characteristics'!H:H,MATCH($C69,'Policy Characteristics'!$C:$C,0)))</f>
        <v>0.01</v>
      </c>
      <c r="O69" s="227" t="str">
        <f>IF(ISBLANK(INDEX('Policy Characteristics'!I:I,MATCH($C69,'Policy Characteristics'!$C:$C,0))),"",INDEX('Policy Characteristics'!I:I,MATCH($C69,'Policy Characteristics'!$C:$C,0)))</f>
        <v>% of new vehicles sold</v>
      </c>
      <c r="P69" s="227"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69" s="227" t="str">
        <f>IF(ISBLANK(INDEX('Policy Characteristics'!K:K,MATCH($C69,'Policy Characteristics'!$C:$C,0))),"",INDEX('Policy Characteristics'!K:K,MATCH($C69,'Policy Characteristics'!$C:$C,0)))</f>
        <v>transportation-sector-main.html#ev-mandate</v>
      </c>
      <c r="R69" s="227" t="str">
        <f>IF(ISBLANK(INDEX('Policy Characteristics'!L:L,MATCH($C69,'Policy Characteristics'!$C:$C,0))),"",INDEX('Policy Characteristics'!L:L,MATCH($C69,'Policy Characteristics'!$C:$C,0)))</f>
        <v>ev-mandate.html</v>
      </c>
      <c r="S69" s="227" t="str">
        <f>IF(ISBLANK(INDEX('Policy Characteristics'!M:M,MATCH($C69,'Policy Characteristics'!$C:$C,0))),"",INDEX('Policy Characteristics'!M:M,MATCH($C69,'Policy Characteristics'!$C:$C,0)))</f>
        <v/>
      </c>
      <c r="T69" s="227" t="str">
        <f>IF(ISBLANK(INDEX('Policy Characteristics'!N:N,MATCH($C69,'Policy Characteristics'!$C:$C,0))),"",INDEX('Policy Characteristics'!N:N,MATCH($C69,'Policy Characteristics'!$C:$C,0)))</f>
        <v/>
      </c>
      <c r="U69" s="229"/>
      <c r="V69" s="229"/>
      <c r="W69" s="229"/>
      <c r="X69" s="229"/>
      <c r="Y69" s="229"/>
      <c r="Z69" s="229"/>
    </row>
    <row r="70" spans="1:26" ht="15.75" customHeight="1" x14ac:dyDescent="0.25">
      <c r="A70" s="248" t="str">
        <f>INDEX('Policy Characteristics'!A:A,MATCH($C70,'Policy Characteristics'!$C:$C,0))</f>
        <v>Transportation</v>
      </c>
      <c r="B70" s="249" t="str">
        <f>INDEX('Policy Characteristics'!B:B,MATCH($C70,'Policy Characteristics'!$C:$C,0))</f>
        <v>Electric Vehicle Sales Mandate</v>
      </c>
      <c r="C70" s="227" t="str">
        <f t="shared" si="44"/>
        <v>Additional Minimum Required EV Sales Percentage</v>
      </c>
      <c r="D70" s="227" t="s">
        <v>98</v>
      </c>
      <c r="E70" s="227" t="s">
        <v>82</v>
      </c>
      <c r="F70" s="227" t="s">
        <v>99</v>
      </c>
      <c r="G70" s="227" t="s">
        <v>108</v>
      </c>
      <c r="H70" s="250">
        <v>498</v>
      </c>
      <c r="I70" s="251" t="s">
        <v>63</v>
      </c>
      <c r="J70" s="227" t="str">
        <f>IF(ISBLANK(INDEX('Policy Characteristics'!D:D,MATCH($C70,'Policy Characteristics'!$C:$C,0))),"",INDEX('Policy Characteristics'!D:D,MATCH($C70,'Policy Characteristics'!$C:$C,0)))</f>
        <v>EV Sales Mandate</v>
      </c>
      <c r="K70" s="227" t="str">
        <f>IF(ISBLANK(INDEX('Policy Characteristics'!E:E,MATCH($C70,'Policy Characteristics'!$C:$C,0))),"",INDEX('Policy Characteristics'!E:E,MATCH($C70,'Policy Characteristics'!$C:$C,0)))</f>
        <v>trans EV minimum</v>
      </c>
      <c r="L70" s="227">
        <f>IF(ISBLANK(INDEX('Policy Characteristics'!F:F,MATCH($C70,'Policy Characteristics'!$C:$C,0))),"",INDEX('Policy Characteristics'!F:F,MATCH($C70,'Policy Characteristics'!$C:$C,0)))</f>
        <v>0</v>
      </c>
      <c r="M70" s="227">
        <f>IF(ISBLANK(INDEX('Policy Characteristics'!G:G,MATCH($C70,'Policy Characteristics'!$C:$C,0))),"",INDEX('Policy Characteristics'!G:G,MATCH($C70,'Policy Characteristics'!$C:$C,0)))</f>
        <v>1</v>
      </c>
      <c r="N70" s="227">
        <f>IF(ISBLANK(INDEX('Policy Characteristics'!H:H,MATCH($C70,'Policy Characteristics'!$C:$C,0))),"",INDEX('Policy Characteristics'!H:H,MATCH($C70,'Policy Characteristics'!$C:$C,0)))</f>
        <v>0.01</v>
      </c>
      <c r="O70" s="227" t="str">
        <f>IF(ISBLANK(INDEX('Policy Characteristics'!I:I,MATCH($C70,'Policy Characteristics'!$C:$C,0))),"",INDEX('Policy Characteristics'!I:I,MATCH($C70,'Policy Characteristics'!$C:$C,0)))</f>
        <v>% of new vehicles sold</v>
      </c>
      <c r="P70" s="227"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0" s="227" t="str">
        <f>IF(ISBLANK(INDEX('Policy Characteristics'!K:K,MATCH($C70,'Policy Characteristics'!$C:$C,0))),"",INDEX('Policy Characteristics'!K:K,MATCH($C70,'Policy Characteristics'!$C:$C,0)))</f>
        <v>transportation-sector-main.html#ev-mandate</v>
      </c>
      <c r="R70" s="227" t="str">
        <f>IF(ISBLANK(INDEX('Policy Characteristics'!L:L,MATCH($C70,'Policy Characteristics'!$C:$C,0))),"",INDEX('Policy Characteristics'!L:L,MATCH($C70,'Policy Characteristics'!$C:$C,0)))</f>
        <v>ev-mandate.html</v>
      </c>
      <c r="S70" s="227" t="str">
        <f>IF(ISBLANK(INDEX('Policy Characteristics'!M:M,MATCH($C70,'Policy Characteristics'!$C:$C,0))),"",INDEX('Policy Characteristics'!M:M,MATCH($C70,'Policy Characteristics'!$C:$C,0)))</f>
        <v/>
      </c>
      <c r="T70" s="227" t="str">
        <f>IF(ISBLANK(INDEX('Policy Characteristics'!N:N,MATCH($C70,'Policy Characteristics'!$C:$C,0))),"",INDEX('Policy Characteristics'!N:N,MATCH($C70,'Policy Characteristics'!$C:$C,0)))</f>
        <v/>
      </c>
      <c r="U70" s="229"/>
      <c r="V70" s="229"/>
      <c r="W70" s="229"/>
      <c r="X70" s="229"/>
      <c r="Y70" s="229"/>
      <c r="Z70" s="229"/>
    </row>
    <row r="71" spans="1:26" ht="15.75" customHeight="1" x14ac:dyDescent="0.25">
      <c r="A71" s="248" t="str">
        <f>INDEX('Policy Characteristics'!A:A,MATCH($C71,'Policy Characteristics'!$C:$C,0))</f>
        <v>Transportation</v>
      </c>
      <c r="B71" s="249" t="str">
        <f>INDEX('Policy Characteristics'!B:B,MATCH($C71,'Policy Characteristics'!$C:$C,0))</f>
        <v>Electric Vehicle Sales Mandate</v>
      </c>
      <c r="C71" s="227" t="str">
        <f t="shared" si="44"/>
        <v>Additional Minimum Required EV Sales Percentage</v>
      </c>
      <c r="D71" s="227" t="s">
        <v>105</v>
      </c>
      <c r="E71" s="227" t="s">
        <v>82</v>
      </c>
      <c r="F71" s="227" t="s">
        <v>106</v>
      </c>
      <c r="G71" s="227" t="s">
        <v>108</v>
      </c>
      <c r="H71" s="250">
        <v>499</v>
      </c>
      <c r="I71" s="251" t="s">
        <v>63</v>
      </c>
      <c r="J71" s="227" t="str">
        <f>IF(ISBLANK(INDEX('Policy Characteristics'!D:D,MATCH($C71,'Policy Characteristics'!$C:$C,0))),"",INDEX('Policy Characteristics'!D:D,MATCH($C71,'Policy Characteristics'!$C:$C,0)))</f>
        <v>EV Sales Mandate</v>
      </c>
      <c r="K71" s="227" t="str">
        <f>IF(ISBLANK(INDEX('Policy Characteristics'!E:E,MATCH($C71,'Policy Characteristics'!$C:$C,0))),"",INDEX('Policy Characteristics'!E:E,MATCH($C71,'Policy Characteristics'!$C:$C,0)))</f>
        <v>trans EV minimum</v>
      </c>
      <c r="L71" s="227">
        <f>IF(ISBLANK(INDEX('Policy Characteristics'!F:F,MATCH($C71,'Policy Characteristics'!$C:$C,0))),"",INDEX('Policy Characteristics'!F:F,MATCH($C71,'Policy Characteristics'!$C:$C,0)))</f>
        <v>0</v>
      </c>
      <c r="M71" s="227">
        <f>IF(ISBLANK(INDEX('Policy Characteristics'!G:G,MATCH($C71,'Policy Characteristics'!$C:$C,0))),"",INDEX('Policy Characteristics'!G:G,MATCH($C71,'Policy Characteristics'!$C:$C,0)))</f>
        <v>1</v>
      </c>
      <c r="N71" s="227">
        <f>IF(ISBLANK(INDEX('Policy Characteristics'!H:H,MATCH($C71,'Policy Characteristics'!$C:$C,0))),"",INDEX('Policy Characteristics'!H:H,MATCH($C71,'Policy Characteristics'!$C:$C,0)))</f>
        <v>0.01</v>
      </c>
      <c r="O71" s="227" t="str">
        <f>IF(ISBLANK(INDEX('Policy Characteristics'!I:I,MATCH($C71,'Policy Characteristics'!$C:$C,0))),"",INDEX('Policy Characteristics'!I:I,MATCH($C71,'Policy Characteristics'!$C:$C,0)))</f>
        <v>% of new vehicles sold</v>
      </c>
      <c r="P71" s="227"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1" s="227" t="str">
        <f>IF(ISBLANK(INDEX('Policy Characteristics'!K:K,MATCH($C71,'Policy Characteristics'!$C:$C,0))),"",INDEX('Policy Characteristics'!K:K,MATCH($C71,'Policy Characteristics'!$C:$C,0)))</f>
        <v>transportation-sector-main.html#ev-mandate</v>
      </c>
      <c r="R71" s="227" t="str">
        <f>IF(ISBLANK(INDEX('Policy Characteristics'!L:L,MATCH($C71,'Policy Characteristics'!$C:$C,0))),"",INDEX('Policy Characteristics'!L:L,MATCH($C71,'Policy Characteristics'!$C:$C,0)))</f>
        <v>ev-mandate.html</v>
      </c>
      <c r="S71" s="227" t="str">
        <f>IF(ISBLANK(INDEX('Policy Characteristics'!M:M,MATCH($C71,'Policy Characteristics'!$C:$C,0))),"",INDEX('Policy Characteristics'!M:M,MATCH($C71,'Policy Characteristics'!$C:$C,0)))</f>
        <v/>
      </c>
      <c r="T71" s="227" t="str">
        <f>IF(ISBLANK(INDEX('Policy Characteristics'!N:N,MATCH($C71,'Policy Characteristics'!$C:$C,0))),"",INDEX('Policy Characteristics'!N:N,MATCH($C71,'Policy Characteristics'!$C:$C,0)))</f>
        <v/>
      </c>
      <c r="U71" s="229"/>
      <c r="V71" s="229"/>
      <c r="W71" s="229"/>
      <c r="X71" s="229"/>
      <c r="Y71" s="229"/>
      <c r="Z71" s="229"/>
    </row>
    <row r="72" spans="1:26" ht="15.75" customHeight="1" x14ac:dyDescent="0.25">
      <c r="A72" s="248" t="str">
        <f>INDEX('Policy Characteristics'!A:A,MATCH($C72,'Policy Characteristics'!$C:$C,0))</f>
        <v>Transportation</v>
      </c>
      <c r="B72" s="249" t="str">
        <f>INDEX('Policy Characteristics'!B:B,MATCH($C72,'Policy Characteristics'!$C:$C,0))</f>
        <v>Electric Vehicle Sales Mandate</v>
      </c>
      <c r="C72" s="227" t="str">
        <f t="shared" si="44"/>
        <v>Additional Minimum Required EV Sales Percentage</v>
      </c>
      <c r="D72" s="227" t="s">
        <v>98</v>
      </c>
      <c r="E72" s="227" t="s">
        <v>83</v>
      </c>
      <c r="F72" s="227" t="s">
        <v>99</v>
      </c>
      <c r="G72" s="227" t="s">
        <v>109</v>
      </c>
      <c r="H72" s="250">
        <v>500</v>
      </c>
      <c r="I72" s="251" t="s">
        <v>63</v>
      </c>
      <c r="J72" s="227" t="str">
        <f>IF(ISBLANK(INDEX('Policy Characteristics'!D:D,MATCH($C72,'Policy Characteristics'!$C:$C,0))),"",INDEX('Policy Characteristics'!D:D,MATCH($C72,'Policy Characteristics'!$C:$C,0)))</f>
        <v>EV Sales Mandate</v>
      </c>
      <c r="K72" s="227" t="str">
        <f>IF(ISBLANK(INDEX('Policy Characteristics'!E:E,MATCH($C72,'Policy Characteristics'!$C:$C,0))),"",INDEX('Policy Characteristics'!E:E,MATCH($C72,'Policy Characteristics'!$C:$C,0)))</f>
        <v>trans EV minimum</v>
      </c>
      <c r="L72" s="227">
        <f>IF(ISBLANK(INDEX('Policy Characteristics'!F:F,MATCH($C72,'Policy Characteristics'!$C:$C,0))),"",INDEX('Policy Characteristics'!F:F,MATCH($C72,'Policy Characteristics'!$C:$C,0)))</f>
        <v>0</v>
      </c>
      <c r="M72" s="227">
        <f>IF(ISBLANK(INDEX('Policy Characteristics'!G:G,MATCH($C72,'Policy Characteristics'!$C:$C,0))),"",INDEX('Policy Characteristics'!G:G,MATCH($C72,'Policy Characteristics'!$C:$C,0)))</f>
        <v>1</v>
      </c>
      <c r="N72" s="227">
        <f>IF(ISBLANK(INDEX('Policy Characteristics'!H:H,MATCH($C72,'Policy Characteristics'!$C:$C,0))),"",INDEX('Policy Characteristics'!H:H,MATCH($C72,'Policy Characteristics'!$C:$C,0)))</f>
        <v>0.01</v>
      </c>
      <c r="O72" s="227" t="str">
        <f>IF(ISBLANK(INDEX('Policy Characteristics'!I:I,MATCH($C72,'Policy Characteristics'!$C:$C,0))),"",INDEX('Policy Characteristics'!I:I,MATCH($C72,'Policy Characteristics'!$C:$C,0)))</f>
        <v>% of new vehicles sold</v>
      </c>
      <c r="P72" s="227"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2" s="227" t="str">
        <f>IF(ISBLANK(INDEX('Policy Characteristics'!K:K,MATCH($C72,'Policy Characteristics'!$C:$C,0))),"",INDEX('Policy Characteristics'!K:K,MATCH($C72,'Policy Characteristics'!$C:$C,0)))</f>
        <v>transportation-sector-main.html#ev-mandate</v>
      </c>
      <c r="R72" s="227" t="str">
        <f>IF(ISBLANK(INDEX('Policy Characteristics'!L:L,MATCH($C72,'Policy Characteristics'!$C:$C,0))),"",INDEX('Policy Characteristics'!L:L,MATCH($C72,'Policy Characteristics'!$C:$C,0)))</f>
        <v>ev-mandate.html</v>
      </c>
      <c r="S72" s="227" t="str">
        <f>IF(ISBLANK(INDEX('Policy Characteristics'!M:M,MATCH($C72,'Policy Characteristics'!$C:$C,0))),"",INDEX('Policy Characteristics'!M:M,MATCH($C72,'Policy Characteristics'!$C:$C,0)))</f>
        <v/>
      </c>
      <c r="T72" s="227" t="str">
        <f>IF(ISBLANK(INDEX('Policy Characteristics'!N:N,MATCH($C72,'Policy Characteristics'!$C:$C,0))),"",INDEX('Policy Characteristics'!N:N,MATCH($C72,'Policy Characteristics'!$C:$C,0)))</f>
        <v/>
      </c>
      <c r="U72" s="229"/>
      <c r="V72" s="229"/>
      <c r="W72" s="229"/>
      <c r="X72" s="229"/>
      <c r="Y72" s="229"/>
      <c r="Z72" s="229"/>
    </row>
    <row r="73" spans="1:26" ht="15.75" customHeight="1" x14ac:dyDescent="0.25">
      <c r="A73" s="248" t="str">
        <f>INDEX('Policy Characteristics'!A:A,MATCH($C73,'Policy Characteristics'!$C:$C,0))</f>
        <v>Transportation</v>
      </c>
      <c r="B73" s="249" t="str">
        <f>INDEX('Policy Characteristics'!B:B,MATCH($C73,'Policy Characteristics'!$C:$C,0))</f>
        <v>Electric Vehicle Sales Mandate</v>
      </c>
      <c r="C73" s="227" t="str">
        <f t="shared" si="44"/>
        <v>Additional Minimum Required EV Sales Percentage</v>
      </c>
      <c r="D73" s="227" t="s">
        <v>105</v>
      </c>
      <c r="E73" s="227" t="s">
        <v>83</v>
      </c>
      <c r="F73" s="227" t="s">
        <v>106</v>
      </c>
      <c r="G73" s="227" t="s">
        <v>109</v>
      </c>
      <c r="H73" s="250">
        <v>501</v>
      </c>
      <c r="I73" s="251" t="s">
        <v>63</v>
      </c>
      <c r="J73" s="227" t="str">
        <f>IF(ISBLANK(INDEX('Policy Characteristics'!D:D,MATCH($C73,'Policy Characteristics'!$C:$C,0))),"",INDEX('Policy Characteristics'!D:D,MATCH($C73,'Policy Characteristics'!$C:$C,0)))</f>
        <v>EV Sales Mandate</v>
      </c>
      <c r="K73" s="227" t="str">
        <f>IF(ISBLANK(INDEX('Policy Characteristics'!E:E,MATCH($C73,'Policy Characteristics'!$C:$C,0))),"",INDEX('Policy Characteristics'!E:E,MATCH($C73,'Policy Characteristics'!$C:$C,0)))</f>
        <v>trans EV minimum</v>
      </c>
      <c r="L73" s="227">
        <f>IF(ISBLANK(INDEX('Policy Characteristics'!F:F,MATCH($C73,'Policy Characteristics'!$C:$C,0))),"",INDEX('Policy Characteristics'!F:F,MATCH($C73,'Policy Characteristics'!$C:$C,0)))</f>
        <v>0</v>
      </c>
      <c r="M73" s="227">
        <f>IF(ISBLANK(INDEX('Policy Characteristics'!G:G,MATCH($C73,'Policy Characteristics'!$C:$C,0))),"",INDEX('Policy Characteristics'!G:G,MATCH($C73,'Policy Characteristics'!$C:$C,0)))</f>
        <v>1</v>
      </c>
      <c r="N73" s="227">
        <f>IF(ISBLANK(INDEX('Policy Characteristics'!H:H,MATCH($C73,'Policy Characteristics'!$C:$C,0))),"",INDEX('Policy Characteristics'!H:H,MATCH($C73,'Policy Characteristics'!$C:$C,0)))</f>
        <v>0.01</v>
      </c>
      <c r="O73" s="227" t="str">
        <f>IF(ISBLANK(INDEX('Policy Characteristics'!I:I,MATCH($C73,'Policy Characteristics'!$C:$C,0))),"",INDEX('Policy Characteristics'!I:I,MATCH($C73,'Policy Characteristics'!$C:$C,0)))</f>
        <v>% of new vehicles sold</v>
      </c>
      <c r="P73" s="227"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3" s="227" t="str">
        <f>IF(ISBLANK(INDEX('Policy Characteristics'!K:K,MATCH($C73,'Policy Characteristics'!$C:$C,0))),"",INDEX('Policy Characteristics'!K:K,MATCH($C73,'Policy Characteristics'!$C:$C,0)))</f>
        <v>transportation-sector-main.html#ev-mandate</v>
      </c>
      <c r="R73" s="227" t="str">
        <f>IF(ISBLANK(INDEX('Policy Characteristics'!L:L,MATCH($C73,'Policy Characteristics'!$C:$C,0))),"",INDEX('Policy Characteristics'!L:L,MATCH($C73,'Policy Characteristics'!$C:$C,0)))</f>
        <v>ev-mandate.html</v>
      </c>
      <c r="S73" s="227" t="str">
        <f>IF(ISBLANK(INDEX('Policy Characteristics'!M:M,MATCH($C73,'Policy Characteristics'!$C:$C,0))),"",INDEX('Policy Characteristics'!M:M,MATCH($C73,'Policy Characteristics'!$C:$C,0)))</f>
        <v/>
      </c>
      <c r="T73" s="227" t="str">
        <f>IF(ISBLANK(INDEX('Policy Characteristics'!N:N,MATCH($C73,'Policy Characteristics'!$C:$C,0))),"",INDEX('Policy Characteristics'!N:N,MATCH($C73,'Policy Characteristics'!$C:$C,0)))</f>
        <v/>
      </c>
      <c r="U73" s="229"/>
      <c r="V73" s="229"/>
      <c r="W73" s="229"/>
      <c r="X73" s="229"/>
      <c r="Y73" s="229"/>
      <c r="Z73" s="229"/>
    </row>
    <row r="74" spans="1:26" ht="15.75" customHeight="1" x14ac:dyDescent="0.25">
      <c r="A74" s="248" t="str">
        <f>INDEX('Policy Characteristics'!A:A,MATCH($C74,'Policy Characteristics'!$C:$C,0))</f>
        <v>Transportation</v>
      </c>
      <c r="B74" s="249" t="str">
        <f>INDEX('Policy Characteristics'!B:B,MATCH($C74,'Policy Characteristics'!$C:$C,0))</f>
        <v>Electric Vehicle Sales Mandate</v>
      </c>
      <c r="C74" s="227" t="str">
        <f t="shared" si="44"/>
        <v>Additional Minimum Required EV Sales Percentage</v>
      </c>
      <c r="D74" s="227" t="s">
        <v>98</v>
      </c>
      <c r="E74" s="227" t="s">
        <v>84</v>
      </c>
      <c r="F74" s="227" t="s">
        <v>99</v>
      </c>
      <c r="G74" s="227" t="s">
        <v>110</v>
      </c>
      <c r="H74" s="250">
        <v>188</v>
      </c>
      <c r="I74" s="251" t="s">
        <v>63</v>
      </c>
      <c r="J74" s="227" t="str">
        <f>IF(ISBLANK(INDEX('Policy Characteristics'!D:D,MATCH($C74,'Policy Characteristics'!$C:$C,0))),"",INDEX('Policy Characteristics'!D:D,MATCH($C74,'Policy Characteristics'!$C:$C,0)))</f>
        <v>EV Sales Mandate</v>
      </c>
      <c r="K74" s="227" t="str">
        <f>IF(ISBLANK(INDEX('Policy Characteristics'!E:E,MATCH($C74,'Policy Characteristics'!$C:$C,0))),"",INDEX('Policy Characteristics'!E:E,MATCH($C74,'Policy Characteristics'!$C:$C,0)))</f>
        <v>trans EV minimum</v>
      </c>
      <c r="L74" s="227">
        <f>IF(ISBLANK(INDEX('Policy Characteristics'!F:F,MATCH($C74,'Policy Characteristics'!$C:$C,0))),"",INDEX('Policy Characteristics'!F:F,MATCH($C74,'Policy Characteristics'!$C:$C,0)))</f>
        <v>0</v>
      </c>
      <c r="M74" s="227">
        <f>IF(ISBLANK(INDEX('Policy Characteristics'!G:G,MATCH($C74,'Policy Characteristics'!$C:$C,0))),"",INDEX('Policy Characteristics'!G:G,MATCH($C74,'Policy Characteristics'!$C:$C,0)))</f>
        <v>1</v>
      </c>
      <c r="N74" s="227">
        <f>IF(ISBLANK(INDEX('Policy Characteristics'!H:H,MATCH($C74,'Policy Characteristics'!$C:$C,0))),"",INDEX('Policy Characteristics'!H:H,MATCH($C74,'Policy Characteristics'!$C:$C,0)))</f>
        <v>0.01</v>
      </c>
      <c r="O74" s="227" t="str">
        <f>IF(ISBLANK(INDEX('Policy Characteristics'!I:I,MATCH($C74,'Policy Characteristics'!$C:$C,0))),"",INDEX('Policy Characteristics'!I:I,MATCH($C74,'Policy Characteristics'!$C:$C,0)))</f>
        <v>% of new vehicles sold</v>
      </c>
      <c r="P74" s="227"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4" s="227" t="str">
        <f>IF(ISBLANK(INDEX('Policy Characteristics'!K:K,MATCH($C74,'Policy Characteristics'!$C:$C,0))),"",INDEX('Policy Characteristics'!K:K,MATCH($C74,'Policy Characteristics'!$C:$C,0)))</f>
        <v>transportation-sector-main.html#ev-mandate</v>
      </c>
      <c r="R74" s="227" t="str">
        <f>IF(ISBLANK(INDEX('Policy Characteristics'!L:L,MATCH($C74,'Policy Characteristics'!$C:$C,0))),"",INDEX('Policy Characteristics'!L:L,MATCH($C74,'Policy Characteristics'!$C:$C,0)))</f>
        <v>ev-mandate.html</v>
      </c>
      <c r="S74" s="227" t="str">
        <f>IF(ISBLANK(INDEX('Policy Characteristics'!M:M,MATCH($C74,'Policy Characteristics'!$C:$C,0))),"",INDEX('Policy Characteristics'!M:M,MATCH($C74,'Policy Characteristics'!$C:$C,0)))</f>
        <v/>
      </c>
      <c r="T74" s="227" t="str">
        <f>IF(ISBLANK(INDEX('Policy Characteristics'!N:N,MATCH($C74,'Policy Characteristics'!$C:$C,0))),"",INDEX('Policy Characteristics'!N:N,MATCH($C74,'Policy Characteristics'!$C:$C,0)))</f>
        <v/>
      </c>
      <c r="U74" s="229"/>
      <c r="V74" s="229"/>
      <c r="W74" s="229"/>
      <c r="X74" s="229"/>
      <c r="Y74" s="229"/>
      <c r="Z74" s="229"/>
    </row>
    <row r="75" spans="1:26" ht="15.75" customHeight="1" x14ac:dyDescent="0.25">
      <c r="A75" s="248" t="str">
        <f>INDEX('Policy Characteristics'!A:A,MATCH($C75,'Policy Characteristics'!$C:$C,0))</f>
        <v>Transportation</v>
      </c>
      <c r="B75" s="249" t="str">
        <f>INDEX('Policy Characteristics'!B:B,MATCH($C75,'Policy Characteristics'!$C:$C,0))</f>
        <v>Electric Vehicle Sales Mandate</v>
      </c>
      <c r="C75" s="11" t="str">
        <f t="shared" ref="A75:C75" si="45">C$64</f>
        <v>Additional Minimum Required EV Sales Percentage</v>
      </c>
      <c r="D75" s="229" t="s">
        <v>105</v>
      </c>
      <c r="E75" s="229" t="s">
        <v>84</v>
      </c>
      <c r="F75" s="229" t="s">
        <v>106</v>
      </c>
      <c r="G75" s="229" t="s">
        <v>110</v>
      </c>
      <c r="H75" s="7"/>
      <c r="I75" s="253" t="s">
        <v>76</v>
      </c>
      <c r="J75" s="227" t="str">
        <f>IF(ISBLANK(INDEX('Policy Characteristics'!D:D,MATCH($C75,'Policy Characteristics'!$C:$C,0))),"",INDEX('Policy Characteristics'!D:D,MATCH($C75,'Policy Characteristics'!$C:$C,0)))</f>
        <v>EV Sales Mandate</v>
      </c>
      <c r="K75" s="227" t="str">
        <f>IF(ISBLANK(INDEX('Policy Characteristics'!E:E,MATCH($C75,'Policy Characteristics'!$C:$C,0))),"",INDEX('Policy Characteristics'!E:E,MATCH($C75,'Policy Characteristics'!$C:$C,0)))</f>
        <v>trans EV minimum</v>
      </c>
      <c r="L75" s="227">
        <f>IF(ISBLANK(INDEX('Policy Characteristics'!F:F,MATCH($C75,'Policy Characteristics'!$C:$C,0))),"",INDEX('Policy Characteristics'!F:F,MATCH($C75,'Policy Characteristics'!$C:$C,0)))</f>
        <v>0</v>
      </c>
      <c r="M75" s="227">
        <f>IF(ISBLANK(INDEX('Policy Characteristics'!G:G,MATCH($C75,'Policy Characteristics'!$C:$C,0))),"",INDEX('Policy Characteristics'!G:G,MATCH($C75,'Policy Characteristics'!$C:$C,0)))</f>
        <v>1</v>
      </c>
      <c r="N75" s="227">
        <f>IF(ISBLANK(INDEX('Policy Characteristics'!H:H,MATCH($C75,'Policy Characteristics'!$C:$C,0))),"",INDEX('Policy Characteristics'!H:H,MATCH($C75,'Policy Characteristics'!$C:$C,0)))</f>
        <v>0.01</v>
      </c>
      <c r="O75" s="227" t="str">
        <f>IF(ISBLANK(INDEX('Policy Characteristics'!I:I,MATCH($C75,'Policy Characteristics'!$C:$C,0))),"",INDEX('Policy Characteristics'!I:I,MATCH($C75,'Policy Characteristics'!$C:$C,0)))</f>
        <v>% of new vehicles sold</v>
      </c>
      <c r="P75" s="227"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**Guidance for setting values:** // **Passenger LDVs:** In Brazil, currently, there is no incentive policy that establishes sales limits for EV. // **Freight LDVs:**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 **Freight HDVs:** Today, the share of electric freight trucks is very low, but electrification is particularly promising for certain types of trucks, such as those used to make deliveries within cities, those involved in port operations, garbage trucks, and others with frequent starts and stops.// **Passenger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**Freight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**Passenger Rail:** Today, in the Brazil, slightly all energy used for passenger rail consists of electricity, largely for urban metro and commuter rail systems. // **Freight Rail:**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 **Passenger Ships:** In Brazil, currently, all boats used to transport passengers in the Amazon region and in Rio de Janeiro are not electric. Currently, there are no incentive policies for fleet change.// **Freight Ships:** In Brazil, currently, all ships are not electrified. Currently, there are no incentive policies for fleet change.// **Passenger Motorbikes:** In Brazil motorbikes are commonly used for urban transportation and commuting, however electric motorbikes are not yet a significant share in total fleet.</v>
      </c>
      <c r="Q75" s="227" t="str">
        <f>IF(ISBLANK(INDEX('Policy Characteristics'!K:K,MATCH($C75,'Policy Characteristics'!$C:$C,0))),"",INDEX('Policy Characteristics'!K:K,MATCH($C75,'Policy Characteristics'!$C:$C,0)))</f>
        <v>transportation-sector-main.html#ev-mandate</v>
      </c>
      <c r="R75" s="227" t="str">
        <f>IF(ISBLANK(INDEX('Policy Characteristics'!L:L,MATCH($C75,'Policy Characteristics'!$C:$C,0))),"",INDEX('Policy Characteristics'!L:L,MATCH($C75,'Policy Characteristics'!$C:$C,0)))</f>
        <v>ev-mandate.html</v>
      </c>
      <c r="S75" s="227" t="str">
        <f>IF(ISBLANK(INDEX('Policy Characteristics'!M:M,MATCH($C75,'Policy Characteristics'!$C:$C,0))),"",INDEX('Policy Characteristics'!M:M,MATCH($C75,'Policy Characteristics'!$C:$C,0)))</f>
        <v/>
      </c>
      <c r="T75" s="227" t="str">
        <f>IF(ISBLANK(INDEX('Policy Characteristics'!N:N,MATCH($C75,'Policy Characteristics'!$C:$C,0))),"",INDEX('Policy Characteristics'!N:N,MATCH($C75,'Policy Characteristics'!$C:$C,0)))</f>
        <v/>
      </c>
      <c r="U75" s="229"/>
      <c r="V75" s="229"/>
      <c r="W75" s="229"/>
      <c r="X75" s="229"/>
      <c r="Y75" s="229"/>
      <c r="Z75" s="229"/>
    </row>
    <row r="76" spans="1:26" ht="15.75" customHeight="1" x14ac:dyDescent="0.25">
      <c r="A76" s="248" t="str">
        <f>INDEX('Policy Characteristics'!A:A,MATCH($C76,'Policy Characteristics'!$C:$C,0))</f>
        <v>Transportation</v>
      </c>
      <c r="B76" s="249" t="str">
        <f>INDEX('Policy Characteristics'!B:B,MATCH($C76,'Policy Characteristics'!$C:$C,0))</f>
        <v>Electric Vehicle Subsidy</v>
      </c>
      <c r="C76" s="227" t="s">
        <v>112</v>
      </c>
      <c r="D76" s="225" t="s">
        <v>98</v>
      </c>
      <c r="E76" s="225" t="s">
        <v>60</v>
      </c>
      <c r="F76" s="225" t="s">
        <v>99</v>
      </c>
      <c r="G76" s="225" t="s">
        <v>60</v>
      </c>
      <c r="H76" s="250">
        <v>189</v>
      </c>
      <c r="I76" s="255" t="s">
        <v>63</v>
      </c>
      <c r="J76" s="227" t="str">
        <f>IF(ISBLANK(INDEX('Policy Characteristics'!D:D,MATCH($C76,'Policy Characteristics'!$C:$C,0))),"",INDEX('Policy Characteristics'!D:D,MATCH($C76,'Policy Characteristics'!$C:$C,0)))</f>
        <v>EV Subsidy</v>
      </c>
      <c r="K76" s="227" t="str">
        <f>IF(ISBLANK(INDEX('Policy Characteristics'!E:E,MATCH($C76,'Policy Characteristics'!$C:$C,0))),"",INDEX('Policy Characteristics'!E:E,MATCH($C76,'Policy Characteristics'!$C:$C,0)))</f>
        <v>trans EV subsidy</v>
      </c>
      <c r="L76" s="227">
        <f>IF(ISBLANK(INDEX('Policy Characteristics'!F:F,MATCH($C76,'Policy Characteristics'!$C:$C,0))),"",INDEX('Policy Characteristics'!F:F,MATCH($C76,'Policy Characteristics'!$C:$C,0)))</f>
        <v>0</v>
      </c>
      <c r="M76" s="227">
        <f>IF(ISBLANK(INDEX('Policy Characteristics'!G:G,MATCH($C76,'Policy Characteristics'!$C:$C,0))),"",INDEX('Policy Characteristics'!G:G,MATCH($C76,'Policy Characteristics'!$C:$C,0)))</f>
        <v>0.5</v>
      </c>
      <c r="N76" s="227">
        <f>IF(ISBLANK(INDEX('Policy Characteristics'!H:H,MATCH($C76,'Policy Characteristics'!$C:$C,0))),"",INDEX('Policy Characteristics'!H:H,MATCH($C76,'Policy Characteristics'!$C:$C,0)))</f>
        <v>0.01</v>
      </c>
      <c r="O76" s="227" t="str">
        <f>IF(ISBLANK(INDEX('Policy Characteristics'!I:I,MATCH($C76,'Policy Characteristics'!$C:$C,0))),"",INDEX('Policy Characteristics'!I:I,MATCH($C76,'Policy Characteristics'!$C:$C,0)))</f>
        <v>% of vehicle cost</v>
      </c>
      <c r="P76" s="227"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76" s="227" t="str">
        <f>IF(ISBLANK(INDEX('Policy Characteristics'!K:K,MATCH($C76,'Policy Characteristics'!$C:$C,0))),"",INDEX('Policy Characteristics'!K:K,MATCH($C76,'Policy Characteristics'!$C:$C,0)))</f>
        <v>transportation-sector-main.html#ev-subsidy</v>
      </c>
      <c r="R76" s="227" t="str">
        <f>IF(ISBLANK(INDEX('Policy Characteristics'!L:L,MATCH($C76,'Policy Characteristics'!$C:$C,0))),"",INDEX('Policy Characteristics'!L:L,MATCH($C76,'Policy Characteristics'!$C:$C,0)))</f>
        <v>ev-subsidy.html</v>
      </c>
      <c r="S76" s="227" t="str">
        <f>IF(ISBLANK(INDEX('Policy Characteristics'!M:M,MATCH($C76,'Policy Characteristics'!$C:$C,0))),"",INDEX('Policy Characteristics'!M:M,MATCH($C76,'Policy Characteristics'!$C:$C,0)))</f>
        <v/>
      </c>
      <c r="T76" s="227" t="str">
        <f>IF(ISBLANK(INDEX('Policy Characteristics'!N:N,MATCH($C76,'Policy Characteristics'!$C:$C,0))),"",INDEX('Policy Characteristics'!N:N,MATCH($C76,'Policy Characteristics'!$C:$C,0)))</f>
        <v/>
      </c>
      <c r="U76" s="229"/>
      <c r="V76" s="229"/>
      <c r="W76" s="229"/>
      <c r="X76" s="229"/>
      <c r="Y76" s="229"/>
      <c r="Z76" s="229"/>
    </row>
    <row r="77" spans="1:26" ht="15.75" customHeight="1" x14ac:dyDescent="0.25">
      <c r="A77" s="248" t="str">
        <f>INDEX('Policy Characteristics'!A:A,MATCH($C77,'Policy Characteristics'!$C:$C,0))</f>
        <v>Transportation</v>
      </c>
      <c r="B77" s="249" t="str">
        <f>INDEX('Policy Characteristics'!B:B,MATCH($C77,'Policy Characteristics'!$C:$C,0))</f>
        <v>Electric Vehicle Subsidy</v>
      </c>
      <c r="C77" s="227" t="str">
        <f t="shared" ref="A77:C77" si="46">C$76</f>
        <v>Additional EV Subsidy Percentage</v>
      </c>
      <c r="D77" s="227" t="s">
        <v>105</v>
      </c>
      <c r="E77" s="227" t="s">
        <v>60</v>
      </c>
      <c r="F77" s="227" t="s">
        <v>106</v>
      </c>
      <c r="G77" s="227" t="s">
        <v>60</v>
      </c>
      <c r="H77" s="250"/>
      <c r="I77" s="254" t="s">
        <v>76</v>
      </c>
      <c r="J77" s="227" t="str">
        <f>IF(ISBLANK(INDEX('Policy Characteristics'!D:D,MATCH($C77,'Policy Characteristics'!$C:$C,0))),"",INDEX('Policy Characteristics'!D:D,MATCH($C77,'Policy Characteristics'!$C:$C,0)))</f>
        <v>EV Subsidy</v>
      </c>
      <c r="K77" s="227" t="str">
        <f>IF(ISBLANK(INDEX('Policy Characteristics'!E:E,MATCH($C77,'Policy Characteristics'!$C:$C,0))),"",INDEX('Policy Characteristics'!E:E,MATCH($C77,'Policy Characteristics'!$C:$C,0)))</f>
        <v>trans EV subsidy</v>
      </c>
      <c r="L77" s="227">
        <f>IF(ISBLANK(INDEX('Policy Characteristics'!F:F,MATCH($C77,'Policy Characteristics'!$C:$C,0))),"",INDEX('Policy Characteristics'!F:F,MATCH($C77,'Policy Characteristics'!$C:$C,0)))</f>
        <v>0</v>
      </c>
      <c r="M77" s="227">
        <f>IF(ISBLANK(INDEX('Policy Characteristics'!G:G,MATCH($C77,'Policy Characteristics'!$C:$C,0))),"",INDEX('Policy Characteristics'!G:G,MATCH($C77,'Policy Characteristics'!$C:$C,0)))</f>
        <v>0.5</v>
      </c>
      <c r="N77" s="227">
        <f>IF(ISBLANK(INDEX('Policy Characteristics'!H:H,MATCH($C77,'Policy Characteristics'!$C:$C,0))),"",INDEX('Policy Characteristics'!H:H,MATCH($C77,'Policy Characteristics'!$C:$C,0)))</f>
        <v>0.01</v>
      </c>
      <c r="O77" s="227" t="str">
        <f>IF(ISBLANK(INDEX('Policy Characteristics'!I:I,MATCH($C77,'Policy Characteristics'!$C:$C,0))),"",INDEX('Policy Characteristics'!I:I,MATCH($C77,'Policy Characteristics'!$C:$C,0)))</f>
        <v>% of vehicle cost</v>
      </c>
      <c r="P77" s="227"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77" s="227" t="str">
        <f>IF(ISBLANK(INDEX('Policy Characteristics'!K:K,MATCH($C77,'Policy Characteristics'!$C:$C,0))),"",INDEX('Policy Characteristics'!K:K,MATCH($C77,'Policy Characteristics'!$C:$C,0)))</f>
        <v>transportation-sector-main.html#ev-subsidy</v>
      </c>
      <c r="R77" s="227" t="str">
        <f>IF(ISBLANK(INDEX('Policy Characteristics'!L:L,MATCH($C77,'Policy Characteristics'!$C:$C,0))),"",INDEX('Policy Characteristics'!L:L,MATCH($C77,'Policy Characteristics'!$C:$C,0)))</f>
        <v>ev-subsidy.html</v>
      </c>
      <c r="S77" s="227" t="str">
        <f>IF(ISBLANK(INDEX('Policy Characteristics'!M:M,MATCH($C77,'Policy Characteristics'!$C:$C,0))),"",INDEX('Policy Characteristics'!M:M,MATCH($C77,'Policy Characteristics'!$C:$C,0)))</f>
        <v/>
      </c>
      <c r="T77" s="227" t="str">
        <f>IF(ISBLANK(INDEX('Policy Characteristics'!N:N,MATCH($C77,'Policy Characteristics'!$C:$C,0))),"",INDEX('Policy Characteristics'!N:N,MATCH($C77,'Policy Characteristics'!$C:$C,0)))</f>
        <v/>
      </c>
      <c r="U77" s="229"/>
      <c r="V77" s="229"/>
      <c r="W77" s="229"/>
      <c r="X77" s="229"/>
      <c r="Y77" s="229"/>
      <c r="Z77" s="229"/>
    </row>
    <row r="78" spans="1:26" ht="15.75" customHeight="1" x14ac:dyDescent="0.25">
      <c r="A78" s="248" t="str">
        <f>INDEX('Policy Characteristics'!A:A,MATCH($C78,'Policy Characteristics'!$C:$C,0))</f>
        <v>Transportation</v>
      </c>
      <c r="B78" s="249" t="str">
        <f>INDEX('Policy Characteristics'!B:B,MATCH($C78,'Policy Characteristics'!$C:$C,0))</f>
        <v>Electric Vehicle Subsidy</v>
      </c>
      <c r="C78" s="227" t="str">
        <f t="shared" ref="A78:C78" si="47">C$76</f>
        <v>Additional EV Subsidy Percentage</v>
      </c>
      <c r="D78" s="227" t="s">
        <v>98</v>
      </c>
      <c r="E78" s="227" t="s">
        <v>80</v>
      </c>
      <c r="F78" s="227" t="s">
        <v>99</v>
      </c>
      <c r="G78" s="227" t="s">
        <v>80</v>
      </c>
      <c r="H78" s="250"/>
      <c r="I78" s="254" t="s">
        <v>76</v>
      </c>
      <c r="J78" s="227" t="str">
        <f>IF(ISBLANK(INDEX('Policy Characteristics'!D:D,MATCH($C78,'Policy Characteristics'!$C:$C,0))),"",INDEX('Policy Characteristics'!D:D,MATCH($C78,'Policy Characteristics'!$C:$C,0)))</f>
        <v>EV Subsidy</v>
      </c>
      <c r="K78" s="227" t="str">
        <f>IF(ISBLANK(INDEX('Policy Characteristics'!E:E,MATCH($C78,'Policy Characteristics'!$C:$C,0))),"",INDEX('Policy Characteristics'!E:E,MATCH($C78,'Policy Characteristics'!$C:$C,0)))</f>
        <v>trans EV subsidy</v>
      </c>
      <c r="L78" s="227">
        <f>IF(ISBLANK(INDEX('Policy Characteristics'!F:F,MATCH($C78,'Policy Characteristics'!$C:$C,0))),"",INDEX('Policy Characteristics'!F:F,MATCH($C78,'Policy Characteristics'!$C:$C,0)))</f>
        <v>0</v>
      </c>
      <c r="M78" s="227">
        <f>IF(ISBLANK(INDEX('Policy Characteristics'!G:G,MATCH($C78,'Policy Characteristics'!$C:$C,0))),"",INDEX('Policy Characteristics'!G:G,MATCH($C78,'Policy Characteristics'!$C:$C,0)))</f>
        <v>0.5</v>
      </c>
      <c r="N78" s="227">
        <f>IF(ISBLANK(INDEX('Policy Characteristics'!H:H,MATCH($C78,'Policy Characteristics'!$C:$C,0))),"",INDEX('Policy Characteristics'!H:H,MATCH($C78,'Policy Characteristics'!$C:$C,0)))</f>
        <v>0.01</v>
      </c>
      <c r="O78" s="227" t="str">
        <f>IF(ISBLANK(INDEX('Policy Characteristics'!I:I,MATCH($C78,'Policy Characteristics'!$C:$C,0))),"",INDEX('Policy Characteristics'!I:I,MATCH($C78,'Policy Characteristics'!$C:$C,0)))</f>
        <v>% of vehicle cost</v>
      </c>
      <c r="P78" s="227"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78" s="227" t="str">
        <f>IF(ISBLANK(INDEX('Policy Characteristics'!K:K,MATCH($C78,'Policy Characteristics'!$C:$C,0))),"",INDEX('Policy Characteristics'!K:K,MATCH($C78,'Policy Characteristics'!$C:$C,0)))</f>
        <v>transportation-sector-main.html#ev-subsidy</v>
      </c>
      <c r="R78" s="227" t="str">
        <f>IF(ISBLANK(INDEX('Policy Characteristics'!L:L,MATCH($C78,'Policy Characteristics'!$C:$C,0))),"",INDEX('Policy Characteristics'!L:L,MATCH($C78,'Policy Characteristics'!$C:$C,0)))</f>
        <v>ev-subsidy.html</v>
      </c>
      <c r="S78" s="227" t="str">
        <f>IF(ISBLANK(INDEX('Policy Characteristics'!M:M,MATCH($C78,'Policy Characteristics'!$C:$C,0))),"",INDEX('Policy Characteristics'!M:M,MATCH($C78,'Policy Characteristics'!$C:$C,0)))</f>
        <v/>
      </c>
      <c r="T78" s="227" t="str">
        <f>IF(ISBLANK(INDEX('Policy Characteristics'!N:N,MATCH($C78,'Policy Characteristics'!$C:$C,0))),"",INDEX('Policy Characteristics'!N:N,MATCH($C78,'Policy Characteristics'!$C:$C,0)))</f>
        <v/>
      </c>
      <c r="U78" s="229"/>
      <c r="V78" s="229"/>
      <c r="W78" s="229"/>
      <c r="X78" s="229"/>
      <c r="Y78" s="229"/>
      <c r="Z78" s="229"/>
    </row>
    <row r="79" spans="1:26" ht="15.75" customHeight="1" x14ac:dyDescent="0.25">
      <c r="A79" s="248" t="str">
        <f>INDEX('Policy Characteristics'!A:A,MATCH($C79,'Policy Characteristics'!$C:$C,0))</f>
        <v>Transportation</v>
      </c>
      <c r="B79" s="249" t="str">
        <f>INDEX('Policy Characteristics'!B:B,MATCH($C79,'Policy Characteristics'!$C:$C,0))</f>
        <v>Electric Vehicle Subsidy</v>
      </c>
      <c r="C79" s="227" t="str">
        <f t="shared" ref="A79:C79" si="48">C$76</f>
        <v>Additional EV Subsidy Percentage</v>
      </c>
      <c r="D79" s="227" t="s">
        <v>105</v>
      </c>
      <c r="E79" s="227" t="s">
        <v>80</v>
      </c>
      <c r="F79" s="227" t="s">
        <v>106</v>
      </c>
      <c r="G79" s="227" t="s">
        <v>80</v>
      </c>
      <c r="H79" s="250"/>
      <c r="I79" s="254" t="s">
        <v>76</v>
      </c>
      <c r="J79" s="227" t="str">
        <f>IF(ISBLANK(INDEX('Policy Characteristics'!D:D,MATCH($C79,'Policy Characteristics'!$C:$C,0))),"",INDEX('Policy Characteristics'!D:D,MATCH($C79,'Policy Characteristics'!$C:$C,0)))</f>
        <v>EV Subsidy</v>
      </c>
      <c r="K79" s="227" t="str">
        <f>IF(ISBLANK(INDEX('Policy Characteristics'!E:E,MATCH($C79,'Policy Characteristics'!$C:$C,0))),"",INDEX('Policy Characteristics'!E:E,MATCH($C79,'Policy Characteristics'!$C:$C,0)))</f>
        <v>trans EV subsidy</v>
      </c>
      <c r="L79" s="227">
        <f>IF(ISBLANK(INDEX('Policy Characteristics'!F:F,MATCH($C79,'Policy Characteristics'!$C:$C,0))),"",INDEX('Policy Characteristics'!F:F,MATCH($C79,'Policy Characteristics'!$C:$C,0)))</f>
        <v>0</v>
      </c>
      <c r="M79" s="227">
        <f>IF(ISBLANK(INDEX('Policy Characteristics'!G:G,MATCH($C79,'Policy Characteristics'!$C:$C,0))),"",INDEX('Policy Characteristics'!G:G,MATCH($C79,'Policy Characteristics'!$C:$C,0)))</f>
        <v>0.5</v>
      </c>
      <c r="N79" s="227">
        <f>IF(ISBLANK(INDEX('Policy Characteristics'!H:H,MATCH($C79,'Policy Characteristics'!$C:$C,0))),"",INDEX('Policy Characteristics'!H:H,MATCH($C79,'Policy Characteristics'!$C:$C,0)))</f>
        <v>0.01</v>
      </c>
      <c r="O79" s="227" t="str">
        <f>IF(ISBLANK(INDEX('Policy Characteristics'!I:I,MATCH($C79,'Policy Characteristics'!$C:$C,0))),"",INDEX('Policy Characteristics'!I:I,MATCH($C79,'Policy Characteristics'!$C:$C,0)))</f>
        <v>% of vehicle cost</v>
      </c>
      <c r="P79" s="227"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79" s="227" t="str">
        <f>IF(ISBLANK(INDEX('Policy Characteristics'!K:K,MATCH($C79,'Policy Characteristics'!$C:$C,0))),"",INDEX('Policy Characteristics'!K:K,MATCH($C79,'Policy Characteristics'!$C:$C,0)))</f>
        <v>transportation-sector-main.html#ev-subsidy</v>
      </c>
      <c r="R79" s="227" t="str">
        <f>IF(ISBLANK(INDEX('Policy Characteristics'!L:L,MATCH($C79,'Policy Characteristics'!$C:$C,0))),"",INDEX('Policy Characteristics'!L:L,MATCH($C79,'Policy Characteristics'!$C:$C,0)))</f>
        <v>ev-subsidy.html</v>
      </c>
      <c r="S79" s="227" t="str">
        <f>IF(ISBLANK(INDEX('Policy Characteristics'!M:M,MATCH($C79,'Policy Characteristics'!$C:$C,0))),"",INDEX('Policy Characteristics'!M:M,MATCH($C79,'Policy Characteristics'!$C:$C,0)))</f>
        <v/>
      </c>
      <c r="T79" s="227" t="str">
        <f>IF(ISBLANK(INDEX('Policy Characteristics'!N:N,MATCH($C79,'Policy Characteristics'!$C:$C,0))),"",INDEX('Policy Characteristics'!N:N,MATCH($C79,'Policy Characteristics'!$C:$C,0)))</f>
        <v/>
      </c>
      <c r="U79" s="229"/>
      <c r="V79" s="229"/>
      <c r="W79" s="229"/>
      <c r="X79" s="229"/>
      <c r="Y79" s="229"/>
      <c r="Z79" s="229"/>
    </row>
    <row r="80" spans="1:26" ht="15.75" customHeight="1" x14ac:dyDescent="0.25">
      <c r="A80" s="248" t="str">
        <f>INDEX('Policy Characteristics'!A:A,MATCH($C80,'Policy Characteristics'!$C:$C,0))</f>
        <v>Transportation</v>
      </c>
      <c r="B80" s="249" t="str">
        <f>INDEX('Policy Characteristics'!B:B,MATCH($C80,'Policy Characteristics'!$C:$C,0))</f>
        <v>Electric Vehicle Subsidy</v>
      </c>
      <c r="C80" s="227" t="str">
        <f t="shared" ref="A80:C80" si="49">C$76</f>
        <v>Additional EV Subsidy Percentage</v>
      </c>
      <c r="D80" s="227" t="s">
        <v>98</v>
      </c>
      <c r="E80" s="227" t="s">
        <v>81</v>
      </c>
      <c r="F80" s="227" t="s">
        <v>99</v>
      </c>
      <c r="G80" s="227" t="s">
        <v>107</v>
      </c>
      <c r="H80" s="250"/>
      <c r="I80" s="254" t="s">
        <v>76</v>
      </c>
      <c r="J80" s="227" t="str">
        <f>IF(ISBLANK(INDEX('Policy Characteristics'!D:D,MATCH($C80,'Policy Characteristics'!$C:$C,0))),"",INDEX('Policy Characteristics'!D:D,MATCH($C80,'Policy Characteristics'!$C:$C,0)))</f>
        <v>EV Subsidy</v>
      </c>
      <c r="K80" s="227" t="str">
        <f>IF(ISBLANK(INDEX('Policy Characteristics'!E:E,MATCH($C80,'Policy Characteristics'!$C:$C,0))),"",INDEX('Policy Characteristics'!E:E,MATCH($C80,'Policy Characteristics'!$C:$C,0)))</f>
        <v>trans EV subsidy</v>
      </c>
      <c r="L80" s="227">
        <f>IF(ISBLANK(INDEX('Policy Characteristics'!F:F,MATCH($C80,'Policy Characteristics'!$C:$C,0))),"",INDEX('Policy Characteristics'!F:F,MATCH($C80,'Policy Characteristics'!$C:$C,0)))</f>
        <v>0</v>
      </c>
      <c r="M80" s="227">
        <f>IF(ISBLANK(INDEX('Policy Characteristics'!G:G,MATCH($C80,'Policy Characteristics'!$C:$C,0))),"",INDEX('Policy Characteristics'!G:G,MATCH($C80,'Policy Characteristics'!$C:$C,0)))</f>
        <v>0.5</v>
      </c>
      <c r="N80" s="227">
        <f>IF(ISBLANK(INDEX('Policy Characteristics'!H:H,MATCH($C80,'Policy Characteristics'!$C:$C,0))),"",INDEX('Policy Characteristics'!H:H,MATCH($C80,'Policy Characteristics'!$C:$C,0)))</f>
        <v>0.01</v>
      </c>
      <c r="O80" s="227" t="str">
        <f>IF(ISBLANK(INDEX('Policy Characteristics'!I:I,MATCH($C80,'Policy Characteristics'!$C:$C,0))),"",INDEX('Policy Characteristics'!I:I,MATCH($C80,'Policy Characteristics'!$C:$C,0)))</f>
        <v>% of vehicle cost</v>
      </c>
      <c r="P80" s="227"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0" s="227" t="str">
        <f>IF(ISBLANK(INDEX('Policy Characteristics'!K:K,MATCH($C80,'Policy Characteristics'!$C:$C,0))),"",INDEX('Policy Characteristics'!K:K,MATCH($C80,'Policy Characteristics'!$C:$C,0)))</f>
        <v>transportation-sector-main.html#ev-subsidy</v>
      </c>
      <c r="R80" s="227" t="str">
        <f>IF(ISBLANK(INDEX('Policy Characteristics'!L:L,MATCH($C80,'Policy Characteristics'!$C:$C,0))),"",INDEX('Policy Characteristics'!L:L,MATCH($C80,'Policy Characteristics'!$C:$C,0)))</f>
        <v>ev-subsidy.html</v>
      </c>
      <c r="S80" s="227" t="str">
        <f>IF(ISBLANK(INDEX('Policy Characteristics'!M:M,MATCH($C80,'Policy Characteristics'!$C:$C,0))),"",INDEX('Policy Characteristics'!M:M,MATCH($C80,'Policy Characteristics'!$C:$C,0)))</f>
        <v/>
      </c>
      <c r="T80" s="227" t="str">
        <f>IF(ISBLANK(INDEX('Policy Characteristics'!N:N,MATCH($C80,'Policy Characteristics'!$C:$C,0))),"",INDEX('Policy Characteristics'!N:N,MATCH($C80,'Policy Characteristics'!$C:$C,0)))</f>
        <v/>
      </c>
      <c r="U80" s="229"/>
      <c r="V80" s="229"/>
      <c r="W80" s="229"/>
      <c r="X80" s="229"/>
      <c r="Y80" s="229"/>
      <c r="Z80" s="229"/>
    </row>
    <row r="81" spans="1:26" ht="15.75" customHeight="1" x14ac:dyDescent="0.25">
      <c r="A81" s="248" t="str">
        <f>INDEX('Policy Characteristics'!A:A,MATCH($C81,'Policy Characteristics'!$C:$C,0))</f>
        <v>Transportation</v>
      </c>
      <c r="B81" s="249" t="str">
        <f>INDEX('Policy Characteristics'!B:B,MATCH($C81,'Policy Characteristics'!$C:$C,0))</f>
        <v>Electric Vehicle Subsidy</v>
      </c>
      <c r="C81" s="227" t="str">
        <f t="shared" ref="A81:C81" si="50">C$76</f>
        <v>Additional EV Subsidy Percentage</v>
      </c>
      <c r="D81" s="227" t="s">
        <v>105</v>
      </c>
      <c r="E81" s="227" t="s">
        <v>81</v>
      </c>
      <c r="F81" s="227" t="s">
        <v>106</v>
      </c>
      <c r="G81" s="227" t="s">
        <v>107</v>
      </c>
      <c r="H81" s="250"/>
      <c r="I81" s="254" t="s">
        <v>76</v>
      </c>
      <c r="J81" s="227" t="str">
        <f>IF(ISBLANK(INDEX('Policy Characteristics'!D:D,MATCH($C81,'Policy Characteristics'!$C:$C,0))),"",INDEX('Policy Characteristics'!D:D,MATCH($C81,'Policy Characteristics'!$C:$C,0)))</f>
        <v>EV Subsidy</v>
      </c>
      <c r="K81" s="227" t="str">
        <f>IF(ISBLANK(INDEX('Policy Characteristics'!E:E,MATCH($C81,'Policy Characteristics'!$C:$C,0))),"",INDEX('Policy Characteristics'!E:E,MATCH($C81,'Policy Characteristics'!$C:$C,0)))</f>
        <v>trans EV subsidy</v>
      </c>
      <c r="L81" s="227">
        <f>IF(ISBLANK(INDEX('Policy Characteristics'!F:F,MATCH($C81,'Policy Characteristics'!$C:$C,0))),"",INDEX('Policy Characteristics'!F:F,MATCH($C81,'Policy Characteristics'!$C:$C,0)))</f>
        <v>0</v>
      </c>
      <c r="M81" s="227">
        <f>IF(ISBLANK(INDEX('Policy Characteristics'!G:G,MATCH($C81,'Policy Characteristics'!$C:$C,0))),"",INDEX('Policy Characteristics'!G:G,MATCH($C81,'Policy Characteristics'!$C:$C,0)))</f>
        <v>0.5</v>
      </c>
      <c r="N81" s="227">
        <f>IF(ISBLANK(INDEX('Policy Characteristics'!H:H,MATCH($C81,'Policy Characteristics'!$C:$C,0))),"",INDEX('Policy Characteristics'!H:H,MATCH($C81,'Policy Characteristics'!$C:$C,0)))</f>
        <v>0.01</v>
      </c>
      <c r="O81" s="227" t="str">
        <f>IF(ISBLANK(INDEX('Policy Characteristics'!I:I,MATCH($C81,'Policy Characteristics'!$C:$C,0))),"",INDEX('Policy Characteristics'!I:I,MATCH($C81,'Policy Characteristics'!$C:$C,0)))</f>
        <v>% of vehicle cost</v>
      </c>
      <c r="P81" s="227"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1" s="227" t="str">
        <f>IF(ISBLANK(INDEX('Policy Characteristics'!K:K,MATCH($C81,'Policy Characteristics'!$C:$C,0))),"",INDEX('Policy Characteristics'!K:K,MATCH($C81,'Policy Characteristics'!$C:$C,0)))</f>
        <v>transportation-sector-main.html#ev-subsidy</v>
      </c>
      <c r="R81" s="227" t="str">
        <f>IF(ISBLANK(INDEX('Policy Characteristics'!L:L,MATCH($C81,'Policy Characteristics'!$C:$C,0))),"",INDEX('Policy Characteristics'!L:L,MATCH($C81,'Policy Characteristics'!$C:$C,0)))</f>
        <v>ev-subsidy.html</v>
      </c>
      <c r="S81" s="227" t="str">
        <f>IF(ISBLANK(INDEX('Policy Characteristics'!M:M,MATCH($C81,'Policy Characteristics'!$C:$C,0))),"",INDEX('Policy Characteristics'!M:M,MATCH($C81,'Policy Characteristics'!$C:$C,0)))</f>
        <v/>
      </c>
      <c r="T81" s="227" t="str">
        <f>IF(ISBLANK(INDEX('Policy Characteristics'!N:N,MATCH($C81,'Policy Characteristics'!$C:$C,0))),"",INDEX('Policy Characteristics'!N:N,MATCH($C81,'Policy Characteristics'!$C:$C,0)))</f>
        <v/>
      </c>
      <c r="U81" s="229"/>
      <c r="V81" s="229"/>
      <c r="W81" s="229"/>
      <c r="X81" s="229"/>
      <c r="Y81" s="229"/>
      <c r="Z81" s="229"/>
    </row>
    <row r="82" spans="1:26" ht="15.75" customHeight="1" x14ac:dyDescent="0.25">
      <c r="A82" s="248" t="str">
        <f>INDEX('Policy Characteristics'!A:A,MATCH($C82,'Policy Characteristics'!$C:$C,0))</f>
        <v>Transportation</v>
      </c>
      <c r="B82" s="249" t="str">
        <f>INDEX('Policy Characteristics'!B:B,MATCH($C82,'Policy Characteristics'!$C:$C,0))</f>
        <v>Electric Vehicle Subsidy</v>
      </c>
      <c r="C82" s="227" t="str">
        <f t="shared" ref="A82:C82" si="51">C$76</f>
        <v>Additional EV Subsidy Percentage</v>
      </c>
      <c r="D82" s="227" t="s">
        <v>98</v>
      </c>
      <c r="E82" s="227" t="s">
        <v>82</v>
      </c>
      <c r="F82" s="227" t="s">
        <v>99</v>
      </c>
      <c r="G82" s="227" t="s">
        <v>108</v>
      </c>
      <c r="H82" s="250"/>
      <c r="I82" s="254" t="s">
        <v>76</v>
      </c>
      <c r="J82" s="227" t="str">
        <f>IF(ISBLANK(INDEX('Policy Characteristics'!D:D,MATCH($C82,'Policy Characteristics'!$C:$C,0))),"",INDEX('Policy Characteristics'!D:D,MATCH($C82,'Policy Characteristics'!$C:$C,0)))</f>
        <v>EV Subsidy</v>
      </c>
      <c r="K82" s="227" t="str">
        <f>IF(ISBLANK(INDEX('Policy Characteristics'!E:E,MATCH($C82,'Policy Characteristics'!$C:$C,0))),"",INDEX('Policy Characteristics'!E:E,MATCH($C82,'Policy Characteristics'!$C:$C,0)))</f>
        <v>trans EV subsidy</v>
      </c>
      <c r="L82" s="227">
        <f>IF(ISBLANK(INDEX('Policy Characteristics'!F:F,MATCH($C82,'Policy Characteristics'!$C:$C,0))),"",INDEX('Policy Characteristics'!F:F,MATCH($C82,'Policy Characteristics'!$C:$C,0)))</f>
        <v>0</v>
      </c>
      <c r="M82" s="227">
        <f>IF(ISBLANK(INDEX('Policy Characteristics'!G:G,MATCH($C82,'Policy Characteristics'!$C:$C,0))),"",INDEX('Policy Characteristics'!G:G,MATCH($C82,'Policy Characteristics'!$C:$C,0)))</f>
        <v>0.5</v>
      </c>
      <c r="N82" s="227">
        <f>IF(ISBLANK(INDEX('Policy Characteristics'!H:H,MATCH($C82,'Policy Characteristics'!$C:$C,0))),"",INDEX('Policy Characteristics'!H:H,MATCH($C82,'Policy Characteristics'!$C:$C,0)))</f>
        <v>0.01</v>
      </c>
      <c r="O82" s="227" t="str">
        <f>IF(ISBLANK(INDEX('Policy Characteristics'!I:I,MATCH($C82,'Policy Characteristics'!$C:$C,0))),"",INDEX('Policy Characteristics'!I:I,MATCH($C82,'Policy Characteristics'!$C:$C,0)))</f>
        <v>% of vehicle cost</v>
      </c>
      <c r="P82" s="227"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2" s="227" t="str">
        <f>IF(ISBLANK(INDEX('Policy Characteristics'!K:K,MATCH($C82,'Policy Characteristics'!$C:$C,0))),"",INDEX('Policy Characteristics'!K:K,MATCH($C82,'Policy Characteristics'!$C:$C,0)))</f>
        <v>transportation-sector-main.html#ev-subsidy</v>
      </c>
      <c r="R82" s="227" t="str">
        <f>IF(ISBLANK(INDEX('Policy Characteristics'!L:L,MATCH($C82,'Policy Characteristics'!$C:$C,0))),"",INDEX('Policy Characteristics'!L:L,MATCH($C82,'Policy Characteristics'!$C:$C,0)))</f>
        <v>ev-subsidy.html</v>
      </c>
      <c r="S82" s="227" t="str">
        <f>IF(ISBLANK(INDEX('Policy Characteristics'!M:M,MATCH($C82,'Policy Characteristics'!$C:$C,0))),"",INDEX('Policy Characteristics'!M:M,MATCH($C82,'Policy Characteristics'!$C:$C,0)))</f>
        <v/>
      </c>
      <c r="T82" s="227" t="str">
        <f>IF(ISBLANK(INDEX('Policy Characteristics'!N:N,MATCH($C82,'Policy Characteristics'!$C:$C,0))),"",INDEX('Policy Characteristics'!N:N,MATCH($C82,'Policy Characteristics'!$C:$C,0)))</f>
        <v/>
      </c>
      <c r="U82" s="229"/>
      <c r="V82" s="229"/>
      <c r="W82" s="229"/>
      <c r="X82" s="229"/>
      <c r="Y82" s="229"/>
      <c r="Z82" s="229"/>
    </row>
    <row r="83" spans="1:26" ht="15.75" customHeight="1" x14ac:dyDescent="0.25">
      <c r="A83" s="248" t="str">
        <f>INDEX('Policy Characteristics'!A:A,MATCH($C83,'Policy Characteristics'!$C:$C,0))</f>
        <v>Transportation</v>
      </c>
      <c r="B83" s="249" t="str">
        <f>INDEX('Policy Characteristics'!B:B,MATCH($C83,'Policy Characteristics'!$C:$C,0))</f>
        <v>Electric Vehicle Subsidy</v>
      </c>
      <c r="C83" s="227" t="str">
        <f t="shared" ref="A83:C83" si="52">C$76</f>
        <v>Additional EV Subsidy Percentage</v>
      </c>
      <c r="D83" s="227" t="s">
        <v>105</v>
      </c>
      <c r="E83" s="227" t="s">
        <v>82</v>
      </c>
      <c r="F83" s="227" t="s">
        <v>106</v>
      </c>
      <c r="G83" s="227" t="s">
        <v>108</v>
      </c>
      <c r="H83" s="250"/>
      <c r="I83" s="254" t="s">
        <v>76</v>
      </c>
      <c r="J83" s="227" t="str">
        <f>IF(ISBLANK(INDEX('Policy Characteristics'!D:D,MATCH($C83,'Policy Characteristics'!$C:$C,0))),"",INDEX('Policy Characteristics'!D:D,MATCH($C83,'Policy Characteristics'!$C:$C,0)))</f>
        <v>EV Subsidy</v>
      </c>
      <c r="K83" s="227" t="str">
        <f>IF(ISBLANK(INDEX('Policy Characteristics'!E:E,MATCH($C83,'Policy Characteristics'!$C:$C,0))),"",INDEX('Policy Characteristics'!E:E,MATCH($C83,'Policy Characteristics'!$C:$C,0)))</f>
        <v>trans EV subsidy</v>
      </c>
      <c r="L83" s="227">
        <f>IF(ISBLANK(INDEX('Policy Characteristics'!F:F,MATCH($C83,'Policy Characteristics'!$C:$C,0))),"",INDEX('Policy Characteristics'!F:F,MATCH($C83,'Policy Characteristics'!$C:$C,0)))</f>
        <v>0</v>
      </c>
      <c r="M83" s="227">
        <f>IF(ISBLANK(INDEX('Policy Characteristics'!G:G,MATCH($C83,'Policy Characteristics'!$C:$C,0))),"",INDEX('Policy Characteristics'!G:G,MATCH($C83,'Policy Characteristics'!$C:$C,0)))</f>
        <v>0.5</v>
      </c>
      <c r="N83" s="227">
        <f>IF(ISBLANK(INDEX('Policy Characteristics'!H:H,MATCH($C83,'Policy Characteristics'!$C:$C,0))),"",INDEX('Policy Characteristics'!H:H,MATCH($C83,'Policy Characteristics'!$C:$C,0)))</f>
        <v>0.01</v>
      </c>
      <c r="O83" s="227" t="str">
        <f>IF(ISBLANK(INDEX('Policy Characteristics'!I:I,MATCH($C83,'Policy Characteristics'!$C:$C,0))),"",INDEX('Policy Characteristics'!I:I,MATCH($C83,'Policy Characteristics'!$C:$C,0)))</f>
        <v>% of vehicle cost</v>
      </c>
      <c r="P83" s="227"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3" s="227" t="str">
        <f>IF(ISBLANK(INDEX('Policy Characteristics'!K:K,MATCH($C83,'Policy Characteristics'!$C:$C,0))),"",INDEX('Policy Characteristics'!K:K,MATCH($C83,'Policy Characteristics'!$C:$C,0)))</f>
        <v>transportation-sector-main.html#ev-subsidy</v>
      </c>
      <c r="R83" s="227" t="str">
        <f>IF(ISBLANK(INDEX('Policy Characteristics'!L:L,MATCH($C83,'Policy Characteristics'!$C:$C,0))),"",INDEX('Policy Characteristics'!L:L,MATCH($C83,'Policy Characteristics'!$C:$C,0)))</f>
        <v>ev-subsidy.html</v>
      </c>
      <c r="S83" s="227" t="str">
        <f>IF(ISBLANK(INDEX('Policy Characteristics'!M:M,MATCH($C83,'Policy Characteristics'!$C:$C,0))),"",INDEX('Policy Characteristics'!M:M,MATCH($C83,'Policy Characteristics'!$C:$C,0)))</f>
        <v/>
      </c>
      <c r="T83" s="227" t="str">
        <f>IF(ISBLANK(INDEX('Policy Characteristics'!N:N,MATCH($C83,'Policy Characteristics'!$C:$C,0))),"",INDEX('Policy Characteristics'!N:N,MATCH($C83,'Policy Characteristics'!$C:$C,0)))</f>
        <v/>
      </c>
      <c r="U83" s="229"/>
      <c r="V83" s="229"/>
      <c r="W83" s="229"/>
      <c r="X83" s="229"/>
      <c r="Y83" s="229"/>
      <c r="Z83" s="229"/>
    </row>
    <row r="84" spans="1:26" ht="15.75" customHeight="1" x14ac:dyDescent="0.25">
      <c r="A84" s="248" t="str">
        <f>INDEX('Policy Characteristics'!A:A,MATCH($C84,'Policy Characteristics'!$C:$C,0))</f>
        <v>Transportation</v>
      </c>
      <c r="B84" s="249" t="str">
        <f>INDEX('Policy Characteristics'!B:B,MATCH($C84,'Policy Characteristics'!$C:$C,0))</f>
        <v>Electric Vehicle Subsidy</v>
      </c>
      <c r="C84" s="227" t="str">
        <f t="shared" ref="A84:C84" si="53">C$76</f>
        <v>Additional EV Subsidy Percentage</v>
      </c>
      <c r="D84" s="227" t="s">
        <v>98</v>
      </c>
      <c r="E84" s="227" t="s">
        <v>83</v>
      </c>
      <c r="F84" s="227" t="s">
        <v>99</v>
      </c>
      <c r="G84" s="227" t="s">
        <v>109</v>
      </c>
      <c r="H84" s="250"/>
      <c r="I84" s="254" t="s">
        <v>76</v>
      </c>
      <c r="J84" s="227" t="str">
        <f>IF(ISBLANK(INDEX('Policy Characteristics'!D:D,MATCH($C84,'Policy Characteristics'!$C:$C,0))),"",INDEX('Policy Characteristics'!D:D,MATCH($C84,'Policy Characteristics'!$C:$C,0)))</f>
        <v>EV Subsidy</v>
      </c>
      <c r="K84" s="227" t="str">
        <f>IF(ISBLANK(INDEX('Policy Characteristics'!E:E,MATCH($C84,'Policy Characteristics'!$C:$C,0))),"",INDEX('Policy Characteristics'!E:E,MATCH($C84,'Policy Characteristics'!$C:$C,0)))</f>
        <v>trans EV subsidy</v>
      </c>
      <c r="L84" s="227">
        <f>IF(ISBLANK(INDEX('Policy Characteristics'!F:F,MATCH($C84,'Policy Characteristics'!$C:$C,0))),"",INDEX('Policy Characteristics'!F:F,MATCH($C84,'Policy Characteristics'!$C:$C,0)))</f>
        <v>0</v>
      </c>
      <c r="M84" s="227">
        <f>IF(ISBLANK(INDEX('Policy Characteristics'!G:G,MATCH($C84,'Policy Characteristics'!$C:$C,0))),"",INDEX('Policy Characteristics'!G:G,MATCH($C84,'Policy Characteristics'!$C:$C,0)))</f>
        <v>0.5</v>
      </c>
      <c r="N84" s="227">
        <f>IF(ISBLANK(INDEX('Policy Characteristics'!H:H,MATCH($C84,'Policy Characteristics'!$C:$C,0))),"",INDEX('Policy Characteristics'!H:H,MATCH($C84,'Policy Characteristics'!$C:$C,0)))</f>
        <v>0.01</v>
      </c>
      <c r="O84" s="227" t="str">
        <f>IF(ISBLANK(INDEX('Policy Characteristics'!I:I,MATCH($C84,'Policy Characteristics'!$C:$C,0))),"",INDEX('Policy Characteristics'!I:I,MATCH($C84,'Policy Characteristics'!$C:$C,0)))</f>
        <v>% of vehicle cost</v>
      </c>
      <c r="P84" s="227"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4" s="227" t="str">
        <f>IF(ISBLANK(INDEX('Policy Characteristics'!K:K,MATCH($C84,'Policy Characteristics'!$C:$C,0))),"",INDEX('Policy Characteristics'!K:K,MATCH($C84,'Policy Characteristics'!$C:$C,0)))</f>
        <v>transportation-sector-main.html#ev-subsidy</v>
      </c>
      <c r="R84" s="227" t="str">
        <f>IF(ISBLANK(INDEX('Policy Characteristics'!L:L,MATCH($C84,'Policy Characteristics'!$C:$C,0))),"",INDEX('Policy Characteristics'!L:L,MATCH($C84,'Policy Characteristics'!$C:$C,0)))</f>
        <v>ev-subsidy.html</v>
      </c>
      <c r="S84" s="227" t="str">
        <f>IF(ISBLANK(INDEX('Policy Characteristics'!M:M,MATCH($C84,'Policy Characteristics'!$C:$C,0))),"",INDEX('Policy Characteristics'!M:M,MATCH($C84,'Policy Characteristics'!$C:$C,0)))</f>
        <v/>
      </c>
      <c r="T84" s="227" t="str">
        <f>IF(ISBLANK(INDEX('Policy Characteristics'!N:N,MATCH($C84,'Policy Characteristics'!$C:$C,0))),"",INDEX('Policy Characteristics'!N:N,MATCH($C84,'Policy Characteristics'!$C:$C,0)))</f>
        <v/>
      </c>
      <c r="U84" s="229"/>
      <c r="V84" s="229"/>
      <c r="W84" s="229"/>
      <c r="X84" s="229"/>
      <c r="Y84" s="229"/>
      <c r="Z84" s="229"/>
    </row>
    <row r="85" spans="1:26" ht="15.75" customHeight="1" x14ac:dyDescent="0.25">
      <c r="A85" s="248" t="str">
        <f>INDEX('Policy Characteristics'!A:A,MATCH($C85,'Policy Characteristics'!$C:$C,0))</f>
        <v>Transportation</v>
      </c>
      <c r="B85" s="249" t="str">
        <f>INDEX('Policy Characteristics'!B:B,MATCH($C85,'Policy Characteristics'!$C:$C,0))</f>
        <v>Electric Vehicle Subsidy</v>
      </c>
      <c r="C85" s="227" t="str">
        <f t="shared" ref="A85:C85" si="54">C$76</f>
        <v>Additional EV Subsidy Percentage</v>
      </c>
      <c r="D85" s="227" t="s">
        <v>105</v>
      </c>
      <c r="E85" s="227" t="s">
        <v>83</v>
      </c>
      <c r="F85" s="227" t="s">
        <v>106</v>
      </c>
      <c r="G85" s="227" t="s">
        <v>109</v>
      </c>
      <c r="H85" s="250"/>
      <c r="I85" s="254" t="s">
        <v>76</v>
      </c>
      <c r="J85" s="227" t="str">
        <f>IF(ISBLANK(INDEX('Policy Characteristics'!D:D,MATCH($C85,'Policy Characteristics'!$C:$C,0))),"",INDEX('Policy Characteristics'!D:D,MATCH($C85,'Policy Characteristics'!$C:$C,0)))</f>
        <v>EV Subsidy</v>
      </c>
      <c r="K85" s="227" t="str">
        <f>IF(ISBLANK(INDEX('Policy Characteristics'!E:E,MATCH($C85,'Policy Characteristics'!$C:$C,0))),"",INDEX('Policy Characteristics'!E:E,MATCH($C85,'Policy Characteristics'!$C:$C,0)))</f>
        <v>trans EV subsidy</v>
      </c>
      <c r="L85" s="227">
        <f>IF(ISBLANK(INDEX('Policy Characteristics'!F:F,MATCH($C85,'Policy Characteristics'!$C:$C,0))),"",INDEX('Policy Characteristics'!F:F,MATCH($C85,'Policy Characteristics'!$C:$C,0)))</f>
        <v>0</v>
      </c>
      <c r="M85" s="227">
        <f>IF(ISBLANK(INDEX('Policy Characteristics'!G:G,MATCH($C85,'Policy Characteristics'!$C:$C,0))),"",INDEX('Policy Characteristics'!G:G,MATCH($C85,'Policy Characteristics'!$C:$C,0)))</f>
        <v>0.5</v>
      </c>
      <c r="N85" s="227">
        <f>IF(ISBLANK(INDEX('Policy Characteristics'!H:H,MATCH($C85,'Policy Characteristics'!$C:$C,0))),"",INDEX('Policy Characteristics'!H:H,MATCH($C85,'Policy Characteristics'!$C:$C,0)))</f>
        <v>0.01</v>
      </c>
      <c r="O85" s="227" t="str">
        <f>IF(ISBLANK(INDEX('Policy Characteristics'!I:I,MATCH($C85,'Policy Characteristics'!$C:$C,0))),"",INDEX('Policy Characteristics'!I:I,MATCH($C85,'Policy Characteristics'!$C:$C,0)))</f>
        <v>% of vehicle cost</v>
      </c>
      <c r="P85" s="227"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5" s="227" t="str">
        <f>IF(ISBLANK(INDEX('Policy Characteristics'!K:K,MATCH($C85,'Policy Characteristics'!$C:$C,0))),"",INDEX('Policy Characteristics'!K:K,MATCH($C85,'Policy Characteristics'!$C:$C,0)))</f>
        <v>transportation-sector-main.html#ev-subsidy</v>
      </c>
      <c r="R85" s="227" t="str">
        <f>IF(ISBLANK(INDEX('Policy Characteristics'!L:L,MATCH($C85,'Policy Characteristics'!$C:$C,0))),"",INDEX('Policy Characteristics'!L:L,MATCH($C85,'Policy Characteristics'!$C:$C,0)))</f>
        <v>ev-subsidy.html</v>
      </c>
      <c r="S85" s="227" t="str">
        <f>IF(ISBLANK(INDEX('Policy Characteristics'!M:M,MATCH($C85,'Policy Characteristics'!$C:$C,0))),"",INDEX('Policy Characteristics'!M:M,MATCH($C85,'Policy Characteristics'!$C:$C,0)))</f>
        <v/>
      </c>
      <c r="T85" s="227" t="str">
        <f>IF(ISBLANK(INDEX('Policy Characteristics'!N:N,MATCH($C85,'Policy Characteristics'!$C:$C,0))),"",INDEX('Policy Characteristics'!N:N,MATCH($C85,'Policy Characteristics'!$C:$C,0)))</f>
        <v/>
      </c>
      <c r="U85" s="229"/>
      <c r="V85" s="229"/>
      <c r="W85" s="229"/>
      <c r="X85" s="229"/>
      <c r="Y85" s="229"/>
      <c r="Z85" s="229"/>
    </row>
    <row r="86" spans="1:26" ht="15.75" customHeight="1" x14ac:dyDescent="0.25">
      <c r="A86" s="248" t="str">
        <f>INDEX('Policy Characteristics'!A:A,MATCH($C86,'Policy Characteristics'!$C:$C,0))</f>
        <v>Transportation</v>
      </c>
      <c r="B86" s="249" t="str">
        <f>INDEX('Policy Characteristics'!B:B,MATCH($C86,'Policy Characteristics'!$C:$C,0))</f>
        <v>Electric Vehicle Subsidy</v>
      </c>
      <c r="C86" s="227" t="str">
        <f t="shared" ref="A86:C86" si="55">C$76</f>
        <v>Additional EV Subsidy Percentage</v>
      </c>
      <c r="D86" s="227" t="s">
        <v>98</v>
      </c>
      <c r="E86" s="227" t="s">
        <v>84</v>
      </c>
      <c r="F86" s="227" t="s">
        <v>99</v>
      </c>
      <c r="G86" s="227" t="s">
        <v>110</v>
      </c>
      <c r="H86" s="250"/>
      <c r="I86" s="254" t="s">
        <v>76</v>
      </c>
      <c r="J86" s="227" t="str">
        <f>IF(ISBLANK(INDEX('Policy Characteristics'!D:D,MATCH($C86,'Policy Characteristics'!$C:$C,0))),"",INDEX('Policy Characteristics'!D:D,MATCH($C86,'Policy Characteristics'!$C:$C,0)))</f>
        <v>EV Subsidy</v>
      </c>
      <c r="K86" s="227" t="str">
        <f>IF(ISBLANK(INDEX('Policy Characteristics'!E:E,MATCH($C86,'Policy Characteristics'!$C:$C,0))),"",INDEX('Policy Characteristics'!E:E,MATCH($C86,'Policy Characteristics'!$C:$C,0)))</f>
        <v>trans EV subsidy</v>
      </c>
      <c r="L86" s="227">
        <f>IF(ISBLANK(INDEX('Policy Characteristics'!F:F,MATCH($C86,'Policy Characteristics'!$C:$C,0))),"",INDEX('Policy Characteristics'!F:F,MATCH($C86,'Policy Characteristics'!$C:$C,0)))</f>
        <v>0</v>
      </c>
      <c r="M86" s="227">
        <f>IF(ISBLANK(INDEX('Policy Characteristics'!G:G,MATCH($C86,'Policy Characteristics'!$C:$C,0))),"",INDEX('Policy Characteristics'!G:G,MATCH($C86,'Policy Characteristics'!$C:$C,0)))</f>
        <v>0.5</v>
      </c>
      <c r="N86" s="227">
        <f>IF(ISBLANK(INDEX('Policy Characteristics'!H:H,MATCH($C86,'Policy Characteristics'!$C:$C,0))),"",INDEX('Policy Characteristics'!H:H,MATCH($C86,'Policy Characteristics'!$C:$C,0)))</f>
        <v>0.01</v>
      </c>
      <c r="O86" s="227" t="str">
        <f>IF(ISBLANK(INDEX('Policy Characteristics'!I:I,MATCH($C86,'Policy Characteristics'!$C:$C,0))),"",INDEX('Policy Characteristics'!I:I,MATCH($C86,'Policy Characteristics'!$C:$C,0)))</f>
        <v>% of vehicle cost</v>
      </c>
      <c r="P86" s="227"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6" s="227" t="str">
        <f>IF(ISBLANK(INDEX('Policy Characteristics'!K:K,MATCH($C86,'Policy Characteristics'!$C:$C,0))),"",INDEX('Policy Characteristics'!K:K,MATCH($C86,'Policy Characteristics'!$C:$C,0)))</f>
        <v>transportation-sector-main.html#ev-subsidy</v>
      </c>
      <c r="R86" s="227" t="str">
        <f>IF(ISBLANK(INDEX('Policy Characteristics'!L:L,MATCH($C86,'Policy Characteristics'!$C:$C,0))),"",INDEX('Policy Characteristics'!L:L,MATCH($C86,'Policy Characteristics'!$C:$C,0)))</f>
        <v>ev-subsidy.html</v>
      </c>
      <c r="S86" s="227" t="str">
        <f>IF(ISBLANK(INDEX('Policy Characteristics'!M:M,MATCH($C86,'Policy Characteristics'!$C:$C,0))),"",INDEX('Policy Characteristics'!M:M,MATCH($C86,'Policy Characteristics'!$C:$C,0)))</f>
        <v/>
      </c>
      <c r="T86" s="227" t="str">
        <f>IF(ISBLANK(INDEX('Policy Characteristics'!N:N,MATCH($C86,'Policy Characteristics'!$C:$C,0))),"",INDEX('Policy Characteristics'!N:N,MATCH($C86,'Policy Characteristics'!$C:$C,0)))</f>
        <v/>
      </c>
      <c r="U86" s="229"/>
      <c r="V86" s="229"/>
      <c r="W86" s="229"/>
      <c r="X86" s="229"/>
      <c r="Y86" s="229"/>
      <c r="Z86" s="229"/>
    </row>
    <row r="87" spans="1:26" ht="15.75" customHeight="1" x14ac:dyDescent="0.25">
      <c r="A87" s="248" t="str">
        <f>INDEX('Policy Characteristics'!A:A,MATCH($C87,'Policy Characteristics'!$C:$C,0))</f>
        <v>Transportation</v>
      </c>
      <c r="B87" s="249" t="str">
        <f>INDEX('Policy Characteristics'!B:B,MATCH($C87,'Policy Characteristics'!$C:$C,0))</f>
        <v>Electric Vehicle Subsidy</v>
      </c>
      <c r="C87" s="227" t="str">
        <f t="shared" ref="A87:C87" si="56">C$76</f>
        <v>Additional EV Subsidy Percentage</v>
      </c>
      <c r="D87" s="227" t="s">
        <v>105</v>
      </c>
      <c r="E87" s="227" t="s">
        <v>84</v>
      </c>
      <c r="F87" s="227" t="s">
        <v>106</v>
      </c>
      <c r="G87" s="227" t="s">
        <v>110</v>
      </c>
      <c r="H87" s="250"/>
      <c r="I87" s="254" t="s">
        <v>76</v>
      </c>
      <c r="J87" s="227" t="str">
        <f>IF(ISBLANK(INDEX('Policy Characteristics'!D:D,MATCH($C87,'Policy Characteristics'!$C:$C,0))),"",INDEX('Policy Characteristics'!D:D,MATCH($C87,'Policy Characteristics'!$C:$C,0)))</f>
        <v>EV Subsidy</v>
      </c>
      <c r="K87" s="227" t="str">
        <f>IF(ISBLANK(INDEX('Policy Characteristics'!E:E,MATCH($C87,'Policy Characteristics'!$C:$C,0))),"",INDEX('Policy Characteristics'!E:E,MATCH($C87,'Policy Characteristics'!$C:$C,0)))</f>
        <v>trans EV subsidy</v>
      </c>
      <c r="L87" s="227">
        <f>IF(ISBLANK(INDEX('Policy Characteristics'!F:F,MATCH($C87,'Policy Characteristics'!$C:$C,0))),"",INDEX('Policy Characteristics'!F:F,MATCH($C87,'Policy Characteristics'!$C:$C,0)))</f>
        <v>0</v>
      </c>
      <c r="M87" s="227">
        <f>IF(ISBLANK(INDEX('Policy Characteristics'!G:G,MATCH($C87,'Policy Characteristics'!$C:$C,0))),"",INDEX('Policy Characteristics'!G:G,MATCH($C87,'Policy Characteristics'!$C:$C,0)))</f>
        <v>0.5</v>
      </c>
      <c r="N87" s="227">
        <f>IF(ISBLANK(INDEX('Policy Characteristics'!H:H,MATCH($C87,'Policy Characteristics'!$C:$C,0))),"",INDEX('Policy Characteristics'!H:H,MATCH($C87,'Policy Characteristics'!$C:$C,0)))</f>
        <v>0.01</v>
      </c>
      <c r="O87" s="227" t="str">
        <f>IF(ISBLANK(INDEX('Policy Characteristics'!I:I,MATCH($C87,'Policy Characteristics'!$C:$C,0))),"",INDEX('Policy Characteristics'!I:I,MATCH($C87,'Policy Characteristics'!$C:$C,0)))</f>
        <v>% of vehicle cost</v>
      </c>
      <c r="P87" s="227"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v>
      </c>
      <c r="Q87" s="227" t="str">
        <f>IF(ISBLANK(INDEX('Policy Characteristics'!K:K,MATCH($C87,'Policy Characteristics'!$C:$C,0))),"",INDEX('Policy Characteristics'!K:K,MATCH($C87,'Policy Characteristics'!$C:$C,0)))</f>
        <v>transportation-sector-main.html#ev-subsidy</v>
      </c>
      <c r="R87" s="227" t="str">
        <f>IF(ISBLANK(INDEX('Policy Characteristics'!L:L,MATCH($C87,'Policy Characteristics'!$C:$C,0))),"",INDEX('Policy Characteristics'!L:L,MATCH($C87,'Policy Characteristics'!$C:$C,0)))</f>
        <v>ev-subsidy.html</v>
      </c>
      <c r="S87" s="227" t="str">
        <f>IF(ISBLANK(INDEX('Policy Characteristics'!M:M,MATCH($C87,'Policy Characteristics'!$C:$C,0))),"",INDEX('Policy Characteristics'!M:M,MATCH($C87,'Policy Characteristics'!$C:$C,0)))</f>
        <v/>
      </c>
      <c r="T87" s="227" t="str">
        <f>IF(ISBLANK(INDEX('Policy Characteristics'!N:N,MATCH($C87,'Policy Characteristics'!$C:$C,0))),"",INDEX('Policy Characteristics'!N:N,MATCH($C87,'Policy Characteristics'!$C:$C,0)))</f>
        <v/>
      </c>
      <c r="U87" s="229"/>
      <c r="V87" s="229"/>
      <c r="W87" s="229"/>
      <c r="X87" s="229"/>
      <c r="Y87" s="229"/>
      <c r="Z87" s="229"/>
    </row>
    <row r="88" spans="1:26" ht="15.75" customHeight="1" x14ac:dyDescent="0.25">
      <c r="A88" s="248" t="str">
        <f>INDEX('Policy Characteristics'!A:A,MATCH($C88,'Policy Characteristics'!$C:$C,0))</f>
        <v>Transportation</v>
      </c>
      <c r="B88" s="249" t="str">
        <f>INDEX('Policy Characteristics'!B:B,MATCH($C88,'Policy Characteristics'!$C:$C,0))</f>
        <v>Feebate</v>
      </c>
      <c r="C88" s="227" t="s">
        <v>119</v>
      </c>
      <c r="D88" s="225"/>
      <c r="E88" s="225"/>
      <c r="F88" s="225"/>
      <c r="G88" s="225"/>
      <c r="H88" s="250">
        <v>1</v>
      </c>
      <c r="I88" s="251" t="s">
        <v>63</v>
      </c>
      <c r="J88" s="227" t="str">
        <f>IF(ISBLANK(INDEX('Policy Characteristics'!D:D,MATCH($C88,'Policy Characteristics'!$C:$C,0))),"",INDEX('Policy Characteristics'!D:D,MATCH($C88,'Policy Characteristics'!$C:$C,0)))</f>
        <v>Feebate</v>
      </c>
      <c r="K88" s="227" t="str">
        <f>IF(ISBLANK(INDEX('Policy Characteristics'!E:E,MATCH($C88,'Policy Characteristics'!$C:$C,0))),"",INDEX('Policy Characteristics'!E:E,MATCH($C88,'Policy Characteristics'!$C:$C,0)))</f>
        <v>trans LDVs feebate</v>
      </c>
      <c r="L88" s="227">
        <f>IF(ISBLANK(INDEX('Policy Characteristics'!F:F,MATCH($C88,'Policy Characteristics'!$C:$C,0))),"",INDEX('Policy Characteristics'!F:F,MATCH($C88,'Policy Characteristics'!$C:$C,0)))</f>
        <v>0</v>
      </c>
      <c r="M88" s="227">
        <f>IF(ISBLANK(INDEX('Policy Characteristics'!G:G,MATCH($C88,'Policy Characteristics'!$C:$C,0))),"",INDEX('Policy Characteristics'!G:G,MATCH($C88,'Policy Characteristics'!$C:$C,0)))</f>
        <v>1</v>
      </c>
      <c r="N88" s="227">
        <f>IF(ISBLANK(INDEX('Policy Characteristics'!H:H,MATCH($C88,'Policy Characteristics'!$C:$C,0))),"",INDEX('Policy Characteristics'!H:H,MATCH($C88,'Policy Characteristics'!$C:$C,0)))</f>
        <v>0.02</v>
      </c>
      <c r="O88" s="227" t="str">
        <f>IF(ISBLANK(INDEX('Policy Characteristics'!I:I,MATCH($C88,'Policy Characteristics'!$C:$C,0))),"",INDEX('Policy Characteristics'!I:I,MATCH($C88,'Policy Characteristics'!$C:$C,0)))</f>
        <v>% of global best practice rate</v>
      </c>
      <c r="P88" s="227"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27" t="str">
        <f>IF(ISBLANK(INDEX('Policy Characteristics'!K:K,MATCH($C88,'Policy Characteristics'!$C:$C,0))),"",INDEX('Policy Characteristics'!K:K,MATCH($C88,'Policy Characteristics'!$C:$C,0)))</f>
        <v>transportation-sector-main.html#feebate</v>
      </c>
      <c r="R88" s="227" t="str">
        <f>IF(ISBLANK(INDEX('Policy Characteristics'!L:L,MATCH($C88,'Policy Characteristics'!$C:$C,0))),"",INDEX('Policy Characteristics'!L:L,MATCH($C88,'Policy Characteristics'!$C:$C,0)))</f>
        <v>feebate.html</v>
      </c>
      <c r="S88" s="227" t="str">
        <f>IF(ISBLANK(INDEX('Policy Characteristics'!M:M,MATCH($C88,'Policy Characteristics'!$C:$C,0))),"",INDEX('Policy Characteristics'!M:M,MATCH($C88,'Policy Characteristics'!$C:$C,0)))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27" t="str">
        <f>IF(ISBLANK(INDEX('Policy Characteristics'!N:N,MATCH($C88,'Policy Characteristics'!$C:$C,0))),"",INDEX('Policy Characteristics'!N:N,MATCH($C88,'Policy Characteristics'!$C:$C,0)))</f>
        <v>(For Brazil, we adopted the same value for the US): John German and Dan Meszler, 2010, "Best Practices for Feebate Program Design and Implementation", ICCT, http://www.theicct.org/sites/default/files/publications/ICCT_feebates_may2010.pdf, Table 2</v>
      </c>
      <c r="U88" s="229"/>
      <c r="V88" s="229"/>
      <c r="W88" s="229"/>
      <c r="X88" s="229"/>
      <c r="Y88" s="229"/>
      <c r="Z88" s="229"/>
    </row>
    <row r="89" spans="1:26" ht="24" customHeight="1" x14ac:dyDescent="0.25">
      <c r="A89" s="248" t="str">
        <f>INDEX('Policy Characteristics'!A:A,MATCH($C89,'Policy Characteristics'!$C:$C,0))</f>
        <v>Transportation</v>
      </c>
      <c r="B89" s="249" t="str">
        <f>INDEX('Policy Characteristics'!B:B,MATCH($C89,'Policy Characteristics'!$C:$C,0))</f>
        <v>Fuel Economy Standard</v>
      </c>
      <c r="C89" s="227" t="s">
        <v>125</v>
      </c>
      <c r="D89" s="225" t="s">
        <v>98</v>
      </c>
      <c r="E89" s="225" t="s">
        <v>60</v>
      </c>
      <c r="F89" s="225" t="s">
        <v>99</v>
      </c>
      <c r="G89" s="225" t="s">
        <v>60</v>
      </c>
      <c r="H89" s="250">
        <v>362</v>
      </c>
      <c r="I89" s="251" t="s">
        <v>63</v>
      </c>
      <c r="J89" s="227" t="str">
        <f>IF(ISBLANK(INDEX('Policy Characteristics'!D:D,MATCH($C89,'Policy Characteristics'!$C:$C,0))),"",INDEX('Policy Characteristics'!D:D,MATCH($C89,'Policy Characteristics'!$C:$C,0)))</f>
        <v>Vehicle Fuel Economy Standards</v>
      </c>
      <c r="K89" s="227" t="str">
        <f>IF(ISBLANK(INDEX('Policy Characteristics'!E:E,MATCH($C89,'Policy Characteristics'!$C:$C,0))),"",INDEX('Policy Characteristics'!E:E,MATCH($C89,'Policy Characteristics'!$C:$C,0)))</f>
        <v>trans fuel economy standards</v>
      </c>
      <c r="L89" s="227">
        <f>IF(ISBLANK(INDEX('Policy Characteristics'!F:F,MATCH($C89,'Policy Characteristics'!$C:$C,0))),"",INDEX('Policy Characteristics'!F:F,MATCH($C89,'Policy Characteristics'!$C:$C,0)))</f>
        <v>0</v>
      </c>
      <c r="M89" s="227">
        <f>IF(ISBLANK(INDEX('Policy Characteristics'!G:G,MATCH($C89,'Policy Characteristics'!$C:$C,0))),"",INDEX('Policy Characteristics'!G:G,MATCH($C89,'Policy Characteristics'!$C:$C,0)))</f>
        <v>0.3</v>
      </c>
      <c r="N89" s="227">
        <f>IF(ISBLANK(INDEX('Policy Characteristics'!H:H,MATCH($C89,'Policy Characteristics'!$C:$C,0))),"",INDEX('Policy Characteristics'!H:H,MATCH($C89,'Policy Characteristics'!$C:$C,0)))</f>
        <v>0.01</v>
      </c>
      <c r="O89" s="227" t="str">
        <f>IF(ISBLANK(INDEX('Policy Characteristics'!I:I,MATCH($C89,'Policy Characteristics'!$C:$C,0))),"",INDEX('Policy Characteristics'!I:I,MATCH($C89,'Policy Characteristics'!$C:$C,0)))</f>
        <v>% increase in miles/gal</v>
      </c>
      <c r="P89" s="227"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89" s="227" t="str">
        <f>IF(ISBLANK(INDEX('Policy Characteristics'!K:K,MATCH($C89,'Policy Characteristics'!$C:$C,0))),"",INDEX('Policy Characteristics'!K:K,MATCH($C89,'Policy Characteristics'!$C:$C,0)))</f>
        <v>transportation-sector-main.html#fuel-econ-std</v>
      </c>
      <c r="R89" s="227" t="str">
        <f>IF(ISBLANK(INDEX('Policy Characteristics'!L:L,MATCH($C89,'Policy Characteristics'!$C:$C,0))),"",INDEX('Policy Characteristics'!L:L,MATCH($C89,'Policy Characteristics'!$C:$C,0)))</f>
        <v>fuel-economy-standard.html</v>
      </c>
      <c r="S89" s="227" t="str">
        <f>IF(ISBLANK(INDEX('Policy Characteristics'!M:M,MATCH($C89,'Policy Characteristics'!$C:$C,0))),"",INDEX('Policy Characteristics'!M:M,MATCH($C89,'Policy Characteristics'!$C:$C,0)))</f>
        <v>(Ministry of Energy - National Emissions Inventory for On-road Vehicles): MMA (2014). 2º Inventário Nacional de Emissões Atmosféricas por Veículos Automotores Rodoviários. Relatório Final. Ministério do Meio Ambiente (MMA), Brasília. Brasil.</v>
      </c>
      <c r="T89" s="227" t="str">
        <f>IF(ISBLANK(INDEX('Policy Characteristics'!N:N,MATCH($C89,'Policy Characteristics'!$C:$C,0))),"",INDEX('Policy Characteristics'!N:N,MATCH($C89,'Policy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29"/>
      <c r="V89" s="229"/>
      <c r="W89" s="229"/>
      <c r="X89" s="229"/>
      <c r="Y89" s="229"/>
      <c r="Z89" s="229"/>
    </row>
    <row r="90" spans="1:26" ht="24" customHeight="1" x14ac:dyDescent="0.25">
      <c r="A90" s="248" t="str">
        <f>INDEX('Policy Characteristics'!A:A,MATCH($C90,'Policy Characteristics'!$C:$C,0))</f>
        <v>Transportation</v>
      </c>
      <c r="B90" s="249" t="str">
        <f>INDEX('Policy Characteristics'!B:B,MATCH($C90,'Policy Characteristics'!$C:$C,0))</f>
        <v>Fuel Economy Standard</v>
      </c>
      <c r="C90" s="227" t="str">
        <f t="shared" ref="A90:C99" si="57">C$89</f>
        <v>Percentage Additional Improvement of Fuel Economy Std</v>
      </c>
      <c r="D90" s="225" t="s">
        <v>105</v>
      </c>
      <c r="E90" s="225" t="s">
        <v>60</v>
      </c>
      <c r="F90" s="225" t="s">
        <v>106</v>
      </c>
      <c r="G90" s="225" t="s">
        <v>60</v>
      </c>
      <c r="H90" s="250">
        <v>363</v>
      </c>
      <c r="I90" s="251" t="s">
        <v>63</v>
      </c>
      <c r="J90" s="227" t="str">
        <f>IF(ISBLANK(INDEX('Policy Characteristics'!D:D,MATCH($C90,'Policy Characteristics'!$C:$C,0))),"",INDEX('Policy Characteristics'!D:D,MATCH($C90,'Policy Characteristics'!$C:$C,0)))</f>
        <v>Vehicle Fuel Economy Standards</v>
      </c>
      <c r="K90" s="227" t="str">
        <f>IF(ISBLANK(INDEX('Policy Characteristics'!E:E,MATCH($C90,'Policy Characteristics'!$C:$C,0))),"",INDEX('Policy Characteristics'!E:E,MATCH($C90,'Policy Characteristics'!$C:$C,0)))</f>
        <v>trans fuel economy standards</v>
      </c>
      <c r="L90" s="227">
        <f>IF(ISBLANK(INDEX('Policy Characteristics'!F:F,MATCH($C90,'Policy Characteristics'!$C:$C,0))),"",INDEX('Policy Characteristics'!F:F,MATCH($C90,'Policy Characteristics'!$C:$C,0)))</f>
        <v>0</v>
      </c>
      <c r="M90" s="227">
        <f>IF(ISBLANK(INDEX('Policy Characteristics'!G:G,MATCH($C90,'Policy Characteristics'!$C:$C,0))),"",INDEX('Policy Characteristics'!G:G,MATCH($C90,'Policy Characteristics'!$C:$C,0)))</f>
        <v>0.3</v>
      </c>
      <c r="N90" s="227">
        <f>IF(ISBLANK(INDEX('Policy Characteristics'!H:H,MATCH($C90,'Policy Characteristics'!$C:$C,0))),"",INDEX('Policy Characteristics'!H:H,MATCH($C90,'Policy Characteristics'!$C:$C,0)))</f>
        <v>0.01</v>
      </c>
      <c r="O90" s="227" t="str">
        <f>IF(ISBLANK(INDEX('Policy Characteristics'!I:I,MATCH($C90,'Policy Characteristics'!$C:$C,0))),"",INDEX('Policy Characteristics'!I:I,MATCH($C90,'Policy Characteristics'!$C:$C,0)))</f>
        <v>% increase in miles/gal</v>
      </c>
      <c r="P90" s="227"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0" s="227" t="str">
        <f>IF(ISBLANK(INDEX('Policy Characteristics'!K:K,MATCH($C90,'Policy Characteristics'!$C:$C,0))),"",INDEX('Policy Characteristics'!K:K,MATCH($C90,'Policy Characteristics'!$C:$C,0)))</f>
        <v>transportation-sector-main.html#fuel-econ-std</v>
      </c>
      <c r="R90" s="227" t="str">
        <f>IF(ISBLANK(INDEX('Policy Characteristics'!L:L,MATCH($C90,'Policy Characteristics'!$C:$C,0))),"",INDEX('Policy Characteristics'!L:L,MATCH($C90,'Policy Characteristics'!$C:$C,0)))</f>
        <v>fuel-economy-standard.html</v>
      </c>
      <c r="S90" s="227" t="str">
        <f>IF(ISBLANK(INDEX('Policy Characteristics'!M:M,MATCH($C90,'Policy Characteristics'!$C:$C,0))),"",INDEX('Policy Characteristics'!M:M,MATCH($C90,'Policy Characteristics'!$C:$C,0)))</f>
        <v>(Ministry of Energy - National Emissions Inventory for On-road Vehicles): MMA (2014). 2º Inventário Nacional de Emissões Atmosféricas por Veículos Automotores Rodoviários. Relatório Final. Ministério do Meio Ambiente (MMA), Brasília. Brasil.</v>
      </c>
      <c r="T90" s="227" t="str">
        <f>IF(ISBLANK(INDEX('Policy Characteristics'!N:N,MATCH($C90,'Policy Characteristics'!$C:$C,0))),"",INDEX('Policy Characteristics'!N:N,MATCH($C90,'Policy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29"/>
      <c r="V90" s="229"/>
      <c r="W90" s="229"/>
      <c r="X90" s="229"/>
      <c r="Y90" s="229"/>
      <c r="Z90" s="229"/>
    </row>
    <row r="91" spans="1:26" ht="19.149999999999999" customHeight="1" x14ac:dyDescent="0.25">
      <c r="A91" s="248" t="str">
        <f>INDEX('Policy Characteristics'!A:A,MATCH($C91,'Policy Characteristics'!$C:$C,0))</f>
        <v>Transportation</v>
      </c>
      <c r="B91" s="249" t="str">
        <f>INDEX('Policy Characteristics'!B:B,MATCH($C91,'Policy Characteristics'!$C:$C,0))</f>
        <v>Fuel Economy Standard</v>
      </c>
      <c r="C91" s="227" t="str">
        <f t="shared" si="57"/>
        <v>Percentage Additional Improvement of Fuel Economy Std</v>
      </c>
      <c r="D91" s="225" t="s">
        <v>98</v>
      </c>
      <c r="E91" s="225" t="s">
        <v>80</v>
      </c>
      <c r="F91" s="225" t="s">
        <v>99</v>
      </c>
      <c r="G91" s="225" t="s">
        <v>80</v>
      </c>
      <c r="H91" s="250">
        <v>364</v>
      </c>
      <c r="I91" s="251" t="s">
        <v>63</v>
      </c>
      <c r="J91" s="227" t="str">
        <f>IF(ISBLANK(INDEX('Policy Characteristics'!D:D,MATCH($C91,'Policy Characteristics'!$C:$C,0))),"",INDEX('Policy Characteristics'!D:D,MATCH($C91,'Policy Characteristics'!$C:$C,0)))</f>
        <v>Vehicle Fuel Economy Standards</v>
      </c>
      <c r="K91" s="227" t="str">
        <f>IF(ISBLANK(INDEX('Policy Characteristics'!E:E,MATCH($C91,'Policy Characteristics'!$C:$C,0))),"",INDEX('Policy Characteristics'!E:E,MATCH($C91,'Policy Characteristics'!$C:$C,0)))</f>
        <v>trans fuel economy standards</v>
      </c>
      <c r="L91" s="227">
        <f>IF(ISBLANK(INDEX('Policy Characteristics'!F:F,MATCH($C91,'Policy Characteristics'!$C:$C,0))),"",INDEX('Policy Characteristics'!F:F,MATCH($C91,'Policy Characteristics'!$C:$C,0)))</f>
        <v>0</v>
      </c>
      <c r="M91" s="227">
        <f>IF(ISBLANK(INDEX('Policy Characteristics'!G:G,MATCH($C91,'Policy Characteristics'!$C:$C,0))),"",INDEX('Policy Characteristics'!G:G,MATCH($C91,'Policy Characteristics'!$C:$C,0)))</f>
        <v>0.3</v>
      </c>
      <c r="N91" s="227">
        <f>IF(ISBLANK(INDEX('Policy Characteristics'!H:H,MATCH($C91,'Policy Characteristics'!$C:$C,0))),"",INDEX('Policy Characteristics'!H:H,MATCH($C91,'Policy Characteristics'!$C:$C,0)))</f>
        <v>0.01</v>
      </c>
      <c r="O91" s="227" t="str">
        <f>IF(ISBLANK(INDEX('Policy Characteristics'!I:I,MATCH($C91,'Policy Characteristics'!$C:$C,0))),"",INDEX('Policy Characteristics'!I:I,MATCH($C91,'Policy Characteristics'!$C:$C,0)))</f>
        <v>% increase in miles/gal</v>
      </c>
      <c r="P91" s="227"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1" s="227" t="str">
        <f>IF(ISBLANK(INDEX('Policy Characteristics'!K:K,MATCH($C91,'Policy Characteristics'!$C:$C,0))),"",INDEX('Policy Characteristics'!K:K,MATCH($C91,'Policy Characteristics'!$C:$C,0)))</f>
        <v>transportation-sector-main.html#fuel-econ-std</v>
      </c>
      <c r="R91" s="227" t="str">
        <f>IF(ISBLANK(INDEX('Policy Characteristics'!L:L,MATCH($C91,'Policy Characteristics'!$C:$C,0))),"",INDEX('Policy Characteristics'!L:L,MATCH($C91,'Policy Characteristics'!$C:$C,0)))</f>
        <v>fuel-economy-standard.html</v>
      </c>
      <c r="S91" s="227" t="str">
        <f>IF(ISBLANK(INDEX('Policy Characteristics'!M:M,MATCH($C91,'Policy Characteristics'!$C:$C,0))),"",INDEX('Policy Characteristics'!M:M,MATCH($C91,'Policy Characteristics'!$C:$C,0)))</f>
        <v>(Ministry of Energy - National Emissions Inventory for On-road Vehicles): MMA (2014). 2º Inventário Nacional de Emissões Atmosféricas por Veículos Automotores Rodoviários. Relatório Final. Ministério do Meio Ambiente (MMA), Brasília. Brasil.</v>
      </c>
      <c r="T91" s="227" t="str">
        <f>IF(ISBLANK(INDEX('Policy Characteristics'!N:N,MATCH($C91,'Policy Characteristics'!$C:$C,0))),"",INDEX('Policy Characteristics'!N:N,MATCH($C91,'Policy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29"/>
      <c r="V91" s="229"/>
      <c r="W91" s="229"/>
      <c r="X91" s="229"/>
      <c r="Y91" s="229"/>
      <c r="Z91" s="229"/>
    </row>
    <row r="92" spans="1:26" ht="34.15" customHeight="1" x14ac:dyDescent="0.25">
      <c r="A92" s="248" t="str">
        <f>INDEX('Policy Characteristics'!A:A,MATCH($C92,'Policy Characteristics'!$C:$C,0))</f>
        <v>Transportation</v>
      </c>
      <c r="B92" s="249" t="str">
        <f>INDEX('Policy Characteristics'!B:B,MATCH($C92,'Policy Characteristics'!$C:$C,0))</f>
        <v>Fuel Economy Standard</v>
      </c>
      <c r="C92" s="227" t="str">
        <f t="shared" si="57"/>
        <v>Percentage Additional Improvement of Fuel Economy Std</v>
      </c>
      <c r="D92" s="225" t="s">
        <v>105</v>
      </c>
      <c r="E92" s="225" t="s">
        <v>80</v>
      </c>
      <c r="F92" s="225" t="s">
        <v>106</v>
      </c>
      <c r="G92" s="225" t="s">
        <v>80</v>
      </c>
      <c r="H92" s="250">
        <v>365</v>
      </c>
      <c r="I92" s="251" t="s">
        <v>63</v>
      </c>
      <c r="J92" s="227" t="str">
        <f>IF(ISBLANK(INDEX('Policy Characteristics'!D:D,MATCH($C92,'Policy Characteristics'!$C:$C,0))),"",INDEX('Policy Characteristics'!D:D,MATCH($C92,'Policy Characteristics'!$C:$C,0)))</f>
        <v>Vehicle Fuel Economy Standards</v>
      </c>
      <c r="K92" s="227" t="str">
        <f>IF(ISBLANK(INDEX('Policy Characteristics'!E:E,MATCH($C92,'Policy Characteristics'!$C:$C,0))),"",INDEX('Policy Characteristics'!E:E,MATCH($C92,'Policy Characteristics'!$C:$C,0)))</f>
        <v>trans fuel economy standards</v>
      </c>
      <c r="L92" s="227">
        <f>IF(ISBLANK(INDEX('Policy Characteristics'!F:F,MATCH($C92,'Policy Characteristics'!$C:$C,0))),"",INDEX('Policy Characteristics'!F:F,MATCH($C92,'Policy Characteristics'!$C:$C,0)))</f>
        <v>0</v>
      </c>
      <c r="M92" s="227">
        <f>IF(ISBLANK(INDEX('Policy Characteristics'!G:G,MATCH($C92,'Policy Characteristics'!$C:$C,0))),"",INDEX('Policy Characteristics'!G:G,MATCH($C92,'Policy Characteristics'!$C:$C,0)))</f>
        <v>0.3</v>
      </c>
      <c r="N92" s="227">
        <f>IF(ISBLANK(INDEX('Policy Characteristics'!H:H,MATCH($C92,'Policy Characteristics'!$C:$C,0))),"",INDEX('Policy Characteristics'!H:H,MATCH($C92,'Policy Characteristics'!$C:$C,0)))</f>
        <v>0.01</v>
      </c>
      <c r="O92" s="227" t="str">
        <f>IF(ISBLANK(INDEX('Policy Characteristics'!I:I,MATCH($C92,'Policy Characteristics'!$C:$C,0))),"",INDEX('Policy Characteristics'!I:I,MATCH($C92,'Policy Characteristics'!$C:$C,0)))</f>
        <v>% increase in miles/gal</v>
      </c>
      <c r="P92" s="227"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2" s="227" t="str">
        <f>IF(ISBLANK(INDEX('Policy Characteristics'!K:K,MATCH($C92,'Policy Characteristics'!$C:$C,0))),"",INDEX('Policy Characteristics'!K:K,MATCH($C92,'Policy Characteristics'!$C:$C,0)))</f>
        <v>transportation-sector-main.html#fuel-econ-std</v>
      </c>
      <c r="R92" s="227" t="str">
        <f>IF(ISBLANK(INDEX('Policy Characteristics'!L:L,MATCH($C92,'Policy Characteristics'!$C:$C,0))),"",INDEX('Policy Characteristics'!L:L,MATCH($C92,'Policy Characteristics'!$C:$C,0)))</f>
        <v>fuel-economy-standard.html</v>
      </c>
      <c r="S92" s="227" t="str">
        <f>IF(ISBLANK(INDEX('Policy Characteristics'!M:M,MATCH($C92,'Policy Characteristics'!$C:$C,0))),"",INDEX('Policy Characteristics'!M:M,MATCH($C92,'Policy Characteristics'!$C:$C,0)))</f>
        <v>(Ministry of Energy - National Emissions Inventory for On-road Vehicles): MMA (2014). 2º Inventário Nacional de Emissões Atmosféricas por Veículos Automotores Rodoviários. Relatório Final. Ministério do Meio Ambiente (MMA), Brasília. Brasil.</v>
      </c>
      <c r="T92" s="227" t="str">
        <f>IF(ISBLANK(INDEX('Policy Characteristics'!N:N,MATCH($C92,'Policy Characteristics'!$C:$C,0))),"",INDEX('Policy Characteristics'!N:N,MATCH($C92,'Policy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29"/>
      <c r="V92" s="229"/>
      <c r="W92" s="229"/>
      <c r="X92" s="229"/>
      <c r="Y92" s="229"/>
      <c r="Z92" s="229"/>
    </row>
    <row r="93" spans="1:26" ht="15.75" customHeight="1" x14ac:dyDescent="0.25">
      <c r="A93" s="248" t="str">
        <f>INDEX('Policy Characteristics'!A:A,MATCH($C93,'Policy Characteristics'!$C:$C,0))</f>
        <v>Transportation</v>
      </c>
      <c r="B93" s="249" t="str">
        <f>INDEX('Policy Characteristics'!B:B,MATCH($C93,'Policy Characteristics'!$C:$C,0))</f>
        <v>Fuel Economy Standard</v>
      </c>
      <c r="C93" s="227" t="str">
        <f t="shared" si="57"/>
        <v>Percentage Additional Improvement of Fuel Economy Std</v>
      </c>
      <c r="D93" s="225" t="s">
        <v>98</v>
      </c>
      <c r="E93" s="225" t="s">
        <v>81</v>
      </c>
      <c r="F93" s="225" t="s">
        <v>99</v>
      </c>
      <c r="G93" s="225" t="s">
        <v>107</v>
      </c>
      <c r="H93" s="250">
        <v>366</v>
      </c>
      <c r="I93" s="251" t="s">
        <v>63</v>
      </c>
      <c r="J93" s="227" t="str">
        <f>IF(ISBLANK(INDEX('Policy Characteristics'!D:D,MATCH($C93,'Policy Characteristics'!$C:$C,0))),"",INDEX('Policy Characteristics'!D:D,MATCH($C93,'Policy Characteristics'!$C:$C,0)))</f>
        <v>Vehicle Fuel Economy Standards</v>
      </c>
      <c r="K93" s="227" t="str">
        <f>IF(ISBLANK(INDEX('Policy Characteristics'!E:E,MATCH($C93,'Policy Characteristics'!$C:$C,0))),"",INDEX('Policy Characteristics'!E:E,MATCH($C93,'Policy Characteristics'!$C:$C,0)))</f>
        <v>trans fuel economy standards</v>
      </c>
      <c r="L93" s="227">
        <f>IF(ISBLANK(INDEX('Policy Characteristics'!F:F,MATCH($C93,'Policy Characteristics'!$C:$C,0))),"",INDEX('Policy Characteristics'!F:F,MATCH($C93,'Policy Characteristics'!$C:$C,0)))</f>
        <v>0</v>
      </c>
      <c r="M93" s="227">
        <f>IF(ISBLANK(INDEX('Policy Characteristics'!G:G,MATCH($C93,'Policy Characteristics'!$C:$C,0))),"",INDEX('Policy Characteristics'!G:G,MATCH($C93,'Policy Characteristics'!$C:$C,0)))</f>
        <v>0.3</v>
      </c>
      <c r="N93" s="227">
        <f>IF(ISBLANK(INDEX('Policy Characteristics'!H:H,MATCH($C93,'Policy Characteristics'!$C:$C,0))),"",INDEX('Policy Characteristics'!H:H,MATCH($C93,'Policy Characteristics'!$C:$C,0)))</f>
        <v>0.01</v>
      </c>
      <c r="O93" s="227" t="str">
        <f>IF(ISBLANK(INDEX('Policy Characteristics'!I:I,MATCH($C93,'Policy Characteristics'!$C:$C,0))),"",INDEX('Policy Characteristics'!I:I,MATCH($C93,'Policy Characteristics'!$C:$C,0)))</f>
        <v>% increase in miles/gal</v>
      </c>
      <c r="P93" s="227"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3" s="227" t="str">
        <f>IF(ISBLANK(INDEX('Policy Characteristics'!K:K,MATCH($C93,'Policy Characteristics'!$C:$C,0))),"",INDEX('Policy Characteristics'!K:K,MATCH($C93,'Policy Characteristics'!$C:$C,0)))</f>
        <v>transportation-sector-main.html#fuel-econ-std</v>
      </c>
      <c r="R93" s="227" t="str">
        <f>IF(ISBLANK(INDEX('Policy Characteristics'!L:L,MATCH($C93,'Policy Characteristics'!$C:$C,0))),"",INDEX('Policy Characteristics'!L:L,MATCH($C93,'Policy Characteristics'!$C:$C,0)))</f>
        <v>fuel-economy-standard.html</v>
      </c>
      <c r="S93" s="227" t="str">
        <f>IF(ISBLANK(INDEX('Policy Characteristics'!M:M,MATCH($C93,'Policy Characteristics'!$C:$C,0))),"",INDEX('Policy Characteristics'!M:M,MATCH($C93,'Policy Characteristics'!$C:$C,0)))</f>
        <v>(Ministry of Energy - National Emissions Inventory for On-road Vehicles): MMA (2014). 2º Inventário Nacional de Emissões Atmosféricas por Veículos Automotores Rodoviários. Relatório Final. Ministério do Meio Ambiente (MMA), Brasília. Brasil.</v>
      </c>
      <c r="T93" s="227" t="str">
        <f>IF(ISBLANK(INDEX('Policy Characteristics'!N:N,MATCH($C93,'Policy Characteristics'!$C:$C,0))),"",INDEX('Policy Characteristics'!N:N,MATCH($C93,'Policy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29"/>
      <c r="V93" s="229"/>
      <c r="W93" s="229"/>
      <c r="X93" s="229"/>
      <c r="Y93" s="229"/>
      <c r="Z93" s="229"/>
    </row>
    <row r="94" spans="1:26" ht="15.75" customHeight="1" x14ac:dyDescent="0.25">
      <c r="A94" s="248" t="str">
        <f>INDEX('Policy Characteristics'!A:A,MATCH($C94,'Policy Characteristics'!$C:$C,0))</f>
        <v>Transportation</v>
      </c>
      <c r="B94" s="249" t="str">
        <f>INDEX('Policy Characteristics'!B:B,MATCH($C94,'Policy Characteristics'!$C:$C,0))</f>
        <v>Fuel Economy Standard</v>
      </c>
      <c r="C94" s="227" t="str">
        <f t="shared" si="57"/>
        <v>Percentage Additional Improvement of Fuel Economy Std</v>
      </c>
      <c r="D94" s="225" t="s">
        <v>105</v>
      </c>
      <c r="E94" s="225" t="s">
        <v>81</v>
      </c>
      <c r="F94" s="225" t="s">
        <v>106</v>
      </c>
      <c r="G94" s="225" t="s">
        <v>107</v>
      </c>
      <c r="H94" s="250">
        <v>367</v>
      </c>
      <c r="I94" s="251" t="s">
        <v>63</v>
      </c>
      <c r="J94" s="227" t="str">
        <f>IF(ISBLANK(INDEX('Policy Characteristics'!D:D,MATCH($C94,'Policy Characteristics'!$C:$C,0))),"",INDEX('Policy Characteristics'!D:D,MATCH($C94,'Policy Characteristics'!$C:$C,0)))</f>
        <v>Vehicle Fuel Economy Standards</v>
      </c>
      <c r="K94" s="227" t="str">
        <f>IF(ISBLANK(INDEX('Policy Characteristics'!E:E,MATCH($C94,'Policy Characteristics'!$C:$C,0))),"",INDEX('Policy Characteristics'!E:E,MATCH($C94,'Policy Characteristics'!$C:$C,0)))</f>
        <v>trans fuel economy standards</v>
      </c>
      <c r="L94" s="227">
        <f>IF(ISBLANK(INDEX('Policy Characteristics'!F:F,MATCH($C94,'Policy Characteristics'!$C:$C,0))),"",INDEX('Policy Characteristics'!F:F,MATCH($C94,'Policy Characteristics'!$C:$C,0)))</f>
        <v>0</v>
      </c>
      <c r="M94" s="227">
        <f>IF(ISBLANK(INDEX('Policy Characteristics'!G:G,MATCH($C94,'Policy Characteristics'!$C:$C,0))),"",INDEX('Policy Characteristics'!G:G,MATCH($C94,'Policy Characteristics'!$C:$C,0)))</f>
        <v>0.3</v>
      </c>
      <c r="N94" s="227">
        <f>IF(ISBLANK(INDEX('Policy Characteristics'!H:H,MATCH($C94,'Policy Characteristics'!$C:$C,0))),"",INDEX('Policy Characteristics'!H:H,MATCH($C94,'Policy Characteristics'!$C:$C,0)))</f>
        <v>0.01</v>
      </c>
      <c r="O94" s="227" t="str">
        <f>IF(ISBLANK(INDEX('Policy Characteristics'!I:I,MATCH($C94,'Policy Characteristics'!$C:$C,0))),"",INDEX('Policy Characteristics'!I:I,MATCH($C94,'Policy Characteristics'!$C:$C,0)))</f>
        <v>% increase in miles/gal</v>
      </c>
      <c r="P94" s="227"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4" s="227" t="str">
        <f>IF(ISBLANK(INDEX('Policy Characteristics'!K:K,MATCH($C94,'Policy Characteristics'!$C:$C,0))),"",INDEX('Policy Characteristics'!K:K,MATCH($C94,'Policy Characteristics'!$C:$C,0)))</f>
        <v>transportation-sector-main.html#fuel-econ-std</v>
      </c>
      <c r="R94" s="227" t="str">
        <f>IF(ISBLANK(INDEX('Policy Characteristics'!L:L,MATCH($C94,'Policy Characteristics'!$C:$C,0))),"",INDEX('Policy Characteristics'!L:L,MATCH($C94,'Policy Characteristics'!$C:$C,0)))</f>
        <v>fuel-economy-standard.html</v>
      </c>
      <c r="S94" s="227" t="str">
        <f>IF(ISBLANK(INDEX('Policy Characteristics'!M:M,MATCH($C94,'Policy Characteristics'!$C:$C,0))),"",INDEX('Policy Characteristics'!M:M,MATCH($C94,'Policy Characteristics'!$C:$C,0)))</f>
        <v>(Ministry of Energy - National Emissions Inventory for On-road Vehicles): MMA (2014). 2º Inventário Nacional de Emissões Atmosféricas por Veículos Automotores Rodoviários. Relatório Final. Ministério do Meio Ambiente (MMA), Brasília. Brasil.</v>
      </c>
      <c r="T94" s="227" t="str">
        <f>IF(ISBLANK(INDEX('Policy Characteristics'!N:N,MATCH($C94,'Policy Characteristics'!$C:$C,0))),"",INDEX('Policy Characteristics'!N:N,MATCH($C94,'Policy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29"/>
      <c r="V94" s="229"/>
      <c r="W94" s="229"/>
      <c r="X94" s="229"/>
      <c r="Y94" s="229"/>
      <c r="Z94" s="229"/>
    </row>
    <row r="95" spans="1:26" ht="15.75" customHeight="1" x14ac:dyDescent="0.25">
      <c r="A95" s="248" t="str">
        <f>INDEX('Policy Characteristics'!A:A,MATCH($C95,'Policy Characteristics'!$C:$C,0))</f>
        <v>Transportation</v>
      </c>
      <c r="B95" s="249" t="str">
        <f>INDEX('Policy Characteristics'!B:B,MATCH($C95,'Policy Characteristics'!$C:$C,0))</f>
        <v>Fuel Economy Standard</v>
      </c>
      <c r="C95" s="227" t="str">
        <f t="shared" si="57"/>
        <v>Percentage Additional Improvement of Fuel Economy Std</v>
      </c>
      <c r="D95" s="225" t="s">
        <v>98</v>
      </c>
      <c r="E95" s="225" t="s">
        <v>82</v>
      </c>
      <c r="F95" s="225" t="s">
        <v>99</v>
      </c>
      <c r="G95" s="225" t="s">
        <v>108</v>
      </c>
      <c r="H95" s="250">
        <v>368</v>
      </c>
      <c r="I95" s="251" t="s">
        <v>63</v>
      </c>
      <c r="J95" s="227" t="str">
        <f>IF(ISBLANK(INDEX('Policy Characteristics'!D:D,MATCH($C95,'Policy Characteristics'!$C:$C,0))),"",INDEX('Policy Characteristics'!D:D,MATCH($C95,'Policy Characteristics'!$C:$C,0)))</f>
        <v>Vehicle Fuel Economy Standards</v>
      </c>
      <c r="K95" s="227" t="str">
        <f>IF(ISBLANK(INDEX('Policy Characteristics'!E:E,MATCH($C95,'Policy Characteristics'!$C:$C,0))),"",INDEX('Policy Characteristics'!E:E,MATCH($C95,'Policy Characteristics'!$C:$C,0)))</f>
        <v>trans fuel economy standards</v>
      </c>
      <c r="L95" s="227">
        <f>IF(ISBLANK(INDEX('Policy Characteristics'!F:F,MATCH($C95,'Policy Characteristics'!$C:$C,0))),"",INDEX('Policy Characteristics'!F:F,MATCH($C95,'Policy Characteristics'!$C:$C,0)))</f>
        <v>0</v>
      </c>
      <c r="M95" s="227">
        <f>IF(ISBLANK(INDEX('Policy Characteristics'!G:G,MATCH($C95,'Policy Characteristics'!$C:$C,0))),"",INDEX('Policy Characteristics'!G:G,MATCH($C95,'Policy Characteristics'!$C:$C,0)))</f>
        <v>0.3</v>
      </c>
      <c r="N95" s="227">
        <f>IF(ISBLANK(INDEX('Policy Characteristics'!H:H,MATCH($C95,'Policy Characteristics'!$C:$C,0))),"",INDEX('Policy Characteristics'!H:H,MATCH($C95,'Policy Characteristics'!$C:$C,0)))</f>
        <v>0.01</v>
      </c>
      <c r="O95" s="227" t="str">
        <f>IF(ISBLANK(INDEX('Policy Characteristics'!I:I,MATCH($C95,'Policy Characteristics'!$C:$C,0))),"",INDEX('Policy Characteristics'!I:I,MATCH($C95,'Policy Characteristics'!$C:$C,0)))</f>
        <v>% increase in miles/gal</v>
      </c>
      <c r="P95" s="227"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5" s="227" t="str">
        <f>IF(ISBLANK(INDEX('Policy Characteristics'!K:K,MATCH($C95,'Policy Characteristics'!$C:$C,0))),"",INDEX('Policy Characteristics'!K:K,MATCH($C95,'Policy Characteristics'!$C:$C,0)))</f>
        <v>transportation-sector-main.html#fuel-econ-std</v>
      </c>
      <c r="R95" s="227" t="str">
        <f>IF(ISBLANK(INDEX('Policy Characteristics'!L:L,MATCH($C95,'Policy Characteristics'!$C:$C,0))),"",INDEX('Policy Characteristics'!L:L,MATCH($C95,'Policy Characteristics'!$C:$C,0)))</f>
        <v>fuel-economy-standard.html</v>
      </c>
      <c r="S95" s="227" t="str">
        <f>IF(ISBLANK(INDEX('Policy Characteristics'!M:M,MATCH($C95,'Policy Characteristics'!$C:$C,0))),"",INDEX('Policy Characteristics'!M:M,MATCH($C95,'Policy Characteristics'!$C:$C,0)))</f>
        <v>(Ministry of Energy - National Emissions Inventory for On-road Vehicles): MMA (2014). 2º Inventário Nacional de Emissões Atmosféricas por Veículos Automotores Rodoviários. Relatório Final. Ministério do Meio Ambiente (MMA), Brasília. Brasil.</v>
      </c>
      <c r="T95" s="227" t="str">
        <f>IF(ISBLANK(INDEX('Policy Characteristics'!N:N,MATCH($C95,'Policy Characteristics'!$C:$C,0))),"",INDEX('Policy Characteristics'!N:N,MATCH($C95,'Policy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29"/>
      <c r="V95" s="229"/>
      <c r="W95" s="229"/>
      <c r="X95" s="229"/>
      <c r="Y95" s="229"/>
      <c r="Z95" s="229"/>
    </row>
    <row r="96" spans="1:26" ht="15.75" customHeight="1" x14ac:dyDescent="0.25">
      <c r="A96" s="248" t="str">
        <f>INDEX('Policy Characteristics'!A:A,MATCH($C96,'Policy Characteristics'!$C:$C,0))</f>
        <v>Transportation</v>
      </c>
      <c r="B96" s="249" t="str">
        <f>INDEX('Policy Characteristics'!B:B,MATCH($C96,'Policy Characteristics'!$C:$C,0))</f>
        <v>Fuel Economy Standard</v>
      </c>
      <c r="C96" s="227" t="str">
        <f t="shared" si="57"/>
        <v>Percentage Additional Improvement of Fuel Economy Std</v>
      </c>
      <c r="D96" s="225" t="s">
        <v>105</v>
      </c>
      <c r="E96" s="225" t="s">
        <v>82</v>
      </c>
      <c r="F96" s="225" t="s">
        <v>106</v>
      </c>
      <c r="G96" s="225" t="s">
        <v>108</v>
      </c>
      <c r="H96" s="250">
        <v>369</v>
      </c>
      <c r="I96" s="251" t="s">
        <v>63</v>
      </c>
      <c r="J96" s="227" t="str">
        <f>IF(ISBLANK(INDEX('Policy Characteristics'!D:D,MATCH($C96,'Policy Characteristics'!$C:$C,0))),"",INDEX('Policy Characteristics'!D:D,MATCH($C96,'Policy Characteristics'!$C:$C,0)))</f>
        <v>Vehicle Fuel Economy Standards</v>
      </c>
      <c r="K96" s="227" t="str">
        <f>IF(ISBLANK(INDEX('Policy Characteristics'!E:E,MATCH($C96,'Policy Characteristics'!$C:$C,0))),"",INDEX('Policy Characteristics'!E:E,MATCH($C96,'Policy Characteristics'!$C:$C,0)))</f>
        <v>trans fuel economy standards</v>
      </c>
      <c r="L96" s="227">
        <f>IF(ISBLANK(INDEX('Policy Characteristics'!F:F,MATCH($C96,'Policy Characteristics'!$C:$C,0))),"",INDEX('Policy Characteristics'!F:F,MATCH($C96,'Policy Characteristics'!$C:$C,0)))</f>
        <v>0</v>
      </c>
      <c r="M96" s="227">
        <f>IF(ISBLANK(INDEX('Policy Characteristics'!G:G,MATCH($C96,'Policy Characteristics'!$C:$C,0))),"",INDEX('Policy Characteristics'!G:G,MATCH($C96,'Policy Characteristics'!$C:$C,0)))</f>
        <v>0.3</v>
      </c>
      <c r="N96" s="227">
        <f>IF(ISBLANK(INDEX('Policy Characteristics'!H:H,MATCH($C96,'Policy Characteristics'!$C:$C,0))),"",INDEX('Policy Characteristics'!H:H,MATCH($C96,'Policy Characteristics'!$C:$C,0)))</f>
        <v>0.01</v>
      </c>
      <c r="O96" s="227" t="str">
        <f>IF(ISBLANK(INDEX('Policy Characteristics'!I:I,MATCH($C96,'Policy Characteristics'!$C:$C,0))),"",INDEX('Policy Characteristics'!I:I,MATCH($C96,'Policy Characteristics'!$C:$C,0)))</f>
        <v>% increase in miles/gal</v>
      </c>
      <c r="P96" s="227"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6" s="227" t="str">
        <f>IF(ISBLANK(INDEX('Policy Characteristics'!K:K,MATCH($C96,'Policy Characteristics'!$C:$C,0))),"",INDEX('Policy Characteristics'!K:K,MATCH($C96,'Policy Characteristics'!$C:$C,0)))</f>
        <v>transportation-sector-main.html#fuel-econ-std</v>
      </c>
      <c r="R96" s="227" t="str">
        <f>IF(ISBLANK(INDEX('Policy Characteristics'!L:L,MATCH($C96,'Policy Characteristics'!$C:$C,0))),"",INDEX('Policy Characteristics'!L:L,MATCH($C96,'Policy Characteristics'!$C:$C,0)))</f>
        <v>fuel-economy-standard.html</v>
      </c>
      <c r="S96" s="227" t="str">
        <f>IF(ISBLANK(INDEX('Policy Characteristics'!M:M,MATCH($C96,'Policy Characteristics'!$C:$C,0))),"",INDEX('Policy Characteristics'!M:M,MATCH($C96,'Policy Characteristics'!$C:$C,0)))</f>
        <v>(Ministry of Energy - National Emissions Inventory for On-road Vehicles): MMA (2014). 2º Inventário Nacional de Emissões Atmosféricas por Veículos Automotores Rodoviários. Relatório Final. Ministério do Meio Ambiente (MMA), Brasília. Brasil.</v>
      </c>
      <c r="T96" s="227" t="str">
        <f>IF(ISBLANK(INDEX('Policy Characteristics'!N:N,MATCH($C96,'Policy Characteristics'!$C:$C,0))),"",INDEX('Policy Characteristics'!N:N,MATCH($C96,'Policy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29"/>
      <c r="V96" s="229"/>
      <c r="W96" s="229"/>
      <c r="X96" s="229"/>
      <c r="Y96" s="229"/>
      <c r="Z96" s="229"/>
    </row>
    <row r="97" spans="1:26" ht="15.75" customHeight="1" x14ac:dyDescent="0.25">
      <c r="A97" s="248" t="str">
        <f>INDEX('Policy Characteristics'!A:A,MATCH($C97,'Policy Characteristics'!$C:$C,0))</f>
        <v>Transportation</v>
      </c>
      <c r="B97" s="249" t="str">
        <f>INDEX('Policy Characteristics'!B:B,MATCH($C97,'Policy Characteristics'!$C:$C,0))</f>
        <v>Fuel Economy Standard</v>
      </c>
      <c r="C97" s="227" t="str">
        <f t="shared" si="57"/>
        <v>Percentage Additional Improvement of Fuel Economy Std</v>
      </c>
      <c r="D97" s="225" t="s">
        <v>98</v>
      </c>
      <c r="E97" s="225" t="s">
        <v>83</v>
      </c>
      <c r="F97" s="225" t="s">
        <v>99</v>
      </c>
      <c r="G97" s="225" t="s">
        <v>109</v>
      </c>
      <c r="H97" s="250">
        <v>370</v>
      </c>
      <c r="I97" s="251" t="s">
        <v>63</v>
      </c>
      <c r="J97" s="227" t="str">
        <f>IF(ISBLANK(INDEX('Policy Characteristics'!D:D,MATCH($C97,'Policy Characteristics'!$C:$C,0))),"",INDEX('Policy Characteristics'!D:D,MATCH($C97,'Policy Characteristics'!$C:$C,0)))</f>
        <v>Vehicle Fuel Economy Standards</v>
      </c>
      <c r="K97" s="227" t="str">
        <f>IF(ISBLANK(INDEX('Policy Characteristics'!E:E,MATCH($C97,'Policy Characteristics'!$C:$C,0))),"",INDEX('Policy Characteristics'!E:E,MATCH($C97,'Policy Characteristics'!$C:$C,0)))</f>
        <v>trans fuel economy standards</v>
      </c>
      <c r="L97" s="227">
        <f>IF(ISBLANK(INDEX('Policy Characteristics'!F:F,MATCH($C97,'Policy Characteristics'!$C:$C,0))),"",INDEX('Policy Characteristics'!F:F,MATCH($C97,'Policy Characteristics'!$C:$C,0)))</f>
        <v>0</v>
      </c>
      <c r="M97" s="227">
        <f>IF(ISBLANK(INDEX('Policy Characteristics'!G:G,MATCH($C97,'Policy Characteristics'!$C:$C,0))),"",INDEX('Policy Characteristics'!G:G,MATCH($C97,'Policy Characteristics'!$C:$C,0)))</f>
        <v>0.3</v>
      </c>
      <c r="N97" s="227">
        <f>IF(ISBLANK(INDEX('Policy Characteristics'!H:H,MATCH($C97,'Policy Characteristics'!$C:$C,0))),"",INDEX('Policy Characteristics'!H:H,MATCH($C97,'Policy Characteristics'!$C:$C,0)))</f>
        <v>0.01</v>
      </c>
      <c r="O97" s="227" t="str">
        <f>IF(ISBLANK(INDEX('Policy Characteristics'!I:I,MATCH($C97,'Policy Characteristics'!$C:$C,0))),"",INDEX('Policy Characteristics'!I:I,MATCH($C97,'Policy Characteristics'!$C:$C,0)))</f>
        <v>% increase in miles/gal</v>
      </c>
      <c r="P97" s="227"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7" s="227" t="str">
        <f>IF(ISBLANK(INDEX('Policy Characteristics'!K:K,MATCH($C97,'Policy Characteristics'!$C:$C,0))),"",INDEX('Policy Characteristics'!K:K,MATCH($C97,'Policy Characteristics'!$C:$C,0)))</f>
        <v>transportation-sector-main.html#fuel-econ-std</v>
      </c>
      <c r="R97" s="227" t="str">
        <f>IF(ISBLANK(INDEX('Policy Characteristics'!L:L,MATCH($C97,'Policy Characteristics'!$C:$C,0))),"",INDEX('Policy Characteristics'!L:L,MATCH($C97,'Policy Characteristics'!$C:$C,0)))</f>
        <v>fuel-economy-standard.html</v>
      </c>
      <c r="S97" s="227" t="str">
        <f>IF(ISBLANK(INDEX('Policy Characteristics'!M:M,MATCH($C97,'Policy Characteristics'!$C:$C,0))),"",INDEX('Policy Characteristics'!M:M,MATCH($C97,'Policy Characteristics'!$C:$C,0)))</f>
        <v>(Ministry of Energy - National Emissions Inventory for On-road Vehicles): MMA (2014). 2º Inventário Nacional de Emissões Atmosféricas por Veículos Automotores Rodoviários. Relatório Final. Ministério do Meio Ambiente (MMA), Brasília. Brasil.</v>
      </c>
      <c r="T97" s="227" t="str">
        <f>IF(ISBLANK(INDEX('Policy Characteristics'!N:N,MATCH($C97,'Policy Characteristics'!$C:$C,0))),"",INDEX('Policy Characteristics'!N:N,MATCH($C97,'Policy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29"/>
      <c r="V97" s="229"/>
      <c r="W97" s="229"/>
      <c r="X97" s="229"/>
      <c r="Y97" s="229"/>
      <c r="Z97" s="229"/>
    </row>
    <row r="98" spans="1:26" ht="15.75" customHeight="1" x14ac:dyDescent="0.25">
      <c r="A98" s="248" t="str">
        <f>INDEX('Policy Characteristics'!A:A,MATCH($C98,'Policy Characteristics'!$C:$C,0))</f>
        <v>Transportation</v>
      </c>
      <c r="B98" s="249" t="str">
        <f>INDEX('Policy Characteristics'!B:B,MATCH($C98,'Policy Characteristics'!$C:$C,0))</f>
        <v>Fuel Economy Standard</v>
      </c>
      <c r="C98" s="227" t="str">
        <f t="shared" si="57"/>
        <v>Percentage Additional Improvement of Fuel Economy Std</v>
      </c>
      <c r="D98" s="225" t="s">
        <v>105</v>
      </c>
      <c r="E98" s="225" t="s">
        <v>83</v>
      </c>
      <c r="F98" s="225" t="s">
        <v>106</v>
      </c>
      <c r="G98" s="225" t="s">
        <v>109</v>
      </c>
      <c r="H98" s="250">
        <v>371</v>
      </c>
      <c r="I98" s="251" t="s">
        <v>63</v>
      </c>
      <c r="J98" s="227" t="str">
        <f>IF(ISBLANK(INDEX('Policy Characteristics'!D:D,MATCH($C98,'Policy Characteristics'!$C:$C,0))),"",INDEX('Policy Characteristics'!D:D,MATCH($C98,'Policy Characteristics'!$C:$C,0)))</f>
        <v>Vehicle Fuel Economy Standards</v>
      </c>
      <c r="K98" s="227" t="str">
        <f>IF(ISBLANK(INDEX('Policy Characteristics'!E:E,MATCH($C98,'Policy Characteristics'!$C:$C,0))),"",INDEX('Policy Characteristics'!E:E,MATCH($C98,'Policy Characteristics'!$C:$C,0)))</f>
        <v>trans fuel economy standards</v>
      </c>
      <c r="L98" s="227">
        <f>IF(ISBLANK(INDEX('Policy Characteristics'!F:F,MATCH($C98,'Policy Characteristics'!$C:$C,0))),"",INDEX('Policy Characteristics'!F:F,MATCH($C98,'Policy Characteristics'!$C:$C,0)))</f>
        <v>0</v>
      </c>
      <c r="M98" s="227">
        <f>IF(ISBLANK(INDEX('Policy Characteristics'!G:G,MATCH($C98,'Policy Characteristics'!$C:$C,0))),"",INDEX('Policy Characteristics'!G:G,MATCH($C98,'Policy Characteristics'!$C:$C,0)))</f>
        <v>0.3</v>
      </c>
      <c r="N98" s="227">
        <f>IF(ISBLANK(INDEX('Policy Characteristics'!H:H,MATCH($C98,'Policy Characteristics'!$C:$C,0))),"",INDEX('Policy Characteristics'!H:H,MATCH($C98,'Policy Characteristics'!$C:$C,0)))</f>
        <v>0.01</v>
      </c>
      <c r="O98" s="227" t="str">
        <f>IF(ISBLANK(INDEX('Policy Characteristics'!I:I,MATCH($C98,'Policy Characteristics'!$C:$C,0))),"",INDEX('Policy Characteristics'!I:I,MATCH($C98,'Policy Characteristics'!$C:$C,0)))</f>
        <v>% increase in miles/gal</v>
      </c>
      <c r="P98" s="227"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8" s="227" t="str">
        <f>IF(ISBLANK(INDEX('Policy Characteristics'!K:K,MATCH($C98,'Policy Characteristics'!$C:$C,0))),"",INDEX('Policy Characteristics'!K:K,MATCH($C98,'Policy Characteristics'!$C:$C,0)))</f>
        <v>transportation-sector-main.html#fuel-econ-std</v>
      </c>
      <c r="R98" s="227" t="str">
        <f>IF(ISBLANK(INDEX('Policy Characteristics'!L:L,MATCH($C98,'Policy Characteristics'!$C:$C,0))),"",INDEX('Policy Characteristics'!L:L,MATCH($C98,'Policy Characteristics'!$C:$C,0)))</f>
        <v>fuel-economy-standard.html</v>
      </c>
      <c r="S98" s="227" t="str">
        <f>IF(ISBLANK(INDEX('Policy Characteristics'!M:M,MATCH($C98,'Policy Characteristics'!$C:$C,0))),"",INDEX('Policy Characteristics'!M:M,MATCH($C98,'Policy Characteristics'!$C:$C,0)))</f>
        <v>(Ministry of Energy - National Emissions Inventory for On-road Vehicles): MMA (2014). 2º Inventário Nacional de Emissões Atmosféricas por Veículos Automotores Rodoviários. Relatório Final. Ministério do Meio Ambiente (MMA), Brasília. Brasil.</v>
      </c>
      <c r="T98" s="227" t="str">
        <f>IF(ISBLANK(INDEX('Policy Characteristics'!N:N,MATCH($C98,'Policy Characteristics'!$C:$C,0))),"",INDEX('Policy Characteristics'!N:N,MATCH($C98,'Policy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29"/>
      <c r="V98" s="229"/>
      <c r="W98" s="229"/>
      <c r="X98" s="229"/>
      <c r="Y98" s="229"/>
      <c r="Z98" s="229"/>
    </row>
    <row r="99" spans="1:26" ht="15.75" customHeight="1" x14ac:dyDescent="0.25">
      <c r="A99" s="248" t="str">
        <f>INDEX('Policy Characteristics'!A:A,MATCH($C99,'Policy Characteristics'!$C:$C,0))</f>
        <v>Transportation</v>
      </c>
      <c r="B99" s="249" t="str">
        <f>INDEX('Policy Characteristics'!B:B,MATCH($C99,'Policy Characteristics'!$C:$C,0))</f>
        <v>Fuel Economy Standard</v>
      </c>
      <c r="C99" s="227" t="str">
        <f t="shared" si="57"/>
        <v>Percentage Additional Improvement of Fuel Economy Std</v>
      </c>
      <c r="D99" s="225" t="s">
        <v>98</v>
      </c>
      <c r="E99" s="225" t="s">
        <v>84</v>
      </c>
      <c r="F99" s="225" t="s">
        <v>99</v>
      </c>
      <c r="G99" s="225" t="s">
        <v>110</v>
      </c>
      <c r="H99" s="250">
        <v>372</v>
      </c>
      <c r="I99" s="251" t="s">
        <v>63</v>
      </c>
      <c r="J99" s="227" t="str">
        <f>IF(ISBLANK(INDEX('Policy Characteristics'!D:D,MATCH($C99,'Policy Characteristics'!$C:$C,0))),"",INDEX('Policy Characteristics'!D:D,MATCH($C99,'Policy Characteristics'!$C:$C,0)))</f>
        <v>Vehicle Fuel Economy Standards</v>
      </c>
      <c r="K99" s="227" t="str">
        <f>IF(ISBLANK(INDEX('Policy Characteristics'!E:E,MATCH($C99,'Policy Characteristics'!$C:$C,0))),"",INDEX('Policy Characteristics'!E:E,MATCH($C99,'Policy Characteristics'!$C:$C,0)))</f>
        <v>trans fuel economy standards</v>
      </c>
      <c r="L99" s="227">
        <f>IF(ISBLANK(INDEX('Policy Characteristics'!F:F,MATCH($C99,'Policy Characteristics'!$C:$C,0))),"",INDEX('Policy Characteristics'!F:F,MATCH($C99,'Policy Characteristics'!$C:$C,0)))</f>
        <v>0</v>
      </c>
      <c r="M99" s="227">
        <f>IF(ISBLANK(INDEX('Policy Characteristics'!G:G,MATCH($C99,'Policy Characteristics'!$C:$C,0))),"",INDEX('Policy Characteristics'!G:G,MATCH($C99,'Policy Characteristics'!$C:$C,0)))</f>
        <v>0.3</v>
      </c>
      <c r="N99" s="227">
        <f>IF(ISBLANK(INDEX('Policy Characteristics'!H:H,MATCH($C99,'Policy Characteristics'!$C:$C,0))),"",INDEX('Policy Characteristics'!H:H,MATCH($C99,'Policy Characteristics'!$C:$C,0)))</f>
        <v>0.01</v>
      </c>
      <c r="O99" s="227" t="str">
        <f>IF(ISBLANK(INDEX('Policy Characteristics'!I:I,MATCH($C99,'Policy Characteristics'!$C:$C,0))),"",INDEX('Policy Characteristics'!I:I,MATCH($C99,'Policy Characteristics'!$C:$C,0)))</f>
        <v>% increase in miles/gal</v>
      </c>
      <c r="P99" s="227"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99" s="227" t="str">
        <f>IF(ISBLANK(INDEX('Policy Characteristics'!K:K,MATCH($C99,'Policy Characteristics'!$C:$C,0))),"",INDEX('Policy Characteristics'!K:K,MATCH($C99,'Policy Characteristics'!$C:$C,0)))</f>
        <v>transportation-sector-main.html#fuel-econ-std</v>
      </c>
      <c r="R99" s="227" t="str">
        <f>IF(ISBLANK(INDEX('Policy Characteristics'!L:L,MATCH($C99,'Policy Characteristics'!$C:$C,0))),"",INDEX('Policy Characteristics'!L:L,MATCH($C99,'Policy Characteristics'!$C:$C,0)))</f>
        <v>fuel-economy-standard.html</v>
      </c>
      <c r="S99" s="227" t="str">
        <f>IF(ISBLANK(INDEX('Policy Characteristics'!M:M,MATCH($C99,'Policy Characteristics'!$C:$C,0))),"",INDEX('Policy Characteristics'!M:M,MATCH($C99,'Policy Characteristics'!$C:$C,0)))</f>
        <v>(Ministry of Energy - National Emissions Inventory for On-road Vehicles): MMA (2014). 2º Inventário Nacional de Emissões Atmosféricas por Veículos Automotores Rodoviários. Relatório Final. Ministério do Meio Ambiente (MMA), Brasília. Brasil.</v>
      </c>
      <c r="T99" s="227" t="str">
        <f>IF(ISBLANK(INDEX('Policy Characteristics'!N:N,MATCH($C99,'Policy Characteristics'!$C:$C,0))),"",INDEX('Policy Characteristics'!N:N,MATCH($C99,'Policy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29"/>
      <c r="V99" s="229"/>
      <c r="W99" s="229"/>
      <c r="X99" s="229"/>
      <c r="Y99" s="229"/>
      <c r="Z99" s="229"/>
    </row>
    <row r="100" spans="1:26" ht="15.75" customHeight="1" x14ac:dyDescent="0.25">
      <c r="A100" s="248" t="str">
        <f>INDEX('Policy Characteristics'!A:A,MATCH($C100,'Policy Characteristics'!$C:$C,0))</f>
        <v>Transportation</v>
      </c>
      <c r="B100" s="249" t="str">
        <f>INDEX('Policy Characteristics'!B:B,MATCH($C100,'Policy Characteristics'!$C:$C,0))</f>
        <v>Fuel Economy Standard</v>
      </c>
      <c r="C100" s="11" t="str">
        <f t="shared" ref="A100:C100" si="58">C$89</f>
        <v>Percentage Additional Improvement of Fuel Economy Std</v>
      </c>
      <c r="D100" s="226" t="s">
        <v>105</v>
      </c>
      <c r="E100" s="226" t="s">
        <v>84</v>
      </c>
      <c r="F100" s="226" t="s">
        <v>106</v>
      </c>
      <c r="G100" s="226" t="s">
        <v>110</v>
      </c>
      <c r="H100" s="7">
        <v>373</v>
      </c>
      <c r="I100" s="253" t="s">
        <v>76</v>
      </c>
      <c r="J100" s="227" t="str">
        <f>IF(ISBLANK(INDEX('Policy Characteristics'!D:D,MATCH($C100,'Policy Characteristics'!$C:$C,0))),"",INDEX('Policy Characteristics'!D:D,MATCH($C100,'Policy Characteristics'!$C:$C,0)))</f>
        <v>Vehicle Fuel Economy Standards</v>
      </c>
      <c r="K100" s="227" t="str">
        <f>IF(ISBLANK(INDEX('Policy Characteristics'!E:E,MATCH($C100,'Policy Characteristics'!$C:$C,0))),"",INDEX('Policy Characteristics'!E:E,MATCH($C100,'Policy Characteristics'!$C:$C,0)))</f>
        <v>trans fuel economy standards</v>
      </c>
      <c r="L100" s="227">
        <f>IF(ISBLANK(INDEX('Policy Characteristics'!F:F,MATCH($C100,'Policy Characteristics'!$C:$C,0))),"",INDEX('Policy Characteristics'!F:F,MATCH($C100,'Policy Characteristics'!$C:$C,0)))</f>
        <v>0</v>
      </c>
      <c r="M100" s="227">
        <f>IF(ISBLANK(INDEX('Policy Characteristics'!G:G,MATCH($C100,'Policy Characteristics'!$C:$C,0))),"",INDEX('Policy Characteristics'!G:G,MATCH($C100,'Policy Characteristics'!$C:$C,0)))</f>
        <v>0.3</v>
      </c>
      <c r="N100" s="227">
        <f>IF(ISBLANK(INDEX('Policy Characteristics'!H:H,MATCH($C100,'Policy Characteristics'!$C:$C,0))),"",INDEX('Policy Characteristics'!H:H,MATCH($C100,'Policy Characteristics'!$C:$C,0)))</f>
        <v>0.01</v>
      </c>
      <c r="O100" s="227" t="str">
        <f>IF(ISBLANK(INDEX('Policy Characteristics'!I:I,MATCH($C100,'Policy Characteristics'!$C:$C,0))),"",INDEX('Policy Characteristics'!I:I,MATCH($C100,'Policy Characteristics'!$C:$C,0)))</f>
        <v>% increase in miles/gal</v>
      </c>
      <c r="P100" s="227"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**Passenger LDVs:** Fuel Economy for flex-fuel vehicles in Brazil improved from 10.30 km/L for gasoline and 6.9 km/L for ethanol in 2003 to 12.20 km/L for gasoline and 8.5 km/L for ethanol in 2013, increases of 18% and 23%, respectively.// **Freight LDVs:** Fuel Economy for flex-fuel vehicles in Brazil improved from 10.30 km/L for gasoline and 6.9 km/L for ethanol in 2003 to 12.20 km/L for gasoline and 8.5 km/L for ethanol in 2013, increases of 18% and 23%, respectively.// **Passenger HDVs:** Fuel Economy for flex-fuel vehicles in Brazil improved from 10.30 km/L for gasoline and 6.9 km/L for ethanol in 2003 to 12.20 km/L for gasoline and 8.5 km/L for ethanol in 2013, increases of 18% and 23%, respectively.// **Freight HDVs:** Fuel Economy for flex-fuel vehicles in Brazil improved from 10.30 km/L for gasoline and 6.9 km/L for ethanol in 2003 to 12.20 km/L for gasoline and 8.5 km/L for ethanol in 2013, increases of 18% and 23%, respectively.// **Passenger Aircraft:**  Fuel Economy for flex-fuel vehicles in Brazil improved from 10.30 km/L for gasoline and 6.9 km/L for ethanol in 2003 to 12.20 km/L for gasoline and 8.5 km/L for ethanol in 2013, increases of 18% and 23%, respectively.// **Freight Aircraft:**  Fuel Economy for flex-fuel vehicles in Brazil improved from 10.30 km/L for gasoline and 6.9 km/L for ethanol in 2003 to 12.20 km/L for gasoline and 8.5 km/L for ethanol in 2013, increases of 18% and 23%, respectively.// **Passenger Rail:** Fuel Economy for flex-fuel vehicles in Brazil improved from 10.30 km/L for gasoline and 6.9 km/L for ethanol in 2003 to 12.20 km/L for gasoline and 8.5 km/L for ethanol in 2013, increases of 18% and 23%, respectively.// **Freight Rail:** Fuel Economy for flex-fuel vehicles in Brazil improved from 10.30 km/L for gasoline and 6.9 km/L for ethanol in 2003 to 12.20 km/L for gasoline and 8.5 km/L for ethanol in 2013, increases of 18% and 23%, respectively.</v>
      </c>
      <c r="Q100" s="227" t="str">
        <f>IF(ISBLANK(INDEX('Policy Characteristics'!K:K,MATCH($C100,'Policy Characteristics'!$C:$C,0))),"",INDEX('Policy Characteristics'!K:K,MATCH($C100,'Policy Characteristics'!$C:$C,0)))</f>
        <v>transportation-sector-main.html#fuel-econ-std</v>
      </c>
      <c r="R100" s="227" t="str">
        <f>IF(ISBLANK(INDEX('Policy Characteristics'!L:L,MATCH($C100,'Policy Characteristics'!$C:$C,0))),"",INDEX('Policy Characteristics'!L:L,MATCH($C100,'Policy Characteristics'!$C:$C,0)))</f>
        <v>fuel-economy-standard.html</v>
      </c>
      <c r="S100" s="227" t="str">
        <f>IF(ISBLANK(INDEX('Policy Characteristics'!M:M,MATCH($C100,'Policy Characteristics'!$C:$C,0))),"",INDEX('Policy Characteristics'!M:M,MATCH($C100,'Policy Characteristics'!$C:$C,0)))</f>
        <v>(Ministry of Energy - National Emissions Inventory for On-road Vehicles): MMA (2014). 2º Inventário Nacional de Emissões Atmosféricas por Veículos Automotores Rodoviários. Relatório Final. Ministério do Meio Ambiente (MMA), Brasília. Brasil.</v>
      </c>
      <c r="T100" s="227" t="str">
        <f>IF(ISBLANK(INDEX('Policy Characteristics'!N:N,MATCH($C100,'Policy Characteristics'!$C:$C,0))),"",INDEX('Policy Characteristics'!N:N,MATCH($C100,'Policy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29"/>
      <c r="V100" s="229"/>
      <c r="W100" s="229"/>
      <c r="X100" s="229"/>
      <c r="Y100" s="229"/>
      <c r="Z100" s="229"/>
    </row>
    <row r="101" spans="1:26" ht="15.75" customHeight="1" x14ac:dyDescent="0.25">
      <c r="A101" s="248" t="str">
        <f>INDEX('Policy Characteristics'!A:A,MATCH($C101,'Policy Characteristics'!$C:$C,0))</f>
        <v>Transportation</v>
      </c>
      <c r="B101" s="249" t="str">
        <f>INDEX('Policy Characteristics'!B:B,MATCH($C101,'Policy Characteristics'!$C:$C,0))</f>
        <v>Hydrogen Vehicle Sales Mandate</v>
      </c>
      <c r="C101" s="227" t="s">
        <v>133</v>
      </c>
      <c r="D101" s="225" t="s">
        <v>98</v>
      </c>
      <c r="E101" s="225" t="s">
        <v>60</v>
      </c>
      <c r="F101" s="225" t="s">
        <v>99</v>
      </c>
      <c r="G101" s="225" t="s">
        <v>60</v>
      </c>
      <c r="H101" s="250">
        <v>460</v>
      </c>
      <c r="I101" s="254" t="s">
        <v>76</v>
      </c>
      <c r="J101" s="227" t="str">
        <f>IF(ISBLANK(INDEX('Policy Characteristics'!D:D,MATCH($C101,'Policy Characteristics'!$C:$C,0))),"",INDEX('Policy Characteristics'!D:D,MATCH($C101,'Policy Characteristics'!$C:$C,0)))</f>
        <v>Hydrogen Veh Sales Mandate</v>
      </c>
      <c r="K101" s="227" t="str">
        <f>IF(ISBLANK(INDEX('Policy Characteristics'!E:E,MATCH($C101,'Policy Characteristics'!$C:$C,0))),"",INDEX('Policy Characteristics'!E:E,MATCH($C101,'Policy Characteristics'!$C:$C,0)))</f>
        <v>trans hydrogen vehicle minimum</v>
      </c>
      <c r="L101" s="227">
        <f>IF(ISBLANK(INDEX('Policy Characteristics'!F:F,MATCH($C101,'Policy Characteristics'!$C:$C,0))),"",INDEX('Policy Characteristics'!F:F,MATCH($C101,'Policy Characteristics'!$C:$C,0)))</f>
        <v>0</v>
      </c>
      <c r="M101" s="227">
        <f>IF(ISBLANK(INDEX('Policy Characteristics'!G:G,MATCH($C101,'Policy Characteristics'!$C:$C,0))),"",INDEX('Policy Characteristics'!G:G,MATCH($C101,'Policy Characteristics'!$C:$C,0)))</f>
        <v>1</v>
      </c>
      <c r="N101" s="227">
        <f>IF(ISBLANK(INDEX('Policy Characteristics'!H:H,MATCH($C101,'Policy Characteristics'!$C:$C,0))),"",INDEX('Policy Characteristics'!H:H,MATCH($C101,'Policy Characteristics'!$C:$C,0)))</f>
        <v>0.01</v>
      </c>
      <c r="O101" s="227" t="str">
        <f>IF(ISBLANK(INDEX('Policy Characteristics'!I:I,MATCH($C101,'Policy Characteristics'!$C:$C,0))),"",INDEX('Policy Characteristics'!I:I,MATCH($C101,'Policy Characteristics'!$C:$C,0)))</f>
        <v>% of new vehicles sold</v>
      </c>
      <c r="P101" s="227" t="str">
        <f>IF(ISBLANK(INDEX('Policy Characteristics'!J:J,MATCH($C101,'Policy Characteristics'!$C:$C,0))),"",INDEX('Policy Characteristics'!J:J,MATCH($C101,'Policy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1" s="227" t="str">
        <f>IF(ISBLANK(INDEX('Policy Characteristics'!K:K,MATCH($C101,'Policy Characteristics'!$C:$C,0))),"",INDEX('Policy Characteristics'!K:K,MATCH($C101,'Policy Characteristics'!$C:$C,0)))</f>
        <v/>
      </c>
      <c r="R101" s="227" t="str">
        <f>IF(ISBLANK(INDEX('Policy Characteristics'!L:L,MATCH($C101,'Policy Characteristics'!$C:$C,0))),"",INDEX('Policy Characteristics'!L:L,MATCH($C101,'Policy Characteristics'!$C:$C,0)))</f>
        <v>hydrogen-vehicle-mandate.html</v>
      </c>
      <c r="S101" s="227" t="str">
        <f>IF(ISBLANK(INDEX('Policy Characteristics'!M:M,MATCH($C101,'Policy Characteristics'!$C:$C,0))),"",INDEX('Policy Characteristics'!M:M,MATCH($C101,'Policy Characteristics'!$C:$C,0)))</f>
        <v>https://wamu.org/story/19/03/18/japan-is-betting-big-on-the-future-of-hydrogen-cars/</v>
      </c>
      <c r="T101" s="227" t="str">
        <f>IF(ISBLANK(INDEX('Policy Characteristics'!N:N,MATCH($C101,'Policy Characteristics'!$C:$C,0))),"",INDEX('Policy Characteristics'!N:N,MATCH($C101,'Policy Characteristics'!$C:$C,0)))</f>
        <v/>
      </c>
      <c r="U101" s="229"/>
      <c r="V101" s="229"/>
      <c r="W101" s="229"/>
      <c r="X101" s="229"/>
      <c r="Y101" s="229"/>
      <c r="Z101" s="229"/>
    </row>
    <row r="102" spans="1:26" ht="15.75" customHeight="1" x14ac:dyDescent="0.25">
      <c r="A102" s="248" t="str">
        <f>INDEX('Policy Characteristics'!A:A,MATCH($C102,'Policy Characteristics'!$C:$C,0))</f>
        <v>Transportation</v>
      </c>
      <c r="B102" s="249" t="str">
        <f>INDEX('Policy Characteristics'!B:B,MATCH($C102,'Policy Characteristics'!$C:$C,0))</f>
        <v>Hydrogen Vehicle Sales Mandate</v>
      </c>
      <c r="C102" s="227" t="str">
        <f t="shared" ref="A102:C102" si="59">C$101</f>
        <v>Minimum Required Hydrogen Vehicle Sales Percentage</v>
      </c>
      <c r="D102" s="225" t="s">
        <v>105</v>
      </c>
      <c r="E102" s="225" t="s">
        <v>60</v>
      </c>
      <c r="F102" s="225" t="s">
        <v>106</v>
      </c>
      <c r="G102" s="225" t="s">
        <v>60</v>
      </c>
      <c r="H102" s="250">
        <v>461</v>
      </c>
      <c r="I102" s="254" t="s">
        <v>76</v>
      </c>
      <c r="J102" s="227" t="str">
        <f>IF(ISBLANK(INDEX('Policy Characteristics'!D:D,MATCH($C102,'Policy Characteristics'!$C:$C,0))),"",INDEX('Policy Characteristics'!D:D,MATCH($C102,'Policy Characteristics'!$C:$C,0)))</f>
        <v>Hydrogen Veh Sales Mandate</v>
      </c>
      <c r="K102" s="227" t="str">
        <f>IF(ISBLANK(INDEX('Policy Characteristics'!E:E,MATCH($C102,'Policy Characteristics'!$C:$C,0))),"",INDEX('Policy Characteristics'!E:E,MATCH($C102,'Policy Characteristics'!$C:$C,0)))</f>
        <v>trans hydrogen vehicle minimum</v>
      </c>
      <c r="L102" s="227">
        <f>IF(ISBLANK(INDEX('Policy Characteristics'!F:F,MATCH($C102,'Policy Characteristics'!$C:$C,0))),"",INDEX('Policy Characteristics'!F:F,MATCH($C102,'Policy Characteristics'!$C:$C,0)))</f>
        <v>0</v>
      </c>
      <c r="M102" s="227">
        <f>IF(ISBLANK(INDEX('Policy Characteristics'!G:G,MATCH($C102,'Policy Characteristics'!$C:$C,0))),"",INDEX('Policy Characteristics'!G:G,MATCH($C102,'Policy Characteristics'!$C:$C,0)))</f>
        <v>1</v>
      </c>
      <c r="N102" s="227">
        <f>IF(ISBLANK(INDEX('Policy Characteristics'!H:H,MATCH($C102,'Policy Characteristics'!$C:$C,0))),"",INDEX('Policy Characteristics'!H:H,MATCH($C102,'Policy Characteristics'!$C:$C,0)))</f>
        <v>0.01</v>
      </c>
      <c r="O102" s="227" t="str">
        <f>IF(ISBLANK(INDEX('Policy Characteristics'!I:I,MATCH($C102,'Policy Characteristics'!$C:$C,0))),"",INDEX('Policy Characteristics'!I:I,MATCH($C102,'Policy Characteristics'!$C:$C,0)))</f>
        <v>% of new vehicles sold</v>
      </c>
      <c r="P102" s="227" t="str">
        <f>IF(ISBLANK(INDEX('Policy Characteristics'!J:J,MATCH($C102,'Policy Characteristics'!$C:$C,0))),"",INDEX('Policy Characteristics'!J:J,MATCH($C102,'Policy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2" s="227" t="str">
        <f>IF(ISBLANK(INDEX('Policy Characteristics'!K:K,MATCH($C102,'Policy Characteristics'!$C:$C,0))),"",INDEX('Policy Characteristics'!K:K,MATCH($C102,'Policy Characteristics'!$C:$C,0)))</f>
        <v/>
      </c>
      <c r="R102" s="227" t="str">
        <f>IF(ISBLANK(INDEX('Policy Characteristics'!L:L,MATCH($C102,'Policy Characteristics'!$C:$C,0))),"",INDEX('Policy Characteristics'!L:L,MATCH($C102,'Policy Characteristics'!$C:$C,0)))</f>
        <v>hydrogen-vehicle-mandate.html</v>
      </c>
      <c r="S102" s="227" t="str">
        <f>IF(ISBLANK(INDEX('Policy Characteristics'!M:M,MATCH($C102,'Policy Characteristics'!$C:$C,0))),"",INDEX('Policy Characteristics'!M:M,MATCH($C102,'Policy Characteristics'!$C:$C,0)))</f>
        <v>https://wamu.org/story/19/03/18/japan-is-betting-big-on-the-future-of-hydrogen-cars/</v>
      </c>
      <c r="T102" s="227" t="str">
        <f>IF(ISBLANK(INDEX('Policy Characteristics'!N:N,MATCH($C102,'Policy Characteristics'!$C:$C,0))),"",INDEX('Policy Characteristics'!N:N,MATCH($C102,'Policy Characteristics'!$C:$C,0)))</f>
        <v/>
      </c>
      <c r="U102" s="229"/>
      <c r="V102" s="229"/>
      <c r="W102" s="229"/>
      <c r="X102" s="229"/>
      <c r="Y102" s="229"/>
      <c r="Z102" s="229"/>
    </row>
    <row r="103" spans="1:26" ht="15.75" customHeight="1" x14ac:dyDescent="0.25">
      <c r="A103" s="248" t="str">
        <f>INDEX('Policy Characteristics'!A:A,MATCH($C103,'Policy Characteristics'!$C:$C,0))</f>
        <v>Transportation</v>
      </c>
      <c r="B103" s="249" t="str">
        <f>INDEX('Policy Characteristics'!B:B,MATCH($C103,'Policy Characteristics'!$C:$C,0))</f>
        <v>Hydrogen Vehicle Sales Mandate</v>
      </c>
      <c r="C103" s="227" t="str">
        <f t="shared" ref="A103:C103" si="60">C$101</f>
        <v>Minimum Required Hydrogen Vehicle Sales Percentage</v>
      </c>
      <c r="D103" s="225" t="s">
        <v>98</v>
      </c>
      <c r="E103" s="225" t="s">
        <v>80</v>
      </c>
      <c r="F103" s="225" t="s">
        <v>99</v>
      </c>
      <c r="G103" s="225" t="s">
        <v>80</v>
      </c>
      <c r="H103" s="250">
        <v>462</v>
      </c>
      <c r="I103" s="254" t="s">
        <v>76</v>
      </c>
      <c r="J103" s="227" t="str">
        <f>IF(ISBLANK(INDEX('Policy Characteristics'!D:D,MATCH($C103,'Policy Characteristics'!$C:$C,0))),"",INDEX('Policy Characteristics'!D:D,MATCH($C103,'Policy Characteristics'!$C:$C,0)))</f>
        <v>Hydrogen Veh Sales Mandate</v>
      </c>
      <c r="K103" s="227" t="str">
        <f>IF(ISBLANK(INDEX('Policy Characteristics'!E:E,MATCH($C103,'Policy Characteristics'!$C:$C,0))),"",INDEX('Policy Characteristics'!E:E,MATCH($C103,'Policy Characteristics'!$C:$C,0)))</f>
        <v>trans hydrogen vehicle minimum</v>
      </c>
      <c r="L103" s="227">
        <f>IF(ISBLANK(INDEX('Policy Characteristics'!F:F,MATCH($C103,'Policy Characteristics'!$C:$C,0))),"",INDEX('Policy Characteristics'!F:F,MATCH($C103,'Policy Characteristics'!$C:$C,0)))</f>
        <v>0</v>
      </c>
      <c r="M103" s="227">
        <f>IF(ISBLANK(INDEX('Policy Characteristics'!G:G,MATCH($C103,'Policy Characteristics'!$C:$C,0))),"",INDEX('Policy Characteristics'!G:G,MATCH($C103,'Policy Characteristics'!$C:$C,0)))</f>
        <v>1</v>
      </c>
      <c r="N103" s="227">
        <f>IF(ISBLANK(INDEX('Policy Characteristics'!H:H,MATCH($C103,'Policy Characteristics'!$C:$C,0))),"",INDEX('Policy Characteristics'!H:H,MATCH($C103,'Policy Characteristics'!$C:$C,0)))</f>
        <v>0.01</v>
      </c>
      <c r="O103" s="227" t="str">
        <f>IF(ISBLANK(INDEX('Policy Characteristics'!I:I,MATCH($C103,'Policy Characteristics'!$C:$C,0))),"",INDEX('Policy Characteristics'!I:I,MATCH($C103,'Policy Characteristics'!$C:$C,0)))</f>
        <v>% of new vehicles sold</v>
      </c>
      <c r="P103" s="227" t="str">
        <f>IF(ISBLANK(INDEX('Policy Characteristics'!J:J,MATCH($C103,'Policy Characteristics'!$C:$C,0))),"",INDEX('Policy Characteristics'!J:J,MATCH($C103,'Policy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3" s="227" t="str">
        <f>IF(ISBLANK(INDEX('Policy Characteristics'!K:K,MATCH($C103,'Policy Characteristics'!$C:$C,0))),"",INDEX('Policy Characteristics'!K:K,MATCH($C103,'Policy Characteristics'!$C:$C,0)))</f>
        <v/>
      </c>
      <c r="R103" s="227" t="str">
        <f>IF(ISBLANK(INDEX('Policy Characteristics'!L:L,MATCH($C103,'Policy Characteristics'!$C:$C,0))),"",INDEX('Policy Characteristics'!L:L,MATCH($C103,'Policy Characteristics'!$C:$C,0)))</f>
        <v>hydrogen-vehicle-mandate.html</v>
      </c>
      <c r="S103" s="227" t="str">
        <f>IF(ISBLANK(INDEX('Policy Characteristics'!M:M,MATCH($C103,'Policy Characteristics'!$C:$C,0))),"",INDEX('Policy Characteristics'!M:M,MATCH($C103,'Policy Characteristics'!$C:$C,0)))</f>
        <v>https://wamu.org/story/19/03/18/japan-is-betting-big-on-the-future-of-hydrogen-cars/</v>
      </c>
      <c r="T103" s="227" t="str">
        <f>IF(ISBLANK(INDEX('Policy Characteristics'!N:N,MATCH($C103,'Policy Characteristics'!$C:$C,0))),"",INDEX('Policy Characteristics'!N:N,MATCH($C103,'Policy Characteristics'!$C:$C,0)))</f>
        <v/>
      </c>
      <c r="U103" s="229"/>
      <c r="V103" s="229"/>
      <c r="W103" s="229"/>
      <c r="X103" s="229"/>
      <c r="Y103" s="229"/>
      <c r="Z103" s="229"/>
    </row>
    <row r="104" spans="1:26" ht="15.75" customHeight="1" x14ac:dyDescent="0.25">
      <c r="A104" s="248" t="str">
        <f>INDEX('Policy Characteristics'!A:A,MATCH($C104,'Policy Characteristics'!$C:$C,0))</f>
        <v>Transportation</v>
      </c>
      <c r="B104" s="249" t="str">
        <f>INDEX('Policy Characteristics'!B:B,MATCH($C104,'Policy Characteristics'!$C:$C,0))</f>
        <v>Hydrogen Vehicle Sales Mandate</v>
      </c>
      <c r="C104" s="227" t="str">
        <f t="shared" ref="A104:C104" si="61">C$101</f>
        <v>Minimum Required Hydrogen Vehicle Sales Percentage</v>
      </c>
      <c r="D104" s="225" t="s">
        <v>105</v>
      </c>
      <c r="E104" s="225" t="s">
        <v>80</v>
      </c>
      <c r="F104" s="225" t="s">
        <v>106</v>
      </c>
      <c r="G104" s="225" t="s">
        <v>80</v>
      </c>
      <c r="H104" s="250">
        <v>463</v>
      </c>
      <c r="I104" s="254" t="s">
        <v>76</v>
      </c>
      <c r="J104" s="227" t="str">
        <f>IF(ISBLANK(INDEX('Policy Characteristics'!D:D,MATCH($C104,'Policy Characteristics'!$C:$C,0))),"",INDEX('Policy Characteristics'!D:D,MATCH($C104,'Policy Characteristics'!$C:$C,0)))</f>
        <v>Hydrogen Veh Sales Mandate</v>
      </c>
      <c r="K104" s="227" t="str">
        <f>IF(ISBLANK(INDEX('Policy Characteristics'!E:E,MATCH($C104,'Policy Characteristics'!$C:$C,0))),"",INDEX('Policy Characteristics'!E:E,MATCH($C104,'Policy Characteristics'!$C:$C,0)))</f>
        <v>trans hydrogen vehicle minimum</v>
      </c>
      <c r="L104" s="227">
        <f>IF(ISBLANK(INDEX('Policy Characteristics'!F:F,MATCH($C104,'Policy Characteristics'!$C:$C,0))),"",INDEX('Policy Characteristics'!F:F,MATCH($C104,'Policy Characteristics'!$C:$C,0)))</f>
        <v>0</v>
      </c>
      <c r="M104" s="227">
        <f>IF(ISBLANK(INDEX('Policy Characteristics'!G:G,MATCH($C104,'Policy Characteristics'!$C:$C,0))),"",INDEX('Policy Characteristics'!G:G,MATCH($C104,'Policy Characteristics'!$C:$C,0)))</f>
        <v>1</v>
      </c>
      <c r="N104" s="227">
        <f>IF(ISBLANK(INDEX('Policy Characteristics'!H:H,MATCH($C104,'Policy Characteristics'!$C:$C,0))),"",INDEX('Policy Characteristics'!H:H,MATCH($C104,'Policy Characteristics'!$C:$C,0)))</f>
        <v>0.01</v>
      </c>
      <c r="O104" s="227" t="str">
        <f>IF(ISBLANK(INDEX('Policy Characteristics'!I:I,MATCH($C104,'Policy Characteristics'!$C:$C,0))),"",INDEX('Policy Characteristics'!I:I,MATCH($C104,'Policy Characteristics'!$C:$C,0)))</f>
        <v>% of new vehicles sold</v>
      </c>
      <c r="P104" s="227" t="str">
        <f>IF(ISBLANK(INDEX('Policy Characteristics'!J:J,MATCH($C104,'Policy Characteristics'!$C:$C,0))),"",INDEX('Policy Characteristics'!J:J,MATCH($C104,'Policy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4" s="227" t="str">
        <f>IF(ISBLANK(INDEX('Policy Characteristics'!K:K,MATCH($C104,'Policy Characteristics'!$C:$C,0))),"",INDEX('Policy Characteristics'!K:K,MATCH($C104,'Policy Characteristics'!$C:$C,0)))</f>
        <v/>
      </c>
      <c r="R104" s="227" t="str">
        <f>IF(ISBLANK(INDEX('Policy Characteristics'!L:L,MATCH($C104,'Policy Characteristics'!$C:$C,0))),"",INDEX('Policy Characteristics'!L:L,MATCH($C104,'Policy Characteristics'!$C:$C,0)))</f>
        <v>hydrogen-vehicle-mandate.html</v>
      </c>
      <c r="S104" s="227" t="str">
        <f>IF(ISBLANK(INDEX('Policy Characteristics'!M:M,MATCH($C104,'Policy Characteristics'!$C:$C,0))),"",INDEX('Policy Characteristics'!M:M,MATCH($C104,'Policy Characteristics'!$C:$C,0)))</f>
        <v>https://wamu.org/story/19/03/18/japan-is-betting-big-on-the-future-of-hydrogen-cars/</v>
      </c>
      <c r="T104" s="227" t="str">
        <f>IF(ISBLANK(INDEX('Policy Characteristics'!N:N,MATCH($C104,'Policy Characteristics'!$C:$C,0))),"",INDEX('Policy Characteristics'!N:N,MATCH($C104,'Policy Characteristics'!$C:$C,0)))</f>
        <v/>
      </c>
      <c r="U104" s="229"/>
      <c r="V104" s="229"/>
      <c r="W104" s="229"/>
      <c r="X104" s="229"/>
      <c r="Y104" s="229"/>
      <c r="Z104" s="229"/>
    </row>
    <row r="105" spans="1:26" ht="15.75" customHeight="1" x14ac:dyDescent="0.25">
      <c r="A105" s="248" t="str">
        <f>INDEX('Policy Characteristics'!A:A,MATCH($C105,'Policy Characteristics'!$C:$C,0))</f>
        <v>Transportation</v>
      </c>
      <c r="B105" s="249" t="str">
        <f>INDEX('Policy Characteristics'!B:B,MATCH($C105,'Policy Characteristics'!$C:$C,0))</f>
        <v>Hydrogen Vehicle Sales Mandate</v>
      </c>
      <c r="C105" s="227" t="str">
        <f t="shared" ref="A105:C105" si="62">C$101</f>
        <v>Minimum Required Hydrogen Vehicle Sales Percentage</v>
      </c>
      <c r="D105" s="225" t="s">
        <v>98</v>
      </c>
      <c r="E105" s="225" t="s">
        <v>81</v>
      </c>
      <c r="F105" s="225" t="s">
        <v>99</v>
      </c>
      <c r="G105" s="225" t="s">
        <v>107</v>
      </c>
      <c r="H105" s="250">
        <v>502</v>
      </c>
      <c r="I105" s="254" t="s">
        <v>76</v>
      </c>
      <c r="J105" s="227" t="str">
        <f>IF(ISBLANK(INDEX('Policy Characteristics'!D:D,MATCH($C105,'Policy Characteristics'!$C:$C,0))),"",INDEX('Policy Characteristics'!D:D,MATCH($C105,'Policy Characteristics'!$C:$C,0)))</f>
        <v>Hydrogen Veh Sales Mandate</v>
      </c>
      <c r="K105" s="227" t="str">
        <f>IF(ISBLANK(INDEX('Policy Characteristics'!E:E,MATCH($C105,'Policy Characteristics'!$C:$C,0))),"",INDEX('Policy Characteristics'!E:E,MATCH($C105,'Policy Characteristics'!$C:$C,0)))</f>
        <v>trans hydrogen vehicle minimum</v>
      </c>
      <c r="L105" s="227">
        <f>IF(ISBLANK(INDEX('Policy Characteristics'!F:F,MATCH($C105,'Policy Characteristics'!$C:$C,0))),"",INDEX('Policy Characteristics'!F:F,MATCH($C105,'Policy Characteristics'!$C:$C,0)))</f>
        <v>0</v>
      </c>
      <c r="M105" s="227">
        <f>IF(ISBLANK(INDEX('Policy Characteristics'!G:G,MATCH($C105,'Policy Characteristics'!$C:$C,0))),"",INDEX('Policy Characteristics'!G:G,MATCH($C105,'Policy Characteristics'!$C:$C,0)))</f>
        <v>1</v>
      </c>
      <c r="N105" s="227">
        <f>IF(ISBLANK(INDEX('Policy Characteristics'!H:H,MATCH($C105,'Policy Characteristics'!$C:$C,0))),"",INDEX('Policy Characteristics'!H:H,MATCH($C105,'Policy Characteristics'!$C:$C,0)))</f>
        <v>0.01</v>
      </c>
      <c r="O105" s="227" t="str">
        <f>IF(ISBLANK(INDEX('Policy Characteristics'!I:I,MATCH($C105,'Policy Characteristics'!$C:$C,0))),"",INDEX('Policy Characteristics'!I:I,MATCH($C105,'Policy Characteristics'!$C:$C,0)))</f>
        <v>% of new vehicles sold</v>
      </c>
      <c r="P105" s="227" t="str">
        <f>IF(ISBLANK(INDEX('Policy Characteristics'!J:J,MATCH($C105,'Policy Characteristics'!$C:$C,0))),"",INDEX('Policy Characteristics'!J:J,MATCH($C105,'Policy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5" s="227" t="str">
        <f>IF(ISBLANK(INDEX('Policy Characteristics'!K:K,MATCH($C105,'Policy Characteristics'!$C:$C,0))),"",INDEX('Policy Characteristics'!K:K,MATCH($C105,'Policy Characteristics'!$C:$C,0)))</f>
        <v/>
      </c>
      <c r="R105" s="227" t="str">
        <f>IF(ISBLANK(INDEX('Policy Characteristics'!L:L,MATCH($C105,'Policy Characteristics'!$C:$C,0))),"",INDEX('Policy Characteristics'!L:L,MATCH($C105,'Policy Characteristics'!$C:$C,0)))</f>
        <v>hydrogen-vehicle-mandate.html</v>
      </c>
      <c r="S105" s="227" t="str">
        <f>IF(ISBLANK(INDEX('Policy Characteristics'!M:M,MATCH($C105,'Policy Characteristics'!$C:$C,0))),"",INDEX('Policy Characteristics'!M:M,MATCH($C105,'Policy Characteristics'!$C:$C,0)))</f>
        <v>https://wamu.org/story/19/03/18/japan-is-betting-big-on-the-future-of-hydrogen-cars/</v>
      </c>
      <c r="T105" s="227" t="str">
        <f>IF(ISBLANK(INDEX('Policy Characteristics'!N:N,MATCH($C105,'Policy Characteristics'!$C:$C,0))),"",INDEX('Policy Characteristics'!N:N,MATCH($C105,'Policy Characteristics'!$C:$C,0)))</f>
        <v/>
      </c>
      <c r="U105" s="229"/>
      <c r="V105" s="229"/>
      <c r="W105" s="229"/>
      <c r="X105" s="229"/>
      <c r="Y105" s="229"/>
      <c r="Z105" s="229"/>
    </row>
    <row r="106" spans="1:26" ht="15.75" customHeight="1" x14ac:dyDescent="0.25">
      <c r="A106" s="248" t="str">
        <f>INDEX('Policy Characteristics'!A:A,MATCH($C106,'Policy Characteristics'!$C:$C,0))</f>
        <v>Transportation</v>
      </c>
      <c r="B106" s="249" t="str">
        <f>INDEX('Policy Characteristics'!B:B,MATCH($C106,'Policy Characteristics'!$C:$C,0))</f>
        <v>Hydrogen Vehicle Sales Mandate</v>
      </c>
      <c r="C106" s="227" t="str">
        <f t="shared" ref="A106:C106" si="63">C$101</f>
        <v>Minimum Required Hydrogen Vehicle Sales Percentage</v>
      </c>
      <c r="D106" s="225" t="s">
        <v>105</v>
      </c>
      <c r="E106" s="225" t="s">
        <v>81</v>
      </c>
      <c r="F106" s="225" t="s">
        <v>106</v>
      </c>
      <c r="G106" s="225" t="s">
        <v>107</v>
      </c>
      <c r="H106" s="250">
        <v>503</v>
      </c>
      <c r="I106" s="254" t="s">
        <v>76</v>
      </c>
      <c r="J106" s="227" t="str">
        <f>IF(ISBLANK(INDEX('Policy Characteristics'!D:D,MATCH($C106,'Policy Characteristics'!$C:$C,0))),"",INDEX('Policy Characteristics'!D:D,MATCH($C106,'Policy Characteristics'!$C:$C,0)))</f>
        <v>Hydrogen Veh Sales Mandate</v>
      </c>
      <c r="K106" s="227" t="str">
        <f>IF(ISBLANK(INDEX('Policy Characteristics'!E:E,MATCH($C106,'Policy Characteristics'!$C:$C,0))),"",INDEX('Policy Characteristics'!E:E,MATCH($C106,'Policy Characteristics'!$C:$C,0)))</f>
        <v>trans hydrogen vehicle minimum</v>
      </c>
      <c r="L106" s="227">
        <f>IF(ISBLANK(INDEX('Policy Characteristics'!F:F,MATCH($C106,'Policy Characteristics'!$C:$C,0))),"",INDEX('Policy Characteristics'!F:F,MATCH($C106,'Policy Characteristics'!$C:$C,0)))</f>
        <v>0</v>
      </c>
      <c r="M106" s="227">
        <f>IF(ISBLANK(INDEX('Policy Characteristics'!G:G,MATCH($C106,'Policy Characteristics'!$C:$C,0))),"",INDEX('Policy Characteristics'!G:G,MATCH($C106,'Policy Characteristics'!$C:$C,0)))</f>
        <v>1</v>
      </c>
      <c r="N106" s="227">
        <f>IF(ISBLANK(INDEX('Policy Characteristics'!H:H,MATCH($C106,'Policy Characteristics'!$C:$C,0))),"",INDEX('Policy Characteristics'!H:H,MATCH($C106,'Policy Characteristics'!$C:$C,0)))</f>
        <v>0.01</v>
      </c>
      <c r="O106" s="227" t="str">
        <f>IF(ISBLANK(INDEX('Policy Characteristics'!I:I,MATCH($C106,'Policy Characteristics'!$C:$C,0))),"",INDEX('Policy Characteristics'!I:I,MATCH($C106,'Policy Characteristics'!$C:$C,0)))</f>
        <v>% of new vehicles sold</v>
      </c>
      <c r="P106" s="227" t="str">
        <f>IF(ISBLANK(INDEX('Policy Characteristics'!J:J,MATCH($C106,'Policy Characteristics'!$C:$C,0))),"",INDEX('Policy Characteristics'!J:J,MATCH($C106,'Policy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6" s="227" t="str">
        <f>IF(ISBLANK(INDEX('Policy Characteristics'!K:K,MATCH($C106,'Policy Characteristics'!$C:$C,0))),"",INDEX('Policy Characteristics'!K:K,MATCH($C106,'Policy Characteristics'!$C:$C,0)))</f>
        <v/>
      </c>
      <c r="R106" s="227" t="str">
        <f>IF(ISBLANK(INDEX('Policy Characteristics'!L:L,MATCH($C106,'Policy Characteristics'!$C:$C,0))),"",INDEX('Policy Characteristics'!L:L,MATCH($C106,'Policy Characteristics'!$C:$C,0)))</f>
        <v>hydrogen-vehicle-mandate.html</v>
      </c>
      <c r="S106" s="227" t="str">
        <f>IF(ISBLANK(INDEX('Policy Characteristics'!M:M,MATCH($C106,'Policy Characteristics'!$C:$C,0))),"",INDEX('Policy Characteristics'!M:M,MATCH($C106,'Policy Characteristics'!$C:$C,0)))</f>
        <v>https://wamu.org/story/19/03/18/japan-is-betting-big-on-the-future-of-hydrogen-cars/</v>
      </c>
      <c r="T106" s="227" t="str">
        <f>IF(ISBLANK(INDEX('Policy Characteristics'!N:N,MATCH($C106,'Policy Characteristics'!$C:$C,0))),"",INDEX('Policy Characteristics'!N:N,MATCH($C106,'Policy Characteristics'!$C:$C,0)))</f>
        <v/>
      </c>
      <c r="U106" s="229"/>
      <c r="V106" s="229"/>
      <c r="W106" s="229"/>
      <c r="X106" s="229"/>
      <c r="Y106" s="229"/>
      <c r="Z106" s="229"/>
    </row>
    <row r="107" spans="1:26" ht="15.75" customHeight="1" x14ac:dyDescent="0.25">
      <c r="A107" s="248" t="str">
        <f>INDEX('Policy Characteristics'!A:A,MATCH($C107,'Policy Characteristics'!$C:$C,0))</f>
        <v>Transportation</v>
      </c>
      <c r="B107" s="249" t="str">
        <f>INDEX('Policy Characteristics'!B:B,MATCH($C107,'Policy Characteristics'!$C:$C,0))</f>
        <v>Hydrogen Vehicle Sales Mandate</v>
      </c>
      <c r="C107" s="227" t="str">
        <f t="shared" ref="A107:C107" si="64">C$101</f>
        <v>Minimum Required Hydrogen Vehicle Sales Percentage</v>
      </c>
      <c r="D107" s="225" t="s">
        <v>98</v>
      </c>
      <c r="E107" s="225" t="s">
        <v>82</v>
      </c>
      <c r="F107" s="225" t="s">
        <v>99</v>
      </c>
      <c r="G107" s="225" t="s">
        <v>108</v>
      </c>
      <c r="H107" s="250">
        <v>504</v>
      </c>
      <c r="I107" s="254" t="s">
        <v>76</v>
      </c>
      <c r="J107" s="227" t="str">
        <f>IF(ISBLANK(INDEX('Policy Characteristics'!D:D,MATCH($C107,'Policy Characteristics'!$C:$C,0))),"",INDEX('Policy Characteristics'!D:D,MATCH($C107,'Policy Characteristics'!$C:$C,0)))</f>
        <v>Hydrogen Veh Sales Mandate</v>
      </c>
      <c r="K107" s="227" t="str">
        <f>IF(ISBLANK(INDEX('Policy Characteristics'!E:E,MATCH($C107,'Policy Characteristics'!$C:$C,0))),"",INDEX('Policy Characteristics'!E:E,MATCH($C107,'Policy Characteristics'!$C:$C,0)))</f>
        <v>trans hydrogen vehicle minimum</v>
      </c>
      <c r="L107" s="227">
        <f>IF(ISBLANK(INDEX('Policy Characteristics'!F:F,MATCH($C107,'Policy Characteristics'!$C:$C,0))),"",INDEX('Policy Characteristics'!F:F,MATCH($C107,'Policy Characteristics'!$C:$C,0)))</f>
        <v>0</v>
      </c>
      <c r="M107" s="227">
        <f>IF(ISBLANK(INDEX('Policy Characteristics'!G:G,MATCH($C107,'Policy Characteristics'!$C:$C,0))),"",INDEX('Policy Characteristics'!G:G,MATCH($C107,'Policy Characteristics'!$C:$C,0)))</f>
        <v>1</v>
      </c>
      <c r="N107" s="227">
        <f>IF(ISBLANK(INDEX('Policy Characteristics'!H:H,MATCH($C107,'Policy Characteristics'!$C:$C,0))),"",INDEX('Policy Characteristics'!H:H,MATCH($C107,'Policy Characteristics'!$C:$C,0)))</f>
        <v>0.01</v>
      </c>
      <c r="O107" s="227" t="str">
        <f>IF(ISBLANK(INDEX('Policy Characteristics'!I:I,MATCH($C107,'Policy Characteristics'!$C:$C,0))),"",INDEX('Policy Characteristics'!I:I,MATCH($C107,'Policy Characteristics'!$C:$C,0)))</f>
        <v>% of new vehicles sold</v>
      </c>
      <c r="P107" s="227" t="str">
        <f>IF(ISBLANK(INDEX('Policy Characteristics'!J:J,MATCH($C107,'Policy Characteristics'!$C:$C,0))),"",INDEX('Policy Characteristics'!J:J,MATCH($C107,'Policy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7" s="227" t="str">
        <f>IF(ISBLANK(INDEX('Policy Characteristics'!K:K,MATCH($C107,'Policy Characteristics'!$C:$C,0))),"",INDEX('Policy Characteristics'!K:K,MATCH($C107,'Policy Characteristics'!$C:$C,0)))</f>
        <v/>
      </c>
      <c r="R107" s="227" t="str">
        <f>IF(ISBLANK(INDEX('Policy Characteristics'!L:L,MATCH($C107,'Policy Characteristics'!$C:$C,0))),"",INDEX('Policy Characteristics'!L:L,MATCH($C107,'Policy Characteristics'!$C:$C,0)))</f>
        <v>hydrogen-vehicle-mandate.html</v>
      </c>
      <c r="S107" s="227" t="str">
        <f>IF(ISBLANK(INDEX('Policy Characteristics'!M:M,MATCH($C107,'Policy Characteristics'!$C:$C,0))),"",INDEX('Policy Characteristics'!M:M,MATCH($C107,'Policy Characteristics'!$C:$C,0)))</f>
        <v>https://wamu.org/story/19/03/18/japan-is-betting-big-on-the-future-of-hydrogen-cars/</v>
      </c>
      <c r="T107" s="227" t="str">
        <f>IF(ISBLANK(INDEX('Policy Characteristics'!N:N,MATCH($C107,'Policy Characteristics'!$C:$C,0))),"",INDEX('Policy Characteristics'!N:N,MATCH($C107,'Policy Characteristics'!$C:$C,0)))</f>
        <v/>
      </c>
      <c r="U107" s="229"/>
      <c r="V107" s="229"/>
      <c r="W107" s="229"/>
      <c r="X107" s="229"/>
      <c r="Y107" s="229"/>
      <c r="Z107" s="229"/>
    </row>
    <row r="108" spans="1:26" ht="15.75" customHeight="1" x14ac:dyDescent="0.25">
      <c r="A108" s="248" t="str">
        <f>INDEX('Policy Characteristics'!A:A,MATCH($C108,'Policy Characteristics'!$C:$C,0))</f>
        <v>Transportation</v>
      </c>
      <c r="B108" s="249" t="str">
        <f>INDEX('Policy Characteristics'!B:B,MATCH($C108,'Policy Characteristics'!$C:$C,0))</f>
        <v>Hydrogen Vehicle Sales Mandate</v>
      </c>
      <c r="C108" s="227" t="str">
        <f t="shared" ref="A108:C108" si="65">C$101</f>
        <v>Minimum Required Hydrogen Vehicle Sales Percentage</v>
      </c>
      <c r="D108" s="225" t="s">
        <v>105</v>
      </c>
      <c r="E108" s="225" t="s">
        <v>82</v>
      </c>
      <c r="F108" s="225" t="s">
        <v>106</v>
      </c>
      <c r="G108" s="225" t="s">
        <v>108</v>
      </c>
      <c r="H108" s="250">
        <v>505</v>
      </c>
      <c r="I108" s="254" t="s">
        <v>76</v>
      </c>
      <c r="J108" s="227" t="str">
        <f>IF(ISBLANK(INDEX('Policy Characteristics'!D:D,MATCH($C108,'Policy Characteristics'!$C:$C,0))),"",INDEX('Policy Characteristics'!D:D,MATCH($C108,'Policy Characteristics'!$C:$C,0)))</f>
        <v>Hydrogen Veh Sales Mandate</v>
      </c>
      <c r="K108" s="227" t="str">
        <f>IF(ISBLANK(INDEX('Policy Characteristics'!E:E,MATCH($C108,'Policy Characteristics'!$C:$C,0))),"",INDEX('Policy Characteristics'!E:E,MATCH($C108,'Policy Characteristics'!$C:$C,0)))</f>
        <v>trans hydrogen vehicle minimum</v>
      </c>
      <c r="L108" s="227">
        <f>IF(ISBLANK(INDEX('Policy Characteristics'!F:F,MATCH($C108,'Policy Characteristics'!$C:$C,0))),"",INDEX('Policy Characteristics'!F:F,MATCH($C108,'Policy Characteristics'!$C:$C,0)))</f>
        <v>0</v>
      </c>
      <c r="M108" s="227">
        <f>IF(ISBLANK(INDEX('Policy Characteristics'!G:G,MATCH($C108,'Policy Characteristics'!$C:$C,0))),"",INDEX('Policy Characteristics'!G:G,MATCH($C108,'Policy Characteristics'!$C:$C,0)))</f>
        <v>1</v>
      </c>
      <c r="N108" s="227">
        <f>IF(ISBLANK(INDEX('Policy Characteristics'!H:H,MATCH($C108,'Policy Characteristics'!$C:$C,0))),"",INDEX('Policy Characteristics'!H:H,MATCH($C108,'Policy Characteristics'!$C:$C,0)))</f>
        <v>0.01</v>
      </c>
      <c r="O108" s="227" t="str">
        <f>IF(ISBLANK(INDEX('Policy Characteristics'!I:I,MATCH($C108,'Policy Characteristics'!$C:$C,0))),"",INDEX('Policy Characteristics'!I:I,MATCH($C108,'Policy Characteristics'!$C:$C,0)))</f>
        <v>% of new vehicles sold</v>
      </c>
      <c r="P108" s="227" t="str">
        <f>IF(ISBLANK(INDEX('Policy Characteristics'!J:J,MATCH($C108,'Policy Characteristics'!$C:$C,0))),"",INDEX('Policy Characteristics'!J:J,MATCH($C108,'Policy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8" s="227" t="str">
        <f>IF(ISBLANK(INDEX('Policy Characteristics'!K:K,MATCH($C108,'Policy Characteristics'!$C:$C,0))),"",INDEX('Policy Characteristics'!K:K,MATCH($C108,'Policy Characteristics'!$C:$C,0)))</f>
        <v/>
      </c>
      <c r="R108" s="227" t="str">
        <f>IF(ISBLANK(INDEX('Policy Characteristics'!L:L,MATCH($C108,'Policy Characteristics'!$C:$C,0))),"",INDEX('Policy Characteristics'!L:L,MATCH($C108,'Policy Characteristics'!$C:$C,0)))</f>
        <v>hydrogen-vehicle-mandate.html</v>
      </c>
      <c r="S108" s="227" t="str">
        <f>IF(ISBLANK(INDEX('Policy Characteristics'!M:M,MATCH($C108,'Policy Characteristics'!$C:$C,0))),"",INDEX('Policy Characteristics'!M:M,MATCH($C108,'Policy Characteristics'!$C:$C,0)))</f>
        <v>https://wamu.org/story/19/03/18/japan-is-betting-big-on-the-future-of-hydrogen-cars/</v>
      </c>
      <c r="T108" s="227" t="str">
        <f>IF(ISBLANK(INDEX('Policy Characteristics'!N:N,MATCH($C108,'Policy Characteristics'!$C:$C,0))),"",INDEX('Policy Characteristics'!N:N,MATCH($C108,'Policy Characteristics'!$C:$C,0)))</f>
        <v/>
      </c>
      <c r="U108" s="229"/>
      <c r="V108" s="229"/>
      <c r="W108" s="229"/>
      <c r="X108" s="229"/>
      <c r="Y108" s="229"/>
      <c r="Z108" s="229"/>
    </row>
    <row r="109" spans="1:26" ht="15.75" customHeight="1" x14ac:dyDescent="0.25">
      <c r="A109" s="248" t="str">
        <f>INDEX('Policy Characteristics'!A:A,MATCH($C109,'Policy Characteristics'!$C:$C,0))</f>
        <v>Transportation</v>
      </c>
      <c r="B109" s="249" t="str">
        <f>INDEX('Policy Characteristics'!B:B,MATCH($C109,'Policy Characteristics'!$C:$C,0))</f>
        <v>Hydrogen Vehicle Sales Mandate</v>
      </c>
      <c r="C109" s="227" t="str">
        <f t="shared" ref="A109:C109" si="66">C$101</f>
        <v>Minimum Required Hydrogen Vehicle Sales Percentage</v>
      </c>
      <c r="D109" s="225" t="s">
        <v>98</v>
      </c>
      <c r="E109" s="225" t="s">
        <v>83</v>
      </c>
      <c r="F109" s="225" t="s">
        <v>99</v>
      </c>
      <c r="G109" s="225" t="s">
        <v>109</v>
      </c>
      <c r="H109" s="250">
        <v>506</v>
      </c>
      <c r="I109" s="254" t="s">
        <v>76</v>
      </c>
      <c r="J109" s="227" t="str">
        <f>IF(ISBLANK(INDEX('Policy Characteristics'!D:D,MATCH($C109,'Policy Characteristics'!$C:$C,0))),"",INDEX('Policy Characteristics'!D:D,MATCH($C109,'Policy Characteristics'!$C:$C,0)))</f>
        <v>Hydrogen Veh Sales Mandate</v>
      </c>
      <c r="K109" s="227" t="str">
        <f>IF(ISBLANK(INDEX('Policy Characteristics'!E:E,MATCH($C109,'Policy Characteristics'!$C:$C,0))),"",INDEX('Policy Characteristics'!E:E,MATCH($C109,'Policy Characteristics'!$C:$C,0)))</f>
        <v>trans hydrogen vehicle minimum</v>
      </c>
      <c r="L109" s="227">
        <f>IF(ISBLANK(INDEX('Policy Characteristics'!F:F,MATCH($C109,'Policy Characteristics'!$C:$C,0))),"",INDEX('Policy Characteristics'!F:F,MATCH($C109,'Policy Characteristics'!$C:$C,0)))</f>
        <v>0</v>
      </c>
      <c r="M109" s="227">
        <f>IF(ISBLANK(INDEX('Policy Characteristics'!G:G,MATCH($C109,'Policy Characteristics'!$C:$C,0))),"",INDEX('Policy Characteristics'!G:G,MATCH($C109,'Policy Characteristics'!$C:$C,0)))</f>
        <v>1</v>
      </c>
      <c r="N109" s="227">
        <f>IF(ISBLANK(INDEX('Policy Characteristics'!H:H,MATCH($C109,'Policy Characteristics'!$C:$C,0))),"",INDEX('Policy Characteristics'!H:H,MATCH($C109,'Policy Characteristics'!$C:$C,0)))</f>
        <v>0.01</v>
      </c>
      <c r="O109" s="227" t="str">
        <f>IF(ISBLANK(INDEX('Policy Characteristics'!I:I,MATCH($C109,'Policy Characteristics'!$C:$C,0))),"",INDEX('Policy Characteristics'!I:I,MATCH($C109,'Policy Characteristics'!$C:$C,0)))</f>
        <v>% of new vehicles sold</v>
      </c>
      <c r="P109" s="227" t="str">
        <f>IF(ISBLANK(INDEX('Policy Characteristics'!J:J,MATCH($C109,'Policy Characteristics'!$C:$C,0))),"",INDEX('Policy Characteristics'!J:J,MATCH($C109,'Policy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09" s="227" t="str">
        <f>IF(ISBLANK(INDEX('Policy Characteristics'!K:K,MATCH($C109,'Policy Characteristics'!$C:$C,0))),"",INDEX('Policy Characteristics'!K:K,MATCH($C109,'Policy Characteristics'!$C:$C,0)))</f>
        <v/>
      </c>
      <c r="R109" s="227" t="str">
        <f>IF(ISBLANK(INDEX('Policy Characteristics'!L:L,MATCH($C109,'Policy Characteristics'!$C:$C,0))),"",INDEX('Policy Characteristics'!L:L,MATCH($C109,'Policy Characteristics'!$C:$C,0)))</f>
        <v>hydrogen-vehicle-mandate.html</v>
      </c>
      <c r="S109" s="227" t="str">
        <f>IF(ISBLANK(INDEX('Policy Characteristics'!M:M,MATCH($C109,'Policy Characteristics'!$C:$C,0))),"",INDEX('Policy Characteristics'!M:M,MATCH($C109,'Policy Characteristics'!$C:$C,0)))</f>
        <v>https://wamu.org/story/19/03/18/japan-is-betting-big-on-the-future-of-hydrogen-cars/</v>
      </c>
      <c r="T109" s="227" t="str">
        <f>IF(ISBLANK(INDEX('Policy Characteristics'!N:N,MATCH($C109,'Policy Characteristics'!$C:$C,0))),"",INDEX('Policy Characteristics'!N:N,MATCH($C109,'Policy Characteristics'!$C:$C,0)))</f>
        <v/>
      </c>
      <c r="U109" s="229"/>
      <c r="V109" s="229"/>
      <c r="W109" s="229"/>
      <c r="X109" s="229"/>
      <c r="Y109" s="229"/>
      <c r="Z109" s="229"/>
    </row>
    <row r="110" spans="1:26" ht="15.75" customHeight="1" x14ac:dyDescent="0.25">
      <c r="A110" s="248" t="str">
        <f>INDEX('Policy Characteristics'!A:A,MATCH($C110,'Policy Characteristics'!$C:$C,0))</f>
        <v>Transportation</v>
      </c>
      <c r="B110" s="249" t="str">
        <f>INDEX('Policy Characteristics'!B:B,MATCH($C110,'Policy Characteristics'!$C:$C,0))</f>
        <v>Hydrogen Vehicle Sales Mandate</v>
      </c>
      <c r="C110" s="227" t="str">
        <f t="shared" ref="A110:C110" si="67">C$101</f>
        <v>Minimum Required Hydrogen Vehicle Sales Percentage</v>
      </c>
      <c r="D110" s="225" t="s">
        <v>105</v>
      </c>
      <c r="E110" s="225" t="s">
        <v>83</v>
      </c>
      <c r="F110" s="225" t="s">
        <v>106</v>
      </c>
      <c r="G110" s="225" t="s">
        <v>109</v>
      </c>
      <c r="H110" s="250">
        <v>507</v>
      </c>
      <c r="I110" s="254" t="s">
        <v>76</v>
      </c>
      <c r="J110" s="227" t="str">
        <f>IF(ISBLANK(INDEX('Policy Characteristics'!D:D,MATCH($C110,'Policy Characteristics'!$C:$C,0))),"",INDEX('Policy Characteristics'!D:D,MATCH($C110,'Policy Characteristics'!$C:$C,0)))</f>
        <v>Hydrogen Veh Sales Mandate</v>
      </c>
      <c r="K110" s="227" t="str">
        <f>IF(ISBLANK(INDEX('Policy Characteristics'!E:E,MATCH($C110,'Policy Characteristics'!$C:$C,0))),"",INDEX('Policy Characteristics'!E:E,MATCH($C110,'Policy Characteristics'!$C:$C,0)))</f>
        <v>trans hydrogen vehicle minimum</v>
      </c>
      <c r="L110" s="227">
        <f>IF(ISBLANK(INDEX('Policy Characteristics'!F:F,MATCH($C110,'Policy Characteristics'!$C:$C,0))),"",INDEX('Policy Characteristics'!F:F,MATCH($C110,'Policy Characteristics'!$C:$C,0)))</f>
        <v>0</v>
      </c>
      <c r="M110" s="227">
        <f>IF(ISBLANK(INDEX('Policy Characteristics'!G:G,MATCH($C110,'Policy Characteristics'!$C:$C,0))),"",INDEX('Policy Characteristics'!G:G,MATCH($C110,'Policy Characteristics'!$C:$C,0)))</f>
        <v>1</v>
      </c>
      <c r="N110" s="227">
        <f>IF(ISBLANK(INDEX('Policy Characteristics'!H:H,MATCH($C110,'Policy Characteristics'!$C:$C,0))),"",INDEX('Policy Characteristics'!H:H,MATCH($C110,'Policy Characteristics'!$C:$C,0)))</f>
        <v>0.01</v>
      </c>
      <c r="O110" s="227" t="str">
        <f>IF(ISBLANK(INDEX('Policy Characteristics'!I:I,MATCH($C110,'Policy Characteristics'!$C:$C,0))),"",INDEX('Policy Characteristics'!I:I,MATCH($C110,'Policy Characteristics'!$C:$C,0)))</f>
        <v>% of new vehicles sold</v>
      </c>
      <c r="P110" s="227" t="str">
        <f>IF(ISBLANK(INDEX('Policy Characteristics'!J:J,MATCH($C110,'Policy Characteristics'!$C:$C,0))),"",INDEX('Policy Characteristics'!J:J,MATCH($C110,'Policy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10" s="227" t="str">
        <f>IF(ISBLANK(INDEX('Policy Characteristics'!K:K,MATCH($C110,'Policy Characteristics'!$C:$C,0))),"",INDEX('Policy Characteristics'!K:K,MATCH($C110,'Policy Characteristics'!$C:$C,0)))</f>
        <v/>
      </c>
      <c r="R110" s="227" t="str">
        <f>IF(ISBLANK(INDEX('Policy Characteristics'!L:L,MATCH($C110,'Policy Characteristics'!$C:$C,0))),"",INDEX('Policy Characteristics'!L:L,MATCH($C110,'Policy Characteristics'!$C:$C,0)))</f>
        <v>hydrogen-vehicle-mandate.html</v>
      </c>
      <c r="S110" s="227" t="str">
        <f>IF(ISBLANK(INDEX('Policy Characteristics'!M:M,MATCH($C110,'Policy Characteristics'!$C:$C,0))),"",INDEX('Policy Characteristics'!M:M,MATCH($C110,'Policy Characteristics'!$C:$C,0)))</f>
        <v>https://wamu.org/story/19/03/18/japan-is-betting-big-on-the-future-of-hydrogen-cars/</v>
      </c>
      <c r="T110" s="227" t="str">
        <f>IF(ISBLANK(INDEX('Policy Characteristics'!N:N,MATCH($C110,'Policy Characteristics'!$C:$C,0))),"",INDEX('Policy Characteristics'!N:N,MATCH($C110,'Policy Characteristics'!$C:$C,0)))</f>
        <v/>
      </c>
      <c r="U110" s="229"/>
      <c r="V110" s="229"/>
      <c r="W110" s="229"/>
      <c r="X110" s="229"/>
      <c r="Y110" s="229"/>
      <c r="Z110" s="229"/>
    </row>
    <row r="111" spans="1:26" ht="15.75" customHeight="1" x14ac:dyDescent="0.25">
      <c r="A111" s="248" t="str">
        <f>INDEX('Policy Characteristics'!A:A,MATCH($C111,'Policy Characteristics'!$C:$C,0))</f>
        <v>Transportation</v>
      </c>
      <c r="B111" s="249" t="str">
        <f>INDEX('Policy Characteristics'!B:B,MATCH($C111,'Policy Characteristics'!$C:$C,0))</f>
        <v>Hydrogen Vehicle Sales Mandate</v>
      </c>
      <c r="C111" s="11" t="str">
        <f t="shared" ref="A111:C111" si="68">C$101</f>
        <v>Minimum Required Hydrogen Vehicle Sales Percentage</v>
      </c>
      <c r="D111" s="226" t="s">
        <v>98</v>
      </c>
      <c r="E111" s="226" t="s">
        <v>84</v>
      </c>
      <c r="F111" s="226" t="s">
        <v>99</v>
      </c>
      <c r="G111" s="226" t="s">
        <v>110</v>
      </c>
      <c r="H111" s="7"/>
      <c r="I111" s="253" t="s">
        <v>76</v>
      </c>
      <c r="J111" s="227" t="str">
        <f>IF(ISBLANK(INDEX('Policy Characteristics'!D:D,MATCH($C111,'Policy Characteristics'!$C:$C,0))),"",INDEX('Policy Characteristics'!D:D,MATCH($C111,'Policy Characteristics'!$C:$C,0)))</f>
        <v>Hydrogen Veh Sales Mandate</v>
      </c>
      <c r="K111" s="227" t="str">
        <f>IF(ISBLANK(INDEX('Policy Characteristics'!E:E,MATCH($C111,'Policy Characteristics'!$C:$C,0))),"",INDEX('Policy Characteristics'!E:E,MATCH($C111,'Policy Characteristics'!$C:$C,0)))</f>
        <v>trans hydrogen vehicle minimum</v>
      </c>
      <c r="L111" s="227">
        <f>IF(ISBLANK(INDEX('Policy Characteristics'!F:F,MATCH($C111,'Policy Characteristics'!$C:$C,0))),"",INDEX('Policy Characteristics'!F:F,MATCH($C111,'Policy Characteristics'!$C:$C,0)))</f>
        <v>0</v>
      </c>
      <c r="M111" s="227">
        <f>IF(ISBLANK(INDEX('Policy Characteristics'!G:G,MATCH($C111,'Policy Characteristics'!$C:$C,0))),"",INDEX('Policy Characteristics'!G:G,MATCH($C111,'Policy Characteristics'!$C:$C,0)))</f>
        <v>1</v>
      </c>
      <c r="N111" s="227">
        <f>IF(ISBLANK(INDEX('Policy Characteristics'!H:H,MATCH($C111,'Policy Characteristics'!$C:$C,0))),"",INDEX('Policy Characteristics'!H:H,MATCH($C111,'Policy Characteristics'!$C:$C,0)))</f>
        <v>0.01</v>
      </c>
      <c r="O111" s="227" t="str">
        <f>IF(ISBLANK(INDEX('Policy Characteristics'!I:I,MATCH($C111,'Policy Characteristics'!$C:$C,0))),"",INDEX('Policy Characteristics'!I:I,MATCH($C111,'Policy Characteristics'!$C:$C,0)))</f>
        <v>% of new vehicles sold</v>
      </c>
      <c r="P111" s="227" t="str">
        <f>IF(ISBLANK(INDEX('Policy Characteristics'!J:J,MATCH($C111,'Policy Characteristics'!$C:$C,0))),"",INDEX('Policy Characteristics'!J:J,MATCH($C111,'Policy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11" s="227" t="str">
        <f>IF(ISBLANK(INDEX('Policy Characteristics'!K:K,MATCH($C111,'Policy Characteristics'!$C:$C,0))),"",INDEX('Policy Characteristics'!K:K,MATCH($C111,'Policy Characteristics'!$C:$C,0)))</f>
        <v/>
      </c>
      <c r="R111" s="227" t="str">
        <f>IF(ISBLANK(INDEX('Policy Characteristics'!L:L,MATCH($C111,'Policy Characteristics'!$C:$C,0))),"",INDEX('Policy Characteristics'!L:L,MATCH($C111,'Policy Characteristics'!$C:$C,0)))</f>
        <v>hydrogen-vehicle-mandate.html</v>
      </c>
      <c r="S111" s="227" t="str">
        <f>IF(ISBLANK(INDEX('Policy Characteristics'!M:M,MATCH($C111,'Policy Characteristics'!$C:$C,0))),"",INDEX('Policy Characteristics'!M:M,MATCH($C111,'Policy Characteristics'!$C:$C,0)))</f>
        <v>https://wamu.org/story/19/03/18/japan-is-betting-big-on-the-future-of-hydrogen-cars/</v>
      </c>
      <c r="T111" s="227" t="str">
        <f>IF(ISBLANK(INDEX('Policy Characteristics'!N:N,MATCH($C111,'Policy Characteristics'!$C:$C,0))),"",INDEX('Policy Characteristics'!N:N,MATCH($C111,'Policy Characteristics'!$C:$C,0)))</f>
        <v/>
      </c>
      <c r="U111" s="229"/>
      <c r="V111" s="229"/>
      <c r="W111" s="229"/>
      <c r="X111" s="229"/>
      <c r="Y111" s="229"/>
      <c r="Z111" s="229"/>
    </row>
    <row r="112" spans="1:26" ht="15.75" customHeight="1" x14ac:dyDescent="0.25">
      <c r="A112" s="248" t="str">
        <f>INDEX('Policy Characteristics'!A:A,MATCH($C112,'Policy Characteristics'!$C:$C,0))</f>
        <v>Transportation</v>
      </c>
      <c r="B112" s="249" t="str">
        <f>INDEX('Policy Characteristics'!B:B,MATCH($C112,'Policy Characteristics'!$C:$C,0))</f>
        <v>Hydrogen Vehicle Sales Mandate</v>
      </c>
      <c r="C112" s="11" t="str">
        <f t="shared" ref="A112:C112" si="69">C$101</f>
        <v>Minimum Required Hydrogen Vehicle Sales Percentage</v>
      </c>
      <c r="D112" s="226" t="s">
        <v>105</v>
      </c>
      <c r="E112" s="226" t="s">
        <v>84</v>
      </c>
      <c r="F112" s="226" t="s">
        <v>106</v>
      </c>
      <c r="G112" s="226" t="s">
        <v>110</v>
      </c>
      <c r="H112" s="7"/>
      <c r="I112" s="253" t="s">
        <v>76</v>
      </c>
      <c r="J112" s="227" t="str">
        <f>IF(ISBLANK(INDEX('Policy Characteristics'!D:D,MATCH($C112,'Policy Characteristics'!$C:$C,0))),"",INDEX('Policy Characteristics'!D:D,MATCH($C112,'Policy Characteristics'!$C:$C,0)))</f>
        <v>Hydrogen Veh Sales Mandate</v>
      </c>
      <c r="K112" s="227" t="str">
        <f>IF(ISBLANK(INDEX('Policy Characteristics'!E:E,MATCH($C112,'Policy Characteristics'!$C:$C,0))),"",INDEX('Policy Characteristics'!E:E,MATCH($C112,'Policy Characteristics'!$C:$C,0)))</f>
        <v>trans hydrogen vehicle minimum</v>
      </c>
      <c r="L112" s="227">
        <f>IF(ISBLANK(INDEX('Policy Characteristics'!F:F,MATCH($C112,'Policy Characteristics'!$C:$C,0))),"",INDEX('Policy Characteristics'!F:F,MATCH($C112,'Policy Characteristics'!$C:$C,0)))</f>
        <v>0</v>
      </c>
      <c r="M112" s="227">
        <f>IF(ISBLANK(INDEX('Policy Characteristics'!G:G,MATCH($C112,'Policy Characteristics'!$C:$C,0))),"",INDEX('Policy Characteristics'!G:G,MATCH($C112,'Policy Characteristics'!$C:$C,0)))</f>
        <v>1</v>
      </c>
      <c r="N112" s="227">
        <f>IF(ISBLANK(INDEX('Policy Characteristics'!H:H,MATCH($C112,'Policy Characteristics'!$C:$C,0))),"",INDEX('Policy Characteristics'!H:H,MATCH($C112,'Policy Characteristics'!$C:$C,0)))</f>
        <v>0.01</v>
      </c>
      <c r="O112" s="227" t="str">
        <f>IF(ISBLANK(INDEX('Policy Characteristics'!I:I,MATCH($C112,'Policy Characteristics'!$C:$C,0))),"",INDEX('Policy Characteristics'!I:I,MATCH($C112,'Policy Characteristics'!$C:$C,0)))</f>
        <v>% of new vehicles sold</v>
      </c>
      <c r="P112" s="227" t="str">
        <f>IF(ISBLANK(INDEX('Policy Characteristics'!J:J,MATCH($C112,'Policy Characteristics'!$C:$C,0))),"",INDEX('Policy Characteristics'!J:J,MATCH($C112,'Policy Characteristics'!$C:$C,0)))</f>
        <v>**Description:**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v>
      </c>
      <c r="Q112" s="227" t="str">
        <f>IF(ISBLANK(INDEX('Policy Characteristics'!K:K,MATCH($C112,'Policy Characteristics'!$C:$C,0))),"",INDEX('Policy Characteristics'!K:K,MATCH($C112,'Policy Characteristics'!$C:$C,0)))</f>
        <v/>
      </c>
      <c r="R112" s="227" t="str">
        <f>IF(ISBLANK(INDEX('Policy Characteristics'!L:L,MATCH($C112,'Policy Characteristics'!$C:$C,0))),"",INDEX('Policy Characteristics'!L:L,MATCH($C112,'Policy Characteristics'!$C:$C,0)))</f>
        <v>hydrogen-vehicle-mandate.html</v>
      </c>
      <c r="S112" s="227" t="str">
        <f>IF(ISBLANK(INDEX('Policy Characteristics'!M:M,MATCH($C112,'Policy Characteristics'!$C:$C,0))),"",INDEX('Policy Characteristics'!M:M,MATCH($C112,'Policy Characteristics'!$C:$C,0)))</f>
        <v>https://wamu.org/story/19/03/18/japan-is-betting-big-on-the-future-of-hydrogen-cars/</v>
      </c>
      <c r="T112" s="227" t="str">
        <f>IF(ISBLANK(INDEX('Policy Characteristics'!N:N,MATCH($C112,'Policy Characteristics'!$C:$C,0))),"",INDEX('Policy Characteristics'!N:N,MATCH($C112,'Policy Characteristics'!$C:$C,0)))</f>
        <v/>
      </c>
      <c r="U112" s="229"/>
      <c r="V112" s="229"/>
      <c r="W112" s="229"/>
      <c r="X112" s="229"/>
      <c r="Y112" s="229"/>
      <c r="Z112" s="229"/>
    </row>
    <row r="113" spans="1:26" ht="15.75" customHeight="1" x14ac:dyDescent="0.25">
      <c r="A113" s="248" t="str">
        <f>INDEX('Policy Characteristics'!A:A,MATCH($C113,'Policy Characteristics'!$C:$C,0))</f>
        <v>Transportation</v>
      </c>
      <c r="B113" s="249" t="str">
        <f>INDEX('Policy Characteristics'!B:B,MATCH($C113,'Policy Characteristics'!$C:$C,0))</f>
        <v>Low Carbon Fuel Standard</v>
      </c>
      <c r="C113" s="227" t="s">
        <v>140</v>
      </c>
      <c r="D113" s="225"/>
      <c r="E113" s="225"/>
      <c r="F113" s="225"/>
      <c r="G113" s="225"/>
      <c r="H113" s="250">
        <v>190</v>
      </c>
      <c r="I113" s="251" t="s">
        <v>63</v>
      </c>
      <c r="J113" s="227" t="str">
        <f>IF(ISBLANK(INDEX('Policy Characteristics'!D:D,MATCH($C113,'Policy Characteristics'!$C:$C,0))),"",INDEX('Policy Characteristics'!D:D,MATCH($C113,'Policy Characteristics'!$C:$C,0)))</f>
        <v>Low Carbon Fuel Standard</v>
      </c>
      <c r="K113" s="227" t="str">
        <f>IF(ISBLANK(INDEX('Policy Characteristics'!E:E,MATCH($C113,'Policy Characteristics'!$C:$C,0))),"",INDEX('Policy Characteristics'!E:E,MATCH($C113,'Policy Characteristics'!$C:$C,0)))</f>
        <v>trans LCFS</v>
      </c>
      <c r="L113" s="227">
        <f>IF(ISBLANK(INDEX('Policy Characteristics'!F:F,MATCH($C113,'Policy Characteristics'!$C:$C,0))),"",INDEX('Policy Characteristics'!F:F,MATCH($C113,'Policy Characteristics'!$C:$C,0)))</f>
        <v>0</v>
      </c>
      <c r="M113" s="227">
        <f>IF(ISBLANK(INDEX('Policy Characteristics'!G:G,MATCH($C113,'Policy Characteristics'!$C:$C,0))),"",INDEX('Policy Characteristics'!G:G,MATCH($C113,'Policy Characteristics'!$C:$C,0)))</f>
        <v>0.14000000000000001</v>
      </c>
      <c r="N113" s="227">
        <f>IF(ISBLANK(INDEX('Policy Characteristics'!H:H,MATCH($C113,'Policy Characteristics'!$C:$C,0))),"",INDEX('Policy Characteristics'!H:H,MATCH($C113,'Policy Characteristics'!$C:$C,0)))</f>
        <v>0.01</v>
      </c>
      <c r="O113" s="227" t="str">
        <f>IF(ISBLANK(INDEX('Policy Characteristics'!I:I,MATCH($C113,'Policy Characteristics'!$C:$C,0))),"",INDEX('Policy Characteristics'!I:I,MATCH($C113,'Policy Characteristics'!$C:$C,0)))</f>
        <v>% reduction in carbon emissions</v>
      </c>
      <c r="P113" s="227"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v>
      </c>
      <c r="Q113" s="227" t="str">
        <f>IF(ISBLANK(INDEX('Policy Characteristics'!K:K,MATCH($C113,'Policy Characteristics'!$C:$C,0))),"",INDEX('Policy Characteristics'!K:K,MATCH($C113,'Policy Characteristics'!$C:$C,0)))</f>
        <v>transportation-sector-main.html#lcfs</v>
      </c>
      <c r="R113" s="227" t="str">
        <f>IF(ISBLANK(INDEX('Policy Characteristics'!L:L,MATCH($C113,'Policy Characteristics'!$C:$C,0))),"",INDEX('Policy Characteristics'!L:L,MATCH($C113,'Policy Characteristics'!$C:$C,0)))</f>
        <v>low-carbon-fuel-standard.html</v>
      </c>
      <c r="S113" s="227" t="str">
        <f>IF(ISBLANK(INDEX('Policy Characteristics'!M:M,MATCH($C113,'Policy Characteristics'!$C:$C,0))),"",INDEX('Policy Characteristics'!M:M,MATCH($C113,'Policy Characteristics'!$C:$C,0)))</f>
        <v>Ministry of Energy.RenovaBio: http://www.anp.gov.br/producao-de-biocombustiveis/renovabio</v>
      </c>
      <c r="T113" s="227" t="str">
        <f>IF(ISBLANK(INDEX('Policy Characteristics'!N:N,MATCH($C113,'Policy Characteristics'!$C:$C,0))),"",INDEX('Policy Characteristics'!N:N,MATCH($C113,'Policy Characteristics'!$C:$C,0)))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29"/>
      <c r="V113" s="229"/>
      <c r="W113" s="229"/>
      <c r="X113" s="229"/>
      <c r="Y113" s="229"/>
      <c r="Z113" s="229"/>
    </row>
    <row r="114" spans="1:26" ht="15.75" customHeight="1" x14ac:dyDescent="0.25">
      <c r="A114" s="248" t="str">
        <f>INDEX('Policy Characteristics'!A:A,MATCH($C114,'Policy Characteristics'!$C:$C,0))</f>
        <v>Transportation</v>
      </c>
      <c r="B114" s="249" t="str">
        <f>INDEX('Policy Characteristics'!B:B,MATCH($C114,'Policy Characteristics'!$C:$C,0))</f>
        <v>Transportation Demand Management</v>
      </c>
      <c r="C114" s="227" t="s">
        <v>146</v>
      </c>
      <c r="D114" s="225" t="s">
        <v>98</v>
      </c>
      <c r="E114" s="225"/>
      <c r="F114" s="225" t="s">
        <v>147</v>
      </c>
      <c r="G114" s="225"/>
      <c r="H114" s="250">
        <v>8</v>
      </c>
      <c r="I114" s="255" t="s">
        <v>76</v>
      </c>
      <c r="J114" s="227" t="str">
        <f>IF(ISBLANK(INDEX('Policy Characteristics'!D:D,MATCH($C114,'Policy Characteristics'!$C:$C,0))),"",INDEX('Policy Characteristics'!D:D,MATCH($C114,'Policy Characteristics'!$C:$C,0)))</f>
        <v>Transportation Demand Management</v>
      </c>
      <c r="K114" s="227" t="str">
        <f>IF(ISBLANK(INDEX('Policy Characteristics'!E:E,MATCH($C114,'Policy Characteristics'!$C:$C,0))),"",INDEX('Policy Characteristics'!E:E,MATCH($C114,'Policy Characteristics'!$C:$C,0)))</f>
        <v>trans TDM</v>
      </c>
      <c r="L114" s="227">
        <f>IF(ISBLANK(INDEX('Policy Characteristics'!F:F,MATCH($C114,'Policy Characteristics'!$C:$C,0))),"",INDEX('Policy Characteristics'!F:F,MATCH($C114,'Policy Characteristics'!$C:$C,0)))</f>
        <v>0</v>
      </c>
      <c r="M114" s="227">
        <f>IF(ISBLANK(INDEX('Policy Characteristics'!G:G,MATCH($C114,'Policy Characteristics'!$C:$C,0))),"",INDEX('Policy Characteristics'!G:G,MATCH($C114,'Policy Characteristics'!$C:$C,0)))</f>
        <v>1</v>
      </c>
      <c r="N114" s="227">
        <f>IF(ISBLANK(INDEX('Policy Characteristics'!H:H,MATCH($C114,'Policy Characteristics'!$C:$C,0))),"",INDEX('Policy Characteristics'!H:H,MATCH($C114,'Policy Characteristics'!$C:$C,0)))</f>
        <v>0.01</v>
      </c>
      <c r="O114" s="227" t="str">
        <f>IF(ISBLANK(INDEX('Policy Characteristics'!I:I,MATCH($C114,'Policy Characteristics'!$C:$C,0))),"",INDEX('Policy Characteristics'!I:I,MATCH($C114,'Policy Characteristics'!$C:$C,0)))</f>
        <v>% of TDM package implemented</v>
      </c>
      <c r="P114" s="227" t="str">
        <f>IF(ISBLANK(INDEX('Policy Characteristics'!J:J,MATCH($C114,'Policy Characteristics'!$C:$C,0))),"",INDEX('Policy Characteristics'!J:J,MATCH($C114,'Policy Characteristics'!$C:$C,0)))</f>
        <v/>
      </c>
      <c r="Q114" s="227" t="str">
        <f>IF(ISBLANK(INDEX('Policy Characteristics'!K:K,MATCH($C114,'Policy Characteristics'!$C:$C,0))),"",INDEX('Policy Characteristics'!K:K,MATCH($C114,'Policy Characteristics'!$C:$C,0)))</f>
        <v>transportation-sector-main.html#tdm</v>
      </c>
      <c r="R114" s="227" t="str">
        <f>IF(ISBLANK(INDEX('Policy Characteristics'!L:L,MATCH($C114,'Policy Characteristics'!$C:$C,0))),"",INDEX('Policy Characteristics'!L:L,MATCH($C114,'Policy Characteristics'!$C:$C,0)))</f>
        <v>transportation-demand-management.html</v>
      </c>
      <c r="S114" s="227" t="str">
        <f>IF(ISBLANK(INDEX('Policy Characteristics'!M:M,MATCH($C114,'Policy Characteristics'!$C:$C,0))),"",INDEX('Policy Characteristics'!M:M,MATCH($C114,'Policy Characteristics'!$C:$C,0)))</f>
        <v>International Energy Agency, 2009, "Transport, Energy and CO2: Moving toward Sustainability", http://www.iea.org/publications/freepublications/publication/transport2009.pdf</v>
      </c>
      <c r="T114" s="227" t="str">
        <f>IF(ISBLANK(INDEX('Policy Characteristics'!N:N,MATCH($C114,'Policy Characteristics'!$C:$C,0))),"",INDEX('Policy Characteristics'!N:N,MATCH($C114,'Policy Characteristics'!$C:$C,0)))</f>
        <v/>
      </c>
      <c r="U114" s="229"/>
      <c r="V114" s="229"/>
      <c r="W114" s="229"/>
      <c r="X114" s="229"/>
      <c r="Y114" s="229"/>
      <c r="Z114" s="229"/>
    </row>
    <row r="115" spans="1:26" ht="15.75" customHeight="1" x14ac:dyDescent="0.25">
      <c r="A115" s="248" t="str">
        <f>INDEX('Policy Characteristics'!A:A,MATCH($C115,'Policy Characteristics'!$C:$C,0))</f>
        <v>Transportation</v>
      </c>
      <c r="B115" s="249" t="str">
        <f>INDEX('Policy Characteristics'!B:B,MATCH($C115,'Policy Characteristics'!$C:$C,0))</f>
        <v>Transportation Demand Management</v>
      </c>
      <c r="C115" s="227" t="str">
        <f t="shared" ref="A115:C115" si="70">C$114</f>
        <v>Fraction of TDM Package Implemented</v>
      </c>
      <c r="D115" s="225" t="s">
        <v>105</v>
      </c>
      <c r="E115" s="225"/>
      <c r="F115" s="225" t="s">
        <v>106</v>
      </c>
      <c r="G115" s="225"/>
      <c r="H115" s="250">
        <v>179</v>
      </c>
      <c r="I115" s="255" t="s">
        <v>76</v>
      </c>
      <c r="J115" s="227" t="str">
        <f>IF(ISBLANK(INDEX('Policy Characteristics'!D:D,MATCH($C115,'Policy Characteristics'!$C:$C,0))),"",INDEX('Policy Characteristics'!D:D,MATCH($C115,'Policy Characteristics'!$C:$C,0)))</f>
        <v>Transportation Demand Management</v>
      </c>
      <c r="K115" s="227" t="str">
        <f>IF(ISBLANK(INDEX('Policy Characteristics'!E:E,MATCH($C115,'Policy Characteristics'!$C:$C,0))),"",INDEX('Policy Characteristics'!E:E,MATCH($C115,'Policy Characteristics'!$C:$C,0)))</f>
        <v>trans TDM</v>
      </c>
      <c r="L115" s="227">
        <f>IF(ISBLANK(INDEX('Policy Characteristics'!F:F,MATCH($C115,'Policy Characteristics'!$C:$C,0))),"",INDEX('Policy Characteristics'!F:F,MATCH($C115,'Policy Characteristics'!$C:$C,0)))</f>
        <v>0</v>
      </c>
      <c r="M115" s="227">
        <f>IF(ISBLANK(INDEX('Policy Characteristics'!G:G,MATCH($C115,'Policy Characteristics'!$C:$C,0))),"",INDEX('Policy Characteristics'!G:G,MATCH($C115,'Policy Characteristics'!$C:$C,0)))</f>
        <v>1</v>
      </c>
      <c r="N115" s="227">
        <f>IF(ISBLANK(INDEX('Policy Characteristics'!H:H,MATCH($C115,'Policy Characteristics'!$C:$C,0))),"",INDEX('Policy Characteristics'!H:H,MATCH($C115,'Policy Characteristics'!$C:$C,0)))</f>
        <v>0.01</v>
      </c>
      <c r="O115" s="227" t="str">
        <f>IF(ISBLANK(INDEX('Policy Characteristics'!I:I,MATCH($C115,'Policy Characteristics'!$C:$C,0))),"",INDEX('Policy Characteristics'!I:I,MATCH($C115,'Policy Characteristics'!$C:$C,0)))</f>
        <v>% of TDM package implemented</v>
      </c>
      <c r="P115" s="227" t="str">
        <f>IF(ISBLANK(INDEX('Policy Characteristics'!J:J,MATCH($C115,'Policy Characteristics'!$C:$C,0))),"",INDEX('Policy Characteristics'!J:J,MATCH($C115,'Policy Characteristics'!$C:$C,0)))</f>
        <v/>
      </c>
      <c r="Q115" s="227" t="str">
        <f>IF(ISBLANK(INDEX('Policy Characteristics'!K:K,MATCH($C115,'Policy Characteristics'!$C:$C,0))),"",INDEX('Policy Characteristics'!K:K,MATCH($C115,'Policy Characteristics'!$C:$C,0)))</f>
        <v>transportation-sector-main.html#tdm</v>
      </c>
      <c r="R115" s="227" t="str">
        <f>IF(ISBLANK(INDEX('Policy Characteristics'!L:L,MATCH($C115,'Policy Characteristics'!$C:$C,0))),"",INDEX('Policy Characteristics'!L:L,MATCH($C115,'Policy Characteristics'!$C:$C,0)))</f>
        <v>transportation-demand-management.html</v>
      </c>
      <c r="S115" s="227" t="str">
        <f>IF(ISBLANK(INDEX('Policy Characteristics'!M:M,MATCH($C115,'Policy Characteristics'!$C:$C,0))),"",INDEX('Policy Characteristics'!M:M,MATCH($C115,'Policy Characteristics'!$C:$C,0)))</f>
        <v>International Energy Agency, 2009, "Transport, Energy and CO2: Moving toward Sustainability", http://www.iea.org/publications/freepublications/publication/transport2009.pdf</v>
      </c>
      <c r="T115" s="227" t="str">
        <f>IF(ISBLANK(INDEX('Policy Characteristics'!N:N,MATCH($C115,'Policy Characteristics'!$C:$C,0))),"",INDEX('Policy Characteristics'!N:N,MATCH($C115,'Policy Characteristics'!$C:$C,0)))</f>
        <v/>
      </c>
      <c r="U115" s="229"/>
      <c r="V115" s="229"/>
      <c r="W115" s="229"/>
      <c r="X115" s="229"/>
      <c r="Y115" s="229"/>
      <c r="Z115" s="229"/>
    </row>
    <row r="116" spans="1:26" ht="15.75" customHeight="1" x14ac:dyDescent="0.25">
      <c r="A116" s="248" t="str">
        <f>INDEX('Policy Characteristics'!A:A,MATCH($C116,'Policy Characteristics'!$C:$C,0))</f>
        <v>Buildings and Appliances</v>
      </c>
      <c r="B116" s="249" t="str">
        <f>INDEX('Policy Characteristics'!B:B,MATCH($C116,'Policy Characteristics'!$C:$C,0))</f>
        <v>Building Component Electrification</v>
      </c>
      <c r="C116" s="227" t="s">
        <v>155</v>
      </c>
      <c r="D116" s="225" t="s">
        <v>156</v>
      </c>
      <c r="E116" s="225" t="s">
        <v>157</v>
      </c>
      <c r="F116" s="225" t="s">
        <v>158</v>
      </c>
      <c r="G116" s="225" t="s">
        <v>159</v>
      </c>
      <c r="H116" s="250">
        <v>435</v>
      </c>
      <c r="I116" s="254" t="s">
        <v>76</v>
      </c>
      <c r="J116" s="227" t="str">
        <f>IF(ISBLANK(INDEX('Policy Characteristics'!D:D,MATCH($C116,'Policy Characteristics'!$C:$C,0))),"",INDEX('Policy Characteristics'!D:D,MATCH($C116,'Policy Characteristics'!$C:$C,0)))</f>
        <v>Building Component Electrification</v>
      </c>
      <c r="K116" s="227" t="str">
        <f>IF(ISBLANK(INDEX('Policy Characteristics'!E:E,MATCH($C116,'Policy Characteristics'!$C:$C,0))),"",INDEX('Policy Characteristics'!E:E,MATCH($C116,'Policy Characteristics'!$C:$C,0)))</f>
        <v>bldgs new component fuel shifting</v>
      </c>
      <c r="L116" s="227">
        <f>IF(ISBLANK(INDEX('Policy Characteristics'!F:F,MATCH($C116,'Policy Characteristics'!$C:$C,0))),"",INDEX('Policy Characteristics'!F:F,MATCH($C116,'Policy Characteristics'!$C:$C,0)))</f>
        <v>0</v>
      </c>
      <c r="M116" s="227">
        <f>IF(ISBLANK(INDEX('Policy Characteristics'!G:G,MATCH($C116,'Policy Characteristics'!$C:$C,0))),"",INDEX('Policy Characteristics'!G:G,MATCH($C116,'Policy Characteristics'!$C:$C,0)))</f>
        <v>1</v>
      </c>
      <c r="N116" s="227">
        <f>IF(ISBLANK(INDEX('Policy Characteristics'!H:H,MATCH($C116,'Policy Characteristics'!$C:$C,0))),"",INDEX('Policy Characteristics'!H:H,MATCH($C116,'Policy Characteristics'!$C:$C,0)))</f>
        <v>0.01</v>
      </c>
      <c r="O116" s="227" t="str">
        <f>IF(ISBLANK(INDEX('Policy Characteristics'!I:I,MATCH($C116,'Policy Characteristics'!$C:$C,0))),"",INDEX('Policy Characteristics'!I:I,MATCH($C116,'Policy Characteristics'!$C:$C,0)))</f>
        <v>% of newly sold non-electric building components</v>
      </c>
      <c r="P116" s="227" t="str">
        <f>IF(ISBLANK(INDEX('Policy Characteristics'!J:J,MATCH($C116,'Policy Characteristics'!$C:$C,0))),"",INDEX('Policy Characteristics'!J:J,MATCH($C116,'Policy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16" s="227" t="str">
        <f>IF(ISBLANK(INDEX('Policy Characteristics'!K:K,MATCH($C116,'Policy Characteristics'!$C:$C,0))),"",INDEX('Policy Characteristics'!K:K,MATCH($C116,'Policy Characteristics'!$C:$C,0)))</f>
        <v>buildings-sector-main.html#component-elec</v>
      </c>
      <c r="R116" s="227" t="str">
        <f>IF(ISBLANK(INDEX('Policy Characteristics'!L:L,MATCH($C116,'Policy Characteristics'!$C:$C,0))),"",INDEX('Policy Characteristics'!L:L,MATCH($C116,'Policy Characteristics'!$C:$C,0)))</f>
        <v>building-component-electrification.html</v>
      </c>
      <c r="S116" s="227" t="str">
        <f>IF(ISBLANK(INDEX('Policy Characteristics'!M:M,MATCH($C116,'Policy Characteristics'!$C:$C,0))),"",INDEX('Policy Characteristics'!M:M,MATCH($C116,'Policy Characteristics'!$C:$C,0)))</f>
        <v/>
      </c>
      <c r="T116" s="227" t="str">
        <f>IF(ISBLANK(INDEX('Policy Characteristics'!N:N,MATCH($C116,'Policy Characteristics'!$C:$C,0))),"",INDEX('Policy Characteristics'!N:N,MATCH($C116,'Policy Characteristics'!$C:$C,0)))</f>
        <v/>
      </c>
      <c r="U116" s="229"/>
      <c r="V116" s="229"/>
      <c r="W116" s="229"/>
      <c r="X116" s="229"/>
      <c r="Y116" s="229"/>
      <c r="Z116" s="229"/>
    </row>
    <row r="117" spans="1:26" ht="15.75" customHeight="1" x14ac:dyDescent="0.25">
      <c r="A117" s="248" t="str">
        <f>INDEX('Policy Characteristics'!A:A,MATCH($C117,'Policy Characteristics'!$C:$C,0))</f>
        <v>Buildings and Appliances</v>
      </c>
      <c r="B117" s="249" t="str">
        <f>INDEX('Policy Characteristics'!B:B,MATCH($C117,'Policy Characteristics'!$C:$C,0))</f>
        <v>Building Component Electrification</v>
      </c>
      <c r="C117" s="11" t="str">
        <f t="shared" ref="A117:C117" si="71">C$116</f>
        <v>Fraction of New Bldg Components Shifted to Other Fuels</v>
      </c>
      <c r="D117" s="226" t="s">
        <v>164</v>
      </c>
      <c r="E117" s="226" t="s">
        <v>157</v>
      </c>
      <c r="F117" s="226" t="s">
        <v>158</v>
      </c>
      <c r="G117" s="226" t="s">
        <v>165</v>
      </c>
      <c r="H117" s="7">
        <v>436</v>
      </c>
      <c r="I117" s="253" t="s">
        <v>76</v>
      </c>
      <c r="J117" s="227" t="str">
        <f>IF(ISBLANK(INDEX('Policy Characteristics'!D:D,MATCH($C117,'Policy Characteristics'!$C:$C,0))),"",INDEX('Policy Characteristics'!D:D,MATCH($C117,'Policy Characteristics'!$C:$C,0)))</f>
        <v>Building Component Electrification</v>
      </c>
      <c r="K117" s="227" t="str">
        <f>IF(ISBLANK(INDEX('Policy Characteristics'!E:E,MATCH($C117,'Policy Characteristics'!$C:$C,0))),"",INDEX('Policy Characteristics'!E:E,MATCH($C117,'Policy Characteristics'!$C:$C,0)))</f>
        <v>bldgs new component fuel shifting</v>
      </c>
      <c r="L117" s="227">
        <f>IF(ISBLANK(INDEX('Policy Characteristics'!F:F,MATCH($C117,'Policy Characteristics'!$C:$C,0))),"",INDEX('Policy Characteristics'!F:F,MATCH($C117,'Policy Characteristics'!$C:$C,0)))</f>
        <v>0</v>
      </c>
      <c r="M117" s="227">
        <f>IF(ISBLANK(INDEX('Policy Characteristics'!G:G,MATCH($C117,'Policy Characteristics'!$C:$C,0))),"",INDEX('Policy Characteristics'!G:G,MATCH($C117,'Policy Characteristics'!$C:$C,0)))</f>
        <v>1</v>
      </c>
      <c r="N117" s="227">
        <f>IF(ISBLANK(INDEX('Policy Characteristics'!H:H,MATCH($C117,'Policy Characteristics'!$C:$C,0))),"",INDEX('Policy Characteristics'!H:H,MATCH($C117,'Policy Characteristics'!$C:$C,0)))</f>
        <v>0.01</v>
      </c>
      <c r="O117" s="227" t="str">
        <f>IF(ISBLANK(INDEX('Policy Characteristics'!I:I,MATCH($C117,'Policy Characteristics'!$C:$C,0))),"",INDEX('Policy Characteristics'!I:I,MATCH($C117,'Policy Characteristics'!$C:$C,0)))</f>
        <v>% of newly sold non-electric building components</v>
      </c>
      <c r="P117" s="227" t="str">
        <f>IF(ISBLANK(INDEX('Policy Characteristics'!J:J,MATCH($C117,'Policy Characteristics'!$C:$C,0))),"",INDEX('Policy Characteristics'!J:J,MATCH($C117,'Policy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17" s="227" t="str">
        <f>IF(ISBLANK(INDEX('Policy Characteristics'!K:K,MATCH($C117,'Policy Characteristics'!$C:$C,0))),"",INDEX('Policy Characteristics'!K:K,MATCH($C117,'Policy Characteristics'!$C:$C,0)))</f>
        <v>buildings-sector-main.html#component-elec</v>
      </c>
      <c r="R117" s="227" t="str">
        <f>IF(ISBLANK(INDEX('Policy Characteristics'!L:L,MATCH($C117,'Policy Characteristics'!$C:$C,0))),"",INDEX('Policy Characteristics'!L:L,MATCH($C117,'Policy Characteristics'!$C:$C,0)))</f>
        <v>building-component-electrification.html</v>
      </c>
      <c r="S117" s="227" t="str">
        <f>IF(ISBLANK(INDEX('Policy Characteristics'!M:M,MATCH($C117,'Policy Characteristics'!$C:$C,0))),"",INDEX('Policy Characteristics'!M:M,MATCH($C117,'Policy Characteristics'!$C:$C,0)))</f>
        <v/>
      </c>
      <c r="T117" s="227" t="str">
        <f>IF(ISBLANK(INDEX('Policy Characteristics'!N:N,MATCH($C117,'Policy Characteristics'!$C:$C,0))),"",INDEX('Policy Characteristics'!N:N,MATCH($C117,'Policy Characteristics'!$C:$C,0)))</f>
        <v/>
      </c>
      <c r="U117" s="229"/>
      <c r="V117" s="229"/>
      <c r="W117" s="229"/>
      <c r="X117" s="229"/>
      <c r="Y117" s="229"/>
      <c r="Z117" s="229"/>
    </row>
    <row r="118" spans="1:26" ht="15.75" customHeight="1" x14ac:dyDescent="0.25">
      <c r="A118" s="248" t="str">
        <f>INDEX('Policy Characteristics'!A:A,MATCH($C118,'Policy Characteristics'!$C:$C,0))</f>
        <v>Buildings and Appliances</v>
      </c>
      <c r="B118" s="249" t="str">
        <f>INDEX('Policy Characteristics'!B:B,MATCH($C118,'Policy Characteristics'!$C:$C,0))</f>
        <v>Building Component Electrification</v>
      </c>
      <c r="C118" s="11" t="str">
        <f t="shared" ref="A118:C120" si="72">C$116</f>
        <v>Fraction of New Bldg Components Shifted to Other Fuels</v>
      </c>
      <c r="D118" s="226" t="s">
        <v>166</v>
      </c>
      <c r="E118" s="226" t="s">
        <v>157</v>
      </c>
      <c r="F118" s="226" t="s">
        <v>158</v>
      </c>
      <c r="G118" s="226" t="s">
        <v>167</v>
      </c>
      <c r="H118" s="7">
        <v>437</v>
      </c>
      <c r="I118" s="253" t="s">
        <v>76</v>
      </c>
      <c r="J118" s="227" t="str">
        <f>IF(ISBLANK(INDEX('Policy Characteristics'!D:D,MATCH($C118,'Policy Characteristics'!$C:$C,0))),"",INDEX('Policy Characteristics'!D:D,MATCH($C118,'Policy Characteristics'!$C:$C,0)))</f>
        <v>Building Component Electrification</v>
      </c>
      <c r="K118" s="227" t="str">
        <f>IF(ISBLANK(INDEX('Policy Characteristics'!E:E,MATCH($C118,'Policy Characteristics'!$C:$C,0))),"",INDEX('Policy Characteristics'!E:E,MATCH($C118,'Policy Characteristics'!$C:$C,0)))</f>
        <v>bldgs new component fuel shifting</v>
      </c>
      <c r="L118" s="227">
        <f>IF(ISBLANK(INDEX('Policy Characteristics'!F:F,MATCH($C118,'Policy Characteristics'!$C:$C,0))),"",INDEX('Policy Characteristics'!F:F,MATCH($C118,'Policy Characteristics'!$C:$C,0)))</f>
        <v>0</v>
      </c>
      <c r="M118" s="227">
        <f>IF(ISBLANK(INDEX('Policy Characteristics'!G:G,MATCH($C118,'Policy Characteristics'!$C:$C,0))),"",INDEX('Policy Characteristics'!G:G,MATCH($C118,'Policy Characteristics'!$C:$C,0)))</f>
        <v>1</v>
      </c>
      <c r="N118" s="227">
        <f>IF(ISBLANK(INDEX('Policy Characteristics'!H:H,MATCH($C118,'Policy Characteristics'!$C:$C,0))),"",INDEX('Policy Characteristics'!H:H,MATCH($C118,'Policy Characteristics'!$C:$C,0)))</f>
        <v>0.01</v>
      </c>
      <c r="O118" s="227" t="str">
        <f>IF(ISBLANK(INDEX('Policy Characteristics'!I:I,MATCH($C118,'Policy Characteristics'!$C:$C,0))),"",INDEX('Policy Characteristics'!I:I,MATCH($C118,'Policy Characteristics'!$C:$C,0)))</f>
        <v>% of newly sold non-electric building components</v>
      </c>
      <c r="P118" s="227" t="str">
        <f>IF(ISBLANK(INDEX('Policy Characteristics'!J:J,MATCH($C118,'Policy Characteristics'!$C:$C,0))),"",INDEX('Policy Characteristics'!J:J,MATCH($C118,'Policy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18" s="227" t="str">
        <f>IF(ISBLANK(INDEX('Policy Characteristics'!K:K,MATCH($C118,'Policy Characteristics'!$C:$C,0))),"",INDEX('Policy Characteristics'!K:K,MATCH($C118,'Policy Characteristics'!$C:$C,0)))</f>
        <v>buildings-sector-main.html#component-elec</v>
      </c>
      <c r="R118" s="227" t="str">
        <f>IF(ISBLANK(INDEX('Policy Characteristics'!L:L,MATCH($C118,'Policy Characteristics'!$C:$C,0))),"",INDEX('Policy Characteristics'!L:L,MATCH($C118,'Policy Characteristics'!$C:$C,0)))</f>
        <v>building-component-electrification.html</v>
      </c>
      <c r="S118" s="227" t="str">
        <f>IF(ISBLANK(INDEX('Policy Characteristics'!M:M,MATCH($C118,'Policy Characteristics'!$C:$C,0))),"",INDEX('Policy Characteristics'!M:M,MATCH($C118,'Policy Characteristics'!$C:$C,0)))</f>
        <v/>
      </c>
      <c r="T118" s="227" t="str">
        <f>IF(ISBLANK(INDEX('Policy Characteristics'!N:N,MATCH($C118,'Policy Characteristics'!$C:$C,0))),"",INDEX('Policy Characteristics'!N:N,MATCH($C118,'Policy Characteristics'!$C:$C,0)))</f>
        <v/>
      </c>
      <c r="U118" s="229"/>
      <c r="V118" s="229"/>
      <c r="W118" s="229"/>
      <c r="X118" s="229"/>
      <c r="Y118" s="229"/>
      <c r="Z118" s="229"/>
    </row>
    <row r="119" spans="1:26" ht="15.75" customHeight="1" x14ac:dyDescent="0.25">
      <c r="A119" s="248" t="str">
        <f>INDEX('Policy Characteristics'!A:A,MATCH($C119,'Policy Characteristics'!$C:$C,0))</f>
        <v>Buildings and Appliances</v>
      </c>
      <c r="B119" s="249" t="str">
        <f>INDEX('Policy Characteristics'!B:B,MATCH($C119,'Policy Characteristics'!$C:$C,0))</f>
        <v>Building Component Electrification</v>
      </c>
      <c r="C119" s="227" t="str">
        <f t="shared" si="72"/>
        <v>Fraction of New Bldg Components Shifted to Other Fuels</v>
      </c>
      <c r="D119" s="225" t="s">
        <v>168</v>
      </c>
      <c r="E119" s="225" t="s">
        <v>157</v>
      </c>
      <c r="F119" s="225" t="s">
        <v>158</v>
      </c>
      <c r="G119" s="225" t="s">
        <v>169</v>
      </c>
      <c r="H119" s="250">
        <v>438</v>
      </c>
      <c r="I119" s="251" t="s">
        <v>63</v>
      </c>
      <c r="J119" s="227" t="str">
        <f>IF(ISBLANK(INDEX('Policy Characteristics'!D:D,MATCH($C119,'Policy Characteristics'!$C:$C,0))),"",INDEX('Policy Characteristics'!D:D,MATCH($C119,'Policy Characteristics'!$C:$C,0)))</f>
        <v>Building Component Electrification</v>
      </c>
      <c r="K119" s="227" t="str">
        <f>IF(ISBLANK(INDEX('Policy Characteristics'!E:E,MATCH($C119,'Policy Characteristics'!$C:$C,0))),"",INDEX('Policy Characteristics'!E:E,MATCH($C119,'Policy Characteristics'!$C:$C,0)))</f>
        <v>bldgs new component fuel shifting</v>
      </c>
      <c r="L119" s="227">
        <f>IF(ISBLANK(INDEX('Policy Characteristics'!F:F,MATCH($C119,'Policy Characteristics'!$C:$C,0))),"",INDEX('Policy Characteristics'!F:F,MATCH($C119,'Policy Characteristics'!$C:$C,0)))</f>
        <v>0</v>
      </c>
      <c r="M119" s="227">
        <f>IF(ISBLANK(INDEX('Policy Characteristics'!G:G,MATCH($C119,'Policy Characteristics'!$C:$C,0))),"",INDEX('Policy Characteristics'!G:G,MATCH($C119,'Policy Characteristics'!$C:$C,0)))</f>
        <v>1</v>
      </c>
      <c r="N119" s="227">
        <f>IF(ISBLANK(INDEX('Policy Characteristics'!H:H,MATCH($C119,'Policy Characteristics'!$C:$C,0))),"",INDEX('Policy Characteristics'!H:H,MATCH($C119,'Policy Characteristics'!$C:$C,0)))</f>
        <v>0.01</v>
      </c>
      <c r="O119" s="227" t="str">
        <f>IF(ISBLANK(INDEX('Policy Characteristics'!I:I,MATCH($C119,'Policy Characteristics'!$C:$C,0))),"",INDEX('Policy Characteristics'!I:I,MATCH($C119,'Policy Characteristics'!$C:$C,0)))</f>
        <v>% of newly sold non-electric building components</v>
      </c>
      <c r="P119" s="227" t="str">
        <f>IF(ISBLANK(INDEX('Policy Characteristics'!J:J,MATCH($C119,'Policy Characteristics'!$C:$C,0))),"",INDEX('Policy Characteristics'!J:J,MATCH($C119,'Policy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19" s="227" t="str">
        <f>IF(ISBLANK(INDEX('Policy Characteristics'!K:K,MATCH($C119,'Policy Characteristics'!$C:$C,0))),"",INDEX('Policy Characteristics'!K:K,MATCH($C119,'Policy Characteristics'!$C:$C,0)))</f>
        <v>buildings-sector-main.html#component-elec</v>
      </c>
      <c r="R119" s="227" t="str">
        <f>IF(ISBLANK(INDEX('Policy Characteristics'!L:L,MATCH($C119,'Policy Characteristics'!$C:$C,0))),"",INDEX('Policy Characteristics'!L:L,MATCH($C119,'Policy Characteristics'!$C:$C,0)))</f>
        <v>building-component-electrification.html</v>
      </c>
      <c r="S119" s="227" t="str">
        <f>IF(ISBLANK(INDEX('Policy Characteristics'!M:M,MATCH($C119,'Policy Characteristics'!$C:$C,0))),"",INDEX('Policy Characteristics'!M:M,MATCH($C119,'Policy Characteristics'!$C:$C,0)))</f>
        <v/>
      </c>
      <c r="T119" s="227" t="str">
        <f>IF(ISBLANK(INDEX('Policy Characteristics'!N:N,MATCH($C119,'Policy Characteristics'!$C:$C,0))),"",INDEX('Policy Characteristics'!N:N,MATCH($C119,'Policy Characteristics'!$C:$C,0)))</f>
        <v/>
      </c>
      <c r="U119" s="229"/>
      <c r="V119" s="229"/>
      <c r="W119" s="229"/>
      <c r="X119" s="229"/>
      <c r="Y119" s="229"/>
      <c r="Z119" s="229"/>
    </row>
    <row r="120" spans="1:26" ht="15.75" customHeight="1" x14ac:dyDescent="0.25">
      <c r="A120" s="248" t="str">
        <f>INDEX('Policy Characteristics'!A:A,MATCH($C120,'Policy Characteristics'!$C:$C,0))</f>
        <v>Buildings and Appliances</v>
      </c>
      <c r="B120" s="249" t="str">
        <f>INDEX('Policy Characteristics'!B:B,MATCH($C120,'Policy Characteristics'!$C:$C,0))</f>
        <v>Building Component Electrification</v>
      </c>
      <c r="C120" s="227" t="str">
        <f t="shared" si="72"/>
        <v>Fraction of New Bldg Components Shifted to Other Fuels</v>
      </c>
      <c r="D120" s="225" t="s">
        <v>170</v>
      </c>
      <c r="E120" s="225" t="s">
        <v>157</v>
      </c>
      <c r="F120" s="225" t="s">
        <v>158</v>
      </c>
      <c r="G120" s="225" t="s">
        <v>171</v>
      </c>
      <c r="H120" s="250">
        <v>439</v>
      </c>
      <c r="I120" s="251" t="s">
        <v>63</v>
      </c>
      <c r="J120" s="227" t="str">
        <f>IF(ISBLANK(INDEX('Policy Characteristics'!D:D,MATCH($C120,'Policy Characteristics'!$C:$C,0))),"",INDEX('Policy Characteristics'!D:D,MATCH($C120,'Policy Characteristics'!$C:$C,0)))</f>
        <v>Building Component Electrification</v>
      </c>
      <c r="K120" s="227" t="str">
        <f>IF(ISBLANK(INDEX('Policy Characteristics'!E:E,MATCH($C120,'Policy Characteristics'!$C:$C,0))),"",INDEX('Policy Characteristics'!E:E,MATCH($C120,'Policy Characteristics'!$C:$C,0)))</f>
        <v>bldgs new component fuel shifting</v>
      </c>
      <c r="L120" s="227">
        <f>IF(ISBLANK(INDEX('Policy Characteristics'!F:F,MATCH($C120,'Policy Characteristics'!$C:$C,0))),"",INDEX('Policy Characteristics'!F:F,MATCH($C120,'Policy Characteristics'!$C:$C,0)))</f>
        <v>0</v>
      </c>
      <c r="M120" s="227">
        <f>IF(ISBLANK(INDEX('Policy Characteristics'!G:G,MATCH($C120,'Policy Characteristics'!$C:$C,0))),"",INDEX('Policy Characteristics'!G:G,MATCH($C120,'Policy Characteristics'!$C:$C,0)))</f>
        <v>1</v>
      </c>
      <c r="N120" s="227">
        <f>IF(ISBLANK(INDEX('Policy Characteristics'!H:H,MATCH($C120,'Policy Characteristics'!$C:$C,0))),"",INDEX('Policy Characteristics'!H:H,MATCH($C120,'Policy Characteristics'!$C:$C,0)))</f>
        <v>0.01</v>
      </c>
      <c r="O120" s="227" t="str">
        <f>IF(ISBLANK(INDEX('Policy Characteristics'!I:I,MATCH($C120,'Policy Characteristics'!$C:$C,0))),"",INDEX('Policy Characteristics'!I:I,MATCH($C120,'Policy Characteristics'!$C:$C,0)))</f>
        <v>% of newly sold non-electric building components</v>
      </c>
      <c r="P120" s="227" t="str">
        <f>IF(ISBLANK(INDEX('Policy Characteristics'!J:J,MATCH($C120,'Policy Characteristics'!$C:$C,0))),"",INDEX('Policy Characteristics'!J:J,MATCH($C120,'Policy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0" s="227" t="str">
        <f>IF(ISBLANK(INDEX('Policy Characteristics'!K:K,MATCH($C120,'Policy Characteristics'!$C:$C,0))),"",INDEX('Policy Characteristics'!K:K,MATCH($C120,'Policy Characteristics'!$C:$C,0)))</f>
        <v>buildings-sector-main.html#component-elec</v>
      </c>
      <c r="R120" s="227" t="str">
        <f>IF(ISBLANK(INDEX('Policy Characteristics'!L:L,MATCH($C120,'Policy Characteristics'!$C:$C,0))),"",INDEX('Policy Characteristics'!L:L,MATCH($C120,'Policy Characteristics'!$C:$C,0)))</f>
        <v>building-component-electrification.html</v>
      </c>
      <c r="S120" s="227" t="str">
        <f>IF(ISBLANK(INDEX('Policy Characteristics'!M:M,MATCH($C120,'Policy Characteristics'!$C:$C,0))),"",INDEX('Policy Characteristics'!M:M,MATCH($C120,'Policy Characteristics'!$C:$C,0)))</f>
        <v/>
      </c>
      <c r="T120" s="227" t="str">
        <f>IF(ISBLANK(INDEX('Policy Characteristics'!N:N,MATCH($C120,'Policy Characteristics'!$C:$C,0))),"",INDEX('Policy Characteristics'!N:N,MATCH($C120,'Policy Characteristics'!$C:$C,0)))</f>
        <v/>
      </c>
      <c r="U120" s="229"/>
      <c r="V120" s="229"/>
      <c r="W120" s="229"/>
      <c r="X120" s="229"/>
      <c r="Y120" s="229"/>
      <c r="Z120" s="229"/>
    </row>
    <row r="121" spans="1:26" ht="15.75" customHeight="1" x14ac:dyDescent="0.25">
      <c r="A121" s="248" t="str">
        <f>INDEX('Policy Characteristics'!A:A,MATCH($C121,'Policy Characteristics'!$C:$C,0))</f>
        <v>Buildings and Appliances</v>
      </c>
      <c r="B121" s="249" t="str">
        <f>INDEX('Policy Characteristics'!B:B,MATCH($C121,'Policy Characteristics'!$C:$C,0))</f>
        <v>Building Component Electrification</v>
      </c>
      <c r="C121" s="227" t="str">
        <f t="shared" ref="A121:C121" si="73">C$116</f>
        <v>Fraction of New Bldg Components Shifted to Other Fuels</v>
      </c>
      <c r="D121" s="225" t="s">
        <v>156</v>
      </c>
      <c r="E121" s="225" t="s">
        <v>172</v>
      </c>
      <c r="F121" s="225" t="s">
        <v>173</v>
      </c>
      <c r="G121" s="225" t="s">
        <v>159</v>
      </c>
      <c r="H121" s="250">
        <v>440</v>
      </c>
      <c r="I121" s="254" t="s">
        <v>76</v>
      </c>
      <c r="J121" s="227" t="str">
        <f>IF(ISBLANK(INDEX('Policy Characteristics'!D:D,MATCH($C121,'Policy Characteristics'!$C:$C,0))),"",INDEX('Policy Characteristics'!D:D,MATCH($C121,'Policy Characteristics'!$C:$C,0)))</f>
        <v>Building Component Electrification</v>
      </c>
      <c r="K121" s="227" t="str">
        <f>IF(ISBLANK(INDEX('Policy Characteristics'!E:E,MATCH($C121,'Policy Characteristics'!$C:$C,0))),"",INDEX('Policy Characteristics'!E:E,MATCH($C121,'Policy Characteristics'!$C:$C,0)))</f>
        <v>bldgs new component fuel shifting</v>
      </c>
      <c r="L121" s="227">
        <f>IF(ISBLANK(INDEX('Policy Characteristics'!F:F,MATCH($C121,'Policy Characteristics'!$C:$C,0))),"",INDEX('Policy Characteristics'!F:F,MATCH($C121,'Policy Characteristics'!$C:$C,0)))</f>
        <v>0</v>
      </c>
      <c r="M121" s="227">
        <f>IF(ISBLANK(INDEX('Policy Characteristics'!G:G,MATCH($C121,'Policy Characteristics'!$C:$C,0))),"",INDEX('Policy Characteristics'!G:G,MATCH($C121,'Policy Characteristics'!$C:$C,0)))</f>
        <v>1</v>
      </c>
      <c r="N121" s="227">
        <f>IF(ISBLANK(INDEX('Policy Characteristics'!H:H,MATCH($C121,'Policy Characteristics'!$C:$C,0))),"",INDEX('Policy Characteristics'!H:H,MATCH($C121,'Policy Characteristics'!$C:$C,0)))</f>
        <v>0.01</v>
      </c>
      <c r="O121" s="227" t="str">
        <f>IF(ISBLANK(INDEX('Policy Characteristics'!I:I,MATCH($C121,'Policy Characteristics'!$C:$C,0))),"",INDEX('Policy Characteristics'!I:I,MATCH($C121,'Policy Characteristics'!$C:$C,0)))</f>
        <v>% of newly sold non-electric building components</v>
      </c>
      <c r="P121" s="227" t="str">
        <f>IF(ISBLANK(INDEX('Policy Characteristics'!J:J,MATCH($C121,'Policy Characteristics'!$C:$C,0))),"",INDEX('Policy Characteristics'!J:J,MATCH($C121,'Policy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1" s="227" t="str">
        <f>IF(ISBLANK(INDEX('Policy Characteristics'!K:K,MATCH($C121,'Policy Characteristics'!$C:$C,0))),"",INDEX('Policy Characteristics'!K:K,MATCH($C121,'Policy Characteristics'!$C:$C,0)))</f>
        <v>buildings-sector-main.html#component-elec</v>
      </c>
      <c r="R121" s="227" t="str">
        <f>IF(ISBLANK(INDEX('Policy Characteristics'!L:L,MATCH($C121,'Policy Characteristics'!$C:$C,0))),"",INDEX('Policy Characteristics'!L:L,MATCH($C121,'Policy Characteristics'!$C:$C,0)))</f>
        <v>building-component-electrification.html</v>
      </c>
      <c r="S121" s="227" t="str">
        <f>IF(ISBLANK(INDEX('Policy Characteristics'!M:M,MATCH($C121,'Policy Characteristics'!$C:$C,0))),"",INDEX('Policy Characteristics'!M:M,MATCH($C121,'Policy Characteristics'!$C:$C,0)))</f>
        <v/>
      </c>
      <c r="T121" s="227" t="str">
        <f>IF(ISBLANK(INDEX('Policy Characteristics'!N:N,MATCH($C121,'Policy Characteristics'!$C:$C,0))),"",INDEX('Policy Characteristics'!N:N,MATCH($C121,'Policy Characteristics'!$C:$C,0)))</f>
        <v/>
      </c>
      <c r="U121" s="229"/>
      <c r="V121" s="229"/>
      <c r="W121" s="229"/>
      <c r="X121" s="229"/>
      <c r="Y121" s="229"/>
      <c r="Z121" s="229"/>
    </row>
    <row r="122" spans="1:26" ht="15.75" customHeight="1" x14ac:dyDescent="0.25">
      <c r="A122" s="248" t="str">
        <f>INDEX('Policy Characteristics'!A:A,MATCH($C122,'Policy Characteristics'!$C:$C,0))</f>
        <v>Buildings and Appliances</v>
      </c>
      <c r="B122" s="249" t="str">
        <f>INDEX('Policy Characteristics'!B:B,MATCH($C122,'Policy Characteristics'!$C:$C,0))</f>
        <v>Building Component Electrification</v>
      </c>
      <c r="C122" s="11" t="str">
        <f t="shared" ref="A122:C122" si="74">C$116</f>
        <v>Fraction of New Bldg Components Shifted to Other Fuels</v>
      </c>
      <c r="D122" s="226" t="s">
        <v>164</v>
      </c>
      <c r="E122" s="226" t="s">
        <v>172</v>
      </c>
      <c r="F122" s="226" t="s">
        <v>173</v>
      </c>
      <c r="G122" s="226" t="s">
        <v>165</v>
      </c>
      <c r="H122" s="7">
        <v>441</v>
      </c>
      <c r="I122" s="253" t="s">
        <v>76</v>
      </c>
      <c r="J122" s="227" t="str">
        <f>IF(ISBLANK(INDEX('Policy Characteristics'!D:D,MATCH($C122,'Policy Characteristics'!$C:$C,0))),"",INDEX('Policy Characteristics'!D:D,MATCH($C122,'Policy Characteristics'!$C:$C,0)))</f>
        <v>Building Component Electrification</v>
      </c>
      <c r="K122" s="227" t="str">
        <f>IF(ISBLANK(INDEX('Policy Characteristics'!E:E,MATCH($C122,'Policy Characteristics'!$C:$C,0))),"",INDEX('Policy Characteristics'!E:E,MATCH($C122,'Policy Characteristics'!$C:$C,0)))</f>
        <v>bldgs new component fuel shifting</v>
      </c>
      <c r="L122" s="227">
        <f>IF(ISBLANK(INDEX('Policy Characteristics'!F:F,MATCH($C122,'Policy Characteristics'!$C:$C,0))),"",INDEX('Policy Characteristics'!F:F,MATCH($C122,'Policy Characteristics'!$C:$C,0)))</f>
        <v>0</v>
      </c>
      <c r="M122" s="227">
        <f>IF(ISBLANK(INDEX('Policy Characteristics'!G:G,MATCH($C122,'Policy Characteristics'!$C:$C,0))),"",INDEX('Policy Characteristics'!G:G,MATCH($C122,'Policy Characteristics'!$C:$C,0)))</f>
        <v>1</v>
      </c>
      <c r="N122" s="227">
        <f>IF(ISBLANK(INDEX('Policy Characteristics'!H:H,MATCH($C122,'Policy Characteristics'!$C:$C,0))),"",INDEX('Policy Characteristics'!H:H,MATCH($C122,'Policy Characteristics'!$C:$C,0)))</f>
        <v>0.01</v>
      </c>
      <c r="O122" s="227" t="str">
        <f>IF(ISBLANK(INDEX('Policy Characteristics'!I:I,MATCH($C122,'Policy Characteristics'!$C:$C,0))),"",INDEX('Policy Characteristics'!I:I,MATCH($C122,'Policy Characteristics'!$C:$C,0)))</f>
        <v>% of newly sold non-electric building components</v>
      </c>
      <c r="P122" s="227" t="str">
        <f>IF(ISBLANK(INDEX('Policy Characteristics'!J:J,MATCH($C122,'Policy Characteristics'!$C:$C,0))),"",INDEX('Policy Characteristics'!J:J,MATCH($C122,'Policy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2" s="227" t="str">
        <f>IF(ISBLANK(INDEX('Policy Characteristics'!K:K,MATCH($C122,'Policy Characteristics'!$C:$C,0))),"",INDEX('Policy Characteristics'!K:K,MATCH($C122,'Policy Characteristics'!$C:$C,0)))</f>
        <v>buildings-sector-main.html#component-elec</v>
      </c>
      <c r="R122" s="227" t="str">
        <f>IF(ISBLANK(INDEX('Policy Characteristics'!L:L,MATCH($C122,'Policy Characteristics'!$C:$C,0))),"",INDEX('Policy Characteristics'!L:L,MATCH($C122,'Policy Characteristics'!$C:$C,0)))</f>
        <v>building-component-electrification.html</v>
      </c>
      <c r="S122" s="227" t="str">
        <f>IF(ISBLANK(INDEX('Policy Characteristics'!M:M,MATCH($C122,'Policy Characteristics'!$C:$C,0))),"",INDEX('Policy Characteristics'!M:M,MATCH($C122,'Policy Characteristics'!$C:$C,0)))</f>
        <v/>
      </c>
      <c r="T122" s="227" t="str">
        <f>IF(ISBLANK(INDEX('Policy Characteristics'!N:N,MATCH($C122,'Policy Characteristics'!$C:$C,0))),"",INDEX('Policy Characteristics'!N:N,MATCH($C122,'Policy Characteristics'!$C:$C,0)))</f>
        <v/>
      </c>
      <c r="U122" s="229"/>
      <c r="V122" s="229"/>
      <c r="W122" s="229"/>
      <c r="X122" s="229"/>
      <c r="Y122" s="229"/>
      <c r="Z122" s="229"/>
    </row>
    <row r="123" spans="1:26" ht="15.75" customHeight="1" x14ac:dyDescent="0.25">
      <c r="A123" s="248" t="str">
        <f>INDEX('Policy Characteristics'!A:A,MATCH($C123,'Policy Characteristics'!$C:$C,0))</f>
        <v>Buildings and Appliances</v>
      </c>
      <c r="B123" s="249" t="str">
        <f>INDEX('Policy Characteristics'!B:B,MATCH($C123,'Policy Characteristics'!$C:$C,0))</f>
        <v>Building Component Electrification</v>
      </c>
      <c r="C123" s="11" t="str">
        <f t="shared" ref="A123:C123" si="75">C$116</f>
        <v>Fraction of New Bldg Components Shifted to Other Fuels</v>
      </c>
      <c r="D123" s="226" t="s">
        <v>166</v>
      </c>
      <c r="E123" s="226" t="s">
        <v>172</v>
      </c>
      <c r="F123" s="226" t="s">
        <v>173</v>
      </c>
      <c r="G123" s="226" t="s">
        <v>167</v>
      </c>
      <c r="H123" s="7">
        <v>442</v>
      </c>
      <c r="I123" s="253" t="s">
        <v>76</v>
      </c>
      <c r="J123" s="227" t="str">
        <f>IF(ISBLANK(INDEX('Policy Characteristics'!D:D,MATCH($C123,'Policy Characteristics'!$C:$C,0))),"",INDEX('Policy Characteristics'!D:D,MATCH($C123,'Policy Characteristics'!$C:$C,0)))</f>
        <v>Building Component Electrification</v>
      </c>
      <c r="K123" s="227" t="str">
        <f>IF(ISBLANK(INDEX('Policy Characteristics'!E:E,MATCH($C123,'Policy Characteristics'!$C:$C,0))),"",INDEX('Policy Characteristics'!E:E,MATCH($C123,'Policy Characteristics'!$C:$C,0)))</f>
        <v>bldgs new component fuel shifting</v>
      </c>
      <c r="L123" s="227">
        <f>IF(ISBLANK(INDEX('Policy Characteristics'!F:F,MATCH($C123,'Policy Characteristics'!$C:$C,0))),"",INDEX('Policy Characteristics'!F:F,MATCH($C123,'Policy Characteristics'!$C:$C,0)))</f>
        <v>0</v>
      </c>
      <c r="M123" s="227">
        <f>IF(ISBLANK(INDEX('Policy Characteristics'!G:G,MATCH($C123,'Policy Characteristics'!$C:$C,0))),"",INDEX('Policy Characteristics'!G:G,MATCH($C123,'Policy Characteristics'!$C:$C,0)))</f>
        <v>1</v>
      </c>
      <c r="N123" s="227">
        <f>IF(ISBLANK(INDEX('Policy Characteristics'!H:H,MATCH($C123,'Policy Characteristics'!$C:$C,0))),"",INDEX('Policy Characteristics'!H:H,MATCH($C123,'Policy Characteristics'!$C:$C,0)))</f>
        <v>0.01</v>
      </c>
      <c r="O123" s="227" t="str">
        <f>IF(ISBLANK(INDEX('Policy Characteristics'!I:I,MATCH($C123,'Policy Characteristics'!$C:$C,0))),"",INDEX('Policy Characteristics'!I:I,MATCH($C123,'Policy Characteristics'!$C:$C,0)))</f>
        <v>% of newly sold non-electric building components</v>
      </c>
      <c r="P123" s="227" t="str">
        <f>IF(ISBLANK(INDEX('Policy Characteristics'!J:J,MATCH($C123,'Policy Characteristics'!$C:$C,0))),"",INDEX('Policy Characteristics'!J:J,MATCH($C123,'Policy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3" s="227" t="str">
        <f>IF(ISBLANK(INDEX('Policy Characteristics'!K:K,MATCH($C123,'Policy Characteristics'!$C:$C,0))),"",INDEX('Policy Characteristics'!K:K,MATCH($C123,'Policy Characteristics'!$C:$C,0)))</f>
        <v>buildings-sector-main.html#component-elec</v>
      </c>
      <c r="R123" s="227" t="str">
        <f>IF(ISBLANK(INDEX('Policy Characteristics'!L:L,MATCH($C123,'Policy Characteristics'!$C:$C,0))),"",INDEX('Policy Characteristics'!L:L,MATCH($C123,'Policy Characteristics'!$C:$C,0)))</f>
        <v>building-component-electrification.html</v>
      </c>
      <c r="S123" s="227" t="str">
        <f>IF(ISBLANK(INDEX('Policy Characteristics'!M:M,MATCH($C123,'Policy Characteristics'!$C:$C,0))),"",INDEX('Policy Characteristics'!M:M,MATCH($C123,'Policy Characteristics'!$C:$C,0)))</f>
        <v/>
      </c>
      <c r="T123" s="227" t="str">
        <f>IF(ISBLANK(INDEX('Policy Characteristics'!N:N,MATCH($C123,'Policy Characteristics'!$C:$C,0))),"",INDEX('Policy Characteristics'!N:N,MATCH($C123,'Policy Characteristics'!$C:$C,0)))</f>
        <v/>
      </c>
      <c r="U123" s="229"/>
      <c r="V123" s="229"/>
      <c r="W123" s="229"/>
      <c r="X123" s="229"/>
      <c r="Y123" s="229"/>
      <c r="Z123" s="229"/>
    </row>
    <row r="124" spans="1:26" ht="15.75" customHeight="1" x14ac:dyDescent="0.25">
      <c r="A124" s="248" t="str">
        <f>INDEX('Policy Characteristics'!A:A,MATCH($C124,'Policy Characteristics'!$C:$C,0))</f>
        <v>Buildings and Appliances</v>
      </c>
      <c r="B124" s="249" t="str">
        <f>INDEX('Policy Characteristics'!B:B,MATCH($C124,'Policy Characteristics'!$C:$C,0))</f>
        <v>Building Component Electrification</v>
      </c>
      <c r="C124" s="227" t="str">
        <f t="shared" ref="A124:C124" si="76">C$116</f>
        <v>Fraction of New Bldg Components Shifted to Other Fuels</v>
      </c>
      <c r="D124" s="225" t="s">
        <v>168</v>
      </c>
      <c r="E124" s="225" t="s">
        <v>172</v>
      </c>
      <c r="F124" s="225" t="s">
        <v>173</v>
      </c>
      <c r="G124" s="225" t="s">
        <v>169</v>
      </c>
      <c r="H124" s="250">
        <v>443</v>
      </c>
      <c r="I124" s="254" t="s">
        <v>76</v>
      </c>
      <c r="J124" s="227" t="str">
        <f>IF(ISBLANK(INDEX('Policy Characteristics'!D:D,MATCH($C124,'Policy Characteristics'!$C:$C,0))),"",INDEX('Policy Characteristics'!D:D,MATCH($C124,'Policy Characteristics'!$C:$C,0)))</f>
        <v>Building Component Electrification</v>
      </c>
      <c r="K124" s="227" t="str">
        <f>IF(ISBLANK(INDEX('Policy Characteristics'!E:E,MATCH($C124,'Policy Characteristics'!$C:$C,0))),"",INDEX('Policy Characteristics'!E:E,MATCH($C124,'Policy Characteristics'!$C:$C,0)))</f>
        <v>bldgs new component fuel shifting</v>
      </c>
      <c r="L124" s="227">
        <f>IF(ISBLANK(INDEX('Policy Characteristics'!F:F,MATCH($C124,'Policy Characteristics'!$C:$C,0))),"",INDEX('Policy Characteristics'!F:F,MATCH($C124,'Policy Characteristics'!$C:$C,0)))</f>
        <v>0</v>
      </c>
      <c r="M124" s="227">
        <f>IF(ISBLANK(INDEX('Policy Characteristics'!G:G,MATCH($C124,'Policy Characteristics'!$C:$C,0))),"",INDEX('Policy Characteristics'!G:G,MATCH($C124,'Policy Characteristics'!$C:$C,0)))</f>
        <v>1</v>
      </c>
      <c r="N124" s="227">
        <f>IF(ISBLANK(INDEX('Policy Characteristics'!H:H,MATCH($C124,'Policy Characteristics'!$C:$C,0))),"",INDEX('Policy Characteristics'!H:H,MATCH($C124,'Policy Characteristics'!$C:$C,0)))</f>
        <v>0.01</v>
      </c>
      <c r="O124" s="227" t="str">
        <f>IF(ISBLANK(INDEX('Policy Characteristics'!I:I,MATCH($C124,'Policy Characteristics'!$C:$C,0))),"",INDEX('Policy Characteristics'!I:I,MATCH($C124,'Policy Characteristics'!$C:$C,0)))</f>
        <v>% of newly sold non-electric building components</v>
      </c>
      <c r="P124" s="227" t="str">
        <f>IF(ISBLANK(INDEX('Policy Characteristics'!J:J,MATCH($C124,'Policy Characteristics'!$C:$C,0))),"",INDEX('Policy Characteristics'!J:J,MATCH($C124,'Policy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4" s="227" t="str">
        <f>IF(ISBLANK(INDEX('Policy Characteristics'!K:K,MATCH($C124,'Policy Characteristics'!$C:$C,0))),"",INDEX('Policy Characteristics'!K:K,MATCH($C124,'Policy Characteristics'!$C:$C,0)))</f>
        <v>buildings-sector-main.html#component-elec</v>
      </c>
      <c r="R124" s="227" t="str">
        <f>IF(ISBLANK(INDEX('Policy Characteristics'!L:L,MATCH($C124,'Policy Characteristics'!$C:$C,0))),"",INDEX('Policy Characteristics'!L:L,MATCH($C124,'Policy Characteristics'!$C:$C,0)))</f>
        <v>building-component-electrification.html</v>
      </c>
      <c r="S124" s="227" t="str">
        <f>IF(ISBLANK(INDEX('Policy Characteristics'!M:M,MATCH($C124,'Policy Characteristics'!$C:$C,0))),"",INDEX('Policy Characteristics'!M:M,MATCH($C124,'Policy Characteristics'!$C:$C,0)))</f>
        <v/>
      </c>
      <c r="T124" s="227" t="str">
        <f>IF(ISBLANK(INDEX('Policy Characteristics'!N:N,MATCH($C124,'Policy Characteristics'!$C:$C,0))),"",INDEX('Policy Characteristics'!N:N,MATCH($C124,'Policy Characteristics'!$C:$C,0)))</f>
        <v/>
      </c>
      <c r="U124" s="229"/>
      <c r="V124" s="229"/>
      <c r="W124" s="229"/>
      <c r="X124" s="229"/>
      <c r="Y124" s="229"/>
      <c r="Z124" s="229"/>
    </row>
    <row r="125" spans="1:26" ht="15.75" customHeight="1" x14ac:dyDescent="0.25">
      <c r="A125" s="248" t="str">
        <f>INDEX('Policy Characteristics'!A:A,MATCH($C125,'Policy Characteristics'!$C:$C,0))</f>
        <v>Buildings and Appliances</v>
      </c>
      <c r="B125" s="249" t="str">
        <f>INDEX('Policy Characteristics'!B:B,MATCH($C125,'Policy Characteristics'!$C:$C,0))</f>
        <v>Building Component Electrification</v>
      </c>
      <c r="C125" s="227" t="str">
        <f t="shared" ref="A125:C125" si="77">C$116</f>
        <v>Fraction of New Bldg Components Shifted to Other Fuels</v>
      </c>
      <c r="D125" s="225" t="s">
        <v>170</v>
      </c>
      <c r="E125" s="225" t="s">
        <v>172</v>
      </c>
      <c r="F125" s="225" t="s">
        <v>173</v>
      </c>
      <c r="G125" s="225" t="s">
        <v>171</v>
      </c>
      <c r="H125" s="250">
        <v>444</v>
      </c>
      <c r="I125" s="254" t="s">
        <v>76</v>
      </c>
      <c r="J125" s="227" t="str">
        <f>IF(ISBLANK(INDEX('Policy Characteristics'!D:D,MATCH($C125,'Policy Characteristics'!$C:$C,0))),"",INDEX('Policy Characteristics'!D:D,MATCH($C125,'Policy Characteristics'!$C:$C,0)))</f>
        <v>Building Component Electrification</v>
      </c>
      <c r="K125" s="227" t="str">
        <f>IF(ISBLANK(INDEX('Policy Characteristics'!E:E,MATCH($C125,'Policy Characteristics'!$C:$C,0))),"",INDEX('Policy Characteristics'!E:E,MATCH($C125,'Policy Characteristics'!$C:$C,0)))</f>
        <v>bldgs new component fuel shifting</v>
      </c>
      <c r="L125" s="227">
        <f>IF(ISBLANK(INDEX('Policy Characteristics'!F:F,MATCH($C125,'Policy Characteristics'!$C:$C,0))),"",INDEX('Policy Characteristics'!F:F,MATCH($C125,'Policy Characteristics'!$C:$C,0)))</f>
        <v>0</v>
      </c>
      <c r="M125" s="227">
        <f>IF(ISBLANK(INDEX('Policy Characteristics'!G:G,MATCH($C125,'Policy Characteristics'!$C:$C,0))),"",INDEX('Policy Characteristics'!G:G,MATCH($C125,'Policy Characteristics'!$C:$C,0)))</f>
        <v>1</v>
      </c>
      <c r="N125" s="227">
        <f>IF(ISBLANK(INDEX('Policy Characteristics'!H:H,MATCH($C125,'Policy Characteristics'!$C:$C,0))),"",INDEX('Policy Characteristics'!H:H,MATCH($C125,'Policy Characteristics'!$C:$C,0)))</f>
        <v>0.01</v>
      </c>
      <c r="O125" s="227" t="str">
        <f>IF(ISBLANK(INDEX('Policy Characteristics'!I:I,MATCH($C125,'Policy Characteristics'!$C:$C,0))),"",INDEX('Policy Characteristics'!I:I,MATCH($C125,'Policy Characteristics'!$C:$C,0)))</f>
        <v>% of newly sold non-electric building components</v>
      </c>
      <c r="P125" s="227" t="str">
        <f>IF(ISBLANK(INDEX('Policy Characteristics'!J:J,MATCH($C125,'Policy Characteristics'!$C:$C,0))),"",INDEX('Policy Characteristics'!J:J,MATCH($C125,'Policy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5" s="227" t="str">
        <f>IF(ISBLANK(INDEX('Policy Characteristics'!K:K,MATCH($C125,'Policy Characteristics'!$C:$C,0))),"",INDEX('Policy Characteristics'!K:K,MATCH($C125,'Policy Characteristics'!$C:$C,0)))</f>
        <v>buildings-sector-main.html#component-elec</v>
      </c>
      <c r="R125" s="227" t="str">
        <f>IF(ISBLANK(INDEX('Policy Characteristics'!L:L,MATCH($C125,'Policy Characteristics'!$C:$C,0))),"",INDEX('Policy Characteristics'!L:L,MATCH($C125,'Policy Characteristics'!$C:$C,0)))</f>
        <v>building-component-electrification.html</v>
      </c>
      <c r="S125" s="227" t="str">
        <f>IF(ISBLANK(INDEX('Policy Characteristics'!M:M,MATCH($C125,'Policy Characteristics'!$C:$C,0))),"",INDEX('Policy Characteristics'!M:M,MATCH($C125,'Policy Characteristics'!$C:$C,0)))</f>
        <v/>
      </c>
      <c r="T125" s="227" t="str">
        <f>IF(ISBLANK(INDEX('Policy Characteristics'!N:N,MATCH($C125,'Policy Characteristics'!$C:$C,0))),"",INDEX('Policy Characteristics'!N:N,MATCH($C125,'Policy Characteristics'!$C:$C,0)))</f>
        <v/>
      </c>
      <c r="U125" s="229"/>
      <c r="V125" s="229"/>
      <c r="W125" s="229"/>
      <c r="X125" s="229"/>
      <c r="Y125" s="229"/>
      <c r="Z125" s="229"/>
    </row>
    <row r="126" spans="1:26" ht="15.75" customHeight="1" x14ac:dyDescent="0.25">
      <c r="A126" s="248" t="str">
        <f>INDEX('Policy Characteristics'!A:A,MATCH($C126,'Policy Characteristics'!$C:$C,0))</f>
        <v>Buildings and Appliances</v>
      </c>
      <c r="B126" s="249" t="str">
        <f>INDEX('Policy Characteristics'!B:B,MATCH($C126,'Policy Characteristics'!$C:$C,0))</f>
        <v>Building Component Electrification</v>
      </c>
      <c r="C126" s="227" t="str">
        <f t="shared" ref="A126:C126" si="78">C$116</f>
        <v>Fraction of New Bldg Components Shifted to Other Fuels</v>
      </c>
      <c r="D126" s="225" t="s">
        <v>156</v>
      </c>
      <c r="E126" s="225" t="s">
        <v>174</v>
      </c>
      <c r="F126" s="225" t="s">
        <v>175</v>
      </c>
      <c r="G126" s="225" t="s">
        <v>159</v>
      </c>
      <c r="H126" s="250">
        <v>445</v>
      </c>
      <c r="I126" s="254" t="s">
        <v>76</v>
      </c>
      <c r="J126" s="227" t="str">
        <f>IF(ISBLANK(INDEX('Policy Characteristics'!D:D,MATCH($C126,'Policy Characteristics'!$C:$C,0))),"",INDEX('Policy Characteristics'!D:D,MATCH($C126,'Policy Characteristics'!$C:$C,0)))</f>
        <v>Building Component Electrification</v>
      </c>
      <c r="K126" s="227" t="str">
        <f>IF(ISBLANK(INDEX('Policy Characteristics'!E:E,MATCH($C126,'Policy Characteristics'!$C:$C,0))),"",INDEX('Policy Characteristics'!E:E,MATCH($C126,'Policy Characteristics'!$C:$C,0)))</f>
        <v>bldgs new component fuel shifting</v>
      </c>
      <c r="L126" s="227">
        <f>IF(ISBLANK(INDEX('Policy Characteristics'!F:F,MATCH($C126,'Policy Characteristics'!$C:$C,0))),"",INDEX('Policy Characteristics'!F:F,MATCH($C126,'Policy Characteristics'!$C:$C,0)))</f>
        <v>0</v>
      </c>
      <c r="M126" s="227">
        <f>IF(ISBLANK(INDEX('Policy Characteristics'!G:G,MATCH($C126,'Policy Characteristics'!$C:$C,0))),"",INDEX('Policy Characteristics'!G:G,MATCH($C126,'Policy Characteristics'!$C:$C,0)))</f>
        <v>1</v>
      </c>
      <c r="N126" s="227">
        <f>IF(ISBLANK(INDEX('Policy Characteristics'!H:H,MATCH($C126,'Policy Characteristics'!$C:$C,0))),"",INDEX('Policy Characteristics'!H:H,MATCH($C126,'Policy Characteristics'!$C:$C,0)))</f>
        <v>0.01</v>
      </c>
      <c r="O126" s="227" t="str">
        <f>IF(ISBLANK(INDEX('Policy Characteristics'!I:I,MATCH($C126,'Policy Characteristics'!$C:$C,0))),"",INDEX('Policy Characteristics'!I:I,MATCH($C126,'Policy Characteristics'!$C:$C,0)))</f>
        <v>% of newly sold non-electric building components</v>
      </c>
      <c r="P126" s="227"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6" s="227" t="str">
        <f>IF(ISBLANK(INDEX('Policy Characteristics'!K:K,MATCH($C126,'Policy Characteristics'!$C:$C,0))),"",INDEX('Policy Characteristics'!K:K,MATCH($C126,'Policy Characteristics'!$C:$C,0)))</f>
        <v>buildings-sector-main.html#component-elec</v>
      </c>
      <c r="R126" s="227" t="str">
        <f>IF(ISBLANK(INDEX('Policy Characteristics'!L:L,MATCH($C126,'Policy Characteristics'!$C:$C,0))),"",INDEX('Policy Characteristics'!L:L,MATCH($C126,'Policy Characteristics'!$C:$C,0)))</f>
        <v>building-component-electrification.html</v>
      </c>
      <c r="S126" s="227" t="str">
        <f>IF(ISBLANK(INDEX('Policy Characteristics'!M:M,MATCH($C126,'Policy Characteristics'!$C:$C,0))),"",INDEX('Policy Characteristics'!M:M,MATCH($C126,'Policy Characteristics'!$C:$C,0)))</f>
        <v/>
      </c>
      <c r="T126" s="227" t="str">
        <f>IF(ISBLANK(INDEX('Policy Characteristics'!N:N,MATCH($C126,'Policy Characteristics'!$C:$C,0))),"",INDEX('Policy Characteristics'!N:N,MATCH($C126,'Policy Characteristics'!$C:$C,0)))</f>
        <v/>
      </c>
      <c r="U126" s="229"/>
      <c r="V126" s="229"/>
      <c r="W126" s="229"/>
      <c r="X126" s="229"/>
      <c r="Y126" s="229"/>
      <c r="Z126" s="229"/>
    </row>
    <row r="127" spans="1:26" ht="15.75" customHeight="1" x14ac:dyDescent="0.25">
      <c r="A127" s="248" t="str">
        <f>INDEX('Policy Characteristics'!A:A,MATCH($C127,'Policy Characteristics'!$C:$C,0))</f>
        <v>Buildings and Appliances</v>
      </c>
      <c r="B127" s="249" t="str">
        <f>INDEX('Policy Characteristics'!B:B,MATCH($C127,'Policy Characteristics'!$C:$C,0))</f>
        <v>Building Component Electrification</v>
      </c>
      <c r="C127" s="11" t="str">
        <f t="shared" ref="A127:C127" si="79">C$116</f>
        <v>Fraction of New Bldg Components Shifted to Other Fuels</v>
      </c>
      <c r="D127" s="226" t="s">
        <v>164</v>
      </c>
      <c r="E127" s="226" t="s">
        <v>174</v>
      </c>
      <c r="F127" s="226" t="s">
        <v>175</v>
      </c>
      <c r="G127" s="226" t="s">
        <v>165</v>
      </c>
      <c r="H127" s="7">
        <v>446</v>
      </c>
      <c r="I127" s="253" t="s">
        <v>76</v>
      </c>
      <c r="J127" s="227" t="str">
        <f>IF(ISBLANK(INDEX('Policy Characteristics'!D:D,MATCH($C127,'Policy Characteristics'!$C:$C,0))),"",INDEX('Policy Characteristics'!D:D,MATCH($C127,'Policy Characteristics'!$C:$C,0)))</f>
        <v>Building Component Electrification</v>
      </c>
      <c r="K127" s="227" t="str">
        <f>IF(ISBLANK(INDEX('Policy Characteristics'!E:E,MATCH($C127,'Policy Characteristics'!$C:$C,0))),"",INDEX('Policy Characteristics'!E:E,MATCH($C127,'Policy Characteristics'!$C:$C,0)))</f>
        <v>bldgs new component fuel shifting</v>
      </c>
      <c r="L127" s="227">
        <f>IF(ISBLANK(INDEX('Policy Characteristics'!F:F,MATCH($C127,'Policy Characteristics'!$C:$C,0))),"",INDEX('Policy Characteristics'!F:F,MATCH($C127,'Policy Characteristics'!$C:$C,0)))</f>
        <v>0</v>
      </c>
      <c r="M127" s="227">
        <f>IF(ISBLANK(INDEX('Policy Characteristics'!G:G,MATCH($C127,'Policy Characteristics'!$C:$C,0))),"",INDEX('Policy Characteristics'!G:G,MATCH($C127,'Policy Characteristics'!$C:$C,0)))</f>
        <v>1</v>
      </c>
      <c r="N127" s="227">
        <f>IF(ISBLANK(INDEX('Policy Characteristics'!H:H,MATCH($C127,'Policy Characteristics'!$C:$C,0))),"",INDEX('Policy Characteristics'!H:H,MATCH($C127,'Policy Characteristics'!$C:$C,0)))</f>
        <v>0.01</v>
      </c>
      <c r="O127" s="227" t="str">
        <f>IF(ISBLANK(INDEX('Policy Characteristics'!I:I,MATCH($C127,'Policy Characteristics'!$C:$C,0))),"",INDEX('Policy Characteristics'!I:I,MATCH($C127,'Policy Characteristics'!$C:$C,0)))</f>
        <v>% of newly sold non-electric building components</v>
      </c>
      <c r="P127" s="227"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7" s="227" t="str">
        <f>IF(ISBLANK(INDEX('Policy Characteristics'!K:K,MATCH($C127,'Policy Characteristics'!$C:$C,0))),"",INDEX('Policy Characteristics'!K:K,MATCH($C127,'Policy Characteristics'!$C:$C,0)))</f>
        <v>buildings-sector-main.html#component-elec</v>
      </c>
      <c r="R127" s="227" t="str">
        <f>IF(ISBLANK(INDEX('Policy Characteristics'!L:L,MATCH($C127,'Policy Characteristics'!$C:$C,0))),"",INDEX('Policy Characteristics'!L:L,MATCH($C127,'Policy Characteristics'!$C:$C,0)))</f>
        <v>building-component-electrification.html</v>
      </c>
      <c r="S127" s="227" t="str">
        <f>IF(ISBLANK(INDEX('Policy Characteristics'!M:M,MATCH($C127,'Policy Characteristics'!$C:$C,0))),"",INDEX('Policy Characteristics'!M:M,MATCH($C127,'Policy Characteristics'!$C:$C,0)))</f>
        <v/>
      </c>
      <c r="T127" s="227" t="str">
        <f>IF(ISBLANK(INDEX('Policy Characteristics'!N:N,MATCH($C127,'Policy Characteristics'!$C:$C,0))),"",INDEX('Policy Characteristics'!N:N,MATCH($C127,'Policy Characteristics'!$C:$C,0)))</f>
        <v/>
      </c>
      <c r="U127" s="229"/>
      <c r="V127" s="229"/>
      <c r="W127" s="229"/>
      <c r="X127" s="229"/>
      <c r="Y127" s="229"/>
      <c r="Z127" s="229"/>
    </row>
    <row r="128" spans="1:26" ht="15.75" customHeight="1" x14ac:dyDescent="0.25">
      <c r="A128" s="248" t="str">
        <f>INDEX('Policy Characteristics'!A:A,MATCH($C128,'Policy Characteristics'!$C:$C,0))</f>
        <v>Buildings and Appliances</v>
      </c>
      <c r="B128" s="249" t="str">
        <f>INDEX('Policy Characteristics'!B:B,MATCH($C128,'Policy Characteristics'!$C:$C,0))</f>
        <v>Building Component Electrification</v>
      </c>
      <c r="C128" s="11" t="str">
        <f t="shared" ref="A128:C129" si="80">C$116</f>
        <v>Fraction of New Bldg Components Shifted to Other Fuels</v>
      </c>
      <c r="D128" s="226" t="s">
        <v>166</v>
      </c>
      <c r="E128" s="226" t="s">
        <v>174</v>
      </c>
      <c r="F128" s="226" t="s">
        <v>175</v>
      </c>
      <c r="G128" s="226" t="s">
        <v>167</v>
      </c>
      <c r="H128" s="7">
        <v>447</v>
      </c>
      <c r="I128" s="253" t="s">
        <v>76</v>
      </c>
      <c r="J128" s="227" t="str">
        <f>IF(ISBLANK(INDEX('Policy Characteristics'!D:D,MATCH($C128,'Policy Characteristics'!$C:$C,0))),"",INDEX('Policy Characteristics'!D:D,MATCH($C128,'Policy Characteristics'!$C:$C,0)))</f>
        <v>Building Component Electrification</v>
      </c>
      <c r="K128" s="227" t="str">
        <f>IF(ISBLANK(INDEX('Policy Characteristics'!E:E,MATCH($C128,'Policy Characteristics'!$C:$C,0))),"",INDEX('Policy Characteristics'!E:E,MATCH($C128,'Policy Characteristics'!$C:$C,0)))</f>
        <v>bldgs new component fuel shifting</v>
      </c>
      <c r="L128" s="227">
        <f>IF(ISBLANK(INDEX('Policy Characteristics'!F:F,MATCH($C128,'Policy Characteristics'!$C:$C,0))),"",INDEX('Policy Characteristics'!F:F,MATCH($C128,'Policy Characteristics'!$C:$C,0)))</f>
        <v>0</v>
      </c>
      <c r="M128" s="227">
        <f>IF(ISBLANK(INDEX('Policy Characteristics'!G:G,MATCH($C128,'Policy Characteristics'!$C:$C,0))),"",INDEX('Policy Characteristics'!G:G,MATCH($C128,'Policy Characteristics'!$C:$C,0)))</f>
        <v>1</v>
      </c>
      <c r="N128" s="227">
        <f>IF(ISBLANK(INDEX('Policy Characteristics'!H:H,MATCH($C128,'Policy Characteristics'!$C:$C,0))),"",INDEX('Policy Characteristics'!H:H,MATCH($C128,'Policy Characteristics'!$C:$C,0)))</f>
        <v>0.01</v>
      </c>
      <c r="O128" s="227" t="str">
        <f>IF(ISBLANK(INDEX('Policy Characteristics'!I:I,MATCH($C128,'Policy Characteristics'!$C:$C,0))),"",INDEX('Policy Characteristics'!I:I,MATCH($C128,'Policy Characteristics'!$C:$C,0)))</f>
        <v>% of newly sold non-electric building components</v>
      </c>
      <c r="P128" s="227"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8" s="227" t="str">
        <f>IF(ISBLANK(INDEX('Policy Characteristics'!K:K,MATCH($C128,'Policy Characteristics'!$C:$C,0))),"",INDEX('Policy Characteristics'!K:K,MATCH($C128,'Policy Characteristics'!$C:$C,0)))</f>
        <v>buildings-sector-main.html#component-elec</v>
      </c>
      <c r="R128" s="227" t="str">
        <f>IF(ISBLANK(INDEX('Policy Characteristics'!L:L,MATCH($C128,'Policy Characteristics'!$C:$C,0))),"",INDEX('Policy Characteristics'!L:L,MATCH($C128,'Policy Characteristics'!$C:$C,0)))</f>
        <v>building-component-electrification.html</v>
      </c>
      <c r="S128" s="227" t="str">
        <f>IF(ISBLANK(INDEX('Policy Characteristics'!M:M,MATCH($C128,'Policy Characteristics'!$C:$C,0))),"",INDEX('Policy Characteristics'!M:M,MATCH($C128,'Policy Characteristics'!$C:$C,0)))</f>
        <v/>
      </c>
      <c r="T128" s="227" t="str">
        <f>IF(ISBLANK(INDEX('Policy Characteristics'!N:N,MATCH($C128,'Policy Characteristics'!$C:$C,0))),"",INDEX('Policy Characteristics'!N:N,MATCH($C128,'Policy Characteristics'!$C:$C,0)))</f>
        <v/>
      </c>
      <c r="U128" s="229"/>
      <c r="V128" s="229"/>
      <c r="W128" s="229"/>
      <c r="X128" s="229"/>
      <c r="Y128" s="229"/>
      <c r="Z128" s="229"/>
    </row>
    <row r="129" spans="1:26" ht="15.75" customHeight="1" x14ac:dyDescent="0.25">
      <c r="A129" s="248" t="str">
        <f>INDEX('Policy Characteristics'!A:A,MATCH($C129,'Policy Characteristics'!$C:$C,0))</f>
        <v>Buildings and Appliances</v>
      </c>
      <c r="B129" s="249" t="str">
        <f>INDEX('Policy Characteristics'!B:B,MATCH($C129,'Policy Characteristics'!$C:$C,0))</f>
        <v>Building Component Electrification</v>
      </c>
      <c r="C129" s="227" t="str">
        <f t="shared" si="80"/>
        <v>Fraction of New Bldg Components Shifted to Other Fuels</v>
      </c>
      <c r="D129" s="225" t="s">
        <v>168</v>
      </c>
      <c r="E129" s="225" t="s">
        <v>174</v>
      </c>
      <c r="F129" s="225" t="s">
        <v>175</v>
      </c>
      <c r="G129" s="225" t="s">
        <v>169</v>
      </c>
      <c r="H129" s="250">
        <v>448</v>
      </c>
      <c r="I129" s="251" t="s">
        <v>63</v>
      </c>
      <c r="J129" s="227" t="str">
        <f>IF(ISBLANK(INDEX('Policy Characteristics'!D:D,MATCH($C129,'Policy Characteristics'!$C:$C,0))),"",INDEX('Policy Characteristics'!D:D,MATCH($C129,'Policy Characteristics'!$C:$C,0)))</f>
        <v>Building Component Electrification</v>
      </c>
      <c r="K129" s="227" t="str">
        <f>IF(ISBLANK(INDEX('Policy Characteristics'!E:E,MATCH($C129,'Policy Characteristics'!$C:$C,0))),"",INDEX('Policy Characteristics'!E:E,MATCH($C129,'Policy Characteristics'!$C:$C,0)))</f>
        <v>bldgs new component fuel shifting</v>
      </c>
      <c r="L129" s="227">
        <f>IF(ISBLANK(INDEX('Policy Characteristics'!F:F,MATCH($C129,'Policy Characteristics'!$C:$C,0))),"",INDEX('Policy Characteristics'!F:F,MATCH($C129,'Policy Characteristics'!$C:$C,0)))</f>
        <v>0</v>
      </c>
      <c r="M129" s="227">
        <f>IF(ISBLANK(INDEX('Policy Characteristics'!G:G,MATCH($C129,'Policy Characteristics'!$C:$C,0))),"",INDEX('Policy Characteristics'!G:G,MATCH($C129,'Policy Characteristics'!$C:$C,0)))</f>
        <v>1</v>
      </c>
      <c r="N129" s="227">
        <f>IF(ISBLANK(INDEX('Policy Characteristics'!H:H,MATCH($C129,'Policy Characteristics'!$C:$C,0))),"",INDEX('Policy Characteristics'!H:H,MATCH($C129,'Policy Characteristics'!$C:$C,0)))</f>
        <v>0.01</v>
      </c>
      <c r="O129" s="227" t="str">
        <f>IF(ISBLANK(INDEX('Policy Characteristics'!I:I,MATCH($C129,'Policy Characteristics'!$C:$C,0))),"",INDEX('Policy Characteristics'!I:I,MATCH($C129,'Policy Characteristics'!$C:$C,0)))</f>
        <v>% of newly sold non-electric building components</v>
      </c>
      <c r="P129" s="227"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29" s="227" t="str">
        <f>IF(ISBLANK(INDEX('Policy Characteristics'!K:K,MATCH($C129,'Policy Characteristics'!$C:$C,0))),"",INDEX('Policy Characteristics'!K:K,MATCH($C129,'Policy Characteristics'!$C:$C,0)))</f>
        <v>buildings-sector-main.html#component-elec</v>
      </c>
      <c r="R129" s="227" t="str">
        <f>IF(ISBLANK(INDEX('Policy Characteristics'!L:L,MATCH($C129,'Policy Characteristics'!$C:$C,0))),"",INDEX('Policy Characteristics'!L:L,MATCH($C129,'Policy Characteristics'!$C:$C,0)))</f>
        <v>building-component-electrification.html</v>
      </c>
      <c r="S129" s="227" t="str">
        <f>IF(ISBLANK(INDEX('Policy Characteristics'!M:M,MATCH($C129,'Policy Characteristics'!$C:$C,0))),"",INDEX('Policy Characteristics'!M:M,MATCH($C129,'Policy Characteristics'!$C:$C,0)))</f>
        <v/>
      </c>
      <c r="T129" s="227" t="str">
        <f>IF(ISBLANK(INDEX('Policy Characteristics'!N:N,MATCH($C129,'Policy Characteristics'!$C:$C,0))),"",INDEX('Policy Characteristics'!N:N,MATCH($C129,'Policy Characteristics'!$C:$C,0)))</f>
        <v/>
      </c>
      <c r="U129" s="229"/>
      <c r="V129" s="229"/>
      <c r="W129" s="229"/>
      <c r="X129" s="229"/>
      <c r="Y129" s="229"/>
      <c r="Z129" s="229"/>
    </row>
    <row r="130" spans="1:26" ht="15.75" customHeight="1" x14ac:dyDescent="0.25">
      <c r="A130" s="248" t="str">
        <f>INDEX('Policy Characteristics'!A:A,MATCH($C130,'Policy Characteristics'!$C:$C,0))</f>
        <v>Buildings and Appliances</v>
      </c>
      <c r="B130" s="249" t="str">
        <f>INDEX('Policy Characteristics'!B:B,MATCH($C130,'Policy Characteristics'!$C:$C,0))</f>
        <v>Building Component Electrification</v>
      </c>
      <c r="C130" s="227" t="str">
        <f t="shared" ref="A130:C130" si="81">C$116</f>
        <v>Fraction of New Bldg Components Shifted to Other Fuels</v>
      </c>
      <c r="D130" s="225" t="s">
        <v>170</v>
      </c>
      <c r="E130" s="225" t="s">
        <v>174</v>
      </c>
      <c r="F130" s="225" t="s">
        <v>175</v>
      </c>
      <c r="G130" s="225" t="s">
        <v>171</v>
      </c>
      <c r="H130" s="250">
        <v>449</v>
      </c>
      <c r="I130" s="251" t="s">
        <v>76</v>
      </c>
      <c r="J130" s="227" t="str">
        <f>IF(ISBLANK(INDEX('Policy Characteristics'!D:D,MATCH($C130,'Policy Characteristics'!$C:$C,0))),"",INDEX('Policy Characteristics'!D:D,MATCH($C130,'Policy Characteristics'!$C:$C,0)))</f>
        <v>Building Component Electrification</v>
      </c>
      <c r="K130" s="227" t="str">
        <f>IF(ISBLANK(INDEX('Policy Characteristics'!E:E,MATCH($C130,'Policy Characteristics'!$C:$C,0))),"",INDEX('Policy Characteristics'!E:E,MATCH($C130,'Policy Characteristics'!$C:$C,0)))</f>
        <v>bldgs new component fuel shifting</v>
      </c>
      <c r="L130" s="227">
        <f>IF(ISBLANK(INDEX('Policy Characteristics'!F:F,MATCH($C130,'Policy Characteristics'!$C:$C,0))),"",INDEX('Policy Characteristics'!F:F,MATCH($C130,'Policy Characteristics'!$C:$C,0)))</f>
        <v>0</v>
      </c>
      <c r="M130" s="227">
        <f>IF(ISBLANK(INDEX('Policy Characteristics'!G:G,MATCH($C130,'Policy Characteristics'!$C:$C,0))),"",INDEX('Policy Characteristics'!G:G,MATCH($C130,'Policy Characteristics'!$C:$C,0)))</f>
        <v>1</v>
      </c>
      <c r="N130" s="227">
        <f>IF(ISBLANK(INDEX('Policy Characteristics'!H:H,MATCH($C130,'Policy Characteristics'!$C:$C,0))),"",INDEX('Policy Characteristics'!H:H,MATCH($C130,'Policy Characteristics'!$C:$C,0)))</f>
        <v>0.01</v>
      </c>
      <c r="O130" s="227" t="str">
        <f>IF(ISBLANK(INDEX('Policy Characteristics'!I:I,MATCH($C130,'Policy Characteristics'!$C:$C,0))),"",INDEX('Policy Characteristics'!I:I,MATCH($C130,'Policy Characteristics'!$C:$C,0)))</f>
        <v>% of newly sold non-electric building components</v>
      </c>
      <c r="P130" s="227"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Appliances:** In the BAU case, in the Brazil, the share of electricity among fuels used by appliances in urban, residential buildings will decrease from  96% to 93% through 2050 due to increase in natural gas to shower purpose. // **Urban Residential Other Components:**In the BAU case, in the Brazil, the share of electricity among fuels used by other components in urban is rough 0% through 2050 due to the low share of electric cookers. // **Commercial Appliances:** In the BAU case, in the Brazil, the share of electricity among fuels used by appliances in commercial buildings will rise from 16% to 20% through 2050.</v>
      </c>
      <c r="Q130" s="227" t="str">
        <f>IF(ISBLANK(INDEX('Policy Characteristics'!K:K,MATCH($C130,'Policy Characteristics'!$C:$C,0))),"",INDEX('Policy Characteristics'!K:K,MATCH($C130,'Policy Characteristics'!$C:$C,0)))</f>
        <v>buildings-sector-main.html#component-elec</v>
      </c>
      <c r="R130" s="227" t="str">
        <f>IF(ISBLANK(INDEX('Policy Characteristics'!L:L,MATCH($C130,'Policy Characteristics'!$C:$C,0))),"",INDEX('Policy Characteristics'!L:L,MATCH($C130,'Policy Characteristics'!$C:$C,0)))</f>
        <v>building-component-electrification.html</v>
      </c>
      <c r="S130" s="227" t="str">
        <f>IF(ISBLANK(INDEX('Policy Characteristics'!M:M,MATCH($C130,'Policy Characteristics'!$C:$C,0))),"",INDEX('Policy Characteristics'!M:M,MATCH($C130,'Policy Characteristics'!$C:$C,0)))</f>
        <v/>
      </c>
      <c r="T130" s="227" t="str">
        <f>IF(ISBLANK(INDEX('Policy Characteristics'!N:N,MATCH($C130,'Policy Characteristics'!$C:$C,0))),"",INDEX('Policy Characteristics'!N:N,MATCH($C130,'Policy Characteristics'!$C:$C,0)))</f>
        <v/>
      </c>
      <c r="U130" s="229"/>
      <c r="V130" s="229"/>
      <c r="W130" s="229"/>
      <c r="X130" s="229"/>
      <c r="Y130" s="229"/>
      <c r="Z130" s="229"/>
    </row>
    <row r="131" spans="1:26" ht="15.75" customHeight="1" x14ac:dyDescent="0.25">
      <c r="A131" s="248" t="str">
        <f>INDEX('Policy Characteristics'!A:A,MATCH($C131,'Policy Characteristics'!$C:$C,0))</f>
        <v>Buildings and Appliances</v>
      </c>
      <c r="B131" s="249" t="str">
        <f>INDEX('Policy Characteristics'!B:B,MATCH($C131,'Policy Characteristics'!$C:$C,0))</f>
        <v>Building Energy Efficiency Standards</v>
      </c>
      <c r="C131" s="227" t="s">
        <v>177</v>
      </c>
      <c r="D131" s="225" t="s">
        <v>156</v>
      </c>
      <c r="E131" s="225" t="s">
        <v>157</v>
      </c>
      <c r="F131" s="225" t="s">
        <v>1296</v>
      </c>
      <c r="G131" s="225" t="s">
        <v>159</v>
      </c>
      <c r="H131" s="250">
        <v>13</v>
      </c>
      <c r="I131" s="254" t="s">
        <v>76</v>
      </c>
      <c r="J131" s="227" t="str">
        <f>IF(ISBLANK(INDEX('Policy Characteristics'!D:D,MATCH($C131,'Policy Characteristics'!$C:$C,0))),"",INDEX('Policy Characteristics'!D:D,MATCH($C131,'Policy Characteristics'!$C:$C,0)))</f>
        <v>Building Energy Efficiency Standards</v>
      </c>
      <c r="K131" s="227" t="str">
        <f>IF(ISBLANK(INDEX('Policy Characteristics'!E:E,MATCH($C131,'Policy Characteristics'!$C:$C,0))),"",INDEX('Policy Characteristics'!E:E,MATCH($C131,'Policy Characteristics'!$C:$C,0)))</f>
        <v>bldgs efficiency standards</v>
      </c>
      <c r="L131" s="227">
        <f>IF(ISBLANK(INDEX('Policy Characteristics'!F:F,MATCH($C131,'Policy Characteristics'!$C:$C,0))),"",INDEX('Policy Characteristics'!F:F,MATCH($C131,'Policy Characteristics'!$C:$C,0)))</f>
        <v>0</v>
      </c>
      <c r="M131" s="227">
        <f>IF(ISBLANK(INDEX('Policy Characteristics'!G:G,MATCH($C131,'Policy Characteristics'!$C:$C,0))),"",INDEX('Policy Characteristics'!G:G,MATCH($C131,'Policy Characteristics'!$C:$C,0)))</f>
        <v>0.22</v>
      </c>
      <c r="N131" s="227">
        <f>IF(ISBLANK(INDEX('Policy Characteristics'!H:H,MATCH($C131,'Policy Characteristics'!$C:$C,0))),"",INDEX('Policy Characteristics'!H:H,MATCH($C131,'Policy Characteristics'!$C:$C,0)))</f>
        <v>0.01</v>
      </c>
      <c r="O131" s="227" t="str">
        <f>IF(ISBLANK(INDEX('Policy Characteristics'!I:I,MATCH($C131,'Policy Characteristics'!$C:$C,0))),"",INDEX('Policy Characteristics'!I:I,MATCH($C131,'Policy Characteristics'!$C:$C,0)))</f>
        <v>% reduction in energy use</v>
      </c>
      <c r="P131" s="227" t="str">
        <f>IF(ISBLANK(INDEX('Policy Characteristics'!J:J,MATCH($C131,'Policy Characteristics'!$C:$C,0))),"",INDEX('Policy Characteristics'!J:J,MATCH($C131,'Policy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27" t="str">
        <f>IF(ISBLANK(INDEX('Policy Characteristics'!K:K,MATCH($C131,'Policy Characteristics'!$C:$C,0))),"",INDEX('Policy Characteristics'!K:K,MATCH($C131,'Policy Characteristics'!$C:$C,0)))</f>
        <v>buildings-sector-main.html#eff-stds</v>
      </c>
      <c r="R131" s="227" t="str">
        <f>IF(ISBLANK(INDEX('Policy Characteristics'!L:L,MATCH($C131,'Policy Characteristics'!$C:$C,0))),"",INDEX('Policy Characteristics'!L:L,MATCH($C131,'Policy Characteristics'!$C:$C,0)))</f>
        <v>building-energy-efficiency-standards.html</v>
      </c>
      <c r="S131" s="227" t="str">
        <f>IF(ISBLANK(INDEX('Policy Characteristics'!M:M,MATCH($C131,'Policy Characteristics'!$C:$C,0))),"",INDEX('Policy Characteristics'!M:M,MATCH($C131,'Policy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27" t="str">
        <f>IF(ISBLANK(INDEX('Policy Characteristics'!N:N,MATCH($C131,'Policy Characteristics'!$C:$C,0))),"",INDEX('Policy Characteristics'!N:N,MATCH($C131,'Policy Characteristics'!$C:$C,0)))</f>
        <v>Itron, 2007, "ASSESSMENT OF LONG-TERM
ELECTRIC ENERGY EFFICIENCY
POTENTIAL IN CALIFORNIA’S
RESIDENTIAL SECTOR," http://www.energy.ca.gov/2007publications/CEC-500-2007-002/CEC-500-2007-002.PDF, p.33, Table 5-1</v>
      </c>
      <c r="U131" s="229"/>
      <c r="V131" s="229"/>
      <c r="W131" s="229"/>
      <c r="X131" s="229"/>
      <c r="Y131" s="229"/>
      <c r="Z131" s="229"/>
    </row>
    <row r="132" spans="1:26" ht="15.75" customHeight="1" x14ac:dyDescent="0.25">
      <c r="A132" s="248" t="str">
        <f>INDEX('Policy Characteristics'!A:A,MATCH($C132,'Policy Characteristics'!$C:$C,0))</f>
        <v>Buildings and Appliances</v>
      </c>
      <c r="B132" s="249" t="str">
        <f>INDEX('Policy Characteristics'!B:B,MATCH($C132,'Policy Characteristics'!$C:$C,0))</f>
        <v>Building Energy Efficiency Standards</v>
      </c>
      <c r="C132" s="227" t="str">
        <f t="shared" ref="A132:C136" si="82">C$131</f>
        <v>Reduction in E Use Allowed by Component Eff Std</v>
      </c>
      <c r="D132" s="225" t="s">
        <v>164</v>
      </c>
      <c r="E132" s="225" t="s">
        <v>157</v>
      </c>
      <c r="F132" s="225" t="s">
        <v>1296</v>
      </c>
      <c r="G132" s="225" t="s">
        <v>165</v>
      </c>
      <c r="H132" s="250">
        <v>14</v>
      </c>
      <c r="I132" s="251" t="s">
        <v>63</v>
      </c>
      <c r="J132" s="227" t="str">
        <f>IF(ISBLANK(INDEX('Policy Characteristics'!D:D,MATCH($C132,'Policy Characteristics'!$C:$C,0))),"",INDEX('Policy Characteristics'!D:D,MATCH($C132,'Policy Characteristics'!$C:$C,0)))</f>
        <v>Building Energy Efficiency Standards</v>
      </c>
      <c r="K132" s="227" t="str">
        <f>IF(ISBLANK(INDEX('Policy Characteristics'!E:E,MATCH($C132,'Policy Characteristics'!$C:$C,0))),"",INDEX('Policy Characteristics'!E:E,MATCH($C132,'Policy Characteristics'!$C:$C,0)))</f>
        <v>bldgs efficiency standards</v>
      </c>
      <c r="L132" s="227">
        <f>IF(ISBLANK(INDEX('Policy Characteristics'!F:F,MATCH($C132,'Policy Characteristics'!$C:$C,0))),"",INDEX('Policy Characteristics'!F:F,MATCH($C132,'Policy Characteristics'!$C:$C,0)))</f>
        <v>0</v>
      </c>
      <c r="M132" s="227">
        <f>IF(ISBLANK(INDEX('Policy Characteristics'!G:G,MATCH($C132,'Policy Characteristics'!$C:$C,0))),"",INDEX('Policy Characteristics'!G:G,MATCH($C132,'Policy Characteristics'!$C:$C,0)))</f>
        <v>0.22</v>
      </c>
      <c r="N132" s="227">
        <f>IF(ISBLANK(INDEX('Policy Characteristics'!H:H,MATCH($C132,'Policy Characteristics'!$C:$C,0))),"",INDEX('Policy Characteristics'!H:H,MATCH($C132,'Policy Characteristics'!$C:$C,0)))</f>
        <v>0.01</v>
      </c>
      <c r="O132" s="227" t="str">
        <f>IF(ISBLANK(INDEX('Policy Characteristics'!I:I,MATCH($C132,'Policy Characteristics'!$C:$C,0))),"",INDEX('Policy Characteristics'!I:I,MATCH($C132,'Policy Characteristics'!$C:$C,0)))</f>
        <v>% reduction in energy use</v>
      </c>
      <c r="P132" s="227" t="str">
        <f>IF(ISBLANK(INDEX('Policy Characteristics'!J:J,MATCH($C132,'Policy Characteristics'!$C:$C,0))),"",INDEX('Policy Characteristics'!J:J,MATCH($C132,'Policy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27" t="str">
        <f>IF(ISBLANK(INDEX('Policy Characteristics'!K:K,MATCH($C132,'Policy Characteristics'!$C:$C,0))),"",INDEX('Policy Characteristics'!K:K,MATCH($C132,'Policy Characteristics'!$C:$C,0)))</f>
        <v>buildings-sector-main.html#eff-stds</v>
      </c>
      <c r="R132" s="227" t="str">
        <f>IF(ISBLANK(INDEX('Policy Characteristics'!L:L,MATCH($C132,'Policy Characteristics'!$C:$C,0))),"",INDEX('Policy Characteristics'!L:L,MATCH($C132,'Policy Characteristics'!$C:$C,0)))</f>
        <v>building-energy-efficiency-standards.html</v>
      </c>
      <c r="S132" s="227" t="str">
        <f>IF(ISBLANK(INDEX('Policy Characteristics'!M:M,MATCH($C132,'Policy Characteristics'!$C:$C,0))),"",INDEX('Policy Characteristics'!M:M,MATCH($C132,'Policy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27" t="str">
        <f>IF(ISBLANK(INDEX('Policy Characteristics'!N:N,MATCH($C132,'Policy Characteristics'!$C:$C,0))),"",INDEX('Policy Characteristics'!N:N,MATCH($C132,'Policy Characteristics'!$C:$C,0)))</f>
        <v>Itron, 2007, "ASSESSMENT OF LONG-TERM
ELECTRIC ENERGY EFFICIENCY
POTENTIAL IN CALIFORNIA’S
RESIDENTIAL SECTOR," http://www.energy.ca.gov/2007publications/CEC-500-2007-002/CEC-500-2007-002.PDF, p.33, Table 5-1</v>
      </c>
      <c r="U132" s="229"/>
      <c r="V132" s="229"/>
      <c r="W132" s="229"/>
      <c r="X132" s="229"/>
      <c r="Y132" s="229"/>
      <c r="Z132" s="229"/>
    </row>
    <row r="133" spans="1:26" ht="15.75" customHeight="1" x14ac:dyDescent="0.25">
      <c r="A133" s="248" t="str">
        <f>INDEX('Policy Characteristics'!A:A,MATCH($C133,'Policy Characteristics'!$C:$C,0))</f>
        <v>Buildings and Appliances</v>
      </c>
      <c r="B133" s="249" t="str">
        <f>INDEX('Policy Characteristics'!B:B,MATCH($C133,'Policy Characteristics'!$C:$C,0))</f>
        <v>Building Energy Efficiency Standards</v>
      </c>
      <c r="C133" s="227" t="str">
        <f t="shared" si="82"/>
        <v>Reduction in E Use Allowed by Component Eff Std</v>
      </c>
      <c r="D133" s="225" t="s">
        <v>184</v>
      </c>
      <c r="E133" s="225" t="s">
        <v>157</v>
      </c>
      <c r="F133" s="225" t="s">
        <v>1296</v>
      </c>
      <c r="G133" s="225" t="s">
        <v>185</v>
      </c>
      <c r="H133" s="250">
        <v>15</v>
      </c>
      <c r="I133" s="251" t="s">
        <v>63</v>
      </c>
      <c r="J133" s="227" t="str">
        <f>IF(ISBLANK(INDEX('Policy Characteristics'!D:D,MATCH($C133,'Policy Characteristics'!$C:$C,0))),"",INDEX('Policy Characteristics'!D:D,MATCH($C133,'Policy Characteristics'!$C:$C,0)))</f>
        <v>Building Energy Efficiency Standards</v>
      </c>
      <c r="K133" s="227" t="str">
        <f>IF(ISBLANK(INDEX('Policy Characteristics'!E:E,MATCH($C133,'Policy Characteristics'!$C:$C,0))),"",INDEX('Policy Characteristics'!E:E,MATCH($C133,'Policy Characteristics'!$C:$C,0)))</f>
        <v>bldgs efficiency standards</v>
      </c>
      <c r="L133" s="227">
        <f>IF(ISBLANK(INDEX('Policy Characteristics'!F:F,MATCH($C133,'Policy Characteristics'!$C:$C,0))),"",INDEX('Policy Characteristics'!F:F,MATCH($C133,'Policy Characteristics'!$C:$C,0)))</f>
        <v>0</v>
      </c>
      <c r="M133" s="227">
        <f>IF(ISBLANK(INDEX('Policy Characteristics'!G:G,MATCH($C133,'Policy Characteristics'!$C:$C,0))),"",INDEX('Policy Characteristics'!G:G,MATCH($C133,'Policy Characteristics'!$C:$C,0)))</f>
        <v>0.22</v>
      </c>
      <c r="N133" s="227">
        <f>IF(ISBLANK(INDEX('Policy Characteristics'!H:H,MATCH($C133,'Policy Characteristics'!$C:$C,0))),"",INDEX('Policy Characteristics'!H:H,MATCH($C133,'Policy Characteristics'!$C:$C,0)))</f>
        <v>0.01</v>
      </c>
      <c r="O133" s="227" t="str">
        <f>IF(ISBLANK(INDEX('Policy Characteristics'!I:I,MATCH($C133,'Policy Characteristics'!$C:$C,0))),"",INDEX('Policy Characteristics'!I:I,MATCH($C133,'Policy Characteristics'!$C:$C,0)))</f>
        <v>% reduction in energy use</v>
      </c>
      <c r="P133" s="227" t="str">
        <f>IF(ISBLANK(INDEX('Policy Characteristics'!J:J,MATCH($C133,'Policy Characteristics'!$C:$C,0))),"",INDEX('Policy Characteristics'!J:J,MATCH($C133,'Policy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27" t="str">
        <f>IF(ISBLANK(INDEX('Policy Characteristics'!K:K,MATCH($C133,'Policy Characteristics'!$C:$C,0))),"",INDEX('Policy Characteristics'!K:K,MATCH($C133,'Policy Characteristics'!$C:$C,0)))</f>
        <v>buildings-sector-main.html#eff-stds</v>
      </c>
      <c r="R133" s="227" t="str">
        <f>IF(ISBLANK(INDEX('Policy Characteristics'!L:L,MATCH($C133,'Policy Characteristics'!$C:$C,0))),"",INDEX('Policy Characteristics'!L:L,MATCH($C133,'Policy Characteristics'!$C:$C,0)))</f>
        <v>building-energy-efficiency-standards.html</v>
      </c>
      <c r="S133" s="227" t="str">
        <f>IF(ISBLANK(INDEX('Policy Characteristics'!M:M,MATCH($C133,'Policy Characteristics'!$C:$C,0))),"",INDEX('Policy Characteristics'!M:M,MATCH($C133,'Policy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27" t="str">
        <f>IF(ISBLANK(INDEX('Policy Characteristics'!N:N,MATCH($C133,'Policy Characteristics'!$C:$C,0))),"",INDEX('Policy Characteristics'!N:N,MATCH($C133,'Policy Characteristics'!$C:$C,0)))</f>
        <v>Itron, 2007, "ASSESSMENT OF LONG-TERM
ELECTRIC ENERGY EFFICIENCY
POTENTIAL IN CALIFORNIA’S
RESIDENTIAL SECTOR," http://www.energy.ca.gov/2007publications/CEC-500-2007-002/CEC-500-2007-002.PDF, p.33, Table 5-1</v>
      </c>
      <c r="U133" s="11"/>
      <c r="V133" s="11"/>
      <c r="W133" s="11"/>
      <c r="X133" s="11"/>
      <c r="Y133" s="11"/>
      <c r="Z133" s="11"/>
    </row>
    <row r="134" spans="1:26" ht="15.75" customHeight="1" x14ac:dyDescent="0.25">
      <c r="A134" s="248" t="str">
        <f>INDEX('Policy Characteristics'!A:A,MATCH($C134,'Policy Characteristics'!$C:$C,0))</f>
        <v>Buildings and Appliances</v>
      </c>
      <c r="B134" s="249" t="str">
        <f>INDEX('Policy Characteristics'!B:B,MATCH($C134,'Policy Characteristics'!$C:$C,0))</f>
        <v>Building Energy Efficiency Standards</v>
      </c>
      <c r="C134" s="227" t="str">
        <f t="shared" si="82"/>
        <v>Reduction in E Use Allowed by Component Eff Std</v>
      </c>
      <c r="D134" s="225" t="s">
        <v>166</v>
      </c>
      <c r="E134" s="225" t="s">
        <v>157</v>
      </c>
      <c r="F134" s="225" t="s">
        <v>1296</v>
      </c>
      <c r="G134" s="225" t="s">
        <v>167</v>
      </c>
      <c r="H134" s="250">
        <v>16</v>
      </c>
      <c r="I134" s="251" t="s">
        <v>63</v>
      </c>
      <c r="J134" s="227" t="str">
        <f>IF(ISBLANK(INDEX('Policy Characteristics'!D:D,MATCH($C134,'Policy Characteristics'!$C:$C,0))),"",INDEX('Policy Characteristics'!D:D,MATCH($C134,'Policy Characteristics'!$C:$C,0)))</f>
        <v>Building Energy Efficiency Standards</v>
      </c>
      <c r="K134" s="227" t="str">
        <f>IF(ISBLANK(INDEX('Policy Characteristics'!E:E,MATCH($C134,'Policy Characteristics'!$C:$C,0))),"",INDEX('Policy Characteristics'!E:E,MATCH($C134,'Policy Characteristics'!$C:$C,0)))</f>
        <v>bldgs efficiency standards</v>
      </c>
      <c r="L134" s="227">
        <f>IF(ISBLANK(INDEX('Policy Characteristics'!F:F,MATCH($C134,'Policy Characteristics'!$C:$C,0))),"",INDEX('Policy Characteristics'!F:F,MATCH($C134,'Policy Characteristics'!$C:$C,0)))</f>
        <v>0</v>
      </c>
      <c r="M134" s="227">
        <f>IF(ISBLANK(INDEX('Policy Characteristics'!G:G,MATCH($C134,'Policy Characteristics'!$C:$C,0))),"",INDEX('Policy Characteristics'!G:G,MATCH($C134,'Policy Characteristics'!$C:$C,0)))</f>
        <v>0.22</v>
      </c>
      <c r="N134" s="227">
        <f>IF(ISBLANK(INDEX('Policy Characteristics'!H:H,MATCH($C134,'Policy Characteristics'!$C:$C,0))),"",INDEX('Policy Characteristics'!H:H,MATCH($C134,'Policy Characteristics'!$C:$C,0)))</f>
        <v>0.01</v>
      </c>
      <c r="O134" s="227" t="str">
        <f>IF(ISBLANK(INDEX('Policy Characteristics'!I:I,MATCH($C134,'Policy Characteristics'!$C:$C,0))),"",INDEX('Policy Characteristics'!I:I,MATCH($C134,'Policy Characteristics'!$C:$C,0)))</f>
        <v>% reduction in energy use</v>
      </c>
      <c r="P134" s="227" t="str">
        <f>IF(ISBLANK(INDEX('Policy Characteristics'!J:J,MATCH($C134,'Policy Characteristics'!$C:$C,0))),"",INDEX('Policy Characteristics'!J:J,MATCH($C134,'Policy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27" t="str">
        <f>IF(ISBLANK(INDEX('Policy Characteristics'!K:K,MATCH($C134,'Policy Characteristics'!$C:$C,0))),"",INDEX('Policy Characteristics'!K:K,MATCH($C134,'Policy Characteristics'!$C:$C,0)))</f>
        <v>buildings-sector-main.html#eff-stds</v>
      </c>
      <c r="R134" s="227" t="str">
        <f>IF(ISBLANK(INDEX('Policy Characteristics'!L:L,MATCH($C134,'Policy Characteristics'!$C:$C,0))),"",INDEX('Policy Characteristics'!L:L,MATCH($C134,'Policy Characteristics'!$C:$C,0)))</f>
        <v>building-energy-efficiency-standards.html</v>
      </c>
      <c r="S134" s="227" t="str">
        <f>IF(ISBLANK(INDEX('Policy Characteristics'!M:M,MATCH($C134,'Policy Characteristics'!$C:$C,0))),"",INDEX('Policy Characteristics'!M:M,MATCH($C134,'Policy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27" t="str">
        <f>IF(ISBLANK(INDEX('Policy Characteristics'!N:N,MATCH($C134,'Policy Characteristics'!$C:$C,0))),"",INDEX('Policy Characteristics'!N:N,MATCH($C134,'Policy Characteristics'!$C:$C,0)))</f>
        <v>Itron, 2007, "ASSESSMENT OF LONG-TERM
ELECTRIC ENERGY EFFICIENCY
POTENTIAL IN CALIFORNIA’S
RESIDENTIAL SECTOR," http://www.energy.ca.gov/2007publications/CEC-500-2007-002/CEC-500-2007-002.PDF, p.33, Table 5-1</v>
      </c>
      <c r="U134" s="11"/>
      <c r="V134" s="11"/>
      <c r="W134" s="11"/>
      <c r="X134" s="11"/>
      <c r="Y134" s="11"/>
      <c r="Z134" s="11"/>
    </row>
    <row r="135" spans="1:26" ht="15.75" customHeight="1" x14ac:dyDescent="0.25">
      <c r="A135" s="248" t="str">
        <f>INDEX('Policy Characteristics'!A:A,MATCH($C135,'Policy Characteristics'!$C:$C,0))</f>
        <v>Buildings and Appliances</v>
      </c>
      <c r="B135" s="249" t="str">
        <f>INDEX('Policy Characteristics'!B:B,MATCH($C135,'Policy Characteristics'!$C:$C,0))</f>
        <v>Building Energy Efficiency Standards</v>
      </c>
      <c r="C135" s="227" t="str">
        <f t="shared" si="82"/>
        <v>Reduction in E Use Allowed by Component Eff Std</v>
      </c>
      <c r="D135" s="225" t="s">
        <v>168</v>
      </c>
      <c r="E135" s="225" t="s">
        <v>157</v>
      </c>
      <c r="F135" s="225" t="s">
        <v>1296</v>
      </c>
      <c r="G135" s="225" t="s">
        <v>169</v>
      </c>
      <c r="H135" s="250">
        <v>17</v>
      </c>
      <c r="I135" s="251" t="s">
        <v>63</v>
      </c>
      <c r="J135" s="227" t="str">
        <f>IF(ISBLANK(INDEX('Policy Characteristics'!D:D,MATCH($C135,'Policy Characteristics'!$C:$C,0))),"",INDEX('Policy Characteristics'!D:D,MATCH($C135,'Policy Characteristics'!$C:$C,0)))</f>
        <v>Building Energy Efficiency Standards</v>
      </c>
      <c r="K135" s="227" t="str">
        <f>IF(ISBLANK(INDEX('Policy Characteristics'!E:E,MATCH($C135,'Policy Characteristics'!$C:$C,0))),"",INDEX('Policy Characteristics'!E:E,MATCH($C135,'Policy Characteristics'!$C:$C,0)))</f>
        <v>bldgs efficiency standards</v>
      </c>
      <c r="L135" s="227">
        <f>IF(ISBLANK(INDEX('Policy Characteristics'!F:F,MATCH($C135,'Policy Characteristics'!$C:$C,0))),"",INDEX('Policy Characteristics'!F:F,MATCH($C135,'Policy Characteristics'!$C:$C,0)))</f>
        <v>0</v>
      </c>
      <c r="M135" s="227">
        <f>IF(ISBLANK(INDEX('Policy Characteristics'!G:G,MATCH($C135,'Policy Characteristics'!$C:$C,0))),"",INDEX('Policy Characteristics'!G:G,MATCH($C135,'Policy Characteristics'!$C:$C,0)))</f>
        <v>0.22</v>
      </c>
      <c r="N135" s="227">
        <f>IF(ISBLANK(INDEX('Policy Characteristics'!H:H,MATCH($C135,'Policy Characteristics'!$C:$C,0))),"",INDEX('Policy Characteristics'!H:H,MATCH($C135,'Policy Characteristics'!$C:$C,0)))</f>
        <v>0.01</v>
      </c>
      <c r="O135" s="227" t="str">
        <f>IF(ISBLANK(INDEX('Policy Characteristics'!I:I,MATCH($C135,'Policy Characteristics'!$C:$C,0))),"",INDEX('Policy Characteristics'!I:I,MATCH($C135,'Policy Characteristics'!$C:$C,0)))</f>
        <v>% reduction in energy use</v>
      </c>
      <c r="P135" s="227" t="str">
        <f>IF(ISBLANK(INDEX('Policy Characteristics'!J:J,MATCH($C135,'Policy Characteristics'!$C:$C,0))),"",INDEX('Policy Characteristics'!J:J,MATCH($C135,'Policy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27" t="str">
        <f>IF(ISBLANK(INDEX('Policy Characteristics'!K:K,MATCH($C135,'Policy Characteristics'!$C:$C,0))),"",INDEX('Policy Characteristics'!K:K,MATCH($C135,'Policy Characteristics'!$C:$C,0)))</f>
        <v>buildings-sector-main.html#eff-stds</v>
      </c>
      <c r="R135" s="227" t="str">
        <f>IF(ISBLANK(INDEX('Policy Characteristics'!L:L,MATCH($C135,'Policy Characteristics'!$C:$C,0))),"",INDEX('Policy Characteristics'!L:L,MATCH($C135,'Policy Characteristics'!$C:$C,0)))</f>
        <v>building-energy-efficiency-standards.html</v>
      </c>
      <c r="S135" s="227" t="str">
        <f>IF(ISBLANK(INDEX('Policy Characteristics'!M:M,MATCH($C135,'Policy Characteristics'!$C:$C,0))),"",INDEX('Policy Characteristics'!M:M,MATCH($C135,'Policy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27" t="str">
        <f>IF(ISBLANK(INDEX('Policy Characteristics'!N:N,MATCH($C135,'Policy Characteristics'!$C:$C,0))),"",INDEX('Policy Characteristics'!N:N,MATCH($C135,'Policy Characteristics'!$C:$C,0)))</f>
        <v>Itron, 2007, "ASSESSMENT OF LONG-TERM
ELECTRIC ENERGY EFFICIENCY
POTENTIAL IN CALIFORNIA’S
RESIDENTIAL SECTOR," http://www.energy.ca.gov/2007publications/CEC-500-2007-002/CEC-500-2007-002.PDF, p.33, Table 5-1</v>
      </c>
      <c r="U135" s="11"/>
      <c r="V135" s="11"/>
      <c r="W135" s="11"/>
      <c r="X135" s="11"/>
      <c r="Y135" s="11"/>
      <c r="Z135" s="11"/>
    </row>
    <row r="136" spans="1:26" ht="15.75" customHeight="1" x14ac:dyDescent="0.25">
      <c r="A136" s="248" t="str">
        <f>INDEX('Policy Characteristics'!A:A,MATCH($C136,'Policy Characteristics'!$C:$C,0))</f>
        <v>Buildings and Appliances</v>
      </c>
      <c r="B136" s="249" t="str">
        <f>INDEX('Policy Characteristics'!B:B,MATCH($C136,'Policy Characteristics'!$C:$C,0))</f>
        <v>Building Energy Efficiency Standards</v>
      </c>
      <c r="C136" s="227" t="str">
        <f t="shared" si="82"/>
        <v>Reduction in E Use Allowed by Component Eff Std</v>
      </c>
      <c r="D136" s="225" t="s">
        <v>170</v>
      </c>
      <c r="E136" s="225" t="s">
        <v>157</v>
      </c>
      <c r="F136" s="225" t="s">
        <v>1296</v>
      </c>
      <c r="G136" s="225" t="s">
        <v>171</v>
      </c>
      <c r="H136" s="250">
        <v>18</v>
      </c>
      <c r="I136" s="251" t="s">
        <v>63</v>
      </c>
      <c r="J136" s="227" t="str">
        <f>IF(ISBLANK(INDEX('Policy Characteristics'!D:D,MATCH($C136,'Policy Characteristics'!$C:$C,0))),"",INDEX('Policy Characteristics'!D:D,MATCH($C136,'Policy Characteristics'!$C:$C,0)))</f>
        <v>Building Energy Efficiency Standards</v>
      </c>
      <c r="K136" s="227" t="str">
        <f>IF(ISBLANK(INDEX('Policy Characteristics'!E:E,MATCH($C136,'Policy Characteristics'!$C:$C,0))),"",INDEX('Policy Characteristics'!E:E,MATCH($C136,'Policy Characteristics'!$C:$C,0)))</f>
        <v>bldgs efficiency standards</v>
      </c>
      <c r="L136" s="227">
        <f>IF(ISBLANK(INDEX('Policy Characteristics'!F:F,MATCH($C136,'Policy Characteristics'!$C:$C,0))),"",INDEX('Policy Characteristics'!F:F,MATCH($C136,'Policy Characteristics'!$C:$C,0)))</f>
        <v>0</v>
      </c>
      <c r="M136" s="227">
        <f>IF(ISBLANK(INDEX('Policy Characteristics'!G:G,MATCH($C136,'Policy Characteristics'!$C:$C,0))),"",INDEX('Policy Characteristics'!G:G,MATCH($C136,'Policy Characteristics'!$C:$C,0)))</f>
        <v>0.22</v>
      </c>
      <c r="N136" s="227">
        <f>IF(ISBLANK(INDEX('Policy Characteristics'!H:H,MATCH($C136,'Policy Characteristics'!$C:$C,0))),"",INDEX('Policy Characteristics'!H:H,MATCH($C136,'Policy Characteristics'!$C:$C,0)))</f>
        <v>0.01</v>
      </c>
      <c r="O136" s="227" t="str">
        <f>IF(ISBLANK(INDEX('Policy Characteristics'!I:I,MATCH($C136,'Policy Characteristics'!$C:$C,0))),"",INDEX('Policy Characteristics'!I:I,MATCH($C136,'Policy Characteristics'!$C:$C,0)))</f>
        <v>% reduction in energy use</v>
      </c>
      <c r="P136" s="227" t="str">
        <f>IF(ISBLANK(INDEX('Policy Characteristics'!J:J,MATCH($C136,'Policy Characteristics'!$C:$C,0))),"",INDEX('Policy Characteristics'!J:J,MATCH($C136,'Policy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27" t="str">
        <f>IF(ISBLANK(INDEX('Policy Characteristics'!K:K,MATCH($C136,'Policy Characteristics'!$C:$C,0))),"",INDEX('Policy Characteristics'!K:K,MATCH($C136,'Policy Characteristics'!$C:$C,0)))</f>
        <v>buildings-sector-main.html#eff-stds</v>
      </c>
      <c r="R136" s="227" t="str">
        <f>IF(ISBLANK(INDEX('Policy Characteristics'!L:L,MATCH($C136,'Policy Characteristics'!$C:$C,0))),"",INDEX('Policy Characteristics'!L:L,MATCH($C136,'Policy Characteristics'!$C:$C,0)))</f>
        <v>building-energy-efficiency-standards.html</v>
      </c>
      <c r="S136" s="227" t="str">
        <f>IF(ISBLANK(INDEX('Policy Characteristics'!M:M,MATCH($C136,'Policy Characteristics'!$C:$C,0))),"",INDEX('Policy Characteristics'!M:M,MATCH($C136,'Policy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27" t="str">
        <f>IF(ISBLANK(INDEX('Policy Characteristics'!N:N,MATCH($C136,'Policy Characteristics'!$C:$C,0))),"",INDEX('Policy Characteristics'!N:N,MATCH($C136,'Policy Characteristics'!$C:$C,0)))</f>
        <v>Itron, 2007, "ASSESSMENT OF LONG-TERM
ELECTRIC ENERGY EFFICIENCY
POTENTIAL IN CALIFORNIA’S
RESIDENTIAL SECTOR," http://www.energy.ca.gov/2007publications/CEC-500-2007-002/CEC-500-2007-002.PDF, p.33, Table 5-1</v>
      </c>
      <c r="U136" s="11"/>
      <c r="V136" s="11"/>
      <c r="W136" s="11"/>
      <c r="X136" s="11"/>
      <c r="Y136" s="11"/>
      <c r="Z136" s="11"/>
    </row>
    <row r="137" spans="1:26" ht="15.75" customHeight="1" x14ac:dyDescent="0.25">
      <c r="A137" s="248" t="str">
        <f>INDEX('Policy Characteristics'!A:A,MATCH($C137,'Policy Characteristics'!$C:$C,0))</f>
        <v>Buildings and Appliances</v>
      </c>
      <c r="B137" s="249" t="str">
        <f>INDEX('Policy Characteristics'!B:B,MATCH($C137,'Policy Characteristics'!$C:$C,0))</f>
        <v>Building Energy Efficiency Standards</v>
      </c>
      <c r="C137" s="227" t="str">
        <f t="shared" ref="A137:C137" si="83">C$131</f>
        <v>Reduction in E Use Allowed by Component Eff Std</v>
      </c>
      <c r="D137" s="225" t="s">
        <v>156</v>
      </c>
      <c r="E137" s="225" t="s">
        <v>172</v>
      </c>
      <c r="F137" s="225" t="s">
        <v>173</v>
      </c>
      <c r="G137" s="225" t="s">
        <v>159</v>
      </c>
      <c r="H137" s="250">
        <v>150</v>
      </c>
      <c r="I137" s="254" t="s">
        <v>76</v>
      </c>
      <c r="J137" s="227" t="str">
        <f>IF(ISBLANK(INDEX('Policy Characteristics'!D:D,MATCH($C137,'Policy Characteristics'!$C:$C,0))),"",INDEX('Policy Characteristics'!D:D,MATCH($C137,'Policy Characteristics'!$C:$C,0)))</f>
        <v>Building Energy Efficiency Standards</v>
      </c>
      <c r="K137" s="227" t="str">
        <f>IF(ISBLANK(INDEX('Policy Characteristics'!E:E,MATCH($C137,'Policy Characteristics'!$C:$C,0))),"",INDEX('Policy Characteristics'!E:E,MATCH($C137,'Policy Characteristics'!$C:$C,0)))</f>
        <v>bldgs efficiency standards</v>
      </c>
      <c r="L137" s="227">
        <f>IF(ISBLANK(INDEX('Policy Characteristics'!F:F,MATCH($C137,'Policy Characteristics'!$C:$C,0))),"",INDEX('Policy Characteristics'!F:F,MATCH($C137,'Policy Characteristics'!$C:$C,0)))</f>
        <v>0</v>
      </c>
      <c r="M137" s="227">
        <f>IF(ISBLANK(INDEX('Policy Characteristics'!G:G,MATCH($C137,'Policy Characteristics'!$C:$C,0))),"",INDEX('Policy Characteristics'!G:G,MATCH($C137,'Policy Characteristics'!$C:$C,0)))</f>
        <v>0.22</v>
      </c>
      <c r="N137" s="227">
        <f>IF(ISBLANK(INDEX('Policy Characteristics'!H:H,MATCH($C137,'Policy Characteristics'!$C:$C,0))),"",INDEX('Policy Characteristics'!H:H,MATCH($C137,'Policy Characteristics'!$C:$C,0)))</f>
        <v>0.01</v>
      </c>
      <c r="O137" s="227" t="str">
        <f>IF(ISBLANK(INDEX('Policy Characteristics'!I:I,MATCH($C137,'Policy Characteristics'!$C:$C,0))),"",INDEX('Policy Characteristics'!I:I,MATCH($C137,'Policy Characteristics'!$C:$C,0)))</f>
        <v>% reduction in energy use</v>
      </c>
      <c r="P137" s="227" t="str">
        <f>IF(ISBLANK(INDEX('Policy Characteristics'!J:J,MATCH($C137,'Policy Characteristics'!$C:$C,0))),"",INDEX('Policy Characteristics'!J:J,MATCH($C137,'Policy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27" t="str">
        <f>IF(ISBLANK(INDEX('Policy Characteristics'!K:K,MATCH($C137,'Policy Characteristics'!$C:$C,0))),"",INDEX('Policy Characteristics'!K:K,MATCH($C137,'Policy Characteristics'!$C:$C,0)))</f>
        <v>buildings-sector-main.html#eff-stds</v>
      </c>
      <c r="R137" s="227" t="str">
        <f>IF(ISBLANK(INDEX('Policy Characteristics'!L:L,MATCH($C137,'Policy Characteristics'!$C:$C,0))),"",INDEX('Policy Characteristics'!L:L,MATCH($C137,'Policy Characteristics'!$C:$C,0)))</f>
        <v>building-energy-efficiency-standards.html</v>
      </c>
      <c r="S137" s="227" t="str">
        <f>IF(ISBLANK(INDEX('Policy Characteristics'!M:M,MATCH($C137,'Policy Characteristics'!$C:$C,0))),"",INDEX('Policy Characteristics'!M:M,MATCH($C137,'Policy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27" t="str">
        <f>IF(ISBLANK(INDEX('Policy Characteristics'!N:N,MATCH($C137,'Policy Characteristics'!$C:$C,0))),"",INDEX('Policy Characteristics'!N:N,MATCH($C137,'Policy Characteristics'!$C:$C,0)))</f>
        <v>Itron, 2007, "ASSESSMENT OF LONG-TERM
ELECTRIC ENERGY EFFICIENCY
POTENTIAL IN CALIFORNIA’S
RESIDENTIAL SECTOR," http://www.energy.ca.gov/2007publications/CEC-500-2007-002/CEC-500-2007-002.PDF, p.33, Table 5-1</v>
      </c>
      <c r="U137" s="11"/>
      <c r="V137" s="11"/>
      <c r="W137" s="11"/>
      <c r="X137" s="11"/>
      <c r="Y137" s="11"/>
      <c r="Z137" s="11"/>
    </row>
    <row r="138" spans="1:26" ht="15.75" customHeight="1" x14ac:dyDescent="0.25">
      <c r="A138" s="248" t="str">
        <f>INDEX('Policy Characteristics'!A:A,MATCH($C138,'Policy Characteristics'!$C:$C,0))</f>
        <v>Buildings and Appliances</v>
      </c>
      <c r="B138" s="249" t="str">
        <f>INDEX('Policy Characteristics'!B:B,MATCH($C138,'Policy Characteristics'!$C:$C,0))</f>
        <v>Building Energy Efficiency Standards</v>
      </c>
      <c r="C138" s="227" t="str">
        <f t="shared" ref="A138:C138" si="84">C$131</f>
        <v>Reduction in E Use Allowed by Component Eff Std</v>
      </c>
      <c r="D138" s="225" t="s">
        <v>164</v>
      </c>
      <c r="E138" s="225" t="s">
        <v>172</v>
      </c>
      <c r="F138" s="225" t="s">
        <v>173</v>
      </c>
      <c r="G138" s="225" t="s">
        <v>165</v>
      </c>
      <c r="H138" s="250">
        <v>151</v>
      </c>
      <c r="I138" s="254" t="s">
        <v>76</v>
      </c>
      <c r="J138" s="227" t="str">
        <f>IF(ISBLANK(INDEX('Policy Characteristics'!D:D,MATCH($C138,'Policy Characteristics'!$C:$C,0))),"",INDEX('Policy Characteristics'!D:D,MATCH($C138,'Policy Characteristics'!$C:$C,0)))</f>
        <v>Building Energy Efficiency Standards</v>
      </c>
      <c r="K138" s="227" t="str">
        <f>IF(ISBLANK(INDEX('Policy Characteristics'!E:E,MATCH($C138,'Policy Characteristics'!$C:$C,0))),"",INDEX('Policy Characteristics'!E:E,MATCH($C138,'Policy Characteristics'!$C:$C,0)))</f>
        <v>bldgs efficiency standards</v>
      </c>
      <c r="L138" s="227">
        <f>IF(ISBLANK(INDEX('Policy Characteristics'!F:F,MATCH($C138,'Policy Characteristics'!$C:$C,0))),"",INDEX('Policy Characteristics'!F:F,MATCH($C138,'Policy Characteristics'!$C:$C,0)))</f>
        <v>0</v>
      </c>
      <c r="M138" s="227">
        <f>IF(ISBLANK(INDEX('Policy Characteristics'!G:G,MATCH($C138,'Policy Characteristics'!$C:$C,0))),"",INDEX('Policy Characteristics'!G:G,MATCH($C138,'Policy Characteristics'!$C:$C,0)))</f>
        <v>0.22</v>
      </c>
      <c r="N138" s="227">
        <f>IF(ISBLANK(INDEX('Policy Characteristics'!H:H,MATCH($C138,'Policy Characteristics'!$C:$C,0))),"",INDEX('Policy Characteristics'!H:H,MATCH($C138,'Policy Characteristics'!$C:$C,0)))</f>
        <v>0.01</v>
      </c>
      <c r="O138" s="227" t="str">
        <f>IF(ISBLANK(INDEX('Policy Characteristics'!I:I,MATCH($C138,'Policy Characteristics'!$C:$C,0))),"",INDEX('Policy Characteristics'!I:I,MATCH($C138,'Policy Characteristics'!$C:$C,0)))</f>
        <v>% reduction in energy use</v>
      </c>
      <c r="P138" s="227" t="str">
        <f>IF(ISBLANK(INDEX('Policy Characteristics'!J:J,MATCH($C138,'Policy Characteristics'!$C:$C,0))),"",INDEX('Policy Characteristics'!J:J,MATCH($C138,'Policy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27" t="str">
        <f>IF(ISBLANK(INDEX('Policy Characteristics'!K:K,MATCH($C138,'Policy Characteristics'!$C:$C,0))),"",INDEX('Policy Characteristics'!K:K,MATCH($C138,'Policy Characteristics'!$C:$C,0)))</f>
        <v>buildings-sector-main.html#eff-stds</v>
      </c>
      <c r="R138" s="227" t="str">
        <f>IF(ISBLANK(INDEX('Policy Characteristics'!L:L,MATCH($C138,'Policy Characteristics'!$C:$C,0))),"",INDEX('Policy Characteristics'!L:L,MATCH($C138,'Policy Characteristics'!$C:$C,0)))</f>
        <v>building-energy-efficiency-standards.html</v>
      </c>
      <c r="S138" s="227" t="str">
        <f>IF(ISBLANK(INDEX('Policy Characteristics'!M:M,MATCH($C138,'Policy Characteristics'!$C:$C,0))),"",INDEX('Policy Characteristics'!M:M,MATCH($C138,'Policy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27" t="str">
        <f>IF(ISBLANK(INDEX('Policy Characteristics'!N:N,MATCH($C138,'Policy Characteristics'!$C:$C,0))),"",INDEX('Policy Characteristics'!N:N,MATCH($C138,'Policy Characteristics'!$C:$C,0)))</f>
        <v>Itron, 2007, "ASSESSMENT OF LONG-TERM
ELECTRIC ENERGY EFFICIENCY
POTENTIAL IN CALIFORNIA’S
RESIDENTIAL SECTOR," http://www.energy.ca.gov/2007publications/CEC-500-2007-002/CEC-500-2007-002.PDF, p.33, Table 5-1</v>
      </c>
      <c r="U138" s="11"/>
      <c r="V138" s="11"/>
      <c r="W138" s="11"/>
      <c r="X138" s="11"/>
      <c r="Y138" s="11"/>
      <c r="Z138" s="11"/>
    </row>
    <row r="139" spans="1:26" ht="15.75" customHeight="1" x14ac:dyDescent="0.25">
      <c r="A139" s="248" t="str">
        <f>INDEX('Policy Characteristics'!A:A,MATCH($C139,'Policy Characteristics'!$C:$C,0))</f>
        <v>Buildings and Appliances</v>
      </c>
      <c r="B139" s="249" t="str">
        <f>INDEX('Policy Characteristics'!B:B,MATCH($C139,'Policy Characteristics'!$C:$C,0))</f>
        <v>Building Energy Efficiency Standards</v>
      </c>
      <c r="C139" s="227" t="str">
        <f t="shared" ref="A139:C139" si="85">C$131</f>
        <v>Reduction in E Use Allowed by Component Eff Std</v>
      </c>
      <c r="D139" s="225" t="s">
        <v>184</v>
      </c>
      <c r="E139" s="225" t="s">
        <v>172</v>
      </c>
      <c r="F139" s="225" t="s">
        <v>173</v>
      </c>
      <c r="G139" s="225" t="s">
        <v>185</v>
      </c>
      <c r="H139" s="250">
        <v>152</v>
      </c>
      <c r="I139" s="254" t="s">
        <v>76</v>
      </c>
      <c r="J139" s="227" t="str">
        <f>IF(ISBLANK(INDEX('Policy Characteristics'!D:D,MATCH($C139,'Policy Characteristics'!$C:$C,0))),"",INDEX('Policy Characteristics'!D:D,MATCH($C139,'Policy Characteristics'!$C:$C,0)))</f>
        <v>Building Energy Efficiency Standards</v>
      </c>
      <c r="K139" s="227" t="str">
        <f>IF(ISBLANK(INDEX('Policy Characteristics'!E:E,MATCH($C139,'Policy Characteristics'!$C:$C,0))),"",INDEX('Policy Characteristics'!E:E,MATCH($C139,'Policy Characteristics'!$C:$C,0)))</f>
        <v>bldgs efficiency standards</v>
      </c>
      <c r="L139" s="227">
        <f>IF(ISBLANK(INDEX('Policy Characteristics'!F:F,MATCH($C139,'Policy Characteristics'!$C:$C,0))),"",INDEX('Policy Characteristics'!F:F,MATCH($C139,'Policy Characteristics'!$C:$C,0)))</f>
        <v>0</v>
      </c>
      <c r="M139" s="227">
        <f>IF(ISBLANK(INDEX('Policy Characteristics'!G:G,MATCH($C139,'Policy Characteristics'!$C:$C,0))),"",INDEX('Policy Characteristics'!G:G,MATCH($C139,'Policy Characteristics'!$C:$C,0)))</f>
        <v>0.22</v>
      </c>
      <c r="N139" s="227">
        <f>IF(ISBLANK(INDEX('Policy Characteristics'!H:H,MATCH($C139,'Policy Characteristics'!$C:$C,0))),"",INDEX('Policy Characteristics'!H:H,MATCH($C139,'Policy Characteristics'!$C:$C,0)))</f>
        <v>0.01</v>
      </c>
      <c r="O139" s="227" t="str">
        <f>IF(ISBLANK(INDEX('Policy Characteristics'!I:I,MATCH($C139,'Policy Characteristics'!$C:$C,0))),"",INDEX('Policy Characteristics'!I:I,MATCH($C139,'Policy Characteristics'!$C:$C,0)))</f>
        <v>% reduction in energy use</v>
      </c>
      <c r="P139" s="227" t="str">
        <f>IF(ISBLANK(INDEX('Policy Characteristics'!J:J,MATCH($C139,'Policy Characteristics'!$C:$C,0))),"",INDEX('Policy Characteristics'!J:J,MATCH($C139,'Policy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27" t="str">
        <f>IF(ISBLANK(INDEX('Policy Characteristics'!K:K,MATCH($C139,'Policy Characteristics'!$C:$C,0))),"",INDEX('Policy Characteristics'!K:K,MATCH($C139,'Policy Characteristics'!$C:$C,0)))</f>
        <v>buildings-sector-main.html#eff-stds</v>
      </c>
      <c r="R139" s="227" t="str">
        <f>IF(ISBLANK(INDEX('Policy Characteristics'!L:L,MATCH($C139,'Policy Characteristics'!$C:$C,0))),"",INDEX('Policy Characteristics'!L:L,MATCH($C139,'Policy Characteristics'!$C:$C,0)))</f>
        <v>building-energy-efficiency-standards.html</v>
      </c>
      <c r="S139" s="227" t="str">
        <f>IF(ISBLANK(INDEX('Policy Characteristics'!M:M,MATCH($C139,'Policy Characteristics'!$C:$C,0))),"",INDEX('Policy Characteristics'!M:M,MATCH($C139,'Policy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27" t="str">
        <f>IF(ISBLANK(INDEX('Policy Characteristics'!N:N,MATCH($C139,'Policy Characteristics'!$C:$C,0))),"",INDEX('Policy Characteristics'!N:N,MATCH($C139,'Policy Characteristics'!$C:$C,0)))</f>
        <v>Itron, 2007, "ASSESSMENT OF LONG-TERM
ELECTRIC ENERGY EFFICIENCY
POTENTIAL IN CALIFORNIA’S
RESIDENTIAL SECTOR," http://www.energy.ca.gov/2007publications/CEC-500-2007-002/CEC-500-2007-002.PDF, p.33, Table 5-1</v>
      </c>
      <c r="U139" s="11"/>
      <c r="V139" s="11"/>
      <c r="W139" s="11"/>
      <c r="X139" s="11"/>
      <c r="Y139" s="11"/>
      <c r="Z139" s="11"/>
    </row>
    <row r="140" spans="1:26" ht="15.75" customHeight="1" x14ac:dyDescent="0.25">
      <c r="A140" s="248" t="str">
        <f>INDEX('Policy Characteristics'!A:A,MATCH($C140,'Policy Characteristics'!$C:$C,0))</f>
        <v>Buildings and Appliances</v>
      </c>
      <c r="B140" s="249" t="str">
        <f>INDEX('Policy Characteristics'!B:B,MATCH($C140,'Policy Characteristics'!$C:$C,0))</f>
        <v>Building Energy Efficiency Standards</v>
      </c>
      <c r="C140" s="227" t="str">
        <f t="shared" ref="A140:C140" si="86">C$131</f>
        <v>Reduction in E Use Allowed by Component Eff Std</v>
      </c>
      <c r="D140" s="225" t="s">
        <v>166</v>
      </c>
      <c r="E140" s="225" t="s">
        <v>172</v>
      </c>
      <c r="F140" s="225" t="s">
        <v>173</v>
      </c>
      <c r="G140" s="225" t="s">
        <v>167</v>
      </c>
      <c r="H140" s="250">
        <v>153</v>
      </c>
      <c r="I140" s="254" t="s">
        <v>76</v>
      </c>
      <c r="J140" s="227" t="str">
        <f>IF(ISBLANK(INDEX('Policy Characteristics'!D:D,MATCH($C140,'Policy Characteristics'!$C:$C,0))),"",INDEX('Policy Characteristics'!D:D,MATCH($C140,'Policy Characteristics'!$C:$C,0)))</f>
        <v>Building Energy Efficiency Standards</v>
      </c>
      <c r="K140" s="227" t="str">
        <f>IF(ISBLANK(INDEX('Policy Characteristics'!E:E,MATCH($C140,'Policy Characteristics'!$C:$C,0))),"",INDEX('Policy Characteristics'!E:E,MATCH($C140,'Policy Characteristics'!$C:$C,0)))</f>
        <v>bldgs efficiency standards</v>
      </c>
      <c r="L140" s="227">
        <f>IF(ISBLANK(INDEX('Policy Characteristics'!F:F,MATCH($C140,'Policy Characteristics'!$C:$C,0))),"",INDEX('Policy Characteristics'!F:F,MATCH($C140,'Policy Characteristics'!$C:$C,0)))</f>
        <v>0</v>
      </c>
      <c r="M140" s="227">
        <f>IF(ISBLANK(INDEX('Policy Characteristics'!G:G,MATCH($C140,'Policy Characteristics'!$C:$C,0))),"",INDEX('Policy Characteristics'!G:G,MATCH($C140,'Policy Characteristics'!$C:$C,0)))</f>
        <v>0.22</v>
      </c>
      <c r="N140" s="227">
        <f>IF(ISBLANK(INDEX('Policy Characteristics'!H:H,MATCH($C140,'Policy Characteristics'!$C:$C,0))),"",INDEX('Policy Characteristics'!H:H,MATCH($C140,'Policy Characteristics'!$C:$C,0)))</f>
        <v>0.01</v>
      </c>
      <c r="O140" s="227" t="str">
        <f>IF(ISBLANK(INDEX('Policy Characteristics'!I:I,MATCH($C140,'Policy Characteristics'!$C:$C,0))),"",INDEX('Policy Characteristics'!I:I,MATCH($C140,'Policy Characteristics'!$C:$C,0)))</f>
        <v>% reduction in energy use</v>
      </c>
      <c r="P140" s="227" t="str">
        <f>IF(ISBLANK(INDEX('Policy Characteristics'!J:J,MATCH($C140,'Policy Characteristics'!$C:$C,0))),"",INDEX('Policy Characteristics'!J:J,MATCH($C140,'Policy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27" t="str">
        <f>IF(ISBLANK(INDEX('Policy Characteristics'!K:K,MATCH($C140,'Policy Characteristics'!$C:$C,0))),"",INDEX('Policy Characteristics'!K:K,MATCH($C140,'Policy Characteristics'!$C:$C,0)))</f>
        <v>buildings-sector-main.html#eff-stds</v>
      </c>
      <c r="R140" s="227" t="str">
        <f>IF(ISBLANK(INDEX('Policy Characteristics'!L:L,MATCH($C140,'Policy Characteristics'!$C:$C,0))),"",INDEX('Policy Characteristics'!L:L,MATCH($C140,'Policy Characteristics'!$C:$C,0)))</f>
        <v>building-energy-efficiency-standards.html</v>
      </c>
      <c r="S140" s="227" t="str">
        <f>IF(ISBLANK(INDEX('Policy Characteristics'!M:M,MATCH($C140,'Policy Characteristics'!$C:$C,0))),"",INDEX('Policy Characteristics'!M:M,MATCH($C140,'Policy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27" t="str">
        <f>IF(ISBLANK(INDEX('Policy Characteristics'!N:N,MATCH($C140,'Policy Characteristics'!$C:$C,0))),"",INDEX('Policy Characteristics'!N:N,MATCH($C140,'Policy Characteristics'!$C:$C,0)))</f>
        <v>Itron, 2007, "ASSESSMENT OF LONG-TERM
ELECTRIC ENERGY EFFICIENCY
POTENTIAL IN CALIFORNIA’S
RESIDENTIAL SECTOR," http://www.energy.ca.gov/2007publications/CEC-500-2007-002/CEC-500-2007-002.PDF, p.33, Table 5-1</v>
      </c>
      <c r="U140" s="11"/>
      <c r="V140" s="11"/>
      <c r="W140" s="11"/>
      <c r="X140" s="11"/>
      <c r="Y140" s="11"/>
      <c r="Z140" s="11"/>
    </row>
    <row r="141" spans="1:26" ht="15.75" customHeight="1" x14ac:dyDescent="0.25">
      <c r="A141" s="248" t="str">
        <f>INDEX('Policy Characteristics'!A:A,MATCH($C141,'Policy Characteristics'!$C:$C,0))</f>
        <v>Buildings and Appliances</v>
      </c>
      <c r="B141" s="249" t="str">
        <f>INDEX('Policy Characteristics'!B:B,MATCH($C141,'Policy Characteristics'!$C:$C,0))</f>
        <v>Building Energy Efficiency Standards</v>
      </c>
      <c r="C141" s="227" t="str">
        <f t="shared" ref="A141:C141" si="87">C$131</f>
        <v>Reduction in E Use Allowed by Component Eff Std</v>
      </c>
      <c r="D141" s="225" t="s">
        <v>168</v>
      </c>
      <c r="E141" s="225" t="s">
        <v>172</v>
      </c>
      <c r="F141" s="225" t="s">
        <v>173</v>
      </c>
      <c r="G141" s="225" t="s">
        <v>169</v>
      </c>
      <c r="H141" s="250">
        <v>154</v>
      </c>
      <c r="I141" s="254" t="s">
        <v>76</v>
      </c>
      <c r="J141" s="227" t="str">
        <f>IF(ISBLANK(INDEX('Policy Characteristics'!D:D,MATCH($C141,'Policy Characteristics'!$C:$C,0))),"",INDEX('Policy Characteristics'!D:D,MATCH($C141,'Policy Characteristics'!$C:$C,0)))</f>
        <v>Building Energy Efficiency Standards</v>
      </c>
      <c r="K141" s="227" t="str">
        <f>IF(ISBLANK(INDEX('Policy Characteristics'!E:E,MATCH($C141,'Policy Characteristics'!$C:$C,0))),"",INDEX('Policy Characteristics'!E:E,MATCH($C141,'Policy Characteristics'!$C:$C,0)))</f>
        <v>bldgs efficiency standards</v>
      </c>
      <c r="L141" s="227">
        <f>IF(ISBLANK(INDEX('Policy Characteristics'!F:F,MATCH($C141,'Policy Characteristics'!$C:$C,0))),"",INDEX('Policy Characteristics'!F:F,MATCH($C141,'Policy Characteristics'!$C:$C,0)))</f>
        <v>0</v>
      </c>
      <c r="M141" s="227">
        <f>IF(ISBLANK(INDEX('Policy Characteristics'!G:G,MATCH($C141,'Policy Characteristics'!$C:$C,0))),"",INDEX('Policy Characteristics'!G:G,MATCH($C141,'Policy Characteristics'!$C:$C,0)))</f>
        <v>0.22</v>
      </c>
      <c r="N141" s="227">
        <f>IF(ISBLANK(INDEX('Policy Characteristics'!H:H,MATCH($C141,'Policy Characteristics'!$C:$C,0))),"",INDEX('Policy Characteristics'!H:H,MATCH($C141,'Policy Characteristics'!$C:$C,0)))</f>
        <v>0.01</v>
      </c>
      <c r="O141" s="227" t="str">
        <f>IF(ISBLANK(INDEX('Policy Characteristics'!I:I,MATCH($C141,'Policy Characteristics'!$C:$C,0))),"",INDEX('Policy Characteristics'!I:I,MATCH($C141,'Policy Characteristics'!$C:$C,0)))</f>
        <v>% reduction in energy use</v>
      </c>
      <c r="P141" s="227"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27" t="str">
        <f>IF(ISBLANK(INDEX('Policy Characteristics'!K:K,MATCH($C141,'Policy Characteristics'!$C:$C,0))),"",INDEX('Policy Characteristics'!K:K,MATCH($C141,'Policy Characteristics'!$C:$C,0)))</f>
        <v>buildings-sector-main.html#eff-stds</v>
      </c>
      <c r="R141" s="227" t="str">
        <f>IF(ISBLANK(INDEX('Policy Characteristics'!L:L,MATCH($C141,'Policy Characteristics'!$C:$C,0))),"",INDEX('Policy Characteristics'!L:L,MATCH($C141,'Policy Characteristics'!$C:$C,0)))</f>
        <v>building-energy-efficiency-standards.html</v>
      </c>
      <c r="S141" s="227" t="str">
        <f>IF(ISBLANK(INDEX('Policy Characteristics'!M:M,MATCH($C141,'Policy Characteristics'!$C:$C,0))),"",INDEX('Policy Characteristics'!M:M,MATCH($C141,'Policy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27" t="str">
        <f>IF(ISBLANK(INDEX('Policy Characteristics'!N:N,MATCH($C141,'Policy Characteristics'!$C:$C,0))),"",INDEX('Policy Characteristics'!N:N,MATCH($C141,'Policy Characteristics'!$C:$C,0)))</f>
        <v>Itron, 2007, "ASSESSMENT OF LONG-TERM
ELECTRIC ENERGY EFFICIENCY
POTENTIAL IN CALIFORNIA’S
RESIDENTIAL SECTOR," http://www.energy.ca.gov/2007publications/CEC-500-2007-002/CEC-500-2007-002.PDF, p.33, Table 5-1</v>
      </c>
      <c r="U141" s="11"/>
      <c r="V141" s="11"/>
      <c r="W141" s="11"/>
      <c r="X141" s="11"/>
      <c r="Y141" s="11"/>
      <c r="Z141" s="11"/>
    </row>
    <row r="142" spans="1:26" ht="15.75" customHeight="1" x14ac:dyDescent="0.25">
      <c r="A142" s="248" t="str">
        <f>INDEX('Policy Characteristics'!A:A,MATCH($C142,'Policy Characteristics'!$C:$C,0))</f>
        <v>Buildings and Appliances</v>
      </c>
      <c r="B142" s="249" t="str">
        <f>INDEX('Policy Characteristics'!B:B,MATCH($C142,'Policy Characteristics'!$C:$C,0))</f>
        <v>Building Energy Efficiency Standards</v>
      </c>
      <c r="C142" s="227" t="str">
        <f t="shared" ref="A142:C142" si="88">C$131</f>
        <v>Reduction in E Use Allowed by Component Eff Std</v>
      </c>
      <c r="D142" s="225" t="s">
        <v>170</v>
      </c>
      <c r="E142" s="225" t="s">
        <v>172</v>
      </c>
      <c r="F142" s="225" t="s">
        <v>173</v>
      </c>
      <c r="G142" s="225" t="s">
        <v>171</v>
      </c>
      <c r="H142" s="250">
        <v>155</v>
      </c>
      <c r="I142" s="254" t="s">
        <v>76</v>
      </c>
      <c r="J142" s="227" t="str">
        <f>IF(ISBLANK(INDEX('Policy Characteristics'!D:D,MATCH($C142,'Policy Characteristics'!$C:$C,0))),"",INDEX('Policy Characteristics'!D:D,MATCH($C142,'Policy Characteristics'!$C:$C,0)))</f>
        <v>Building Energy Efficiency Standards</v>
      </c>
      <c r="K142" s="227" t="str">
        <f>IF(ISBLANK(INDEX('Policy Characteristics'!E:E,MATCH($C142,'Policy Characteristics'!$C:$C,0))),"",INDEX('Policy Characteristics'!E:E,MATCH($C142,'Policy Characteristics'!$C:$C,0)))</f>
        <v>bldgs efficiency standards</v>
      </c>
      <c r="L142" s="227">
        <f>IF(ISBLANK(INDEX('Policy Characteristics'!F:F,MATCH($C142,'Policy Characteristics'!$C:$C,0))),"",INDEX('Policy Characteristics'!F:F,MATCH($C142,'Policy Characteristics'!$C:$C,0)))</f>
        <v>0</v>
      </c>
      <c r="M142" s="227">
        <f>IF(ISBLANK(INDEX('Policy Characteristics'!G:G,MATCH($C142,'Policy Characteristics'!$C:$C,0))),"",INDEX('Policy Characteristics'!G:G,MATCH($C142,'Policy Characteristics'!$C:$C,0)))</f>
        <v>0.22</v>
      </c>
      <c r="N142" s="227">
        <f>IF(ISBLANK(INDEX('Policy Characteristics'!H:H,MATCH($C142,'Policy Characteristics'!$C:$C,0))),"",INDEX('Policy Characteristics'!H:H,MATCH($C142,'Policy Characteristics'!$C:$C,0)))</f>
        <v>0.01</v>
      </c>
      <c r="O142" s="227" t="str">
        <f>IF(ISBLANK(INDEX('Policy Characteristics'!I:I,MATCH($C142,'Policy Characteristics'!$C:$C,0))),"",INDEX('Policy Characteristics'!I:I,MATCH($C142,'Policy Characteristics'!$C:$C,0)))</f>
        <v>% reduction in energy use</v>
      </c>
      <c r="P142" s="227"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27" t="str">
        <f>IF(ISBLANK(INDEX('Policy Characteristics'!K:K,MATCH($C142,'Policy Characteristics'!$C:$C,0))),"",INDEX('Policy Characteristics'!K:K,MATCH($C142,'Policy Characteristics'!$C:$C,0)))</f>
        <v>buildings-sector-main.html#eff-stds</v>
      </c>
      <c r="R142" s="227" t="str">
        <f>IF(ISBLANK(INDEX('Policy Characteristics'!L:L,MATCH($C142,'Policy Characteristics'!$C:$C,0))),"",INDEX('Policy Characteristics'!L:L,MATCH($C142,'Policy Characteristics'!$C:$C,0)))</f>
        <v>building-energy-efficiency-standards.html</v>
      </c>
      <c r="S142" s="227" t="str">
        <f>IF(ISBLANK(INDEX('Policy Characteristics'!M:M,MATCH($C142,'Policy Characteristics'!$C:$C,0))),"",INDEX('Policy Characteristics'!M:M,MATCH($C142,'Policy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27" t="str">
        <f>IF(ISBLANK(INDEX('Policy Characteristics'!N:N,MATCH($C142,'Policy Characteristics'!$C:$C,0))),"",INDEX('Policy Characteristics'!N:N,MATCH($C142,'Policy Characteristics'!$C:$C,0)))</f>
        <v>Itron, 2007, "ASSESSMENT OF LONG-TERM
ELECTRIC ENERGY EFFICIENCY
POTENTIAL IN CALIFORNIA’S
RESIDENTIAL SECTOR," http://www.energy.ca.gov/2007publications/CEC-500-2007-002/CEC-500-2007-002.PDF, p.33, Table 5-1</v>
      </c>
      <c r="U142" s="11"/>
      <c r="V142" s="11"/>
      <c r="W142" s="11"/>
      <c r="X142" s="11"/>
      <c r="Y142" s="11"/>
      <c r="Z142" s="11"/>
    </row>
    <row r="143" spans="1:26" ht="15.75" customHeight="1" x14ac:dyDescent="0.25">
      <c r="A143" s="248" t="str">
        <f>INDEX('Policy Characteristics'!A:A,MATCH($C143,'Policy Characteristics'!$C:$C,0))</f>
        <v>Buildings and Appliances</v>
      </c>
      <c r="B143" s="249" t="str">
        <f>INDEX('Policy Characteristics'!B:B,MATCH($C143,'Policy Characteristics'!$C:$C,0))</f>
        <v>Building Energy Efficiency Standards</v>
      </c>
      <c r="C143" s="227" t="str">
        <f t="shared" ref="A143:C148" si="89">C$131</f>
        <v>Reduction in E Use Allowed by Component Eff Std</v>
      </c>
      <c r="D143" s="225" t="s">
        <v>156</v>
      </c>
      <c r="E143" s="225" t="s">
        <v>174</v>
      </c>
      <c r="F143" s="225" t="s">
        <v>175</v>
      </c>
      <c r="G143" s="225" t="s">
        <v>159</v>
      </c>
      <c r="H143" s="250">
        <v>156</v>
      </c>
      <c r="I143" s="254" t="s">
        <v>76</v>
      </c>
      <c r="J143" s="227" t="str">
        <f>IF(ISBLANK(INDEX('Policy Characteristics'!D:D,MATCH($C143,'Policy Characteristics'!$C:$C,0))),"",INDEX('Policy Characteristics'!D:D,MATCH($C143,'Policy Characteristics'!$C:$C,0)))</f>
        <v>Building Energy Efficiency Standards</v>
      </c>
      <c r="K143" s="227" t="str">
        <f>IF(ISBLANK(INDEX('Policy Characteristics'!E:E,MATCH($C143,'Policy Characteristics'!$C:$C,0))),"",INDEX('Policy Characteristics'!E:E,MATCH($C143,'Policy Characteristics'!$C:$C,0)))</f>
        <v>bldgs efficiency standards</v>
      </c>
      <c r="L143" s="227">
        <f>IF(ISBLANK(INDEX('Policy Characteristics'!F:F,MATCH($C143,'Policy Characteristics'!$C:$C,0))),"",INDEX('Policy Characteristics'!F:F,MATCH($C143,'Policy Characteristics'!$C:$C,0)))</f>
        <v>0</v>
      </c>
      <c r="M143" s="227">
        <f>IF(ISBLANK(INDEX('Policy Characteristics'!G:G,MATCH($C143,'Policy Characteristics'!$C:$C,0))),"",INDEX('Policy Characteristics'!G:G,MATCH($C143,'Policy Characteristics'!$C:$C,0)))</f>
        <v>0.22</v>
      </c>
      <c r="N143" s="227">
        <f>IF(ISBLANK(INDEX('Policy Characteristics'!H:H,MATCH($C143,'Policy Characteristics'!$C:$C,0))),"",INDEX('Policy Characteristics'!H:H,MATCH($C143,'Policy Characteristics'!$C:$C,0)))</f>
        <v>0.01</v>
      </c>
      <c r="O143" s="227" t="str">
        <f>IF(ISBLANK(INDEX('Policy Characteristics'!I:I,MATCH($C143,'Policy Characteristics'!$C:$C,0))),"",INDEX('Policy Characteristics'!I:I,MATCH($C143,'Policy Characteristics'!$C:$C,0)))</f>
        <v>% reduction in energy use</v>
      </c>
      <c r="P143" s="227"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27" t="str">
        <f>IF(ISBLANK(INDEX('Policy Characteristics'!K:K,MATCH($C143,'Policy Characteristics'!$C:$C,0))),"",INDEX('Policy Characteristics'!K:K,MATCH($C143,'Policy Characteristics'!$C:$C,0)))</f>
        <v>buildings-sector-main.html#eff-stds</v>
      </c>
      <c r="R143" s="227" t="str">
        <f>IF(ISBLANK(INDEX('Policy Characteristics'!L:L,MATCH($C143,'Policy Characteristics'!$C:$C,0))),"",INDEX('Policy Characteristics'!L:L,MATCH($C143,'Policy Characteristics'!$C:$C,0)))</f>
        <v>building-energy-efficiency-standards.html</v>
      </c>
      <c r="S143" s="227" t="str">
        <f>IF(ISBLANK(INDEX('Policy Characteristics'!M:M,MATCH($C143,'Policy Characteristics'!$C:$C,0))),"",INDEX('Policy Characteristics'!M:M,MATCH($C143,'Policy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27" t="str">
        <f>IF(ISBLANK(INDEX('Policy Characteristics'!N:N,MATCH($C143,'Policy Characteristics'!$C:$C,0))),"",INDEX('Policy Characteristics'!N:N,MATCH($C143,'Policy Characteristics'!$C:$C,0)))</f>
        <v>Itron, 2007, "ASSESSMENT OF LONG-TERM
ELECTRIC ENERGY EFFICIENCY
POTENTIAL IN CALIFORNIA’S
RESIDENTIAL SECTOR," http://www.energy.ca.gov/2007publications/CEC-500-2007-002/CEC-500-2007-002.PDF, p.33, Table 5-1</v>
      </c>
      <c r="U143" s="11"/>
      <c r="V143" s="11"/>
      <c r="W143" s="11"/>
      <c r="X143" s="11"/>
      <c r="Y143" s="11"/>
      <c r="Z143" s="11"/>
    </row>
    <row r="144" spans="1:26" ht="15.75" customHeight="1" x14ac:dyDescent="0.25">
      <c r="A144" s="248" t="str">
        <f>INDEX('Policy Characteristics'!A:A,MATCH($C144,'Policy Characteristics'!$C:$C,0))</f>
        <v>Buildings and Appliances</v>
      </c>
      <c r="B144" s="249" t="str">
        <f>INDEX('Policy Characteristics'!B:B,MATCH($C144,'Policy Characteristics'!$C:$C,0))</f>
        <v>Building Energy Efficiency Standards</v>
      </c>
      <c r="C144" s="227" t="str">
        <f t="shared" si="89"/>
        <v>Reduction in E Use Allowed by Component Eff Std</v>
      </c>
      <c r="D144" s="225" t="s">
        <v>164</v>
      </c>
      <c r="E144" s="225" t="s">
        <v>174</v>
      </c>
      <c r="F144" s="225" t="s">
        <v>175</v>
      </c>
      <c r="G144" s="225" t="s">
        <v>165</v>
      </c>
      <c r="H144" s="250">
        <v>157</v>
      </c>
      <c r="I144" s="251" t="s">
        <v>63</v>
      </c>
      <c r="J144" s="227" t="str">
        <f>IF(ISBLANK(INDEX('Policy Characteristics'!D:D,MATCH($C144,'Policy Characteristics'!$C:$C,0))),"",INDEX('Policy Characteristics'!D:D,MATCH($C144,'Policy Characteristics'!$C:$C,0)))</f>
        <v>Building Energy Efficiency Standards</v>
      </c>
      <c r="K144" s="227" t="str">
        <f>IF(ISBLANK(INDEX('Policy Characteristics'!E:E,MATCH($C144,'Policy Characteristics'!$C:$C,0))),"",INDEX('Policy Characteristics'!E:E,MATCH($C144,'Policy Characteristics'!$C:$C,0)))</f>
        <v>bldgs efficiency standards</v>
      </c>
      <c r="L144" s="227">
        <f>IF(ISBLANK(INDEX('Policy Characteristics'!F:F,MATCH($C144,'Policy Characteristics'!$C:$C,0))),"",INDEX('Policy Characteristics'!F:F,MATCH($C144,'Policy Characteristics'!$C:$C,0)))</f>
        <v>0</v>
      </c>
      <c r="M144" s="227">
        <f>IF(ISBLANK(INDEX('Policy Characteristics'!G:G,MATCH($C144,'Policy Characteristics'!$C:$C,0))),"",INDEX('Policy Characteristics'!G:G,MATCH($C144,'Policy Characteristics'!$C:$C,0)))</f>
        <v>0.22</v>
      </c>
      <c r="N144" s="227">
        <f>IF(ISBLANK(INDEX('Policy Characteristics'!H:H,MATCH($C144,'Policy Characteristics'!$C:$C,0))),"",INDEX('Policy Characteristics'!H:H,MATCH($C144,'Policy Characteristics'!$C:$C,0)))</f>
        <v>0.01</v>
      </c>
      <c r="O144" s="227" t="str">
        <f>IF(ISBLANK(INDEX('Policy Characteristics'!I:I,MATCH($C144,'Policy Characteristics'!$C:$C,0))),"",INDEX('Policy Characteristics'!I:I,MATCH($C144,'Policy Characteristics'!$C:$C,0)))</f>
        <v>% reduction in energy use</v>
      </c>
      <c r="P144" s="227"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27" t="str">
        <f>IF(ISBLANK(INDEX('Policy Characteristics'!K:K,MATCH($C144,'Policy Characteristics'!$C:$C,0))),"",INDEX('Policy Characteristics'!K:K,MATCH($C144,'Policy Characteristics'!$C:$C,0)))</f>
        <v>buildings-sector-main.html#eff-stds</v>
      </c>
      <c r="R144" s="227" t="str">
        <f>IF(ISBLANK(INDEX('Policy Characteristics'!L:L,MATCH($C144,'Policy Characteristics'!$C:$C,0))),"",INDEX('Policy Characteristics'!L:L,MATCH($C144,'Policy Characteristics'!$C:$C,0)))</f>
        <v>building-energy-efficiency-standards.html</v>
      </c>
      <c r="S144" s="227" t="str">
        <f>IF(ISBLANK(INDEX('Policy Characteristics'!M:M,MATCH($C144,'Policy Characteristics'!$C:$C,0))),"",INDEX('Policy Characteristics'!M:M,MATCH($C144,'Policy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27" t="str">
        <f>IF(ISBLANK(INDEX('Policy Characteristics'!N:N,MATCH($C144,'Policy Characteristics'!$C:$C,0))),"",INDEX('Policy Characteristics'!N:N,MATCH($C144,'Policy Characteristics'!$C:$C,0)))</f>
        <v>Itron, 2007, "ASSESSMENT OF LONG-TERM
ELECTRIC ENERGY EFFICIENCY
POTENTIAL IN CALIFORNIA’S
RESIDENTIAL SECTOR," http://www.energy.ca.gov/2007publications/CEC-500-2007-002/CEC-500-2007-002.PDF, p.33, Table 5-1</v>
      </c>
      <c r="U144" s="11"/>
      <c r="V144" s="11"/>
      <c r="W144" s="11"/>
      <c r="X144" s="11"/>
      <c r="Y144" s="11"/>
      <c r="Z144" s="11"/>
    </row>
    <row r="145" spans="1:26" ht="15.75" customHeight="1" x14ac:dyDescent="0.25">
      <c r="A145" s="248" t="str">
        <f>INDEX('Policy Characteristics'!A:A,MATCH($C145,'Policy Characteristics'!$C:$C,0))</f>
        <v>Buildings and Appliances</v>
      </c>
      <c r="B145" s="249" t="str">
        <f>INDEX('Policy Characteristics'!B:B,MATCH($C145,'Policy Characteristics'!$C:$C,0))</f>
        <v>Building Energy Efficiency Standards</v>
      </c>
      <c r="C145" s="227" t="str">
        <f t="shared" si="89"/>
        <v>Reduction in E Use Allowed by Component Eff Std</v>
      </c>
      <c r="D145" s="225" t="s">
        <v>184</v>
      </c>
      <c r="E145" s="225" t="s">
        <v>174</v>
      </c>
      <c r="F145" s="225" t="s">
        <v>175</v>
      </c>
      <c r="G145" s="225" t="s">
        <v>185</v>
      </c>
      <c r="H145" s="250">
        <v>158</v>
      </c>
      <c r="I145" s="251" t="s">
        <v>63</v>
      </c>
      <c r="J145" s="227" t="str">
        <f>IF(ISBLANK(INDEX('Policy Characteristics'!D:D,MATCH($C145,'Policy Characteristics'!$C:$C,0))),"",INDEX('Policy Characteristics'!D:D,MATCH($C145,'Policy Characteristics'!$C:$C,0)))</f>
        <v>Building Energy Efficiency Standards</v>
      </c>
      <c r="K145" s="227" t="str">
        <f>IF(ISBLANK(INDEX('Policy Characteristics'!E:E,MATCH($C145,'Policy Characteristics'!$C:$C,0))),"",INDEX('Policy Characteristics'!E:E,MATCH($C145,'Policy Characteristics'!$C:$C,0)))</f>
        <v>bldgs efficiency standards</v>
      </c>
      <c r="L145" s="227">
        <f>IF(ISBLANK(INDEX('Policy Characteristics'!F:F,MATCH($C145,'Policy Characteristics'!$C:$C,0))),"",INDEX('Policy Characteristics'!F:F,MATCH($C145,'Policy Characteristics'!$C:$C,0)))</f>
        <v>0</v>
      </c>
      <c r="M145" s="227">
        <f>IF(ISBLANK(INDEX('Policy Characteristics'!G:G,MATCH($C145,'Policy Characteristics'!$C:$C,0))),"",INDEX('Policy Characteristics'!G:G,MATCH($C145,'Policy Characteristics'!$C:$C,0)))</f>
        <v>0.22</v>
      </c>
      <c r="N145" s="227">
        <f>IF(ISBLANK(INDEX('Policy Characteristics'!H:H,MATCH($C145,'Policy Characteristics'!$C:$C,0))),"",INDEX('Policy Characteristics'!H:H,MATCH($C145,'Policy Characteristics'!$C:$C,0)))</f>
        <v>0.01</v>
      </c>
      <c r="O145" s="227" t="str">
        <f>IF(ISBLANK(INDEX('Policy Characteristics'!I:I,MATCH($C145,'Policy Characteristics'!$C:$C,0))),"",INDEX('Policy Characteristics'!I:I,MATCH($C145,'Policy Characteristics'!$C:$C,0)))</f>
        <v>% reduction in energy use</v>
      </c>
      <c r="P145" s="227"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27" t="str">
        <f>IF(ISBLANK(INDEX('Policy Characteristics'!K:K,MATCH($C145,'Policy Characteristics'!$C:$C,0))),"",INDEX('Policy Characteristics'!K:K,MATCH($C145,'Policy Characteristics'!$C:$C,0)))</f>
        <v>buildings-sector-main.html#eff-stds</v>
      </c>
      <c r="R145" s="227" t="str">
        <f>IF(ISBLANK(INDEX('Policy Characteristics'!L:L,MATCH($C145,'Policy Characteristics'!$C:$C,0))),"",INDEX('Policy Characteristics'!L:L,MATCH($C145,'Policy Characteristics'!$C:$C,0)))</f>
        <v>building-energy-efficiency-standards.html</v>
      </c>
      <c r="S145" s="227" t="str">
        <f>IF(ISBLANK(INDEX('Policy Characteristics'!M:M,MATCH($C145,'Policy Characteristics'!$C:$C,0))),"",INDEX('Policy Characteristics'!M:M,MATCH($C145,'Policy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27" t="str">
        <f>IF(ISBLANK(INDEX('Policy Characteristics'!N:N,MATCH($C145,'Policy Characteristics'!$C:$C,0))),"",INDEX('Policy Characteristics'!N:N,MATCH($C145,'Policy Characteristics'!$C:$C,0)))</f>
        <v>Itron, 2007, "ASSESSMENT OF LONG-TERM
ELECTRIC ENERGY EFFICIENCY
POTENTIAL IN CALIFORNIA’S
RESIDENTIAL SECTOR," http://www.energy.ca.gov/2007publications/CEC-500-2007-002/CEC-500-2007-002.PDF, p.33, Table 5-1</v>
      </c>
      <c r="U145" s="11"/>
      <c r="V145" s="11"/>
      <c r="W145" s="11"/>
      <c r="X145" s="11"/>
      <c r="Y145" s="11"/>
      <c r="Z145" s="11"/>
    </row>
    <row r="146" spans="1:26" ht="15.75" customHeight="1" x14ac:dyDescent="0.25">
      <c r="A146" s="248" t="str">
        <f>INDEX('Policy Characteristics'!A:A,MATCH($C146,'Policy Characteristics'!$C:$C,0))</f>
        <v>Buildings and Appliances</v>
      </c>
      <c r="B146" s="249" t="str">
        <f>INDEX('Policy Characteristics'!B:B,MATCH($C146,'Policy Characteristics'!$C:$C,0))</f>
        <v>Building Energy Efficiency Standards</v>
      </c>
      <c r="C146" s="227" t="str">
        <f t="shared" si="89"/>
        <v>Reduction in E Use Allowed by Component Eff Std</v>
      </c>
      <c r="D146" s="225" t="s">
        <v>166</v>
      </c>
      <c r="E146" s="225" t="s">
        <v>174</v>
      </c>
      <c r="F146" s="225" t="s">
        <v>175</v>
      </c>
      <c r="G146" s="225" t="s">
        <v>167</v>
      </c>
      <c r="H146" s="250">
        <v>159</v>
      </c>
      <c r="I146" s="251" t="s">
        <v>63</v>
      </c>
      <c r="J146" s="227" t="str">
        <f>IF(ISBLANK(INDEX('Policy Characteristics'!D:D,MATCH($C146,'Policy Characteristics'!$C:$C,0))),"",INDEX('Policy Characteristics'!D:D,MATCH($C146,'Policy Characteristics'!$C:$C,0)))</f>
        <v>Building Energy Efficiency Standards</v>
      </c>
      <c r="K146" s="227" t="str">
        <f>IF(ISBLANK(INDEX('Policy Characteristics'!E:E,MATCH($C146,'Policy Characteristics'!$C:$C,0))),"",INDEX('Policy Characteristics'!E:E,MATCH($C146,'Policy Characteristics'!$C:$C,0)))</f>
        <v>bldgs efficiency standards</v>
      </c>
      <c r="L146" s="227">
        <f>IF(ISBLANK(INDEX('Policy Characteristics'!F:F,MATCH($C146,'Policy Characteristics'!$C:$C,0))),"",INDEX('Policy Characteristics'!F:F,MATCH($C146,'Policy Characteristics'!$C:$C,0)))</f>
        <v>0</v>
      </c>
      <c r="M146" s="227">
        <f>IF(ISBLANK(INDEX('Policy Characteristics'!G:G,MATCH($C146,'Policy Characteristics'!$C:$C,0))),"",INDEX('Policy Characteristics'!G:G,MATCH($C146,'Policy Characteristics'!$C:$C,0)))</f>
        <v>0.22</v>
      </c>
      <c r="N146" s="227">
        <f>IF(ISBLANK(INDEX('Policy Characteristics'!H:H,MATCH($C146,'Policy Characteristics'!$C:$C,0))),"",INDEX('Policy Characteristics'!H:H,MATCH($C146,'Policy Characteristics'!$C:$C,0)))</f>
        <v>0.01</v>
      </c>
      <c r="O146" s="227" t="str">
        <f>IF(ISBLANK(INDEX('Policy Characteristics'!I:I,MATCH($C146,'Policy Characteristics'!$C:$C,0))),"",INDEX('Policy Characteristics'!I:I,MATCH($C146,'Policy Characteristics'!$C:$C,0)))</f>
        <v>% reduction in energy use</v>
      </c>
      <c r="P146" s="227"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27" t="str">
        <f>IF(ISBLANK(INDEX('Policy Characteristics'!K:K,MATCH($C146,'Policy Characteristics'!$C:$C,0))),"",INDEX('Policy Characteristics'!K:K,MATCH($C146,'Policy Characteristics'!$C:$C,0)))</f>
        <v>buildings-sector-main.html#eff-stds</v>
      </c>
      <c r="R146" s="227" t="str">
        <f>IF(ISBLANK(INDEX('Policy Characteristics'!L:L,MATCH($C146,'Policy Characteristics'!$C:$C,0))),"",INDEX('Policy Characteristics'!L:L,MATCH($C146,'Policy Characteristics'!$C:$C,0)))</f>
        <v>building-energy-efficiency-standards.html</v>
      </c>
      <c r="S146" s="227" t="str">
        <f>IF(ISBLANK(INDEX('Policy Characteristics'!M:M,MATCH($C146,'Policy Characteristics'!$C:$C,0))),"",INDEX('Policy Characteristics'!M:M,MATCH($C146,'Policy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27" t="str">
        <f>IF(ISBLANK(INDEX('Policy Characteristics'!N:N,MATCH($C146,'Policy Characteristics'!$C:$C,0))),"",INDEX('Policy Characteristics'!N:N,MATCH($C146,'Policy Characteristics'!$C:$C,0)))</f>
        <v>Itron, 2007, "ASSESSMENT OF LONG-TERM
ELECTRIC ENERGY EFFICIENCY
POTENTIAL IN CALIFORNIA’S
RESIDENTIAL SECTOR," http://www.energy.ca.gov/2007publications/CEC-500-2007-002/CEC-500-2007-002.PDF, p.33, Table 5-1</v>
      </c>
      <c r="U146" s="11"/>
      <c r="V146" s="11"/>
      <c r="W146" s="11"/>
      <c r="X146" s="11"/>
      <c r="Y146" s="11"/>
      <c r="Z146" s="11"/>
    </row>
    <row r="147" spans="1:26" ht="15.75" customHeight="1" x14ac:dyDescent="0.25">
      <c r="A147" s="248" t="str">
        <f>INDEX('Policy Characteristics'!A:A,MATCH($C147,'Policy Characteristics'!$C:$C,0))</f>
        <v>Buildings and Appliances</v>
      </c>
      <c r="B147" s="249" t="str">
        <f>INDEX('Policy Characteristics'!B:B,MATCH($C147,'Policy Characteristics'!$C:$C,0))</f>
        <v>Building Energy Efficiency Standards</v>
      </c>
      <c r="C147" s="227" t="str">
        <f t="shared" si="89"/>
        <v>Reduction in E Use Allowed by Component Eff Std</v>
      </c>
      <c r="D147" s="225" t="s">
        <v>168</v>
      </c>
      <c r="E147" s="225" t="s">
        <v>174</v>
      </c>
      <c r="F147" s="225" t="s">
        <v>175</v>
      </c>
      <c r="G147" s="225" t="s">
        <v>169</v>
      </c>
      <c r="H147" s="250">
        <v>160</v>
      </c>
      <c r="I147" s="251" t="s">
        <v>63</v>
      </c>
      <c r="J147" s="227" t="str">
        <f>IF(ISBLANK(INDEX('Policy Characteristics'!D:D,MATCH($C147,'Policy Characteristics'!$C:$C,0))),"",INDEX('Policy Characteristics'!D:D,MATCH($C147,'Policy Characteristics'!$C:$C,0)))</f>
        <v>Building Energy Efficiency Standards</v>
      </c>
      <c r="K147" s="227" t="str">
        <f>IF(ISBLANK(INDEX('Policy Characteristics'!E:E,MATCH($C147,'Policy Characteristics'!$C:$C,0))),"",INDEX('Policy Characteristics'!E:E,MATCH($C147,'Policy Characteristics'!$C:$C,0)))</f>
        <v>bldgs efficiency standards</v>
      </c>
      <c r="L147" s="227">
        <f>IF(ISBLANK(INDEX('Policy Characteristics'!F:F,MATCH($C147,'Policy Characteristics'!$C:$C,0))),"",INDEX('Policy Characteristics'!F:F,MATCH($C147,'Policy Characteristics'!$C:$C,0)))</f>
        <v>0</v>
      </c>
      <c r="M147" s="227">
        <f>IF(ISBLANK(INDEX('Policy Characteristics'!G:G,MATCH($C147,'Policy Characteristics'!$C:$C,0))),"",INDEX('Policy Characteristics'!G:G,MATCH($C147,'Policy Characteristics'!$C:$C,0)))</f>
        <v>0.22</v>
      </c>
      <c r="N147" s="227">
        <f>IF(ISBLANK(INDEX('Policy Characteristics'!H:H,MATCH($C147,'Policy Characteristics'!$C:$C,0))),"",INDEX('Policy Characteristics'!H:H,MATCH($C147,'Policy Characteristics'!$C:$C,0)))</f>
        <v>0.01</v>
      </c>
      <c r="O147" s="227" t="str">
        <f>IF(ISBLANK(INDEX('Policy Characteristics'!I:I,MATCH($C147,'Policy Characteristics'!$C:$C,0))),"",INDEX('Policy Characteristics'!I:I,MATCH($C147,'Policy Characteristics'!$C:$C,0)))</f>
        <v>% reduction in energy use</v>
      </c>
      <c r="P147" s="227"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27" t="str">
        <f>IF(ISBLANK(INDEX('Policy Characteristics'!K:K,MATCH($C147,'Policy Characteristics'!$C:$C,0))),"",INDEX('Policy Characteristics'!K:K,MATCH($C147,'Policy Characteristics'!$C:$C,0)))</f>
        <v>buildings-sector-main.html#eff-stds</v>
      </c>
      <c r="R147" s="227" t="str">
        <f>IF(ISBLANK(INDEX('Policy Characteristics'!L:L,MATCH($C147,'Policy Characteristics'!$C:$C,0))),"",INDEX('Policy Characteristics'!L:L,MATCH($C147,'Policy Characteristics'!$C:$C,0)))</f>
        <v>building-energy-efficiency-standards.html</v>
      </c>
      <c r="S147" s="227" t="str">
        <f>IF(ISBLANK(INDEX('Policy Characteristics'!M:M,MATCH($C147,'Policy Characteristics'!$C:$C,0))),"",INDEX('Policy Characteristics'!M:M,MATCH($C147,'Policy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27" t="str">
        <f>IF(ISBLANK(INDEX('Policy Characteristics'!N:N,MATCH($C147,'Policy Characteristics'!$C:$C,0))),"",INDEX('Policy Characteristics'!N:N,MATCH($C147,'Policy Characteristics'!$C:$C,0)))</f>
        <v>Itron, 2007, "ASSESSMENT OF LONG-TERM
ELECTRIC ENERGY EFFICIENCY
POTENTIAL IN CALIFORNIA’S
RESIDENTIAL SECTOR," http://www.energy.ca.gov/2007publications/CEC-500-2007-002/CEC-500-2007-002.PDF, p.33, Table 5-1</v>
      </c>
      <c r="U147" s="11"/>
      <c r="V147" s="11"/>
      <c r="W147" s="11"/>
      <c r="X147" s="11"/>
      <c r="Y147" s="11"/>
      <c r="Z147" s="11"/>
    </row>
    <row r="148" spans="1:26" ht="15.75" customHeight="1" x14ac:dyDescent="0.25">
      <c r="A148" s="248" t="str">
        <f>INDEX('Policy Characteristics'!A:A,MATCH($C148,'Policy Characteristics'!$C:$C,0))</f>
        <v>Buildings and Appliances</v>
      </c>
      <c r="B148" s="249" t="str">
        <f>INDEX('Policy Characteristics'!B:B,MATCH($C148,'Policy Characteristics'!$C:$C,0))</f>
        <v>Building Energy Efficiency Standards</v>
      </c>
      <c r="C148" s="11" t="str">
        <f t="shared" si="89"/>
        <v>Reduction in E Use Allowed by Component Eff Std</v>
      </c>
      <c r="D148" s="226" t="s">
        <v>170</v>
      </c>
      <c r="E148" s="226" t="s">
        <v>174</v>
      </c>
      <c r="F148" s="226" t="s">
        <v>175</v>
      </c>
      <c r="G148" s="226" t="s">
        <v>171</v>
      </c>
      <c r="H148" s="7">
        <v>161</v>
      </c>
      <c r="I148" s="252" t="s">
        <v>63</v>
      </c>
      <c r="J148" s="227" t="str">
        <f>IF(ISBLANK(INDEX('Policy Characteristics'!D:D,MATCH($C148,'Policy Characteristics'!$C:$C,0))),"",INDEX('Policy Characteristics'!D:D,MATCH($C148,'Policy Characteristics'!$C:$C,0)))</f>
        <v>Building Energy Efficiency Standards</v>
      </c>
      <c r="K148" s="227" t="str">
        <f>IF(ISBLANK(INDEX('Policy Characteristics'!E:E,MATCH($C148,'Policy Characteristics'!$C:$C,0))),"",INDEX('Policy Characteristics'!E:E,MATCH($C148,'Policy Characteristics'!$C:$C,0)))</f>
        <v>bldgs efficiency standards</v>
      </c>
      <c r="L148" s="227">
        <f>IF(ISBLANK(INDEX('Policy Characteristics'!F:F,MATCH($C148,'Policy Characteristics'!$C:$C,0))),"",INDEX('Policy Characteristics'!F:F,MATCH($C148,'Policy Characteristics'!$C:$C,0)))</f>
        <v>0</v>
      </c>
      <c r="M148" s="227">
        <f>IF(ISBLANK(INDEX('Policy Characteristics'!G:G,MATCH($C148,'Policy Characteristics'!$C:$C,0))),"",INDEX('Policy Characteristics'!G:G,MATCH($C148,'Policy Characteristics'!$C:$C,0)))</f>
        <v>0.22</v>
      </c>
      <c r="N148" s="227">
        <f>IF(ISBLANK(INDEX('Policy Characteristics'!H:H,MATCH($C148,'Policy Characteristics'!$C:$C,0))),"",INDEX('Policy Characteristics'!H:H,MATCH($C148,'Policy Characteristics'!$C:$C,0)))</f>
        <v>0.01</v>
      </c>
      <c r="O148" s="227" t="str">
        <f>IF(ISBLANK(INDEX('Policy Characteristics'!I:I,MATCH($C148,'Policy Characteristics'!$C:$C,0))),"",INDEX('Policy Characteristics'!I:I,MATCH($C148,'Policy Characteristics'!$C:$C,0)))</f>
        <v>% reduction in energy use</v>
      </c>
      <c r="P148" s="227"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 **Urban Residential Cooling and Ventilation:**In "Sector modeling of low carbon options for the building sector" (2017), the MCTIC considered a 63% reduction in cooling-building energy use (low carbon scenario) relative to BAU from 2010 to 2050. // **Urban Residential Envelope:**In  "Sector modeling of low carbon options for the building sector" (2017), the MCTIC considered a 4% reduction in whole-building energy use (low carbon scenario) relative to BAU from 2010 to 2050.// **Urban Residential Lighting:**In  "Sector modeling of low carbon options for the building sector" (2017), the MCTIC  considered a 32% reduction in lighting-building energy use (low carbon scenario) relative to BAU from 2010 to 2050.// **Urban Residential Appliances:**In  "Sector modeling of low carbon options for the building sector" (2017), the MCTIC considered a 11% reduction in appliance-building energy use (low carbon scenario) relative to BAU from 2010 to 2050.// **Urban Residential Other Components:**In  "Sector modeling of low carbon options for the building sector" (2017), the MCTIC  considered a 37% reduction in other components-building energy use (low carbon scenario) relative to BAU from 2010 to 2050.// **Commercial Cooling and Ventilation:**In  "Sector modeling of low carbon options for the building sector" (2017), the MCTIC  considered a 79% reduction in cooling-building energy use (low carbon scenario) relative to BAU from 2010 to 2050.// **Commercial Envelope:**In  "Sector modeling of low carbon options for the building sector" (2017), the MCTIC considered a 4% reduction in whole-building energy use (low carbon scenario) relative to BAU from 2010 to 2050.// **Commercial Lighting:**In  "Sector modeling of low carbon options for the building sector" (2017), the MCTIC  considered a 48% reduction in lighting-building energy use (low carbon scenario) relative to BAU from 2010 to 2050.// **Commercial Appliances:**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 **Commercial Other Components:**In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27" t="str">
        <f>IF(ISBLANK(INDEX('Policy Characteristics'!K:K,MATCH($C148,'Policy Characteristics'!$C:$C,0))),"",INDEX('Policy Characteristics'!K:K,MATCH($C148,'Policy Characteristics'!$C:$C,0)))</f>
        <v>buildings-sector-main.html#eff-stds</v>
      </c>
      <c r="R148" s="227" t="str">
        <f>IF(ISBLANK(INDEX('Policy Characteristics'!L:L,MATCH($C148,'Policy Characteristics'!$C:$C,0))),"",INDEX('Policy Characteristics'!L:L,MATCH($C148,'Policy Characteristics'!$C:$C,0)))</f>
        <v>building-energy-efficiency-standards.html</v>
      </c>
      <c r="S148" s="227" t="str">
        <f>IF(ISBLANK(INDEX('Policy Characteristics'!M:M,MATCH($C148,'Policy Characteristics'!$C:$C,0))),"",INDEX('Policy Characteristics'!M:M,MATCH($C148,'Policy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27" t="str">
        <f>IF(ISBLANK(INDEX('Policy Characteristics'!N:N,MATCH($C148,'Policy Characteristics'!$C:$C,0))),"",INDEX('Policy Characteristics'!N:N,MATCH($C148,'Policy Characteristics'!$C:$C,0)))</f>
        <v>Itron, 2007, "ASSESSMENT OF LONG-TERM
ELECTRIC ENERGY EFFICIENCY
POTENTIAL IN CALIFORNIA’S
RESIDENTIAL SECTOR," http://www.energy.ca.gov/2007publications/CEC-500-2007-002/CEC-500-2007-002.PDF, p.33, Table 5-1</v>
      </c>
      <c r="U148" s="11"/>
      <c r="V148" s="11"/>
      <c r="W148" s="11"/>
      <c r="X148" s="11"/>
      <c r="Y148" s="11"/>
      <c r="Z148" s="11"/>
    </row>
    <row r="149" spans="1:26" ht="15.75" customHeight="1" x14ac:dyDescent="0.25">
      <c r="A149" s="248" t="str">
        <f>INDEX('Policy Characteristics'!A:A,MATCH($C149,'Policy Characteristics'!$C:$C,0))</f>
        <v>Buildings and Appliances</v>
      </c>
      <c r="B149" s="249" t="str">
        <f>INDEX('Policy Characteristics'!B:B,MATCH($C149,'Policy Characteristics'!$C:$C,0))</f>
        <v>Contractor Training</v>
      </c>
      <c r="C149" s="229" t="s">
        <v>187</v>
      </c>
      <c r="D149" s="226"/>
      <c r="E149" s="226"/>
      <c r="F149" s="226"/>
      <c r="G149" s="226"/>
      <c r="H149" s="7">
        <v>19</v>
      </c>
      <c r="I149" s="252" t="s">
        <v>63</v>
      </c>
      <c r="J149" s="227" t="str">
        <f>IF(ISBLANK(INDEX('Policy Characteristics'!D:D,MATCH($C149,'Policy Characteristics'!$C:$C,0))),"",INDEX('Policy Characteristics'!D:D,MATCH($C149,'Policy Characteristics'!$C:$C,0)))</f>
        <v>Contractor Training</v>
      </c>
      <c r="K149" s="227" t="str">
        <f>IF(ISBLANK(INDEX('Policy Characteristics'!E:E,MATCH($C149,'Policy Characteristics'!$C:$C,0))),"",INDEX('Policy Characteristics'!E:E,MATCH($C149,'Policy Characteristics'!$C:$C,0)))</f>
        <v>bldgs contractor training</v>
      </c>
      <c r="L149" s="227">
        <f>IF(ISBLANK(INDEX('Policy Characteristics'!F:F,MATCH($C149,'Policy Characteristics'!$C:$C,0))),"",INDEX('Policy Characteristics'!F:F,MATCH($C149,'Policy Characteristics'!$C:$C,0)))</f>
        <v>0</v>
      </c>
      <c r="M149" s="227">
        <f>IF(ISBLANK(INDEX('Policy Characteristics'!G:G,MATCH($C149,'Policy Characteristics'!$C:$C,0))),"",INDEX('Policy Characteristics'!G:G,MATCH($C149,'Policy Characteristics'!$C:$C,0)))</f>
        <v>1</v>
      </c>
      <c r="N149" s="227">
        <f>IF(ISBLANK(INDEX('Policy Characteristics'!H:H,MATCH($C149,'Policy Characteristics'!$C:$C,0))),"",INDEX('Policy Characteristics'!H:H,MATCH($C149,'Policy Characteristics'!$C:$C,0)))</f>
        <v>1</v>
      </c>
      <c r="O149" s="227" t="str">
        <f>IF(ISBLANK(INDEX('Policy Characteristics'!I:I,MATCH($C149,'Policy Characteristics'!$C:$C,0))),"",INDEX('Policy Characteristics'!I:I,MATCH($C149,'Policy Characteristics'!$C:$C,0)))</f>
        <v>on/off</v>
      </c>
      <c r="P149" s="227" t="str">
        <f>IF(ISBLANK(INDEX('Policy Characteristics'!J:J,MATCH($C149,'Policy Characteristics'!$C:$C,0))),"",INDEX('Policy Characteristics'!J:J,MATCH($C149,'Policy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v>
      </c>
      <c r="Q149" s="227" t="str">
        <f>IF(ISBLANK(INDEX('Policy Characteristics'!K:K,MATCH($C149,'Policy Characteristics'!$C:$C,0))),"",INDEX('Policy Characteristics'!K:K,MATCH($C149,'Policy Characteristics'!$C:$C,0)))</f>
        <v>buildings-sector-main.html#contractor-ed</v>
      </c>
      <c r="R149" s="227" t="str">
        <f>IF(ISBLANK(INDEX('Policy Characteristics'!L:L,MATCH($C149,'Policy Characteristics'!$C:$C,0))),"",INDEX('Policy Characteristics'!L:L,MATCH($C149,'Policy Characteristics'!$C:$C,0)))</f>
        <v>contractor-training.html</v>
      </c>
      <c r="S149" s="227" t="str">
        <f>IF(ISBLANK(INDEX('Policy Characteristics'!M:M,MATCH($C149,'Policy Characteristics'!$C:$C,0))),"",INDEX('Policy Characteristics'!M:M,MATCH($C149,'Policy Characteristics'!$C:$C,0)))</f>
        <v>none</v>
      </c>
      <c r="T149" s="227" t="str">
        <f>IF(ISBLANK(INDEX('Policy Characteristics'!N:N,MATCH($C149,'Policy Characteristics'!$C:$C,0))),"",INDEX('Policy Characteristics'!N:N,MATCH($C149,'Policy Characteristics'!$C:$C,0)))</f>
        <v/>
      </c>
      <c r="U149" s="11"/>
      <c r="V149" s="11"/>
      <c r="W149" s="11"/>
      <c r="X149" s="11"/>
      <c r="Y149" s="11"/>
      <c r="Z149" s="11"/>
    </row>
    <row r="150" spans="1:26" ht="15.75" customHeight="1" x14ac:dyDescent="0.25">
      <c r="A150" s="248" t="str">
        <f>INDEX('Policy Characteristics'!A:A,MATCH($C150,'Policy Characteristics'!$C:$C,0))</f>
        <v>Buildings and Appliances</v>
      </c>
      <c r="B150" s="249" t="str">
        <f>INDEX('Policy Characteristics'!B:B,MATCH($C150,'Policy Characteristics'!$C:$C,0))</f>
        <v>Distributed Solar Carve-Out</v>
      </c>
      <c r="C150" s="227" t="s">
        <v>194</v>
      </c>
      <c r="D150" s="225"/>
      <c r="E150" s="225"/>
      <c r="F150" s="225"/>
      <c r="G150" s="225"/>
      <c r="H150" s="250">
        <v>146</v>
      </c>
      <c r="I150" s="251" t="s">
        <v>63</v>
      </c>
      <c r="J150" s="227" t="str">
        <f>IF(ISBLANK(INDEX('Policy Characteristics'!D:D,MATCH($C150,'Policy Characteristics'!$C:$C,0))),"",INDEX('Policy Characteristics'!D:D,MATCH($C150,'Policy Characteristics'!$C:$C,0)))</f>
        <v>Distributed Solar Promotion</v>
      </c>
      <c r="K150" s="227" t="str">
        <f>IF(ISBLANK(INDEX('Policy Characteristics'!E:E,MATCH($C150,'Policy Characteristics'!$C:$C,0))),"",INDEX('Policy Characteristics'!E:E,MATCH($C150,'Policy Characteristics'!$C:$C,0)))</f>
        <v>bldgs min fraction distributed solar</v>
      </c>
      <c r="L150" s="227">
        <f>IF(ISBLANK(INDEX('Policy Characteristics'!F:F,MATCH($C150,'Policy Characteristics'!$C:$C,0))),"",INDEX('Policy Characteristics'!F:F,MATCH($C150,'Policy Characteristics'!$C:$C,0)))</f>
        <v>0</v>
      </c>
      <c r="M150" s="227">
        <f>IF(ISBLANK(INDEX('Policy Characteristics'!G:G,MATCH($C150,'Policy Characteristics'!$C:$C,0))),"",INDEX('Policy Characteristics'!G:G,MATCH($C150,'Policy Characteristics'!$C:$C,0)))</f>
        <v>0.33681692323861573</v>
      </c>
      <c r="N150" s="227">
        <f>IF(ISBLANK(INDEX('Policy Characteristics'!H:H,MATCH($C150,'Policy Characteristics'!$C:$C,0))),"",INDEX('Policy Characteristics'!H:H,MATCH($C150,'Policy Characteristics'!$C:$C,0)))</f>
        <v>5.0000000000000001E-3</v>
      </c>
      <c r="O150" s="227" t="str">
        <f>IF(ISBLANK(INDEX('Policy Characteristics'!I:I,MATCH($C150,'Policy Characteristics'!$C:$C,0))),"",INDEX('Policy Characteristics'!I:I,MATCH($C150,'Policy Characteristics'!$C:$C,0)))</f>
        <v>minimum % elec from solar</v>
      </c>
      <c r="P150" s="227" t="str">
        <f>IF(ISBLANK(INDEX('Policy Characteristics'!J:J,MATCH($C150,'Policy Characteristics'!$C:$C,0))),"",INDEX('Policy Characteristics'!J:J,MATCH($C150,'Policy Characteristics'!$C:$C,0)))</f>
        <v>**Description:**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v>
      </c>
      <c r="Q150" s="227" t="str">
        <f>IF(ISBLANK(INDEX('Policy Characteristics'!K:K,MATCH($C150,'Policy Characteristics'!$C:$C,0))),"",INDEX('Policy Characteristics'!K:K,MATCH($C150,'Policy Characteristics'!$C:$C,0)))</f>
        <v>buildings-sector-main.html#solar-carve-out</v>
      </c>
      <c r="R150" s="227" t="str">
        <f>IF(ISBLANK(INDEX('Policy Characteristics'!L:L,MATCH($C150,'Policy Characteristics'!$C:$C,0))),"",INDEX('Policy Characteristics'!L:L,MATCH($C150,'Policy Characteristics'!$C:$C,0)))</f>
        <v>solar-carve-out.html</v>
      </c>
      <c r="S150" s="227" t="str">
        <f>IF(ISBLANK(INDEX('Policy Characteristics'!M:M,MATCH($C150,'Policy Characteristics'!$C:$C,0))),"",INDEX('Policy Characteristics'!M:M,MATCH($C150,'Policy Characteristics'!$C:$C,0)))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27" t="str">
        <f>IF(ISBLANK(INDEX('Policy Characteristics'!N:N,MATCH($C150,'Policy Characteristics'!$C:$C,0))),"",INDEX('Policy Characteristics'!N:N,MATCH($C150,'Policy Characteristics'!$C:$C,0)))</f>
        <v/>
      </c>
      <c r="U150" s="11"/>
      <c r="V150" s="11"/>
      <c r="W150" s="11"/>
      <c r="X150" s="11"/>
      <c r="Y150" s="11"/>
      <c r="Z150" s="11"/>
    </row>
    <row r="151" spans="1:26" ht="15.75" customHeight="1" x14ac:dyDescent="0.25">
      <c r="A151" s="248" t="str">
        <f>INDEX('Policy Characteristics'!A:A,MATCH($C151,'Policy Characteristics'!$C:$C,0))</f>
        <v>Buildings and Appliances</v>
      </c>
      <c r="B151" s="249" t="str">
        <f>INDEX('Policy Characteristics'!B:B,MATCH($C151,'Policy Characteristics'!$C:$C,0))</f>
        <v>Distributed Solar Subsidy</v>
      </c>
      <c r="C151" s="227" t="s">
        <v>201</v>
      </c>
      <c r="D151" s="225"/>
      <c r="E151" s="225"/>
      <c r="F151" s="225"/>
      <c r="G151" s="225"/>
      <c r="H151" s="250">
        <v>147</v>
      </c>
      <c r="I151" s="259" t="s">
        <v>76</v>
      </c>
      <c r="J151" s="227" t="str">
        <f>IF(ISBLANK(INDEX('Policy Characteristics'!D:D,MATCH($C151,'Policy Characteristics'!$C:$C,0))),"",INDEX('Policy Characteristics'!D:D,MATCH($C151,'Policy Characteristics'!$C:$C,0)))</f>
        <v>Distributed Solar Promotion</v>
      </c>
      <c r="K151" s="227" t="str">
        <f>IF(ISBLANK(INDEX('Policy Characteristics'!E:E,MATCH($C151,'Policy Characteristics'!$C:$C,0))),"",INDEX('Policy Characteristics'!E:E,MATCH($C151,'Policy Characteristics'!$C:$C,0)))</f>
        <v>bldgs distributed solar subsidy</v>
      </c>
      <c r="L151" s="227">
        <f>IF(ISBLANK(INDEX('Policy Characteristics'!F:F,MATCH($C151,'Policy Characteristics'!$C:$C,0))),"",INDEX('Policy Characteristics'!F:F,MATCH($C151,'Policy Characteristics'!$C:$C,0)))</f>
        <v>0</v>
      </c>
      <c r="M151" s="227">
        <f>IF(ISBLANK(INDEX('Policy Characteristics'!G:G,MATCH($C151,'Policy Characteristics'!$C:$C,0))),"",INDEX('Policy Characteristics'!G:G,MATCH($C151,'Policy Characteristics'!$C:$C,0)))</f>
        <v>0.5</v>
      </c>
      <c r="N151" s="227">
        <f>IF(ISBLANK(INDEX('Policy Characteristics'!H:H,MATCH($C151,'Policy Characteristics'!$C:$C,0))),"",INDEX('Policy Characteristics'!H:H,MATCH($C151,'Policy Characteristics'!$C:$C,0)))</f>
        <v>0.01</v>
      </c>
      <c r="O151" s="227" t="str">
        <f>IF(ISBLANK(INDEX('Policy Characteristics'!I:I,MATCH($C151,'Policy Characteristics'!$C:$C,0))),"",INDEX('Policy Characteristics'!I:I,MATCH($C151,'Policy Characteristics'!$C:$C,0)))</f>
        <v>% of PV system cost</v>
      </c>
      <c r="P151" s="227" t="str">
        <f>IF(ISBLANK(INDEX('Policy Characteristics'!J:J,MATCH($C151,'Policy Characteristics'!$C:$C,0))),"",INDEX('Policy Characteristics'!J:J,MATCH($C151,'Policy Characteristics'!$C:$C,0)))</f>
        <v/>
      </c>
      <c r="Q151" s="227" t="str">
        <f>IF(ISBLANK(INDEX('Policy Characteristics'!K:K,MATCH($C151,'Policy Characteristics'!$C:$C,0))),"",INDEX('Policy Characteristics'!K:K,MATCH($C151,'Policy Characteristics'!$C:$C,0)))</f>
        <v>buildings-sector-main.html#distributed-solar-subsidy</v>
      </c>
      <c r="R151" s="227" t="str">
        <f>IF(ISBLANK(INDEX('Policy Characteristics'!L:L,MATCH($C151,'Policy Characteristics'!$C:$C,0))),"",INDEX('Policy Characteristics'!L:L,MATCH($C151,'Policy Characteristics'!$C:$C,0)))</f>
        <v>distributed-solar-subsidy.html</v>
      </c>
      <c r="S151" s="227" t="str">
        <f>IF(ISBLANK(INDEX('Policy Characteristics'!M:M,MATCH($C151,'Policy Characteristics'!$C:$C,0))),"",INDEX('Policy Characteristics'!M:M,MATCH($C151,'Policy Characteristics'!$C:$C,0)))</f>
        <v>Department of Energy.  Business Energy Investment Tax Credit (ITC).  http://energy.gov/savings/business-energy-investment-tax-credit-itc</v>
      </c>
      <c r="T151" s="227" t="str">
        <f>IF(ISBLANK(INDEX('Policy Characteristics'!N:N,MATCH($C151,'Policy Characteristics'!$C:$C,0))),"",INDEX('Policy Characteristics'!N:N,MATCH($C151,'Policy Characteristics'!$C:$C,0)))</f>
        <v/>
      </c>
      <c r="U151" s="229"/>
      <c r="V151" s="229"/>
      <c r="W151" s="229"/>
      <c r="X151" s="229"/>
      <c r="Y151" s="229"/>
      <c r="Z151" s="229"/>
    </row>
    <row r="152" spans="1:26" ht="15.75" customHeight="1" x14ac:dyDescent="0.25">
      <c r="A152" s="248" t="str">
        <f>INDEX('Policy Characteristics'!A:A,MATCH($C152,'Policy Characteristics'!$C:$C,0))</f>
        <v>Buildings and Appliances</v>
      </c>
      <c r="B152" s="249" t="str">
        <f>INDEX('Policy Characteristics'!B:B,MATCH($C152,'Policy Characteristics'!$C:$C,0))</f>
        <v>Improved Labeling</v>
      </c>
      <c r="C152" s="227" t="s">
        <v>208</v>
      </c>
      <c r="D152" s="225"/>
      <c r="E152" s="225"/>
      <c r="F152" s="225"/>
      <c r="G152" s="225"/>
      <c r="H152" s="250">
        <v>20</v>
      </c>
      <c r="I152" s="251" t="s">
        <v>63</v>
      </c>
      <c r="J152" s="227" t="str">
        <f>IF(ISBLANK(INDEX('Policy Characteristics'!D:D,MATCH($C152,'Policy Characteristics'!$C:$C,0))),"",INDEX('Policy Characteristics'!D:D,MATCH($C152,'Policy Characteristics'!$C:$C,0)))</f>
        <v>Improved Labeling</v>
      </c>
      <c r="K152" s="227" t="str">
        <f>IF(ISBLANK(INDEX('Policy Characteristics'!E:E,MATCH($C152,'Policy Characteristics'!$C:$C,0))),"",INDEX('Policy Characteristics'!E:E,MATCH($C152,'Policy Characteristics'!$C:$C,0)))</f>
        <v>bldgs device labeling</v>
      </c>
      <c r="L152" s="227">
        <f>IF(ISBLANK(INDEX('Policy Characteristics'!F:F,MATCH($C152,'Policy Characteristics'!$C:$C,0))),"",INDEX('Policy Characteristics'!F:F,MATCH($C152,'Policy Characteristics'!$C:$C,0)))</f>
        <v>0</v>
      </c>
      <c r="M152" s="227">
        <f>IF(ISBLANK(INDEX('Policy Characteristics'!G:G,MATCH($C152,'Policy Characteristics'!$C:$C,0))),"",INDEX('Policy Characteristics'!G:G,MATCH($C152,'Policy Characteristics'!$C:$C,0)))</f>
        <v>1</v>
      </c>
      <c r="N152" s="227">
        <f>IF(ISBLANK(INDEX('Policy Characteristics'!H:H,MATCH($C152,'Policy Characteristics'!$C:$C,0))),"",INDEX('Policy Characteristics'!H:H,MATCH($C152,'Policy Characteristics'!$C:$C,0)))</f>
        <v>1</v>
      </c>
      <c r="O152" s="227" t="str">
        <f>IF(ISBLANK(INDEX('Policy Characteristics'!I:I,MATCH($C152,'Policy Characteristics'!$C:$C,0))),"",INDEX('Policy Characteristics'!I:I,MATCH($C152,'Policy Characteristics'!$C:$C,0)))</f>
        <v>on/off</v>
      </c>
      <c r="P152" s="227" t="str">
        <f>IF(ISBLANK(INDEX('Policy Characteristics'!J:J,MATCH($C152,'Policy Characteristics'!$C:$C,0))),"",INDEX('Policy Characteristics'!J:J,MATCH($C152,'Policy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v>
      </c>
      <c r="Q152" s="227" t="str">
        <f>IF(ISBLANK(INDEX('Policy Characteristics'!K:K,MATCH($C152,'Policy Characteristics'!$C:$C,0))),"",INDEX('Policy Characteristics'!K:K,MATCH($C152,'Policy Characteristics'!$C:$C,0)))</f>
        <v>buildings-sector-main.html#device-labeling</v>
      </c>
      <c r="R152" s="227" t="str">
        <f>IF(ISBLANK(INDEX('Policy Characteristics'!L:L,MATCH($C152,'Policy Characteristics'!$C:$C,0))),"",INDEX('Policy Characteristics'!L:L,MATCH($C152,'Policy Characteristics'!$C:$C,0)))</f>
        <v>improved-labeling.html</v>
      </c>
      <c r="S152" s="227" t="str">
        <f>IF(ISBLANK(INDEX('Policy Characteristics'!M:M,MATCH($C152,'Policy Characteristics'!$C:$C,0))),"",INDEX('Policy Characteristics'!M:M,MATCH($C152,'Policy Characteristics'!$C:$C,0)))</f>
        <v>See Table 2 of
PROCEL, 2018. Outcomes PROCEL 2018.
http://www.procelinfo.com.br/resultadosprocel2018/docs/Procel_rel_2018_web.pdf</v>
      </c>
      <c r="T152" s="227" t="str">
        <f>IF(ISBLANK(INDEX('Policy Characteristics'!N:N,MATCH($C152,'Policy Characteristics'!$C:$C,0))),"",INDEX('Policy Characteristics'!N:N,MATCH($C152,'Policy Characteristics'!$C:$C,0)))</f>
        <v/>
      </c>
      <c r="U152" s="11"/>
      <c r="V152" s="11"/>
      <c r="W152" s="11"/>
      <c r="X152" s="11"/>
      <c r="Y152" s="11"/>
      <c r="Z152" s="11"/>
    </row>
    <row r="153" spans="1:26" ht="15.75" customHeight="1" x14ac:dyDescent="0.25">
      <c r="A153" s="248" t="str">
        <f>INDEX('Policy Characteristics'!A:A,MATCH($C153,'Policy Characteristics'!$C:$C,0))</f>
        <v>Buildings and Appliances</v>
      </c>
      <c r="B153" s="249" t="str">
        <f>INDEX('Policy Characteristics'!B:B,MATCH($C153,'Policy Characteristics'!$C:$C,0))</f>
        <v>Retrofit Existing Buildings</v>
      </c>
      <c r="C153" s="227" t="s">
        <v>213</v>
      </c>
      <c r="D153" s="225" t="s">
        <v>157</v>
      </c>
      <c r="E153" s="225"/>
      <c r="F153" s="225" t="s">
        <v>158</v>
      </c>
      <c r="G153" s="225"/>
      <c r="H153" s="250">
        <v>378</v>
      </c>
      <c r="I153" s="255" t="s">
        <v>76</v>
      </c>
      <c r="J153" s="227" t="str">
        <f>IF(ISBLANK(INDEX('Policy Characteristics'!D:D,MATCH($C153,'Policy Characteristics'!$C:$C,0))),"",INDEX('Policy Characteristics'!D:D,MATCH($C153,'Policy Characteristics'!$C:$C,0)))</f>
        <v>Increased Retrofitting</v>
      </c>
      <c r="K153" s="227" t="str">
        <f>IF(ISBLANK(INDEX('Policy Characteristics'!E:E,MATCH($C153,'Policy Characteristics'!$C:$C,0))),"",INDEX('Policy Characteristics'!E:E,MATCH($C153,'Policy Characteristics'!$C:$C,0)))</f>
        <v>bldgs retrofitting</v>
      </c>
      <c r="L153" s="227">
        <f>IF(ISBLANK(INDEX('Policy Characteristics'!F:F,MATCH($C153,'Policy Characteristics'!$C:$C,0))),"",INDEX('Policy Characteristics'!F:F,MATCH($C153,'Policy Characteristics'!$C:$C,0)))</f>
        <v>0</v>
      </c>
      <c r="M153" s="227">
        <f>IF(ISBLANK(INDEX('Policy Characteristics'!G:G,MATCH($C153,'Policy Characteristics'!$C:$C,0))),"",INDEX('Policy Characteristics'!G:G,MATCH($C153,'Policy Characteristics'!$C:$C,0)))</f>
        <v>0.5</v>
      </c>
      <c r="N153" s="227">
        <f>IF(ISBLANK(INDEX('Policy Characteristics'!H:H,MATCH($C153,'Policy Characteristics'!$C:$C,0))),"",INDEX('Policy Characteristics'!H:H,MATCH($C153,'Policy Characteristics'!$C:$C,0)))</f>
        <v>0.01</v>
      </c>
      <c r="O153" s="227" t="str">
        <f>IF(ISBLANK(INDEX('Policy Characteristics'!I:I,MATCH($C153,'Policy Characteristics'!$C:$C,0))),"",INDEX('Policy Characteristics'!I:I,MATCH($C153,'Policy Characteristics'!$C:$C,0)))</f>
        <v>% of existing buildings</v>
      </c>
      <c r="P153" s="227" t="str">
        <f>IF(ISBLANK(INDEX('Policy Characteristics'!J:J,MATCH($C153,'Policy Characteristics'!$C:$C,0))),"",INDEX('Policy Characteristics'!J:J,MATCH($C153,'Policy Characteristics'!$C:$C,0)))</f>
        <v/>
      </c>
      <c r="Q153" s="227" t="str">
        <f>IF(ISBLANK(INDEX('Policy Characteristics'!K:K,MATCH($C153,'Policy Characteristics'!$C:$C,0))),"",INDEX('Policy Characteristics'!K:K,MATCH($C153,'Policy Characteristics'!$C:$C,0)))</f>
        <v>buildings-sector-main.html#retrofitting</v>
      </c>
      <c r="R153" s="227" t="str">
        <f>IF(ISBLANK(INDEX('Policy Characteristics'!L:L,MATCH($C153,'Policy Characteristics'!$C:$C,0))),"",INDEX('Policy Characteristics'!L:L,MATCH($C153,'Policy Characteristics'!$C:$C,0)))</f>
        <v>increased-retrofitting.html</v>
      </c>
      <c r="S153" s="227" t="str">
        <f>IF(ISBLANK(INDEX('Policy Characteristics'!M:M,MATCH($C153,'Policy Characteristics'!$C:$C,0))),"",INDEX('Policy Characteristics'!M:M,MATCH($C153,'Policy Characteristics'!$C:$C,0)))</f>
        <v>Calculated from model data; see the relevant variable(s) in the InputData folder for source information.</v>
      </c>
      <c r="T153" s="227" t="str">
        <f>IF(ISBLANK(INDEX('Policy Characteristics'!N:N,MATCH($C153,'Policy Characteristics'!$C:$C,0))),"",INDEX('Policy Characteristics'!N:N,MATCH($C153,'Policy Characteristics'!$C:$C,0)))</f>
        <v/>
      </c>
      <c r="U153" s="11"/>
      <c r="V153" s="11"/>
      <c r="W153" s="11"/>
      <c r="X153" s="11"/>
      <c r="Y153" s="11"/>
      <c r="Z153" s="11"/>
    </row>
    <row r="154" spans="1:26" ht="15.75" customHeight="1" x14ac:dyDescent="0.25">
      <c r="A154" s="248" t="str">
        <f>INDEX('Policy Characteristics'!A:A,MATCH($C154,'Policy Characteristics'!$C:$C,0))</f>
        <v>Buildings and Appliances</v>
      </c>
      <c r="B154" s="249" t="str">
        <f>INDEX('Policy Characteristics'!B:B,MATCH($C154,'Policy Characteristics'!$C:$C,0))</f>
        <v>Retrofit Existing Buildings</v>
      </c>
      <c r="C154" s="227" t="str">
        <f t="shared" ref="A154:C154" si="90">C$153</f>
        <v>Share of Preexisting Buildings Subject to Retrofitting</v>
      </c>
      <c r="D154" s="225" t="s">
        <v>172</v>
      </c>
      <c r="E154" s="225"/>
      <c r="F154" s="225" t="s">
        <v>173</v>
      </c>
      <c r="G154" s="225"/>
      <c r="H154" s="250">
        <v>379</v>
      </c>
      <c r="I154" s="254" t="s">
        <v>76</v>
      </c>
      <c r="J154" s="227" t="str">
        <f>IF(ISBLANK(INDEX('Policy Characteristics'!D:D,MATCH($C154,'Policy Characteristics'!$C:$C,0))),"",INDEX('Policy Characteristics'!D:D,MATCH($C154,'Policy Characteristics'!$C:$C,0)))</f>
        <v>Increased Retrofitting</v>
      </c>
      <c r="K154" s="227" t="str">
        <f>IF(ISBLANK(INDEX('Policy Characteristics'!E:E,MATCH($C154,'Policy Characteristics'!$C:$C,0))),"",INDEX('Policy Characteristics'!E:E,MATCH($C154,'Policy Characteristics'!$C:$C,0)))</f>
        <v>bldgs retrofitting</v>
      </c>
      <c r="L154" s="227">
        <f>IF(ISBLANK(INDEX('Policy Characteristics'!F:F,MATCH($C154,'Policy Characteristics'!$C:$C,0))),"",INDEX('Policy Characteristics'!F:F,MATCH($C154,'Policy Characteristics'!$C:$C,0)))</f>
        <v>0</v>
      </c>
      <c r="M154" s="227">
        <f>IF(ISBLANK(INDEX('Policy Characteristics'!G:G,MATCH($C154,'Policy Characteristics'!$C:$C,0))),"",INDEX('Policy Characteristics'!G:G,MATCH($C154,'Policy Characteristics'!$C:$C,0)))</f>
        <v>0.5</v>
      </c>
      <c r="N154" s="227">
        <f>IF(ISBLANK(INDEX('Policy Characteristics'!H:H,MATCH($C154,'Policy Characteristics'!$C:$C,0))),"",INDEX('Policy Characteristics'!H:H,MATCH($C154,'Policy Characteristics'!$C:$C,0)))</f>
        <v>0.01</v>
      </c>
      <c r="O154" s="227" t="str">
        <f>IF(ISBLANK(INDEX('Policy Characteristics'!I:I,MATCH($C154,'Policy Characteristics'!$C:$C,0))),"",INDEX('Policy Characteristics'!I:I,MATCH($C154,'Policy Characteristics'!$C:$C,0)))</f>
        <v>% of existing buildings</v>
      </c>
      <c r="P154" s="227" t="str">
        <f>IF(ISBLANK(INDEX('Policy Characteristics'!J:J,MATCH($C154,'Policy Characteristics'!$C:$C,0))),"",INDEX('Policy Characteristics'!J:J,MATCH($C154,'Policy Characteristics'!$C:$C,0)))</f>
        <v/>
      </c>
      <c r="Q154" s="227" t="str">
        <f>IF(ISBLANK(INDEX('Policy Characteristics'!K:K,MATCH($C154,'Policy Characteristics'!$C:$C,0))),"",INDEX('Policy Characteristics'!K:K,MATCH($C154,'Policy Characteristics'!$C:$C,0)))</f>
        <v>buildings-sector-main.html#retrofitting</v>
      </c>
      <c r="R154" s="227" t="str">
        <f>IF(ISBLANK(INDEX('Policy Characteristics'!L:L,MATCH($C154,'Policy Characteristics'!$C:$C,0))),"",INDEX('Policy Characteristics'!L:L,MATCH($C154,'Policy Characteristics'!$C:$C,0)))</f>
        <v>increased-retrofitting.html</v>
      </c>
      <c r="S154" s="227" t="str">
        <f>IF(ISBLANK(INDEX('Policy Characteristics'!M:M,MATCH($C154,'Policy Characteristics'!$C:$C,0))),"",INDEX('Policy Characteristics'!M:M,MATCH($C154,'Policy Characteristics'!$C:$C,0)))</f>
        <v>Calculated from model data; see the relevant variable(s) in the InputData folder for source information.</v>
      </c>
      <c r="T154" s="227" t="str">
        <f>IF(ISBLANK(INDEX('Policy Characteristics'!N:N,MATCH($C154,'Policy Characteristics'!$C:$C,0))),"",INDEX('Policy Characteristics'!N:N,MATCH($C154,'Policy Characteristics'!$C:$C,0)))</f>
        <v/>
      </c>
      <c r="U154" s="11"/>
      <c r="V154" s="11"/>
      <c r="W154" s="11"/>
      <c r="X154" s="11"/>
      <c r="Y154" s="11"/>
      <c r="Z154" s="11"/>
    </row>
    <row r="155" spans="1:26" ht="15.75" customHeight="1" x14ac:dyDescent="0.25">
      <c r="A155" s="248" t="str">
        <f>INDEX('Policy Characteristics'!A:A,MATCH($C155,'Policy Characteristics'!$C:$C,0))</f>
        <v>Buildings and Appliances</v>
      </c>
      <c r="B155" s="249" t="str">
        <f>INDEX('Policy Characteristics'!B:B,MATCH($C155,'Policy Characteristics'!$C:$C,0))</f>
        <v>Retrofit Existing Buildings</v>
      </c>
      <c r="C155" s="227" t="str">
        <f t="shared" ref="A155:C155" si="91">C$153</f>
        <v>Share of Preexisting Buildings Subject to Retrofitting</v>
      </c>
      <c r="D155" s="225" t="s">
        <v>174</v>
      </c>
      <c r="E155" s="225"/>
      <c r="F155" s="225" t="s">
        <v>175</v>
      </c>
      <c r="G155" s="225"/>
      <c r="H155" s="250">
        <v>380</v>
      </c>
      <c r="I155" s="255" t="s">
        <v>76</v>
      </c>
      <c r="J155" s="227" t="str">
        <f>IF(ISBLANK(INDEX('Policy Characteristics'!D:D,MATCH($C155,'Policy Characteristics'!$C:$C,0))),"",INDEX('Policy Characteristics'!D:D,MATCH($C155,'Policy Characteristics'!$C:$C,0)))</f>
        <v>Increased Retrofitting</v>
      </c>
      <c r="K155" s="227" t="str">
        <f>IF(ISBLANK(INDEX('Policy Characteristics'!E:E,MATCH($C155,'Policy Characteristics'!$C:$C,0))),"",INDEX('Policy Characteristics'!E:E,MATCH($C155,'Policy Characteristics'!$C:$C,0)))</f>
        <v>bldgs retrofitting</v>
      </c>
      <c r="L155" s="227">
        <f>IF(ISBLANK(INDEX('Policy Characteristics'!F:F,MATCH($C155,'Policy Characteristics'!$C:$C,0))),"",INDEX('Policy Characteristics'!F:F,MATCH($C155,'Policy Characteristics'!$C:$C,0)))</f>
        <v>0</v>
      </c>
      <c r="M155" s="227">
        <f>IF(ISBLANK(INDEX('Policy Characteristics'!G:G,MATCH($C155,'Policy Characteristics'!$C:$C,0))),"",INDEX('Policy Characteristics'!G:G,MATCH($C155,'Policy Characteristics'!$C:$C,0)))</f>
        <v>0.5</v>
      </c>
      <c r="N155" s="227">
        <f>IF(ISBLANK(INDEX('Policy Characteristics'!H:H,MATCH($C155,'Policy Characteristics'!$C:$C,0))),"",INDEX('Policy Characteristics'!H:H,MATCH($C155,'Policy Characteristics'!$C:$C,0)))</f>
        <v>0.01</v>
      </c>
      <c r="O155" s="227" t="str">
        <f>IF(ISBLANK(INDEX('Policy Characteristics'!I:I,MATCH($C155,'Policy Characteristics'!$C:$C,0))),"",INDEX('Policy Characteristics'!I:I,MATCH($C155,'Policy Characteristics'!$C:$C,0)))</f>
        <v>% of existing buildings</v>
      </c>
      <c r="P155" s="227" t="str">
        <f>IF(ISBLANK(INDEX('Policy Characteristics'!J:J,MATCH($C155,'Policy Characteristics'!$C:$C,0))),"",INDEX('Policy Characteristics'!J:J,MATCH($C155,'Policy Characteristics'!$C:$C,0)))</f>
        <v/>
      </c>
      <c r="Q155" s="227" t="str">
        <f>IF(ISBLANK(INDEX('Policy Characteristics'!K:K,MATCH($C155,'Policy Characteristics'!$C:$C,0))),"",INDEX('Policy Characteristics'!K:K,MATCH($C155,'Policy Characteristics'!$C:$C,0)))</f>
        <v>buildings-sector-main.html#retrofitting</v>
      </c>
      <c r="R155" s="227" t="str">
        <f>IF(ISBLANK(INDEX('Policy Characteristics'!L:L,MATCH($C155,'Policy Characteristics'!$C:$C,0))),"",INDEX('Policy Characteristics'!L:L,MATCH($C155,'Policy Characteristics'!$C:$C,0)))</f>
        <v>increased-retrofitting.html</v>
      </c>
      <c r="S155" s="227" t="str">
        <f>IF(ISBLANK(INDEX('Policy Characteristics'!M:M,MATCH($C155,'Policy Characteristics'!$C:$C,0))),"",INDEX('Policy Characteristics'!M:M,MATCH($C155,'Policy Characteristics'!$C:$C,0)))</f>
        <v>Calculated from model data; see the relevant variable(s) in the InputData folder for source information.</v>
      </c>
      <c r="T155" s="227" t="str">
        <f>IF(ISBLANK(INDEX('Policy Characteristics'!N:N,MATCH($C155,'Policy Characteristics'!$C:$C,0))),"",INDEX('Policy Characteristics'!N:N,MATCH($C155,'Policy Characteristics'!$C:$C,0)))</f>
        <v/>
      </c>
      <c r="U155" s="11"/>
      <c r="V155" s="11"/>
      <c r="W155" s="11"/>
      <c r="X155" s="11"/>
      <c r="Y155" s="11"/>
      <c r="Z155" s="11"/>
    </row>
    <row r="156" spans="1:26" ht="15.75" customHeight="1" x14ac:dyDescent="0.25">
      <c r="A156" s="248" t="str">
        <f>INDEX('Policy Characteristics'!A:A,MATCH($C156,'Policy Characteristics'!$C:$C,0))</f>
        <v>Buildings and Appliances</v>
      </c>
      <c r="B156" s="249" t="str">
        <f>INDEX('Policy Characteristics'!B:B,MATCH($C156,'Policy Characteristics'!$C:$C,0))</f>
        <v>Rebate for Efficient Products</v>
      </c>
      <c r="C156" s="227" t="s">
        <v>220</v>
      </c>
      <c r="D156" s="225" t="s">
        <v>156</v>
      </c>
      <c r="E156" s="225"/>
      <c r="F156" s="225" t="s">
        <v>159</v>
      </c>
      <c r="G156" s="225"/>
      <c r="H156" s="250">
        <v>27</v>
      </c>
      <c r="I156" s="254" t="s">
        <v>76</v>
      </c>
      <c r="J156" s="227" t="str">
        <f>IF(ISBLANK(INDEX('Policy Characteristics'!D:D,MATCH($C156,'Policy Characteristics'!$C:$C,0))),"",INDEX('Policy Characteristics'!D:D,MATCH($C156,'Policy Characteristics'!$C:$C,0)))</f>
        <v>Rebate for Efficient Products</v>
      </c>
      <c r="K156" s="227" t="str">
        <f>IF(ISBLANK(INDEX('Policy Characteristics'!E:E,MATCH($C156,'Policy Characteristics'!$C:$C,0))),"",INDEX('Policy Characteristics'!E:E,MATCH($C156,'Policy Characteristics'!$C:$C,0)))</f>
        <v>bldgs rebate</v>
      </c>
      <c r="L156" s="227">
        <f>IF(ISBLANK(INDEX('Policy Characteristics'!F:F,MATCH($C156,'Policy Characteristics'!$C:$C,0))),"",INDEX('Policy Characteristics'!F:F,MATCH($C156,'Policy Characteristics'!$C:$C,0)))</f>
        <v>0</v>
      </c>
      <c r="M156" s="227">
        <f>IF(ISBLANK(INDEX('Policy Characteristics'!G:G,MATCH($C156,'Policy Characteristics'!$C:$C,0))),"",INDEX('Policy Characteristics'!G:G,MATCH($C156,'Policy Characteristics'!$C:$C,0)))</f>
        <v>1</v>
      </c>
      <c r="N156" s="227">
        <f>IF(ISBLANK(INDEX('Policy Characteristics'!H:H,MATCH($C156,'Policy Characteristics'!$C:$C,0))),"",INDEX('Policy Characteristics'!H:H,MATCH($C156,'Policy Characteristics'!$C:$C,0)))</f>
        <v>1</v>
      </c>
      <c r="O156" s="227" t="str">
        <f>IF(ISBLANK(INDEX('Policy Characteristics'!I:I,MATCH($C156,'Policy Characteristics'!$C:$C,0))),"",INDEX('Policy Characteristics'!I:I,MATCH($C156,'Policy Characteristics'!$C:$C,0)))</f>
        <v>on/off</v>
      </c>
      <c r="P156" s="227" t="str">
        <f>IF(ISBLANK(INDEX('Policy Characteristics'!J:J,MATCH($C156,'Policy Characteristics'!$C:$C,0))),"",INDEX('Policy Characteristics'!J:J,MATCH($C156,'Policy Characteristics'!$C:$C,0)))</f>
        <v/>
      </c>
      <c r="Q156" s="227" t="str">
        <f>IF(ISBLANK(INDEX('Policy Characteristics'!K:K,MATCH($C156,'Policy Characteristics'!$C:$C,0))),"",INDEX('Policy Characteristics'!K:K,MATCH($C156,'Policy Characteristics'!$C:$C,0)))</f>
        <v>buildings-sector-main.html#rebate</v>
      </c>
      <c r="R156" s="227" t="str">
        <f>IF(ISBLANK(INDEX('Policy Characteristics'!L:L,MATCH($C156,'Policy Characteristics'!$C:$C,0))),"",INDEX('Policy Characteristics'!L:L,MATCH($C156,'Policy Characteristics'!$C:$C,0)))</f>
        <v>rebate-for-efficient-products.html</v>
      </c>
      <c r="S156" s="227" t="str">
        <f>IF(ISBLANK(INDEX('Policy Characteristics'!M:M,MATCH($C156,'Policy Characteristics'!$C:$C,0))),"",INDEX('Policy Characteristics'!M:M,MATCH($C156,'Policy Characteristics'!$C:$C,0)))</f>
        <v>none</v>
      </c>
      <c r="T156" s="227" t="str">
        <f>IF(ISBLANK(INDEX('Policy Characteristics'!N:N,MATCH($C156,'Policy Characteristics'!$C:$C,0))),"",INDEX('Policy Characteristics'!N:N,MATCH($C156,'Policy Characteristics'!$C:$C,0)))</f>
        <v/>
      </c>
      <c r="U156" s="11"/>
      <c r="V156" s="11"/>
      <c r="W156" s="11"/>
      <c r="X156" s="11"/>
      <c r="Y156" s="11"/>
      <c r="Z156" s="11"/>
    </row>
    <row r="157" spans="1:26" ht="15.75" customHeight="1" x14ac:dyDescent="0.25">
      <c r="A157" s="248" t="str">
        <f>INDEX('Policy Characteristics'!A:A,MATCH($C157,'Policy Characteristics'!$C:$C,0))</f>
        <v>Buildings and Appliances</v>
      </c>
      <c r="B157" s="249" t="str">
        <f>INDEX('Policy Characteristics'!B:B,MATCH($C157,'Policy Characteristics'!$C:$C,0))</f>
        <v>Rebate for Efficient Products</v>
      </c>
      <c r="C157" s="11" t="str">
        <f t="shared" ref="A157:C157" si="92">C$156</f>
        <v>Boolean Rebate Program for Efficient Components</v>
      </c>
      <c r="D157" s="226" t="s">
        <v>164</v>
      </c>
      <c r="E157" s="226"/>
      <c r="F157" s="226" t="s">
        <v>165</v>
      </c>
      <c r="G157" s="226"/>
      <c r="H157" s="7">
        <v>28</v>
      </c>
      <c r="I157" s="252" t="s">
        <v>63</v>
      </c>
      <c r="J157" s="227" t="str">
        <f>IF(ISBLANK(INDEX('Policy Characteristics'!D:D,MATCH($C157,'Policy Characteristics'!$C:$C,0))),"",INDEX('Policy Characteristics'!D:D,MATCH($C157,'Policy Characteristics'!$C:$C,0)))</f>
        <v>Rebate for Efficient Products</v>
      </c>
      <c r="K157" s="227" t="str">
        <f>IF(ISBLANK(INDEX('Policy Characteristics'!E:E,MATCH($C157,'Policy Characteristics'!$C:$C,0))),"",INDEX('Policy Characteristics'!E:E,MATCH($C157,'Policy Characteristics'!$C:$C,0)))</f>
        <v>bldgs rebate</v>
      </c>
      <c r="L157" s="227">
        <f>IF(ISBLANK(INDEX('Policy Characteristics'!F:F,MATCH($C157,'Policy Characteristics'!$C:$C,0))),"",INDEX('Policy Characteristics'!F:F,MATCH($C157,'Policy Characteristics'!$C:$C,0)))</f>
        <v>0</v>
      </c>
      <c r="M157" s="227">
        <f>IF(ISBLANK(INDEX('Policy Characteristics'!G:G,MATCH($C157,'Policy Characteristics'!$C:$C,0))),"",INDEX('Policy Characteristics'!G:G,MATCH($C157,'Policy Characteristics'!$C:$C,0)))</f>
        <v>1</v>
      </c>
      <c r="N157" s="227">
        <f>IF(ISBLANK(INDEX('Policy Characteristics'!H:H,MATCH($C157,'Policy Characteristics'!$C:$C,0))),"",INDEX('Policy Characteristics'!H:H,MATCH($C157,'Policy Characteristics'!$C:$C,0)))</f>
        <v>1</v>
      </c>
      <c r="O157" s="227" t="str">
        <f>IF(ISBLANK(INDEX('Policy Characteristics'!I:I,MATCH($C157,'Policy Characteristics'!$C:$C,0))),"",INDEX('Policy Characteristics'!I:I,MATCH($C157,'Policy Characteristics'!$C:$C,0)))</f>
        <v>on/off</v>
      </c>
      <c r="P157" s="227" t="str">
        <f>IF(ISBLANK(INDEX('Policy Characteristics'!J:J,MATCH($C157,'Policy Characteristics'!$C:$C,0))),"",INDEX('Policy Characteristics'!J:J,MATCH($C157,'Policy Characteristics'!$C:$C,0)))</f>
        <v/>
      </c>
      <c r="Q157" s="227" t="str">
        <f>IF(ISBLANK(INDEX('Policy Characteristics'!K:K,MATCH($C157,'Policy Characteristics'!$C:$C,0))),"",INDEX('Policy Characteristics'!K:K,MATCH($C157,'Policy Characteristics'!$C:$C,0)))</f>
        <v>buildings-sector-main.html#rebate</v>
      </c>
      <c r="R157" s="227" t="str">
        <f>IF(ISBLANK(INDEX('Policy Characteristics'!L:L,MATCH($C157,'Policy Characteristics'!$C:$C,0))),"",INDEX('Policy Characteristics'!L:L,MATCH($C157,'Policy Characteristics'!$C:$C,0)))</f>
        <v>rebate-for-efficient-products.html</v>
      </c>
      <c r="S157" s="227" t="str">
        <f>IF(ISBLANK(INDEX('Policy Characteristics'!M:M,MATCH($C157,'Policy Characteristics'!$C:$C,0))),"",INDEX('Policy Characteristics'!M:M,MATCH($C157,'Policy Characteristics'!$C:$C,0)))</f>
        <v>none</v>
      </c>
      <c r="T157" s="227" t="str">
        <f>IF(ISBLANK(INDEX('Policy Characteristics'!N:N,MATCH($C157,'Policy Characteristics'!$C:$C,0))),"",INDEX('Policy Characteristics'!N:N,MATCH($C157,'Policy Characteristics'!$C:$C,0)))</f>
        <v/>
      </c>
      <c r="U157" s="11"/>
      <c r="V157" s="11"/>
      <c r="W157" s="11"/>
      <c r="X157" s="11"/>
      <c r="Y157" s="11"/>
      <c r="Z157" s="11"/>
    </row>
    <row r="158" spans="1:26" ht="15.75" customHeight="1" x14ac:dyDescent="0.25">
      <c r="A158" s="248" t="str">
        <f>INDEX('Policy Characteristics'!A:A,MATCH($C158,'Policy Characteristics'!$C:$C,0))</f>
        <v>Buildings and Appliances</v>
      </c>
      <c r="B158" s="249" t="str">
        <f>INDEX('Policy Characteristics'!B:B,MATCH($C158,'Policy Characteristics'!$C:$C,0))</f>
        <v>Rebate for Efficient Products</v>
      </c>
      <c r="C158" s="11" t="str">
        <f t="shared" ref="A158:C158" si="93">C$156</f>
        <v>Boolean Rebate Program for Efficient Components</v>
      </c>
      <c r="D158" s="226" t="s">
        <v>184</v>
      </c>
      <c r="E158" s="226"/>
      <c r="F158" s="226" t="s">
        <v>185</v>
      </c>
      <c r="G158" s="226"/>
      <c r="H158" s="7" t="s">
        <v>224</v>
      </c>
      <c r="I158" s="253" t="s">
        <v>76</v>
      </c>
      <c r="J158" s="227" t="str">
        <f>IF(ISBLANK(INDEX('Policy Characteristics'!D:D,MATCH($C158,'Policy Characteristics'!$C:$C,0))),"",INDEX('Policy Characteristics'!D:D,MATCH($C158,'Policy Characteristics'!$C:$C,0)))</f>
        <v>Rebate for Efficient Products</v>
      </c>
      <c r="K158" s="227" t="str">
        <f>IF(ISBLANK(INDEX('Policy Characteristics'!E:E,MATCH($C158,'Policy Characteristics'!$C:$C,0))),"",INDEX('Policy Characteristics'!E:E,MATCH($C158,'Policy Characteristics'!$C:$C,0)))</f>
        <v>bldgs rebate</v>
      </c>
      <c r="L158" s="227">
        <f>IF(ISBLANK(INDEX('Policy Characteristics'!F:F,MATCH($C158,'Policy Characteristics'!$C:$C,0))),"",INDEX('Policy Characteristics'!F:F,MATCH($C158,'Policy Characteristics'!$C:$C,0)))</f>
        <v>0</v>
      </c>
      <c r="M158" s="227">
        <f>IF(ISBLANK(INDEX('Policy Characteristics'!G:G,MATCH($C158,'Policy Characteristics'!$C:$C,0))),"",INDEX('Policy Characteristics'!G:G,MATCH($C158,'Policy Characteristics'!$C:$C,0)))</f>
        <v>1</v>
      </c>
      <c r="N158" s="227">
        <f>IF(ISBLANK(INDEX('Policy Characteristics'!H:H,MATCH($C158,'Policy Characteristics'!$C:$C,0))),"",INDEX('Policy Characteristics'!H:H,MATCH($C158,'Policy Characteristics'!$C:$C,0)))</f>
        <v>1</v>
      </c>
      <c r="O158" s="227" t="str">
        <f>IF(ISBLANK(INDEX('Policy Characteristics'!I:I,MATCH($C158,'Policy Characteristics'!$C:$C,0))),"",INDEX('Policy Characteristics'!I:I,MATCH($C158,'Policy Characteristics'!$C:$C,0)))</f>
        <v>on/off</v>
      </c>
      <c r="P158" s="227" t="str">
        <f>IF(ISBLANK(INDEX('Policy Characteristics'!J:J,MATCH($C158,'Policy Characteristics'!$C:$C,0))),"",INDEX('Policy Characteristics'!J:J,MATCH($C158,'Policy Characteristics'!$C:$C,0)))</f>
        <v/>
      </c>
      <c r="Q158" s="227" t="str">
        <f>IF(ISBLANK(INDEX('Policy Characteristics'!K:K,MATCH($C158,'Policy Characteristics'!$C:$C,0))),"",INDEX('Policy Characteristics'!K:K,MATCH($C158,'Policy Characteristics'!$C:$C,0)))</f>
        <v>buildings-sector-main.html#rebate</v>
      </c>
      <c r="R158" s="227" t="str">
        <f>IF(ISBLANK(INDEX('Policy Characteristics'!L:L,MATCH($C158,'Policy Characteristics'!$C:$C,0))),"",INDEX('Policy Characteristics'!L:L,MATCH($C158,'Policy Characteristics'!$C:$C,0)))</f>
        <v>rebate-for-efficient-products.html</v>
      </c>
      <c r="S158" s="227" t="str">
        <f>IF(ISBLANK(INDEX('Policy Characteristics'!M:M,MATCH($C158,'Policy Characteristics'!$C:$C,0))),"",INDEX('Policy Characteristics'!M:M,MATCH($C158,'Policy Characteristics'!$C:$C,0)))</f>
        <v>none</v>
      </c>
      <c r="T158" s="227" t="str">
        <f>IF(ISBLANK(INDEX('Policy Characteristics'!N:N,MATCH($C158,'Policy Characteristics'!$C:$C,0))),"",INDEX('Policy Characteristics'!N:N,MATCH($C158,'Policy Characteristics'!$C:$C,0)))</f>
        <v/>
      </c>
      <c r="U158" s="11"/>
      <c r="V158" s="11"/>
      <c r="W158" s="11"/>
      <c r="X158" s="11"/>
      <c r="Y158" s="11"/>
      <c r="Z158" s="11"/>
    </row>
    <row r="159" spans="1:26" ht="15.75" customHeight="1" x14ac:dyDescent="0.25">
      <c r="A159" s="248" t="str">
        <f>INDEX('Policy Characteristics'!A:A,MATCH($C159,'Policy Characteristics'!$C:$C,0))</f>
        <v>Buildings and Appliances</v>
      </c>
      <c r="B159" s="249" t="str">
        <f>INDEX('Policy Characteristics'!B:B,MATCH($C159,'Policy Characteristics'!$C:$C,0))</f>
        <v>Rebate for Efficient Products</v>
      </c>
      <c r="C159" s="11" t="str">
        <f t="shared" ref="A159:C160" si="94">C$156</f>
        <v>Boolean Rebate Program for Efficient Components</v>
      </c>
      <c r="D159" s="226" t="s">
        <v>166</v>
      </c>
      <c r="E159" s="226"/>
      <c r="F159" s="226" t="s">
        <v>167</v>
      </c>
      <c r="G159" s="226"/>
      <c r="H159" s="7" t="s">
        <v>224</v>
      </c>
      <c r="I159" s="253" t="s">
        <v>76</v>
      </c>
      <c r="J159" s="227" t="str">
        <f>IF(ISBLANK(INDEX('Policy Characteristics'!D:D,MATCH($C159,'Policy Characteristics'!$C:$C,0))),"",INDEX('Policy Characteristics'!D:D,MATCH($C159,'Policy Characteristics'!$C:$C,0)))</f>
        <v>Rebate for Efficient Products</v>
      </c>
      <c r="K159" s="227" t="str">
        <f>IF(ISBLANK(INDEX('Policy Characteristics'!E:E,MATCH($C159,'Policy Characteristics'!$C:$C,0))),"",INDEX('Policy Characteristics'!E:E,MATCH($C159,'Policy Characteristics'!$C:$C,0)))</f>
        <v>bldgs rebate</v>
      </c>
      <c r="L159" s="227">
        <f>IF(ISBLANK(INDEX('Policy Characteristics'!F:F,MATCH($C159,'Policy Characteristics'!$C:$C,0))),"",INDEX('Policy Characteristics'!F:F,MATCH($C159,'Policy Characteristics'!$C:$C,0)))</f>
        <v>0</v>
      </c>
      <c r="M159" s="227">
        <f>IF(ISBLANK(INDEX('Policy Characteristics'!G:G,MATCH($C159,'Policy Characteristics'!$C:$C,0))),"",INDEX('Policy Characteristics'!G:G,MATCH($C159,'Policy Characteristics'!$C:$C,0)))</f>
        <v>1</v>
      </c>
      <c r="N159" s="227">
        <f>IF(ISBLANK(INDEX('Policy Characteristics'!H:H,MATCH($C159,'Policy Characteristics'!$C:$C,0))),"",INDEX('Policy Characteristics'!H:H,MATCH($C159,'Policy Characteristics'!$C:$C,0)))</f>
        <v>1</v>
      </c>
      <c r="O159" s="227" t="str">
        <f>IF(ISBLANK(INDEX('Policy Characteristics'!I:I,MATCH($C159,'Policy Characteristics'!$C:$C,0))),"",INDEX('Policy Characteristics'!I:I,MATCH($C159,'Policy Characteristics'!$C:$C,0)))</f>
        <v>on/off</v>
      </c>
      <c r="P159" s="227" t="str">
        <f>IF(ISBLANK(INDEX('Policy Characteristics'!J:J,MATCH($C159,'Policy Characteristics'!$C:$C,0))),"",INDEX('Policy Characteristics'!J:J,MATCH($C159,'Policy Characteristics'!$C:$C,0)))</f>
        <v/>
      </c>
      <c r="Q159" s="227" t="str">
        <f>IF(ISBLANK(INDEX('Policy Characteristics'!K:K,MATCH($C159,'Policy Characteristics'!$C:$C,0))),"",INDEX('Policy Characteristics'!K:K,MATCH($C159,'Policy Characteristics'!$C:$C,0)))</f>
        <v>buildings-sector-main.html#rebate</v>
      </c>
      <c r="R159" s="227" t="str">
        <f>IF(ISBLANK(INDEX('Policy Characteristics'!L:L,MATCH($C159,'Policy Characteristics'!$C:$C,0))),"",INDEX('Policy Characteristics'!L:L,MATCH($C159,'Policy Characteristics'!$C:$C,0)))</f>
        <v>rebate-for-efficient-products.html</v>
      </c>
      <c r="S159" s="227" t="str">
        <f>IF(ISBLANK(INDEX('Policy Characteristics'!M:M,MATCH($C159,'Policy Characteristics'!$C:$C,0))),"",INDEX('Policy Characteristics'!M:M,MATCH($C159,'Policy Characteristics'!$C:$C,0)))</f>
        <v>none</v>
      </c>
      <c r="T159" s="227" t="str">
        <f>IF(ISBLANK(INDEX('Policy Characteristics'!N:N,MATCH($C159,'Policy Characteristics'!$C:$C,0))),"",INDEX('Policy Characteristics'!N:N,MATCH($C159,'Policy Characteristics'!$C:$C,0)))</f>
        <v/>
      </c>
      <c r="U159" s="11"/>
      <c r="V159" s="11"/>
      <c r="W159" s="11"/>
      <c r="X159" s="11"/>
      <c r="Y159" s="11"/>
      <c r="Z159" s="11"/>
    </row>
    <row r="160" spans="1:26" ht="15.75" customHeight="1" x14ac:dyDescent="0.25">
      <c r="A160" s="248" t="str">
        <f>INDEX('Policy Characteristics'!A:A,MATCH($C160,'Policy Characteristics'!$C:$C,0))</f>
        <v>Buildings and Appliances</v>
      </c>
      <c r="B160" s="249" t="str">
        <f>INDEX('Policy Characteristics'!B:B,MATCH($C160,'Policy Characteristics'!$C:$C,0))</f>
        <v>Rebate for Efficient Products</v>
      </c>
      <c r="C160" s="11" t="str">
        <f t="shared" si="94"/>
        <v>Boolean Rebate Program for Efficient Components</v>
      </c>
      <c r="D160" s="226" t="s">
        <v>168</v>
      </c>
      <c r="E160" s="226"/>
      <c r="F160" s="226" t="s">
        <v>169</v>
      </c>
      <c r="G160" s="226"/>
      <c r="H160" s="7">
        <v>29</v>
      </c>
      <c r="I160" s="252" t="s">
        <v>63</v>
      </c>
      <c r="J160" s="227" t="str">
        <f>IF(ISBLANK(INDEX('Policy Characteristics'!D:D,MATCH($C160,'Policy Characteristics'!$C:$C,0))),"",INDEX('Policy Characteristics'!D:D,MATCH($C160,'Policy Characteristics'!$C:$C,0)))</f>
        <v>Rebate for Efficient Products</v>
      </c>
      <c r="K160" s="227" t="str">
        <f>IF(ISBLANK(INDEX('Policy Characteristics'!E:E,MATCH($C160,'Policy Characteristics'!$C:$C,0))),"",INDEX('Policy Characteristics'!E:E,MATCH($C160,'Policy Characteristics'!$C:$C,0)))</f>
        <v>bldgs rebate</v>
      </c>
      <c r="L160" s="227">
        <f>IF(ISBLANK(INDEX('Policy Characteristics'!F:F,MATCH($C160,'Policy Characteristics'!$C:$C,0))),"",INDEX('Policy Characteristics'!F:F,MATCH($C160,'Policy Characteristics'!$C:$C,0)))</f>
        <v>0</v>
      </c>
      <c r="M160" s="227">
        <f>IF(ISBLANK(INDEX('Policy Characteristics'!G:G,MATCH($C160,'Policy Characteristics'!$C:$C,0))),"",INDEX('Policy Characteristics'!G:G,MATCH($C160,'Policy Characteristics'!$C:$C,0)))</f>
        <v>1</v>
      </c>
      <c r="N160" s="227">
        <f>IF(ISBLANK(INDEX('Policy Characteristics'!H:H,MATCH($C160,'Policy Characteristics'!$C:$C,0))),"",INDEX('Policy Characteristics'!H:H,MATCH($C160,'Policy Characteristics'!$C:$C,0)))</f>
        <v>1</v>
      </c>
      <c r="O160" s="227" t="str">
        <f>IF(ISBLANK(INDEX('Policy Characteristics'!I:I,MATCH($C160,'Policy Characteristics'!$C:$C,0))),"",INDEX('Policy Characteristics'!I:I,MATCH($C160,'Policy Characteristics'!$C:$C,0)))</f>
        <v>on/off</v>
      </c>
      <c r="P160" s="227" t="str">
        <f>IF(ISBLANK(INDEX('Policy Characteristics'!J:J,MATCH($C160,'Policy Characteristics'!$C:$C,0))),"",INDEX('Policy Characteristics'!J:J,MATCH($C160,'Policy Characteristics'!$C:$C,0)))</f>
        <v/>
      </c>
      <c r="Q160" s="227" t="str">
        <f>IF(ISBLANK(INDEX('Policy Characteristics'!K:K,MATCH($C160,'Policy Characteristics'!$C:$C,0))),"",INDEX('Policy Characteristics'!K:K,MATCH($C160,'Policy Characteristics'!$C:$C,0)))</f>
        <v>buildings-sector-main.html#rebate</v>
      </c>
      <c r="R160" s="227" t="str">
        <f>IF(ISBLANK(INDEX('Policy Characteristics'!L:L,MATCH($C160,'Policy Characteristics'!$C:$C,0))),"",INDEX('Policy Characteristics'!L:L,MATCH($C160,'Policy Characteristics'!$C:$C,0)))</f>
        <v>rebate-for-efficient-products.html</v>
      </c>
      <c r="S160" s="227" t="str">
        <f>IF(ISBLANK(INDEX('Policy Characteristics'!M:M,MATCH($C160,'Policy Characteristics'!$C:$C,0))),"",INDEX('Policy Characteristics'!M:M,MATCH($C160,'Policy Characteristics'!$C:$C,0)))</f>
        <v>none</v>
      </c>
      <c r="T160" s="227" t="str">
        <f>IF(ISBLANK(INDEX('Policy Characteristics'!N:N,MATCH($C160,'Policy Characteristics'!$C:$C,0))),"",INDEX('Policy Characteristics'!N:N,MATCH($C160,'Policy Characteristics'!$C:$C,0)))</f>
        <v/>
      </c>
      <c r="U160" s="11"/>
      <c r="V160" s="11"/>
      <c r="W160" s="11"/>
      <c r="X160" s="11"/>
      <c r="Y160" s="11"/>
      <c r="Z160" s="11"/>
    </row>
    <row r="161" spans="1:26" ht="15.75" customHeight="1" x14ac:dyDescent="0.25">
      <c r="A161" s="248" t="str">
        <f>INDEX('Policy Characteristics'!A:A,MATCH($C161,'Policy Characteristics'!$C:$C,0))</f>
        <v>Buildings and Appliances</v>
      </c>
      <c r="B161" s="249" t="str">
        <f>INDEX('Policy Characteristics'!B:B,MATCH($C161,'Policy Characteristics'!$C:$C,0))</f>
        <v>Rebate for Efficient Products</v>
      </c>
      <c r="C161" s="11" t="str">
        <f t="shared" ref="A161:C161" si="95">C$156</f>
        <v>Boolean Rebate Program for Efficient Components</v>
      </c>
      <c r="D161" s="226" t="s">
        <v>170</v>
      </c>
      <c r="E161" s="226"/>
      <c r="F161" s="226" t="s">
        <v>171</v>
      </c>
      <c r="G161" s="226"/>
      <c r="H161" s="7" t="s">
        <v>224</v>
      </c>
      <c r="I161" s="253" t="s">
        <v>76</v>
      </c>
      <c r="J161" s="227" t="str">
        <f>IF(ISBLANK(INDEX('Policy Characteristics'!D:D,MATCH($C161,'Policy Characteristics'!$C:$C,0))),"",INDEX('Policy Characteristics'!D:D,MATCH($C161,'Policy Characteristics'!$C:$C,0)))</f>
        <v>Rebate for Efficient Products</v>
      </c>
      <c r="K161" s="227" t="str">
        <f>IF(ISBLANK(INDEX('Policy Characteristics'!E:E,MATCH($C161,'Policy Characteristics'!$C:$C,0))),"",INDEX('Policy Characteristics'!E:E,MATCH($C161,'Policy Characteristics'!$C:$C,0)))</f>
        <v>bldgs rebate</v>
      </c>
      <c r="L161" s="227">
        <f>IF(ISBLANK(INDEX('Policy Characteristics'!F:F,MATCH($C161,'Policy Characteristics'!$C:$C,0))),"",INDEX('Policy Characteristics'!F:F,MATCH($C161,'Policy Characteristics'!$C:$C,0)))</f>
        <v>0</v>
      </c>
      <c r="M161" s="227">
        <f>IF(ISBLANK(INDEX('Policy Characteristics'!G:G,MATCH($C161,'Policy Characteristics'!$C:$C,0))),"",INDEX('Policy Characteristics'!G:G,MATCH($C161,'Policy Characteristics'!$C:$C,0)))</f>
        <v>1</v>
      </c>
      <c r="N161" s="227">
        <f>IF(ISBLANK(INDEX('Policy Characteristics'!H:H,MATCH($C161,'Policy Characteristics'!$C:$C,0))),"",INDEX('Policy Characteristics'!H:H,MATCH($C161,'Policy Characteristics'!$C:$C,0)))</f>
        <v>1</v>
      </c>
      <c r="O161" s="227" t="str">
        <f>IF(ISBLANK(INDEX('Policy Characteristics'!I:I,MATCH($C161,'Policy Characteristics'!$C:$C,0))),"",INDEX('Policy Characteristics'!I:I,MATCH($C161,'Policy Characteristics'!$C:$C,0)))</f>
        <v>on/off</v>
      </c>
      <c r="P161" s="227" t="str">
        <f>IF(ISBLANK(INDEX('Policy Characteristics'!J:J,MATCH($C161,'Policy Characteristics'!$C:$C,0))),"",INDEX('Policy Characteristics'!J:J,MATCH($C161,'Policy Characteristics'!$C:$C,0)))</f>
        <v/>
      </c>
      <c r="Q161" s="227" t="str">
        <f>IF(ISBLANK(INDEX('Policy Characteristics'!K:K,MATCH($C161,'Policy Characteristics'!$C:$C,0))),"",INDEX('Policy Characteristics'!K:K,MATCH($C161,'Policy Characteristics'!$C:$C,0)))</f>
        <v>buildings-sector-main.html#rebate</v>
      </c>
      <c r="R161" s="227" t="str">
        <f>IF(ISBLANK(INDEX('Policy Characteristics'!L:L,MATCH($C161,'Policy Characteristics'!$C:$C,0))),"",INDEX('Policy Characteristics'!L:L,MATCH($C161,'Policy Characteristics'!$C:$C,0)))</f>
        <v>rebate-for-efficient-products.html</v>
      </c>
      <c r="S161" s="227" t="str">
        <f>IF(ISBLANK(INDEX('Policy Characteristics'!M:M,MATCH($C161,'Policy Characteristics'!$C:$C,0))),"",INDEX('Policy Characteristics'!M:M,MATCH($C161,'Policy Characteristics'!$C:$C,0)))</f>
        <v>none</v>
      </c>
      <c r="T161" s="227" t="str">
        <f>IF(ISBLANK(INDEX('Policy Characteristics'!N:N,MATCH($C161,'Policy Characteristics'!$C:$C,0))),"",INDEX('Policy Characteristics'!N:N,MATCH($C161,'Policy Characteristics'!$C:$C,0)))</f>
        <v/>
      </c>
      <c r="U161" s="11"/>
      <c r="V161" s="11"/>
      <c r="W161" s="11"/>
      <c r="X161" s="11"/>
      <c r="Y161" s="11"/>
      <c r="Z161" s="11"/>
    </row>
    <row r="162" spans="1:26" ht="15.75" customHeight="1" x14ac:dyDescent="0.25">
      <c r="A162" s="248" t="str">
        <f>INDEX('Policy Characteristics'!A:A,MATCH($C162,'Policy Characteristics'!$C:$C,0))</f>
        <v>Electricity Supply</v>
      </c>
      <c r="B162" s="249" t="str">
        <f>INDEX('Policy Characteristics'!B:B,MATCH($C162,'Policy Characteristics'!$C:$C,0))</f>
        <v>Ban New Power Plants</v>
      </c>
      <c r="C162" s="229" t="s">
        <v>227</v>
      </c>
      <c r="D162" s="226" t="s">
        <v>228</v>
      </c>
      <c r="E162" s="226"/>
      <c r="F162" s="226" t="s">
        <v>229</v>
      </c>
      <c r="G162" s="226"/>
      <c r="H162" s="7">
        <v>167</v>
      </c>
      <c r="I162" s="252" t="s">
        <v>63</v>
      </c>
      <c r="J162" s="227" t="str">
        <f>IF(ISBLANK(INDEX('Policy Characteristics'!D:D,MATCH($C162,'Policy Characteristics'!$C:$C,0))),"",INDEX('Policy Characteristics'!D:D,MATCH($C162,'Policy Characteristics'!$C:$C,0)))</f>
        <v>Ban New Power Plants</v>
      </c>
      <c r="K162" s="227" t="str">
        <f>IF(ISBLANK(INDEX('Policy Characteristics'!E:E,MATCH($C162,'Policy Characteristics'!$C:$C,0))),"",INDEX('Policy Characteristics'!E:E,MATCH($C162,'Policy Characteristics'!$C:$C,0)))</f>
        <v>elec ban new power plants</v>
      </c>
      <c r="L162" s="227">
        <f>IF(ISBLANK(INDEX('Policy Characteristics'!F:F,MATCH($C162,'Policy Characteristics'!$C:$C,0))),"",INDEX('Policy Characteristics'!F:F,MATCH($C162,'Policy Characteristics'!$C:$C,0)))</f>
        <v>0</v>
      </c>
      <c r="M162" s="227">
        <f>IF(ISBLANK(INDEX('Policy Characteristics'!G:G,MATCH($C162,'Policy Characteristics'!$C:$C,0))),"",INDEX('Policy Characteristics'!G:G,MATCH($C162,'Policy Characteristics'!$C:$C,0)))</f>
        <v>1</v>
      </c>
      <c r="N162" s="227">
        <f>IF(ISBLANK(INDEX('Policy Characteristics'!H:H,MATCH($C162,'Policy Characteristics'!$C:$C,0))),"",INDEX('Policy Characteristics'!H:H,MATCH($C162,'Policy Characteristics'!$C:$C,0)))</f>
        <v>1</v>
      </c>
      <c r="O162" s="227" t="str">
        <f>IF(ISBLANK(INDEX('Policy Characteristics'!I:I,MATCH($C162,'Policy Characteristics'!$C:$C,0))),"",INDEX('Policy Characteristics'!I:I,MATCH($C162,'Policy Characteristics'!$C:$C,0)))</f>
        <v>on/off</v>
      </c>
      <c r="P162" s="227" t="str">
        <f>IF(ISBLANK(INDEX('Policy Characteristics'!J:J,MATCH($C162,'Policy Characteristics'!$C:$C,0))),"",INDEX('Policy Characteristics'!J:J,MATCH($C162,'Policy Characteristics'!$C:$C,0)))</f>
        <v>**Description:** This policy prevents new capacity of the selected type(s) from being built or deployed.</v>
      </c>
      <c r="Q162" s="227" t="str">
        <f>IF(ISBLANK(INDEX('Policy Characteristics'!K:K,MATCH($C162,'Policy Characteristics'!$C:$C,0))),"",INDEX('Policy Characteristics'!K:K,MATCH($C162,'Policy Characteristics'!$C:$C,0)))</f>
        <v>electricity-sector-main.html#ban</v>
      </c>
      <c r="R162" s="227" t="str">
        <f>IF(ISBLANK(INDEX('Policy Characteristics'!L:L,MATCH($C162,'Policy Characteristics'!$C:$C,0))),"",INDEX('Policy Characteristics'!L:L,MATCH($C162,'Policy Characteristics'!$C:$C,0)))</f>
        <v>ban-new-capacity.html</v>
      </c>
      <c r="S162" s="227" t="str">
        <f>IF(ISBLANK(INDEX('Policy Characteristics'!M:M,MATCH($C162,'Policy Characteristics'!$C:$C,0))),"",INDEX('Policy Characteristics'!M:M,MATCH($C162,'Policy Characteristics'!$C:$C,0)))</f>
        <v/>
      </c>
      <c r="T162" s="227" t="str">
        <f>IF(ISBLANK(INDEX('Policy Characteristics'!N:N,MATCH($C162,'Policy Characteristics'!$C:$C,0))),"",INDEX('Policy Characteristics'!N:N,MATCH($C162,'Policy Characteristics'!$C:$C,0)))</f>
        <v/>
      </c>
      <c r="U162" s="229"/>
      <c r="V162" s="229"/>
      <c r="W162" s="229"/>
      <c r="X162" s="229"/>
      <c r="Y162" s="229"/>
      <c r="Z162" s="229"/>
    </row>
    <row r="163" spans="1:26" ht="15.75" customHeight="1" x14ac:dyDescent="0.25">
      <c r="A163" s="248" t="str">
        <f>INDEX('Policy Characteristics'!A:A,MATCH($C163,'Policy Characteristics'!$C:$C,0))</f>
        <v>Electricity Supply</v>
      </c>
      <c r="B163" s="249" t="str">
        <f>INDEX('Policy Characteristics'!B:B,MATCH($C163,'Policy Characteristics'!$C:$C,0))</f>
        <v>Ban New Power Plants</v>
      </c>
      <c r="C163" s="11" t="str">
        <f t="shared" ref="A163:C163" si="96">C$162</f>
        <v>Boolean Ban New Power Plants</v>
      </c>
      <c r="D163" s="226" t="s">
        <v>233</v>
      </c>
      <c r="E163" s="226"/>
      <c r="F163" s="226" t="s">
        <v>234</v>
      </c>
      <c r="G163" s="226"/>
      <c r="H163" s="7">
        <v>168</v>
      </c>
      <c r="I163" s="252" t="s">
        <v>63</v>
      </c>
      <c r="J163" s="227" t="str">
        <f>IF(ISBLANK(INDEX('Policy Characteristics'!D:D,MATCH($C163,'Policy Characteristics'!$C:$C,0))),"",INDEX('Policy Characteristics'!D:D,MATCH($C163,'Policy Characteristics'!$C:$C,0)))</f>
        <v>Ban New Power Plants</v>
      </c>
      <c r="K163" s="227" t="str">
        <f>IF(ISBLANK(INDEX('Policy Characteristics'!E:E,MATCH($C163,'Policy Characteristics'!$C:$C,0))),"",INDEX('Policy Characteristics'!E:E,MATCH($C163,'Policy Characteristics'!$C:$C,0)))</f>
        <v>elec ban new power plants</v>
      </c>
      <c r="L163" s="227">
        <f>IF(ISBLANK(INDEX('Policy Characteristics'!F:F,MATCH($C163,'Policy Characteristics'!$C:$C,0))),"",INDEX('Policy Characteristics'!F:F,MATCH($C163,'Policy Characteristics'!$C:$C,0)))</f>
        <v>0</v>
      </c>
      <c r="M163" s="227">
        <f>IF(ISBLANK(INDEX('Policy Characteristics'!G:G,MATCH($C163,'Policy Characteristics'!$C:$C,0))),"",INDEX('Policy Characteristics'!G:G,MATCH($C163,'Policy Characteristics'!$C:$C,0)))</f>
        <v>1</v>
      </c>
      <c r="N163" s="227">
        <f>IF(ISBLANK(INDEX('Policy Characteristics'!H:H,MATCH($C163,'Policy Characteristics'!$C:$C,0))),"",INDEX('Policy Characteristics'!H:H,MATCH($C163,'Policy Characteristics'!$C:$C,0)))</f>
        <v>1</v>
      </c>
      <c r="O163" s="227" t="str">
        <f>IF(ISBLANK(INDEX('Policy Characteristics'!I:I,MATCH($C163,'Policy Characteristics'!$C:$C,0))),"",INDEX('Policy Characteristics'!I:I,MATCH($C163,'Policy Characteristics'!$C:$C,0)))</f>
        <v>on/off</v>
      </c>
      <c r="P163" s="227" t="str">
        <f>IF(ISBLANK(INDEX('Policy Characteristics'!J:J,MATCH($C163,'Policy Characteristics'!$C:$C,0))),"",INDEX('Policy Characteristics'!J:J,MATCH($C163,'Policy Characteristics'!$C:$C,0)))</f>
        <v>**Description:** This policy prevents new capacity of the selected type(s) from being built or deployed.</v>
      </c>
      <c r="Q163" s="227" t="str">
        <f>IF(ISBLANK(INDEX('Policy Characteristics'!K:K,MATCH($C163,'Policy Characteristics'!$C:$C,0))),"",INDEX('Policy Characteristics'!K:K,MATCH($C163,'Policy Characteristics'!$C:$C,0)))</f>
        <v>electricity-sector-main.html#ban</v>
      </c>
      <c r="R163" s="227" t="str">
        <f>IF(ISBLANK(INDEX('Policy Characteristics'!L:L,MATCH($C163,'Policy Characteristics'!$C:$C,0))),"",INDEX('Policy Characteristics'!L:L,MATCH($C163,'Policy Characteristics'!$C:$C,0)))</f>
        <v>ban-new-capacity.html</v>
      </c>
      <c r="S163" s="227" t="str">
        <f>IF(ISBLANK(INDEX('Policy Characteristics'!M:M,MATCH($C163,'Policy Characteristics'!$C:$C,0))),"",INDEX('Policy Characteristics'!M:M,MATCH($C163,'Policy Characteristics'!$C:$C,0)))</f>
        <v/>
      </c>
      <c r="T163" s="227" t="str">
        <f>IF(ISBLANK(INDEX('Policy Characteristics'!N:N,MATCH($C163,'Policy Characteristics'!$C:$C,0))),"",INDEX('Policy Characteristics'!N:N,MATCH($C163,'Policy Characteristics'!$C:$C,0)))</f>
        <v/>
      </c>
      <c r="U163" s="11"/>
      <c r="V163" s="11"/>
      <c r="W163" s="11"/>
      <c r="X163" s="11"/>
      <c r="Y163" s="11"/>
      <c r="Z163" s="11"/>
    </row>
    <row r="164" spans="1:26" ht="15.75" customHeight="1" x14ac:dyDescent="0.25">
      <c r="A164" s="248" t="str">
        <f>INDEX('Policy Characteristics'!A:A,MATCH($C164,'Policy Characteristics'!$C:$C,0))</f>
        <v>Electricity Supply</v>
      </c>
      <c r="B164" s="249" t="str">
        <f>INDEX('Policy Characteristics'!B:B,MATCH($C164,'Policy Characteristics'!$C:$C,0))</f>
        <v>Ban New Power Plants</v>
      </c>
      <c r="C164" s="11" t="str">
        <f t="shared" ref="A164:C164" si="97">C$162</f>
        <v>Boolean Ban New Power Plants</v>
      </c>
      <c r="D164" s="226" t="s">
        <v>235</v>
      </c>
      <c r="E164" s="226"/>
      <c r="F164" s="226" t="s">
        <v>236</v>
      </c>
      <c r="G164" s="226"/>
      <c r="H164" s="7">
        <v>169</v>
      </c>
      <c r="I164" s="252" t="s">
        <v>63</v>
      </c>
      <c r="J164" s="227" t="str">
        <f>IF(ISBLANK(INDEX('Policy Characteristics'!D:D,MATCH($C164,'Policy Characteristics'!$C:$C,0))),"",INDEX('Policy Characteristics'!D:D,MATCH($C164,'Policy Characteristics'!$C:$C,0)))</f>
        <v>Ban New Power Plants</v>
      </c>
      <c r="K164" s="227" t="str">
        <f>IF(ISBLANK(INDEX('Policy Characteristics'!E:E,MATCH($C164,'Policy Characteristics'!$C:$C,0))),"",INDEX('Policy Characteristics'!E:E,MATCH($C164,'Policy Characteristics'!$C:$C,0)))</f>
        <v>elec ban new power plants</v>
      </c>
      <c r="L164" s="227">
        <f>IF(ISBLANK(INDEX('Policy Characteristics'!F:F,MATCH($C164,'Policy Characteristics'!$C:$C,0))),"",INDEX('Policy Characteristics'!F:F,MATCH($C164,'Policy Characteristics'!$C:$C,0)))</f>
        <v>0</v>
      </c>
      <c r="M164" s="227">
        <f>IF(ISBLANK(INDEX('Policy Characteristics'!G:G,MATCH($C164,'Policy Characteristics'!$C:$C,0))),"",INDEX('Policy Characteristics'!G:G,MATCH($C164,'Policy Characteristics'!$C:$C,0)))</f>
        <v>1</v>
      </c>
      <c r="N164" s="227">
        <f>IF(ISBLANK(INDEX('Policy Characteristics'!H:H,MATCH($C164,'Policy Characteristics'!$C:$C,0))),"",INDEX('Policy Characteristics'!H:H,MATCH($C164,'Policy Characteristics'!$C:$C,0)))</f>
        <v>1</v>
      </c>
      <c r="O164" s="227" t="str">
        <f>IF(ISBLANK(INDEX('Policy Characteristics'!I:I,MATCH($C164,'Policy Characteristics'!$C:$C,0))),"",INDEX('Policy Characteristics'!I:I,MATCH($C164,'Policy Characteristics'!$C:$C,0)))</f>
        <v>on/off</v>
      </c>
      <c r="P164" s="227" t="str">
        <f>IF(ISBLANK(INDEX('Policy Characteristics'!J:J,MATCH($C164,'Policy Characteristics'!$C:$C,0))),"",INDEX('Policy Characteristics'!J:J,MATCH($C164,'Policy Characteristics'!$C:$C,0)))</f>
        <v>**Description:** This policy prevents new capacity of the selected type(s) from being built or deployed.</v>
      </c>
      <c r="Q164" s="227" t="str">
        <f>IF(ISBLANK(INDEX('Policy Characteristics'!K:K,MATCH($C164,'Policy Characteristics'!$C:$C,0))),"",INDEX('Policy Characteristics'!K:K,MATCH($C164,'Policy Characteristics'!$C:$C,0)))</f>
        <v>electricity-sector-main.html#ban</v>
      </c>
      <c r="R164" s="227" t="str">
        <f>IF(ISBLANK(INDEX('Policy Characteristics'!L:L,MATCH($C164,'Policy Characteristics'!$C:$C,0))),"",INDEX('Policy Characteristics'!L:L,MATCH($C164,'Policy Characteristics'!$C:$C,0)))</f>
        <v>ban-new-capacity.html</v>
      </c>
      <c r="S164" s="227" t="str">
        <f>IF(ISBLANK(INDEX('Policy Characteristics'!M:M,MATCH($C164,'Policy Characteristics'!$C:$C,0))),"",INDEX('Policy Characteristics'!M:M,MATCH($C164,'Policy Characteristics'!$C:$C,0)))</f>
        <v/>
      </c>
      <c r="T164" s="227" t="str">
        <f>IF(ISBLANK(INDEX('Policy Characteristics'!N:N,MATCH($C164,'Policy Characteristics'!$C:$C,0))),"",INDEX('Policy Characteristics'!N:N,MATCH($C164,'Policy Characteristics'!$C:$C,0)))</f>
        <v/>
      </c>
      <c r="U164" s="11"/>
      <c r="V164" s="11"/>
      <c r="W164" s="11"/>
      <c r="X164" s="11"/>
      <c r="Y164" s="11"/>
      <c r="Z164" s="11"/>
    </row>
    <row r="165" spans="1:26" ht="15.75" customHeight="1" x14ac:dyDescent="0.25">
      <c r="A165" s="248" t="str">
        <f>INDEX('Policy Characteristics'!A:A,MATCH($C165,'Policy Characteristics'!$C:$C,0))</f>
        <v>Electricity Supply</v>
      </c>
      <c r="B165" s="249" t="str">
        <f>INDEX('Policy Characteristics'!B:B,MATCH($C165,'Policy Characteristics'!$C:$C,0))</f>
        <v>Ban New Power Plants</v>
      </c>
      <c r="C165" s="227" t="str">
        <f t="shared" ref="A165:C165" si="98">C$162</f>
        <v>Boolean Ban New Power Plants</v>
      </c>
      <c r="D165" s="225" t="s">
        <v>237</v>
      </c>
      <c r="E165" s="225"/>
      <c r="F165" s="225" t="s">
        <v>238</v>
      </c>
      <c r="G165" s="225"/>
      <c r="H165" s="250">
        <v>170</v>
      </c>
      <c r="I165" s="220" t="s">
        <v>76</v>
      </c>
      <c r="J165" s="227" t="str">
        <f>IF(ISBLANK(INDEX('Policy Characteristics'!D:D,MATCH($C165,'Policy Characteristics'!$C:$C,0))),"",INDEX('Policy Characteristics'!D:D,MATCH($C165,'Policy Characteristics'!$C:$C,0)))</f>
        <v>Ban New Power Plants</v>
      </c>
      <c r="K165" s="227" t="str">
        <f>IF(ISBLANK(INDEX('Policy Characteristics'!E:E,MATCH($C165,'Policy Characteristics'!$C:$C,0))),"",INDEX('Policy Characteristics'!E:E,MATCH($C165,'Policy Characteristics'!$C:$C,0)))</f>
        <v>elec ban new power plants</v>
      </c>
      <c r="L165" s="227">
        <f>IF(ISBLANK(INDEX('Policy Characteristics'!F:F,MATCH($C165,'Policy Characteristics'!$C:$C,0))),"",INDEX('Policy Characteristics'!F:F,MATCH($C165,'Policy Characteristics'!$C:$C,0)))</f>
        <v>0</v>
      </c>
      <c r="M165" s="227">
        <f>IF(ISBLANK(INDEX('Policy Characteristics'!G:G,MATCH($C165,'Policy Characteristics'!$C:$C,0))),"",INDEX('Policy Characteristics'!G:G,MATCH($C165,'Policy Characteristics'!$C:$C,0)))</f>
        <v>1</v>
      </c>
      <c r="N165" s="227">
        <f>IF(ISBLANK(INDEX('Policy Characteristics'!H:H,MATCH($C165,'Policy Characteristics'!$C:$C,0))),"",INDEX('Policy Characteristics'!H:H,MATCH($C165,'Policy Characteristics'!$C:$C,0)))</f>
        <v>1</v>
      </c>
      <c r="O165" s="227" t="str">
        <f>IF(ISBLANK(INDEX('Policy Characteristics'!I:I,MATCH($C165,'Policy Characteristics'!$C:$C,0))),"",INDEX('Policy Characteristics'!I:I,MATCH($C165,'Policy Characteristics'!$C:$C,0)))</f>
        <v>on/off</v>
      </c>
      <c r="P165" s="227" t="str">
        <f>IF(ISBLANK(INDEX('Policy Characteristics'!J:J,MATCH($C165,'Policy Characteristics'!$C:$C,0))),"",INDEX('Policy Characteristics'!J:J,MATCH($C165,'Policy Characteristics'!$C:$C,0)))</f>
        <v>**Description:** This policy prevents new capacity of the selected type(s) from being built or deployed.</v>
      </c>
      <c r="Q165" s="227" t="str">
        <f>IF(ISBLANK(INDEX('Policy Characteristics'!K:K,MATCH($C165,'Policy Characteristics'!$C:$C,0))),"",INDEX('Policy Characteristics'!K:K,MATCH($C165,'Policy Characteristics'!$C:$C,0)))</f>
        <v>electricity-sector-main.html#ban</v>
      </c>
      <c r="R165" s="227" t="str">
        <f>IF(ISBLANK(INDEX('Policy Characteristics'!L:L,MATCH($C165,'Policy Characteristics'!$C:$C,0))),"",INDEX('Policy Characteristics'!L:L,MATCH($C165,'Policy Characteristics'!$C:$C,0)))</f>
        <v>ban-new-capacity.html</v>
      </c>
      <c r="S165" s="227" t="str">
        <f>IF(ISBLANK(INDEX('Policy Characteristics'!M:M,MATCH($C165,'Policy Characteristics'!$C:$C,0))),"",INDEX('Policy Characteristics'!M:M,MATCH($C165,'Policy Characteristics'!$C:$C,0)))</f>
        <v/>
      </c>
      <c r="T165" s="227" t="str">
        <f>IF(ISBLANK(INDEX('Policy Characteristics'!N:N,MATCH($C165,'Policy Characteristics'!$C:$C,0))),"",INDEX('Policy Characteristics'!N:N,MATCH($C165,'Policy Characteristics'!$C:$C,0)))</f>
        <v/>
      </c>
      <c r="U165" s="11"/>
      <c r="V165" s="11"/>
      <c r="W165" s="11"/>
      <c r="X165" s="11"/>
      <c r="Y165" s="11"/>
      <c r="Z165" s="11"/>
    </row>
    <row r="166" spans="1:26" ht="15.75" customHeight="1" x14ac:dyDescent="0.25">
      <c r="A166" s="248" t="str">
        <f>INDEX('Policy Characteristics'!A:A,MATCH($C166,'Policy Characteristics'!$C:$C,0))</f>
        <v>Electricity Supply</v>
      </c>
      <c r="B166" s="249" t="str">
        <f>INDEX('Policy Characteristics'!B:B,MATCH($C166,'Policy Characteristics'!$C:$C,0))</f>
        <v>Ban New Power Plants</v>
      </c>
      <c r="C166" s="11" t="str">
        <f t="shared" ref="A166:C166" si="99">C$162</f>
        <v>Boolean Ban New Power Plants</v>
      </c>
      <c r="D166" s="226" t="s">
        <v>239</v>
      </c>
      <c r="E166" s="226"/>
      <c r="F166" s="226" t="s">
        <v>240</v>
      </c>
      <c r="G166" s="226"/>
      <c r="H166" s="7"/>
      <c r="I166" s="221" t="s">
        <v>76</v>
      </c>
      <c r="J166" s="227" t="str">
        <f>IF(ISBLANK(INDEX('Policy Characteristics'!D:D,MATCH($C166,'Policy Characteristics'!$C:$C,0))),"",INDEX('Policy Characteristics'!D:D,MATCH($C166,'Policy Characteristics'!$C:$C,0)))</f>
        <v>Ban New Power Plants</v>
      </c>
      <c r="K166" s="227" t="str">
        <f>IF(ISBLANK(INDEX('Policy Characteristics'!E:E,MATCH($C166,'Policy Characteristics'!$C:$C,0))),"",INDEX('Policy Characteristics'!E:E,MATCH($C166,'Policy Characteristics'!$C:$C,0)))</f>
        <v>elec ban new power plants</v>
      </c>
      <c r="L166" s="227">
        <f>IF(ISBLANK(INDEX('Policy Characteristics'!F:F,MATCH($C166,'Policy Characteristics'!$C:$C,0))),"",INDEX('Policy Characteristics'!F:F,MATCH($C166,'Policy Characteristics'!$C:$C,0)))</f>
        <v>0</v>
      </c>
      <c r="M166" s="227">
        <f>IF(ISBLANK(INDEX('Policy Characteristics'!G:G,MATCH($C166,'Policy Characteristics'!$C:$C,0))),"",INDEX('Policy Characteristics'!G:G,MATCH($C166,'Policy Characteristics'!$C:$C,0)))</f>
        <v>1</v>
      </c>
      <c r="N166" s="227">
        <f>IF(ISBLANK(INDEX('Policy Characteristics'!H:H,MATCH($C166,'Policy Characteristics'!$C:$C,0))),"",INDEX('Policy Characteristics'!H:H,MATCH($C166,'Policy Characteristics'!$C:$C,0)))</f>
        <v>1</v>
      </c>
      <c r="O166" s="227" t="str">
        <f>IF(ISBLANK(INDEX('Policy Characteristics'!I:I,MATCH($C166,'Policy Characteristics'!$C:$C,0))),"",INDEX('Policy Characteristics'!I:I,MATCH($C166,'Policy Characteristics'!$C:$C,0)))</f>
        <v>on/off</v>
      </c>
      <c r="P166" s="227" t="str">
        <f>IF(ISBLANK(INDEX('Policy Characteristics'!J:J,MATCH($C166,'Policy Characteristics'!$C:$C,0))),"",INDEX('Policy Characteristics'!J:J,MATCH($C166,'Policy Characteristics'!$C:$C,0)))</f>
        <v>**Description:** This policy prevents new capacity of the selected type(s) from being built or deployed.</v>
      </c>
      <c r="Q166" s="227" t="str">
        <f>IF(ISBLANK(INDEX('Policy Characteristics'!K:K,MATCH($C166,'Policy Characteristics'!$C:$C,0))),"",INDEX('Policy Characteristics'!K:K,MATCH($C166,'Policy Characteristics'!$C:$C,0)))</f>
        <v>electricity-sector-main.html#ban</v>
      </c>
      <c r="R166" s="227" t="str">
        <f>IF(ISBLANK(INDEX('Policy Characteristics'!L:L,MATCH($C166,'Policy Characteristics'!$C:$C,0))),"",INDEX('Policy Characteristics'!L:L,MATCH($C166,'Policy Characteristics'!$C:$C,0)))</f>
        <v>ban-new-capacity.html</v>
      </c>
      <c r="S166" s="227" t="str">
        <f>IF(ISBLANK(INDEX('Policy Characteristics'!M:M,MATCH($C166,'Policy Characteristics'!$C:$C,0))),"",INDEX('Policy Characteristics'!M:M,MATCH($C166,'Policy Characteristics'!$C:$C,0)))</f>
        <v/>
      </c>
      <c r="T166" s="227" t="str">
        <f>IF(ISBLANK(INDEX('Policy Characteristics'!N:N,MATCH($C166,'Policy Characteristics'!$C:$C,0))),"",INDEX('Policy Characteristics'!N:N,MATCH($C166,'Policy Characteristics'!$C:$C,0)))</f>
        <v/>
      </c>
      <c r="U166" s="11"/>
      <c r="V166" s="11"/>
      <c r="W166" s="11"/>
      <c r="X166" s="11"/>
      <c r="Y166" s="11"/>
      <c r="Z166" s="11"/>
    </row>
    <row r="167" spans="1:26" ht="15.75" customHeight="1" x14ac:dyDescent="0.25">
      <c r="A167" s="248" t="str">
        <f>INDEX('Policy Characteristics'!A:A,MATCH($C167,'Policy Characteristics'!$C:$C,0))</f>
        <v>Electricity Supply</v>
      </c>
      <c r="B167" s="249" t="str">
        <f>INDEX('Policy Characteristics'!B:B,MATCH($C167,'Policy Characteristics'!$C:$C,0))</f>
        <v>Ban New Power Plants</v>
      </c>
      <c r="C167" s="11" t="str">
        <f t="shared" ref="A167:C167" si="100">C$162</f>
        <v>Boolean Ban New Power Plants</v>
      </c>
      <c r="D167" s="226" t="s">
        <v>241</v>
      </c>
      <c r="E167" s="226"/>
      <c r="F167" s="226" t="s">
        <v>242</v>
      </c>
      <c r="G167" s="226"/>
      <c r="H167" s="7"/>
      <c r="I167" s="221" t="s">
        <v>76</v>
      </c>
      <c r="J167" s="227" t="str">
        <f>IF(ISBLANK(INDEX('Policy Characteristics'!D:D,MATCH($C167,'Policy Characteristics'!$C:$C,0))),"",INDEX('Policy Characteristics'!D:D,MATCH($C167,'Policy Characteristics'!$C:$C,0)))</f>
        <v>Ban New Power Plants</v>
      </c>
      <c r="K167" s="227" t="str">
        <f>IF(ISBLANK(INDEX('Policy Characteristics'!E:E,MATCH($C167,'Policy Characteristics'!$C:$C,0))),"",INDEX('Policy Characteristics'!E:E,MATCH($C167,'Policy Characteristics'!$C:$C,0)))</f>
        <v>elec ban new power plants</v>
      </c>
      <c r="L167" s="227">
        <f>IF(ISBLANK(INDEX('Policy Characteristics'!F:F,MATCH($C167,'Policy Characteristics'!$C:$C,0))),"",INDEX('Policy Characteristics'!F:F,MATCH($C167,'Policy Characteristics'!$C:$C,0)))</f>
        <v>0</v>
      </c>
      <c r="M167" s="227">
        <f>IF(ISBLANK(INDEX('Policy Characteristics'!G:G,MATCH($C167,'Policy Characteristics'!$C:$C,0))),"",INDEX('Policy Characteristics'!G:G,MATCH($C167,'Policy Characteristics'!$C:$C,0)))</f>
        <v>1</v>
      </c>
      <c r="N167" s="227">
        <f>IF(ISBLANK(INDEX('Policy Characteristics'!H:H,MATCH($C167,'Policy Characteristics'!$C:$C,0))),"",INDEX('Policy Characteristics'!H:H,MATCH($C167,'Policy Characteristics'!$C:$C,0)))</f>
        <v>1</v>
      </c>
      <c r="O167" s="227" t="str">
        <f>IF(ISBLANK(INDEX('Policy Characteristics'!I:I,MATCH($C167,'Policy Characteristics'!$C:$C,0))),"",INDEX('Policy Characteristics'!I:I,MATCH($C167,'Policy Characteristics'!$C:$C,0)))</f>
        <v>on/off</v>
      </c>
      <c r="P167" s="227" t="str">
        <f>IF(ISBLANK(INDEX('Policy Characteristics'!J:J,MATCH($C167,'Policy Characteristics'!$C:$C,0))),"",INDEX('Policy Characteristics'!J:J,MATCH($C167,'Policy Characteristics'!$C:$C,0)))</f>
        <v>**Description:** This policy prevents new capacity of the selected type(s) from being built or deployed.</v>
      </c>
      <c r="Q167" s="227" t="str">
        <f>IF(ISBLANK(INDEX('Policy Characteristics'!K:K,MATCH($C167,'Policy Characteristics'!$C:$C,0))),"",INDEX('Policy Characteristics'!K:K,MATCH($C167,'Policy Characteristics'!$C:$C,0)))</f>
        <v>electricity-sector-main.html#ban</v>
      </c>
      <c r="R167" s="227" t="str">
        <f>IF(ISBLANK(INDEX('Policy Characteristics'!L:L,MATCH($C167,'Policy Characteristics'!$C:$C,0))),"",INDEX('Policy Characteristics'!L:L,MATCH($C167,'Policy Characteristics'!$C:$C,0)))</f>
        <v>ban-new-capacity.html</v>
      </c>
      <c r="S167" s="227" t="str">
        <f>IF(ISBLANK(INDEX('Policy Characteristics'!M:M,MATCH($C167,'Policy Characteristics'!$C:$C,0))),"",INDEX('Policy Characteristics'!M:M,MATCH($C167,'Policy Characteristics'!$C:$C,0)))</f>
        <v/>
      </c>
      <c r="T167" s="227" t="str">
        <f>IF(ISBLANK(INDEX('Policy Characteristics'!N:N,MATCH($C167,'Policy Characteristics'!$C:$C,0))),"",INDEX('Policy Characteristics'!N:N,MATCH($C167,'Policy Characteristics'!$C:$C,0)))</f>
        <v/>
      </c>
      <c r="U167" s="11"/>
      <c r="V167" s="11"/>
      <c r="W167" s="11"/>
      <c r="X167" s="11"/>
      <c r="Y167" s="11"/>
      <c r="Z167" s="11"/>
    </row>
    <row r="168" spans="1:26" ht="15.75" customHeight="1" x14ac:dyDescent="0.25">
      <c r="A168" s="248" t="str">
        <f>INDEX('Policy Characteristics'!A:A,MATCH($C168,'Policy Characteristics'!$C:$C,0))</f>
        <v>Electricity Supply</v>
      </c>
      <c r="B168" s="249" t="str">
        <f>INDEX('Policy Characteristics'!B:B,MATCH($C168,'Policy Characteristics'!$C:$C,0))</f>
        <v>Ban New Power Plants</v>
      </c>
      <c r="C168" s="11" t="str">
        <f t="shared" ref="A168:C168" si="101">C$162</f>
        <v>Boolean Ban New Power Plants</v>
      </c>
      <c r="D168" s="226" t="s">
        <v>243</v>
      </c>
      <c r="E168" s="226"/>
      <c r="F168" s="226" t="s">
        <v>244</v>
      </c>
      <c r="G168" s="226"/>
      <c r="H168" s="7"/>
      <c r="I168" s="221" t="s">
        <v>76</v>
      </c>
      <c r="J168" s="227" t="str">
        <f>IF(ISBLANK(INDEX('Policy Characteristics'!D:D,MATCH($C168,'Policy Characteristics'!$C:$C,0))),"",INDEX('Policy Characteristics'!D:D,MATCH($C168,'Policy Characteristics'!$C:$C,0)))</f>
        <v>Ban New Power Plants</v>
      </c>
      <c r="K168" s="227" t="str">
        <f>IF(ISBLANK(INDEX('Policy Characteristics'!E:E,MATCH($C168,'Policy Characteristics'!$C:$C,0))),"",INDEX('Policy Characteristics'!E:E,MATCH($C168,'Policy Characteristics'!$C:$C,0)))</f>
        <v>elec ban new power plants</v>
      </c>
      <c r="L168" s="227">
        <f>IF(ISBLANK(INDEX('Policy Characteristics'!F:F,MATCH($C168,'Policy Characteristics'!$C:$C,0))),"",INDEX('Policy Characteristics'!F:F,MATCH($C168,'Policy Characteristics'!$C:$C,0)))</f>
        <v>0</v>
      </c>
      <c r="M168" s="227">
        <f>IF(ISBLANK(INDEX('Policy Characteristics'!G:G,MATCH($C168,'Policy Characteristics'!$C:$C,0))),"",INDEX('Policy Characteristics'!G:G,MATCH($C168,'Policy Characteristics'!$C:$C,0)))</f>
        <v>1</v>
      </c>
      <c r="N168" s="227">
        <f>IF(ISBLANK(INDEX('Policy Characteristics'!H:H,MATCH($C168,'Policy Characteristics'!$C:$C,0))),"",INDEX('Policy Characteristics'!H:H,MATCH($C168,'Policy Characteristics'!$C:$C,0)))</f>
        <v>1</v>
      </c>
      <c r="O168" s="227" t="str">
        <f>IF(ISBLANK(INDEX('Policy Characteristics'!I:I,MATCH($C168,'Policy Characteristics'!$C:$C,0))),"",INDEX('Policy Characteristics'!I:I,MATCH($C168,'Policy Characteristics'!$C:$C,0)))</f>
        <v>on/off</v>
      </c>
      <c r="P168" s="227" t="str">
        <f>IF(ISBLANK(INDEX('Policy Characteristics'!J:J,MATCH($C168,'Policy Characteristics'!$C:$C,0))),"",INDEX('Policy Characteristics'!J:J,MATCH($C168,'Policy Characteristics'!$C:$C,0)))</f>
        <v>**Description:** This policy prevents new capacity of the selected type(s) from being built or deployed.</v>
      </c>
      <c r="Q168" s="227" t="str">
        <f>IF(ISBLANK(INDEX('Policy Characteristics'!K:K,MATCH($C168,'Policy Characteristics'!$C:$C,0))),"",INDEX('Policy Characteristics'!K:K,MATCH($C168,'Policy Characteristics'!$C:$C,0)))</f>
        <v>electricity-sector-main.html#ban</v>
      </c>
      <c r="R168" s="227" t="str">
        <f>IF(ISBLANK(INDEX('Policy Characteristics'!L:L,MATCH($C168,'Policy Characteristics'!$C:$C,0))),"",INDEX('Policy Characteristics'!L:L,MATCH($C168,'Policy Characteristics'!$C:$C,0)))</f>
        <v>ban-new-capacity.html</v>
      </c>
      <c r="S168" s="227" t="str">
        <f>IF(ISBLANK(INDEX('Policy Characteristics'!M:M,MATCH($C168,'Policy Characteristics'!$C:$C,0))),"",INDEX('Policy Characteristics'!M:M,MATCH($C168,'Policy Characteristics'!$C:$C,0)))</f>
        <v/>
      </c>
      <c r="T168" s="227" t="str">
        <f>IF(ISBLANK(INDEX('Policy Characteristics'!N:N,MATCH($C168,'Policy Characteristics'!$C:$C,0))),"",INDEX('Policy Characteristics'!N:N,MATCH($C168,'Policy Characteristics'!$C:$C,0)))</f>
        <v/>
      </c>
      <c r="U168" s="11"/>
      <c r="V168" s="11"/>
      <c r="W168" s="11"/>
      <c r="X168" s="11"/>
      <c r="Y168" s="11"/>
      <c r="Z168" s="11"/>
    </row>
    <row r="169" spans="1:26" ht="15.75" customHeight="1" x14ac:dyDescent="0.25">
      <c r="A169" s="248" t="str">
        <f>INDEX('Policy Characteristics'!A:A,MATCH($C169,'Policy Characteristics'!$C:$C,0))</f>
        <v>Electricity Supply</v>
      </c>
      <c r="B169" s="249" t="str">
        <f>INDEX('Policy Characteristics'!B:B,MATCH($C169,'Policy Characteristics'!$C:$C,0))</f>
        <v>Ban New Power Plants</v>
      </c>
      <c r="C169" s="11" t="str">
        <f t="shared" ref="A169:C169" si="102">C$162</f>
        <v>Boolean Ban New Power Plants</v>
      </c>
      <c r="D169" s="226" t="s">
        <v>245</v>
      </c>
      <c r="E169" s="226"/>
      <c r="F169" s="226" t="s">
        <v>246</v>
      </c>
      <c r="G169" s="226"/>
      <c r="H169" s="7"/>
      <c r="I169" s="221" t="s">
        <v>76</v>
      </c>
      <c r="J169" s="227" t="str">
        <f>IF(ISBLANK(INDEX('Policy Characteristics'!D:D,MATCH($C169,'Policy Characteristics'!$C:$C,0))),"",INDEX('Policy Characteristics'!D:D,MATCH($C169,'Policy Characteristics'!$C:$C,0)))</f>
        <v>Ban New Power Plants</v>
      </c>
      <c r="K169" s="227" t="str">
        <f>IF(ISBLANK(INDEX('Policy Characteristics'!E:E,MATCH($C169,'Policy Characteristics'!$C:$C,0))),"",INDEX('Policy Characteristics'!E:E,MATCH($C169,'Policy Characteristics'!$C:$C,0)))</f>
        <v>elec ban new power plants</v>
      </c>
      <c r="L169" s="227">
        <f>IF(ISBLANK(INDEX('Policy Characteristics'!F:F,MATCH($C169,'Policy Characteristics'!$C:$C,0))),"",INDEX('Policy Characteristics'!F:F,MATCH($C169,'Policy Characteristics'!$C:$C,0)))</f>
        <v>0</v>
      </c>
      <c r="M169" s="227">
        <f>IF(ISBLANK(INDEX('Policy Characteristics'!G:G,MATCH($C169,'Policy Characteristics'!$C:$C,0))),"",INDEX('Policy Characteristics'!G:G,MATCH($C169,'Policy Characteristics'!$C:$C,0)))</f>
        <v>1</v>
      </c>
      <c r="N169" s="227">
        <f>IF(ISBLANK(INDEX('Policy Characteristics'!H:H,MATCH($C169,'Policy Characteristics'!$C:$C,0))),"",INDEX('Policy Characteristics'!H:H,MATCH($C169,'Policy Characteristics'!$C:$C,0)))</f>
        <v>1</v>
      </c>
      <c r="O169" s="227" t="str">
        <f>IF(ISBLANK(INDEX('Policy Characteristics'!I:I,MATCH($C169,'Policy Characteristics'!$C:$C,0))),"",INDEX('Policy Characteristics'!I:I,MATCH($C169,'Policy Characteristics'!$C:$C,0)))</f>
        <v>on/off</v>
      </c>
      <c r="P169" s="227" t="str">
        <f>IF(ISBLANK(INDEX('Policy Characteristics'!J:J,MATCH($C169,'Policy Characteristics'!$C:$C,0))),"",INDEX('Policy Characteristics'!J:J,MATCH($C169,'Policy Characteristics'!$C:$C,0)))</f>
        <v>**Description:** This policy prevents new capacity of the selected type(s) from being built or deployed.</v>
      </c>
      <c r="Q169" s="227" t="str">
        <f>IF(ISBLANK(INDEX('Policy Characteristics'!K:K,MATCH($C169,'Policy Characteristics'!$C:$C,0))),"",INDEX('Policy Characteristics'!K:K,MATCH($C169,'Policy Characteristics'!$C:$C,0)))</f>
        <v>electricity-sector-main.html#ban</v>
      </c>
      <c r="R169" s="227" t="str">
        <f>IF(ISBLANK(INDEX('Policy Characteristics'!L:L,MATCH($C169,'Policy Characteristics'!$C:$C,0))),"",INDEX('Policy Characteristics'!L:L,MATCH($C169,'Policy Characteristics'!$C:$C,0)))</f>
        <v>ban-new-capacity.html</v>
      </c>
      <c r="S169" s="227" t="str">
        <f>IF(ISBLANK(INDEX('Policy Characteristics'!M:M,MATCH($C169,'Policy Characteristics'!$C:$C,0))),"",INDEX('Policy Characteristics'!M:M,MATCH($C169,'Policy Characteristics'!$C:$C,0)))</f>
        <v/>
      </c>
      <c r="T169" s="227" t="str">
        <f>IF(ISBLANK(INDEX('Policy Characteristics'!N:N,MATCH($C169,'Policy Characteristics'!$C:$C,0))),"",INDEX('Policy Characteristics'!N:N,MATCH($C169,'Policy Characteristics'!$C:$C,0)))</f>
        <v/>
      </c>
      <c r="U169" s="11"/>
      <c r="V169" s="11"/>
      <c r="W169" s="11"/>
      <c r="X169" s="11"/>
      <c r="Y169" s="11"/>
      <c r="Z169" s="11"/>
    </row>
    <row r="170" spans="1:26" ht="15.75" customHeight="1" x14ac:dyDescent="0.25">
      <c r="A170" s="248" t="str">
        <f>INDEX('Policy Characteristics'!A:A,MATCH($C170,'Policy Characteristics'!$C:$C,0))</f>
        <v>Electricity Supply</v>
      </c>
      <c r="B170" s="249" t="str">
        <f>INDEX('Policy Characteristics'!B:B,MATCH($C170,'Policy Characteristics'!$C:$C,0))</f>
        <v>Ban New Power Plants</v>
      </c>
      <c r="C170" s="11" t="str">
        <f t="shared" ref="A170:C170" si="103">C$162</f>
        <v>Boolean Ban New Power Plants</v>
      </c>
      <c r="D170" s="226" t="s">
        <v>247</v>
      </c>
      <c r="E170" s="226"/>
      <c r="F170" s="226" t="s">
        <v>248</v>
      </c>
      <c r="G170" s="226"/>
      <c r="H170" s="7"/>
      <c r="I170" s="252" t="s">
        <v>76</v>
      </c>
      <c r="J170" s="227" t="str">
        <f>IF(ISBLANK(INDEX('Policy Characteristics'!D:D,MATCH($C170,'Policy Characteristics'!$C:$C,0))),"",INDEX('Policy Characteristics'!D:D,MATCH($C170,'Policy Characteristics'!$C:$C,0)))</f>
        <v>Ban New Power Plants</v>
      </c>
      <c r="K170" s="227" t="str">
        <f>IF(ISBLANK(INDEX('Policy Characteristics'!E:E,MATCH($C170,'Policy Characteristics'!$C:$C,0))),"",INDEX('Policy Characteristics'!E:E,MATCH($C170,'Policy Characteristics'!$C:$C,0)))</f>
        <v>elec ban new power plants</v>
      </c>
      <c r="L170" s="227">
        <f>IF(ISBLANK(INDEX('Policy Characteristics'!F:F,MATCH($C170,'Policy Characteristics'!$C:$C,0))),"",INDEX('Policy Characteristics'!F:F,MATCH($C170,'Policy Characteristics'!$C:$C,0)))</f>
        <v>0</v>
      </c>
      <c r="M170" s="227">
        <f>IF(ISBLANK(INDEX('Policy Characteristics'!G:G,MATCH($C170,'Policy Characteristics'!$C:$C,0))),"",INDEX('Policy Characteristics'!G:G,MATCH($C170,'Policy Characteristics'!$C:$C,0)))</f>
        <v>1</v>
      </c>
      <c r="N170" s="227">
        <f>IF(ISBLANK(INDEX('Policy Characteristics'!H:H,MATCH($C170,'Policy Characteristics'!$C:$C,0))),"",INDEX('Policy Characteristics'!H:H,MATCH($C170,'Policy Characteristics'!$C:$C,0)))</f>
        <v>1</v>
      </c>
      <c r="O170" s="227" t="str">
        <f>IF(ISBLANK(INDEX('Policy Characteristics'!I:I,MATCH($C170,'Policy Characteristics'!$C:$C,0))),"",INDEX('Policy Characteristics'!I:I,MATCH($C170,'Policy Characteristics'!$C:$C,0)))</f>
        <v>on/off</v>
      </c>
      <c r="P170" s="227" t="str">
        <f>IF(ISBLANK(INDEX('Policy Characteristics'!J:J,MATCH($C170,'Policy Characteristics'!$C:$C,0))),"",INDEX('Policy Characteristics'!J:J,MATCH($C170,'Policy Characteristics'!$C:$C,0)))</f>
        <v>**Description:** This policy prevents new capacity of the selected type(s) from being built or deployed.</v>
      </c>
      <c r="Q170" s="227" t="str">
        <f>IF(ISBLANK(INDEX('Policy Characteristics'!K:K,MATCH($C170,'Policy Characteristics'!$C:$C,0))),"",INDEX('Policy Characteristics'!K:K,MATCH($C170,'Policy Characteristics'!$C:$C,0)))</f>
        <v>electricity-sector-main.html#ban</v>
      </c>
      <c r="R170" s="227" t="str">
        <f>IF(ISBLANK(INDEX('Policy Characteristics'!L:L,MATCH($C170,'Policy Characteristics'!$C:$C,0))),"",INDEX('Policy Characteristics'!L:L,MATCH($C170,'Policy Characteristics'!$C:$C,0)))</f>
        <v>ban-new-capacity.html</v>
      </c>
      <c r="S170" s="227" t="str">
        <f>IF(ISBLANK(INDEX('Policy Characteristics'!M:M,MATCH($C170,'Policy Characteristics'!$C:$C,0))),"",INDEX('Policy Characteristics'!M:M,MATCH($C170,'Policy Characteristics'!$C:$C,0)))</f>
        <v/>
      </c>
      <c r="T170" s="227" t="str">
        <f>IF(ISBLANK(INDEX('Policy Characteristics'!N:N,MATCH($C170,'Policy Characteristics'!$C:$C,0))),"",INDEX('Policy Characteristics'!N:N,MATCH($C170,'Policy Characteristics'!$C:$C,0)))</f>
        <v/>
      </c>
      <c r="U170" s="11"/>
      <c r="V170" s="11"/>
      <c r="W170" s="11"/>
      <c r="X170" s="11"/>
      <c r="Y170" s="11"/>
      <c r="Z170" s="11"/>
    </row>
    <row r="171" spans="1:26" ht="15.75" customHeight="1" x14ac:dyDescent="0.25">
      <c r="A171" s="248" t="str">
        <f>INDEX('Policy Characteristics'!A:A,MATCH($C171,'Policy Characteristics'!$C:$C,0))</f>
        <v>Electricity Supply</v>
      </c>
      <c r="B171" s="249" t="str">
        <f>INDEX('Policy Characteristics'!B:B,MATCH($C171,'Policy Characteristics'!$C:$C,0))</f>
        <v>Ban New Power Plants</v>
      </c>
      <c r="C171" s="227" t="str">
        <f t="shared" ref="A171:C171" si="104">C$162</f>
        <v>Boolean Ban New Power Plants</v>
      </c>
      <c r="D171" s="225" t="s">
        <v>249</v>
      </c>
      <c r="E171" s="225"/>
      <c r="F171" s="225" t="s">
        <v>250</v>
      </c>
      <c r="G171" s="225"/>
      <c r="H171" s="250">
        <v>591</v>
      </c>
      <c r="I171" s="251" t="s">
        <v>63</v>
      </c>
      <c r="J171" s="227" t="str">
        <f>IF(ISBLANK(INDEX('Policy Characteristics'!D:D,MATCH($C171,'Policy Characteristics'!$C:$C,0))),"",INDEX('Policy Characteristics'!D:D,MATCH($C171,'Policy Characteristics'!$C:$C,0)))</f>
        <v>Ban New Power Plants</v>
      </c>
      <c r="K171" s="227" t="str">
        <f>IF(ISBLANK(INDEX('Policy Characteristics'!E:E,MATCH($C171,'Policy Characteristics'!$C:$C,0))),"",INDEX('Policy Characteristics'!E:E,MATCH($C171,'Policy Characteristics'!$C:$C,0)))</f>
        <v>elec ban new power plants</v>
      </c>
      <c r="L171" s="227">
        <f>IF(ISBLANK(INDEX('Policy Characteristics'!F:F,MATCH($C171,'Policy Characteristics'!$C:$C,0))),"",INDEX('Policy Characteristics'!F:F,MATCH($C171,'Policy Characteristics'!$C:$C,0)))</f>
        <v>0</v>
      </c>
      <c r="M171" s="227">
        <f>IF(ISBLANK(INDEX('Policy Characteristics'!G:G,MATCH($C171,'Policy Characteristics'!$C:$C,0))),"",INDEX('Policy Characteristics'!G:G,MATCH($C171,'Policy Characteristics'!$C:$C,0)))</f>
        <v>1</v>
      </c>
      <c r="N171" s="227">
        <f>IF(ISBLANK(INDEX('Policy Characteristics'!H:H,MATCH($C171,'Policy Characteristics'!$C:$C,0))),"",INDEX('Policy Characteristics'!H:H,MATCH($C171,'Policy Characteristics'!$C:$C,0)))</f>
        <v>1</v>
      </c>
      <c r="O171" s="227" t="str">
        <f>IF(ISBLANK(INDEX('Policy Characteristics'!I:I,MATCH($C171,'Policy Characteristics'!$C:$C,0))),"",INDEX('Policy Characteristics'!I:I,MATCH($C171,'Policy Characteristics'!$C:$C,0)))</f>
        <v>on/off</v>
      </c>
      <c r="P171" s="227" t="str">
        <f>IF(ISBLANK(INDEX('Policy Characteristics'!J:J,MATCH($C171,'Policy Characteristics'!$C:$C,0))),"",INDEX('Policy Characteristics'!J:J,MATCH($C171,'Policy Characteristics'!$C:$C,0)))</f>
        <v>**Description:** This policy prevents new capacity of the selected type(s) from being built or deployed.</v>
      </c>
      <c r="Q171" s="227" t="str">
        <f>IF(ISBLANK(INDEX('Policy Characteristics'!K:K,MATCH($C171,'Policy Characteristics'!$C:$C,0))),"",INDEX('Policy Characteristics'!K:K,MATCH($C171,'Policy Characteristics'!$C:$C,0)))</f>
        <v>electricity-sector-main.html#ban</v>
      </c>
      <c r="R171" s="227" t="str">
        <f>IF(ISBLANK(INDEX('Policy Characteristics'!L:L,MATCH($C171,'Policy Characteristics'!$C:$C,0))),"",INDEX('Policy Characteristics'!L:L,MATCH($C171,'Policy Characteristics'!$C:$C,0)))</f>
        <v>ban-new-capacity.html</v>
      </c>
      <c r="S171" s="227" t="str">
        <f>IF(ISBLANK(INDEX('Policy Characteristics'!M:M,MATCH($C171,'Policy Characteristics'!$C:$C,0))),"",INDEX('Policy Characteristics'!M:M,MATCH($C171,'Policy Characteristics'!$C:$C,0)))</f>
        <v/>
      </c>
      <c r="T171" s="227" t="str">
        <f>IF(ISBLANK(INDEX('Policy Characteristics'!N:N,MATCH($C171,'Policy Characteristics'!$C:$C,0))),"",INDEX('Policy Characteristics'!N:N,MATCH($C171,'Policy Characteristics'!$C:$C,0)))</f>
        <v/>
      </c>
      <c r="U171" s="11"/>
      <c r="V171" s="11"/>
      <c r="W171" s="11"/>
      <c r="X171" s="11"/>
      <c r="Y171" s="11"/>
      <c r="Z171" s="11"/>
    </row>
    <row r="172" spans="1:26" ht="15.75" customHeight="1" x14ac:dyDescent="0.25">
      <c r="A172" s="248" t="str">
        <f>INDEX('Policy Characteristics'!A:A,MATCH($C172,'Policy Characteristics'!$C:$C,0))</f>
        <v>Electricity Supply</v>
      </c>
      <c r="B172" s="249" t="str">
        <f>INDEX('Policy Characteristics'!B:B,MATCH($C172,'Policy Characteristics'!$C:$C,0))</f>
        <v>Ban New Power Plants</v>
      </c>
      <c r="C172" s="11" t="str">
        <f t="shared" ref="A172:C172" si="105">C$162</f>
        <v>Boolean Ban New Power Plants</v>
      </c>
      <c r="D172" s="226" t="s">
        <v>251</v>
      </c>
      <c r="E172" s="226"/>
      <c r="F172" s="226" t="s">
        <v>252</v>
      </c>
      <c r="G172" s="226"/>
      <c r="H172" s="7"/>
      <c r="I172" s="221" t="s">
        <v>76</v>
      </c>
      <c r="J172" s="227" t="str">
        <f>IF(ISBLANK(INDEX('Policy Characteristics'!D:D,MATCH($C172,'Policy Characteristics'!$C:$C,0))),"",INDEX('Policy Characteristics'!D:D,MATCH($C172,'Policy Characteristics'!$C:$C,0)))</f>
        <v>Ban New Power Plants</v>
      </c>
      <c r="K172" s="227" t="str">
        <f>IF(ISBLANK(INDEX('Policy Characteristics'!E:E,MATCH($C172,'Policy Characteristics'!$C:$C,0))),"",INDEX('Policy Characteristics'!E:E,MATCH($C172,'Policy Characteristics'!$C:$C,0)))</f>
        <v>elec ban new power plants</v>
      </c>
      <c r="L172" s="227">
        <f>IF(ISBLANK(INDEX('Policy Characteristics'!F:F,MATCH($C172,'Policy Characteristics'!$C:$C,0))),"",INDEX('Policy Characteristics'!F:F,MATCH($C172,'Policy Characteristics'!$C:$C,0)))</f>
        <v>0</v>
      </c>
      <c r="M172" s="227">
        <f>IF(ISBLANK(INDEX('Policy Characteristics'!G:G,MATCH($C172,'Policy Characteristics'!$C:$C,0))),"",INDEX('Policy Characteristics'!G:G,MATCH($C172,'Policy Characteristics'!$C:$C,0)))</f>
        <v>1</v>
      </c>
      <c r="N172" s="227">
        <f>IF(ISBLANK(INDEX('Policy Characteristics'!H:H,MATCH($C172,'Policy Characteristics'!$C:$C,0))),"",INDEX('Policy Characteristics'!H:H,MATCH($C172,'Policy Characteristics'!$C:$C,0)))</f>
        <v>1</v>
      </c>
      <c r="O172" s="227" t="str">
        <f>IF(ISBLANK(INDEX('Policy Characteristics'!I:I,MATCH($C172,'Policy Characteristics'!$C:$C,0))),"",INDEX('Policy Characteristics'!I:I,MATCH($C172,'Policy Characteristics'!$C:$C,0)))</f>
        <v>on/off</v>
      </c>
      <c r="P172" s="227" t="str">
        <f>IF(ISBLANK(INDEX('Policy Characteristics'!J:J,MATCH($C172,'Policy Characteristics'!$C:$C,0))),"",INDEX('Policy Characteristics'!J:J,MATCH($C172,'Policy Characteristics'!$C:$C,0)))</f>
        <v>**Description:** This policy prevents new capacity of the selected type(s) from being built or deployed.</v>
      </c>
      <c r="Q172" s="227" t="str">
        <f>IF(ISBLANK(INDEX('Policy Characteristics'!K:K,MATCH($C172,'Policy Characteristics'!$C:$C,0))),"",INDEX('Policy Characteristics'!K:K,MATCH($C172,'Policy Characteristics'!$C:$C,0)))</f>
        <v>electricity-sector-main.html#ban</v>
      </c>
      <c r="R172" s="227" t="str">
        <f>IF(ISBLANK(INDEX('Policy Characteristics'!L:L,MATCH($C172,'Policy Characteristics'!$C:$C,0))),"",INDEX('Policy Characteristics'!L:L,MATCH($C172,'Policy Characteristics'!$C:$C,0)))</f>
        <v>ban-new-capacity.html</v>
      </c>
      <c r="S172" s="227" t="str">
        <f>IF(ISBLANK(INDEX('Policy Characteristics'!M:M,MATCH($C172,'Policy Characteristics'!$C:$C,0))),"",INDEX('Policy Characteristics'!M:M,MATCH($C172,'Policy Characteristics'!$C:$C,0)))</f>
        <v/>
      </c>
      <c r="T172" s="227" t="str">
        <f>IF(ISBLANK(INDEX('Policy Characteristics'!N:N,MATCH($C172,'Policy Characteristics'!$C:$C,0))),"",INDEX('Policy Characteristics'!N:N,MATCH($C172,'Policy Characteristics'!$C:$C,0)))</f>
        <v/>
      </c>
      <c r="U172" s="11"/>
      <c r="V172" s="11"/>
      <c r="W172" s="11"/>
      <c r="X172" s="11"/>
      <c r="Y172" s="11"/>
      <c r="Z172" s="11"/>
    </row>
    <row r="173" spans="1:26" ht="15.75" customHeight="1" x14ac:dyDescent="0.25">
      <c r="A173" s="248" t="str">
        <f>INDEX('Policy Characteristics'!A:A,MATCH($C173,'Policy Characteristics'!$C:$C,0))</f>
        <v>Electricity Supply</v>
      </c>
      <c r="B173" s="249" t="str">
        <f>INDEX('Policy Characteristics'!B:B,MATCH($C173,'Policy Characteristics'!$C:$C,0))</f>
        <v>Ban New Power Plants</v>
      </c>
      <c r="C173" s="11" t="str">
        <f t="shared" ref="A173:C173" si="106">C$162</f>
        <v>Boolean Ban New Power Plants</v>
      </c>
      <c r="D173" s="226" t="s">
        <v>253</v>
      </c>
      <c r="E173" s="226"/>
      <c r="F173" s="226" t="s">
        <v>254</v>
      </c>
      <c r="G173" s="226"/>
      <c r="H173" s="7">
        <v>116</v>
      </c>
      <c r="I173" s="252" t="s">
        <v>63</v>
      </c>
      <c r="J173" s="227" t="str">
        <f>IF(ISBLANK(INDEX('Policy Characteristics'!D:D,MATCH($C173,'Policy Characteristics'!$C:$C,0))),"",INDEX('Policy Characteristics'!D:D,MATCH($C173,'Policy Characteristics'!$C:$C,0)))</f>
        <v>Ban New Power Plants</v>
      </c>
      <c r="K173" s="227" t="str">
        <f>IF(ISBLANK(INDEX('Policy Characteristics'!E:E,MATCH($C173,'Policy Characteristics'!$C:$C,0))),"",INDEX('Policy Characteristics'!E:E,MATCH($C173,'Policy Characteristics'!$C:$C,0)))</f>
        <v>elec ban new power plants</v>
      </c>
      <c r="L173" s="227">
        <f>IF(ISBLANK(INDEX('Policy Characteristics'!F:F,MATCH($C173,'Policy Characteristics'!$C:$C,0))),"",INDEX('Policy Characteristics'!F:F,MATCH($C173,'Policy Characteristics'!$C:$C,0)))</f>
        <v>0</v>
      </c>
      <c r="M173" s="227">
        <f>IF(ISBLANK(INDEX('Policy Characteristics'!G:G,MATCH($C173,'Policy Characteristics'!$C:$C,0))),"",INDEX('Policy Characteristics'!G:G,MATCH($C173,'Policy Characteristics'!$C:$C,0)))</f>
        <v>1</v>
      </c>
      <c r="N173" s="227">
        <f>IF(ISBLANK(INDEX('Policy Characteristics'!H:H,MATCH($C173,'Policy Characteristics'!$C:$C,0))),"",INDEX('Policy Characteristics'!H:H,MATCH($C173,'Policy Characteristics'!$C:$C,0)))</f>
        <v>1</v>
      </c>
      <c r="O173" s="227" t="str">
        <f>IF(ISBLANK(INDEX('Policy Characteristics'!I:I,MATCH($C173,'Policy Characteristics'!$C:$C,0))),"",INDEX('Policy Characteristics'!I:I,MATCH($C173,'Policy Characteristics'!$C:$C,0)))</f>
        <v>on/off</v>
      </c>
      <c r="P173" s="227" t="str">
        <f>IF(ISBLANK(INDEX('Policy Characteristics'!J:J,MATCH($C173,'Policy Characteristics'!$C:$C,0))),"",INDEX('Policy Characteristics'!J:J,MATCH($C173,'Policy Characteristics'!$C:$C,0)))</f>
        <v>**Description:** This policy prevents new capacity of the selected type(s) from being built or deployed.</v>
      </c>
      <c r="Q173" s="227" t="str">
        <f>IF(ISBLANK(INDEX('Policy Characteristics'!K:K,MATCH($C173,'Policy Characteristics'!$C:$C,0))),"",INDEX('Policy Characteristics'!K:K,MATCH($C173,'Policy Characteristics'!$C:$C,0)))</f>
        <v>electricity-sector-main.html#ban</v>
      </c>
      <c r="R173" s="227" t="str">
        <f>IF(ISBLANK(INDEX('Policy Characteristics'!L:L,MATCH($C173,'Policy Characteristics'!$C:$C,0))),"",INDEX('Policy Characteristics'!L:L,MATCH($C173,'Policy Characteristics'!$C:$C,0)))</f>
        <v>ban-new-capacity.html</v>
      </c>
      <c r="S173" s="227" t="str">
        <f>IF(ISBLANK(INDEX('Policy Characteristics'!M:M,MATCH($C173,'Policy Characteristics'!$C:$C,0))),"",INDEX('Policy Characteristics'!M:M,MATCH($C173,'Policy Characteristics'!$C:$C,0)))</f>
        <v/>
      </c>
      <c r="T173" s="227" t="str">
        <f>IF(ISBLANK(INDEX('Policy Characteristics'!N:N,MATCH($C173,'Policy Characteristics'!$C:$C,0))),"",INDEX('Policy Characteristics'!N:N,MATCH($C173,'Policy Characteristics'!$C:$C,0)))</f>
        <v/>
      </c>
      <c r="U173" s="11"/>
      <c r="V173" s="11"/>
      <c r="W173" s="11"/>
      <c r="X173" s="11"/>
      <c r="Y173" s="11"/>
      <c r="Z173" s="11"/>
    </row>
    <row r="174" spans="1:26" ht="15.75" customHeight="1" x14ac:dyDescent="0.25">
      <c r="A174" s="248" t="str">
        <f>INDEX('Policy Characteristics'!A:A,MATCH($C174,'Policy Characteristics'!$C:$C,0))</f>
        <v>Electricity Supply</v>
      </c>
      <c r="B174" s="249" t="str">
        <f>INDEX('Policy Characteristics'!B:B,MATCH($C174,'Policy Characteristics'!$C:$C,0))</f>
        <v>Ban New Power Plants</v>
      </c>
      <c r="C174" s="11" t="str">
        <f t="shared" ref="A174:C174" si="107">C$162</f>
        <v>Boolean Ban New Power Plants</v>
      </c>
      <c r="D174" s="226" t="s">
        <v>255</v>
      </c>
      <c r="E174" s="226"/>
      <c r="F174" s="226" t="s">
        <v>256</v>
      </c>
      <c r="G174" s="226"/>
      <c r="H174" s="7"/>
      <c r="I174" s="221" t="s">
        <v>76</v>
      </c>
      <c r="J174" s="227" t="str">
        <f>IF(ISBLANK(INDEX('Policy Characteristics'!D:D,MATCH($C174,'Policy Characteristics'!$C:$C,0))),"",INDEX('Policy Characteristics'!D:D,MATCH($C174,'Policy Characteristics'!$C:$C,0)))</f>
        <v>Ban New Power Plants</v>
      </c>
      <c r="K174" s="227" t="str">
        <f>IF(ISBLANK(INDEX('Policy Characteristics'!E:E,MATCH($C174,'Policy Characteristics'!$C:$C,0))),"",INDEX('Policy Characteristics'!E:E,MATCH($C174,'Policy Characteristics'!$C:$C,0)))</f>
        <v>elec ban new power plants</v>
      </c>
      <c r="L174" s="227">
        <f>IF(ISBLANK(INDEX('Policy Characteristics'!F:F,MATCH($C174,'Policy Characteristics'!$C:$C,0))),"",INDEX('Policy Characteristics'!F:F,MATCH($C174,'Policy Characteristics'!$C:$C,0)))</f>
        <v>0</v>
      </c>
      <c r="M174" s="227">
        <f>IF(ISBLANK(INDEX('Policy Characteristics'!G:G,MATCH($C174,'Policy Characteristics'!$C:$C,0))),"",INDEX('Policy Characteristics'!G:G,MATCH($C174,'Policy Characteristics'!$C:$C,0)))</f>
        <v>1</v>
      </c>
      <c r="N174" s="227">
        <f>IF(ISBLANK(INDEX('Policy Characteristics'!H:H,MATCH($C174,'Policy Characteristics'!$C:$C,0))),"",INDEX('Policy Characteristics'!H:H,MATCH($C174,'Policy Characteristics'!$C:$C,0)))</f>
        <v>1</v>
      </c>
      <c r="O174" s="227" t="str">
        <f>IF(ISBLANK(INDEX('Policy Characteristics'!I:I,MATCH($C174,'Policy Characteristics'!$C:$C,0))),"",INDEX('Policy Characteristics'!I:I,MATCH($C174,'Policy Characteristics'!$C:$C,0)))</f>
        <v>on/off</v>
      </c>
      <c r="P174" s="227" t="str">
        <f>IF(ISBLANK(INDEX('Policy Characteristics'!J:J,MATCH($C174,'Policy Characteristics'!$C:$C,0))),"",INDEX('Policy Characteristics'!J:J,MATCH($C174,'Policy Characteristics'!$C:$C,0)))</f>
        <v>**Description:** This policy prevents new capacity of the selected type(s) from being built or deployed.</v>
      </c>
      <c r="Q174" s="227" t="str">
        <f>IF(ISBLANK(INDEX('Policy Characteristics'!K:K,MATCH($C174,'Policy Characteristics'!$C:$C,0))),"",INDEX('Policy Characteristics'!K:K,MATCH($C174,'Policy Characteristics'!$C:$C,0)))</f>
        <v>electricity-sector-main.html#ban</v>
      </c>
      <c r="R174" s="227" t="str">
        <f>IF(ISBLANK(INDEX('Policy Characteristics'!L:L,MATCH($C174,'Policy Characteristics'!$C:$C,0))),"",INDEX('Policy Characteristics'!L:L,MATCH($C174,'Policy Characteristics'!$C:$C,0)))</f>
        <v>ban-new-capacity.html</v>
      </c>
      <c r="S174" s="227" t="str">
        <f>IF(ISBLANK(INDEX('Policy Characteristics'!M:M,MATCH($C174,'Policy Characteristics'!$C:$C,0))),"",INDEX('Policy Characteristics'!M:M,MATCH($C174,'Policy Characteristics'!$C:$C,0)))</f>
        <v/>
      </c>
      <c r="T174" s="227" t="str">
        <f>IF(ISBLANK(INDEX('Policy Characteristics'!N:N,MATCH($C174,'Policy Characteristics'!$C:$C,0))),"",INDEX('Policy Characteristics'!N:N,MATCH($C174,'Policy Characteristics'!$C:$C,0)))</f>
        <v/>
      </c>
      <c r="U174" s="11"/>
      <c r="V174" s="11"/>
      <c r="W174" s="11"/>
      <c r="X174" s="11"/>
      <c r="Y174" s="11"/>
      <c r="Z174" s="11"/>
    </row>
    <row r="175" spans="1:26" ht="15.75" customHeight="1" x14ac:dyDescent="0.25">
      <c r="A175" s="248" t="str">
        <f>INDEX('Policy Characteristics'!A:A,MATCH($C175,'Policy Characteristics'!$C:$C,0))</f>
        <v>Electricity Supply</v>
      </c>
      <c r="B175" s="249" t="str">
        <f>INDEX('Policy Characteristics'!B:B,MATCH($C175,'Policy Characteristics'!$C:$C,0))</f>
        <v>Ban New Power Plants</v>
      </c>
      <c r="C175" s="227" t="str">
        <f t="shared" ref="A175:C175" si="108">C$162</f>
        <v>Boolean Ban New Power Plants</v>
      </c>
      <c r="D175" s="225" t="s">
        <v>257</v>
      </c>
      <c r="E175" s="225"/>
      <c r="F175" s="225" t="s">
        <v>258</v>
      </c>
      <c r="G175" s="225"/>
      <c r="H175" s="250">
        <v>592</v>
      </c>
      <c r="I175" s="251" t="s">
        <v>63</v>
      </c>
      <c r="J175" s="227" t="str">
        <f>IF(ISBLANK(INDEX('Policy Characteristics'!D:D,MATCH($C175,'Policy Characteristics'!$C:$C,0))),"",INDEX('Policy Characteristics'!D:D,MATCH($C175,'Policy Characteristics'!$C:$C,0)))</f>
        <v>Ban New Power Plants</v>
      </c>
      <c r="K175" s="227" t="str">
        <f>IF(ISBLANK(INDEX('Policy Characteristics'!E:E,MATCH($C175,'Policy Characteristics'!$C:$C,0))),"",INDEX('Policy Characteristics'!E:E,MATCH($C175,'Policy Characteristics'!$C:$C,0)))</f>
        <v>elec ban new power plants</v>
      </c>
      <c r="L175" s="227">
        <f>IF(ISBLANK(INDEX('Policy Characteristics'!F:F,MATCH($C175,'Policy Characteristics'!$C:$C,0))),"",INDEX('Policy Characteristics'!F:F,MATCH($C175,'Policy Characteristics'!$C:$C,0)))</f>
        <v>0</v>
      </c>
      <c r="M175" s="227">
        <f>IF(ISBLANK(INDEX('Policy Characteristics'!G:G,MATCH($C175,'Policy Characteristics'!$C:$C,0))),"",INDEX('Policy Characteristics'!G:G,MATCH($C175,'Policy Characteristics'!$C:$C,0)))</f>
        <v>1</v>
      </c>
      <c r="N175" s="227">
        <f>IF(ISBLANK(INDEX('Policy Characteristics'!H:H,MATCH($C175,'Policy Characteristics'!$C:$C,0))),"",INDEX('Policy Characteristics'!H:H,MATCH($C175,'Policy Characteristics'!$C:$C,0)))</f>
        <v>1</v>
      </c>
      <c r="O175" s="227" t="str">
        <f>IF(ISBLANK(INDEX('Policy Characteristics'!I:I,MATCH($C175,'Policy Characteristics'!$C:$C,0))),"",INDEX('Policy Characteristics'!I:I,MATCH($C175,'Policy Characteristics'!$C:$C,0)))</f>
        <v>on/off</v>
      </c>
      <c r="P175" s="227" t="str">
        <f>IF(ISBLANK(INDEX('Policy Characteristics'!J:J,MATCH($C175,'Policy Characteristics'!$C:$C,0))),"",INDEX('Policy Characteristics'!J:J,MATCH($C175,'Policy Characteristics'!$C:$C,0)))</f>
        <v>**Description:** This policy prevents new capacity of the selected type(s) from being built or deployed.</v>
      </c>
      <c r="Q175" s="227" t="str">
        <f>IF(ISBLANK(INDEX('Policy Characteristics'!K:K,MATCH($C175,'Policy Characteristics'!$C:$C,0))),"",INDEX('Policy Characteristics'!K:K,MATCH($C175,'Policy Characteristics'!$C:$C,0)))</f>
        <v>electricity-sector-main.html#ban</v>
      </c>
      <c r="R175" s="227" t="str">
        <f>IF(ISBLANK(INDEX('Policy Characteristics'!L:L,MATCH($C175,'Policy Characteristics'!$C:$C,0))),"",INDEX('Policy Characteristics'!L:L,MATCH($C175,'Policy Characteristics'!$C:$C,0)))</f>
        <v>ban-new-capacity.html</v>
      </c>
      <c r="S175" s="227" t="str">
        <f>IF(ISBLANK(INDEX('Policy Characteristics'!M:M,MATCH($C175,'Policy Characteristics'!$C:$C,0))),"",INDEX('Policy Characteristics'!M:M,MATCH($C175,'Policy Characteristics'!$C:$C,0)))</f>
        <v/>
      </c>
      <c r="T175" s="227" t="str">
        <f>IF(ISBLANK(INDEX('Policy Characteristics'!N:N,MATCH($C175,'Policy Characteristics'!$C:$C,0))),"",INDEX('Policy Characteristics'!N:N,MATCH($C175,'Policy Characteristics'!$C:$C,0)))</f>
        <v/>
      </c>
      <c r="U175" s="11"/>
      <c r="V175" s="11"/>
      <c r="W175" s="11"/>
      <c r="X175" s="11"/>
      <c r="Y175" s="11"/>
      <c r="Z175" s="11"/>
    </row>
    <row r="176" spans="1:26" ht="15.75" customHeight="1" x14ac:dyDescent="0.25">
      <c r="A176" s="248" t="str">
        <f>INDEX('Policy Characteristics'!A:A,MATCH($C176,'Policy Characteristics'!$C:$C,0))</f>
        <v>Electricity Supply</v>
      </c>
      <c r="B176" s="249" t="str">
        <f>INDEX('Policy Characteristics'!B:B,MATCH($C176,'Policy Characteristics'!$C:$C,0))</f>
        <v>Ban New Power Plants</v>
      </c>
      <c r="C176" s="227" t="str">
        <f t="shared" ref="A176:C176" si="109">C$162</f>
        <v>Boolean Ban New Power Plants</v>
      </c>
      <c r="D176" s="225" t="s">
        <v>259</v>
      </c>
      <c r="E176" s="225"/>
      <c r="F176" s="225" t="s">
        <v>260</v>
      </c>
      <c r="G176" s="225"/>
      <c r="H176" s="250">
        <v>593</v>
      </c>
      <c r="I176" s="251" t="s">
        <v>63</v>
      </c>
      <c r="J176" s="227" t="str">
        <f>IF(ISBLANK(INDEX('Policy Characteristics'!D:D,MATCH($C176,'Policy Characteristics'!$C:$C,0))),"",INDEX('Policy Characteristics'!D:D,MATCH($C176,'Policy Characteristics'!$C:$C,0)))</f>
        <v>Ban New Power Plants</v>
      </c>
      <c r="K176" s="227" t="str">
        <f>IF(ISBLANK(INDEX('Policy Characteristics'!E:E,MATCH($C176,'Policy Characteristics'!$C:$C,0))),"",INDEX('Policy Characteristics'!E:E,MATCH($C176,'Policy Characteristics'!$C:$C,0)))</f>
        <v>elec ban new power plants</v>
      </c>
      <c r="L176" s="227">
        <f>IF(ISBLANK(INDEX('Policy Characteristics'!F:F,MATCH($C176,'Policy Characteristics'!$C:$C,0))),"",INDEX('Policy Characteristics'!F:F,MATCH($C176,'Policy Characteristics'!$C:$C,0)))</f>
        <v>0</v>
      </c>
      <c r="M176" s="227">
        <f>IF(ISBLANK(INDEX('Policy Characteristics'!G:G,MATCH($C176,'Policy Characteristics'!$C:$C,0))),"",INDEX('Policy Characteristics'!G:G,MATCH($C176,'Policy Characteristics'!$C:$C,0)))</f>
        <v>1</v>
      </c>
      <c r="N176" s="227">
        <f>IF(ISBLANK(INDEX('Policy Characteristics'!H:H,MATCH($C176,'Policy Characteristics'!$C:$C,0))),"",INDEX('Policy Characteristics'!H:H,MATCH($C176,'Policy Characteristics'!$C:$C,0)))</f>
        <v>1</v>
      </c>
      <c r="O176" s="227" t="str">
        <f>IF(ISBLANK(INDEX('Policy Characteristics'!I:I,MATCH($C176,'Policy Characteristics'!$C:$C,0))),"",INDEX('Policy Characteristics'!I:I,MATCH($C176,'Policy Characteristics'!$C:$C,0)))</f>
        <v>on/off</v>
      </c>
      <c r="P176" s="227" t="str">
        <f>IF(ISBLANK(INDEX('Policy Characteristics'!J:J,MATCH($C176,'Policy Characteristics'!$C:$C,0))),"",INDEX('Policy Characteristics'!J:J,MATCH($C176,'Policy Characteristics'!$C:$C,0)))</f>
        <v>**Description:** This policy prevents new capacity of the selected type(s) from being built or deployed.</v>
      </c>
      <c r="Q176" s="227" t="str">
        <f>IF(ISBLANK(INDEX('Policy Characteristics'!K:K,MATCH($C176,'Policy Characteristics'!$C:$C,0))),"",INDEX('Policy Characteristics'!K:K,MATCH($C176,'Policy Characteristics'!$C:$C,0)))</f>
        <v>electricity-sector-main.html#ban</v>
      </c>
      <c r="R176" s="227" t="str">
        <f>IF(ISBLANK(INDEX('Policy Characteristics'!L:L,MATCH($C176,'Policy Characteristics'!$C:$C,0))),"",INDEX('Policy Characteristics'!L:L,MATCH($C176,'Policy Characteristics'!$C:$C,0)))</f>
        <v>ban-new-capacity.html</v>
      </c>
      <c r="S176" s="227" t="str">
        <f>IF(ISBLANK(INDEX('Policy Characteristics'!M:M,MATCH($C176,'Policy Characteristics'!$C:$C,0))),"",INDEX('Policy Characteristics'!M:M,MATCH($C176,'Policy Characteristics'!$C:$C,0)))</f>
        <v/>
      </c>
      <c r="T176" s="227" t="str">
        <f>IF(ISBLANK(INDEX('Policy Characteristics'!N:N,MATCH($C176,'Policy Characteristics'!$C:$C,0))),"",INDEX('Policy Characteristics'!N:N,MATCH($C176,'Policy Characteristics'!$C:$C,0)))</f>
        <v/>
      </c>
      <c r="U176" s="11"/>
      <c r="V176" s="11"/>
      <c r="W176" s="11"/>
      <c r="X176" s="11"/>
      <c r="Y176" s="11"/>
      <c r="Z176" s="11"/>
    </row>
    <row r="177" spans="1:26" ht="15.75" customHeight="1" x14ac:dyDescent="0.25">
      <c r="A177" s="248" t="str">
        <f>INDEX('Policy Characteristics'!A:A,MATCH($C177,'Policy Characteristics'!$C:$C,0))</f>
        <v>Electricity Supply</v>
      </c>
      <c r="B177" s="249" t="str">
        <f>INDEX('Policy Characteristics'!B:B,MATCH($C177,'Policy Characteristics'!$C:$C,0))</f>
        <v>Ban New Power Plants</v>
      </c>
      <c r="C177" s="11" t="str">
        <f t="shared" ref="A177:C177" si="110">C$162</f>
        <v>Boolean Ban New Power Plants</v>
      </c>
      <c r="D177" s="226" t="s">
        <v>261</v>
      </c>
      <c r="E177" s="226"/>
      <c r="F177" s="226" t="s">
        <v>262</v>
      </c>
      <c r="G177" s="226"/>
      <c r="H177" s="7"/>
      <c r="I177" s="221" t="s">
        <v>76</v>
      </c>
      <c r="J177" s="227" t="str">
        <f>IF(ISBLANK(INDEX('Policy Characteristics'!D:D,MATCH($C177,'Policy Characteristics'!$C:$C,0))),"",INDEX('Policy Characteristics'!D:D,MATCH($C177,'Policy Characteristics'!$C:$C,0)))</f>
        <v>Ban New Power Plants</v>
      </c>
      <c r="K177" s="227" t="str">
        <f>IF(ISBLANK(INDEX('Policy Characteristics'!E:E,MATCH($C177,'Policy Characteristics'!$C:$C,0))),"",INDEX('Policy Characteristics'!E:E,MATCH($C177,'Policy Characteristics'!$C:$C,0)))</f>
        <v>elec ban new power plants</v>
      </c>
      <c r="L177" s="227">
        <f>IF(ISBLANK(INDEX('Policy Characteristics'!F:F,MATCH($C177,'Policy Characteristics'!$C:$C,0))),"",INDEX('Policy Characteristics'!F:F,MATCH($C177,'Policy Characteristics'!$C:$C,0)))</f>
        <v>0</v>
      </c>
      <c r="M177" s="227">
        <f>IF(ISBLANK(INDEX('Policy Characteristics'!G:G,MATCH($C177,'Policy Characteristics'!$C:$C,0))),"",INDEX('Policy Characteristics'!G:G,MATCH($C177,'Policy Characteristics'!$C:$C,0)))</f>
        <v>1</v>
      </c>
      <c r="N177" s="227">
        <f>IF(ISBLANK(INDEX('Policy Characteristics'!H:H,MATCH($C177,'Policy Characteristics'!$C:$C,0))),"",INDEX('Policy Characteristics'!H:H,MATCH($C177,'Policy Characteristics'!$C:$C,0)))</f>
        <v>1</v>
      </c>
      <c r="O177" s="227" t="str">
        <f>IF(ISBLANK(INDEX('Policy Characteristics'!I:I,MATCH($C177,'Policy Characteristics'!$C:$C,0))),"",INDEX('Policy Characteristics'!I:I,MATCH($C177,'Policy Characteristics'!$C:$C,0)))</f>
        <v>on/off</v>
      </c>
      <c r="P177" s="227" t="str">
        <f>IF(ISBLANK(INDEX('Policy Characteristics'!J:J,MATCH($C177,'Policy Characteristics'!$C:$C,0))),"",INDEX('Policy Characteristics'!J:J,MATCH($C177,'Policy Characteristics'!$C:$C,0)))</f>
        <v>**Description:** This policy prevents new capacity of the selected type(s) from being built or deployed.</v>
      </c>
      <c r="Q177" s="227" t="str">
        <f>IF(ISBLANK(INDEX('Policy Characteristics'!K:K,MATCH($C177,'Policy Characteristics'!$C:$C,0))),"",INDEX('Policy Characteristics'!K:K,MATCH($C177,'Policy Characteristics'!$C:$C,0)))</f>
        <v>electricity-sector-main.html#ban</v>
      </c>
      <c r="R177" s="227" t="str">
        <f>IF(ISBLANK(INDEX('Policy Characteristics'!L:L,MATCH($C177,'Policy Characteristics'!$C:$C,0))),"",INDEX('Policy Characteristics'!L:L,MATCH($C177,'Policy Characteristics'!$C:$C,0)))</f>
        <v>ban-new-capacity.html</v>
      </c>
      <c r="S177" s="227" t="str">
        <f>IF(ISBLANK(INDEX('Policy Characteristics'!M:M,MATCH($C177,'Policy Characteristics'!$C:$C,0))),"",INDEX('Policy Characteristics'!M:M,MATCH($C177,'Policy Characteristics'!$C:$C,0)))</f>
        <v/>
      </c>
      <c r="T177" s="227" t="str">
        <f>IF(ISBLANK(INDEX('Policy Characteristics'!N:N,MATCH($C177,'Policy Characteristics'!$C:$C,0))),"",INDEX('Policy Characteristics'!N:N,MATCH($C177,'Policy Characteristics'!$C:$C,0)))</f>
        <v/>
      </c>
      <c r="U177" s="11"/>
      <c r="V177" s="11"/>
      <c r="W177" s="11"/>
      <c r="X177" s="11"/>
      <c r="Y177" s="11"/>
      <c r="Z177" s="11"/>
    </row>
    <row r="178" spans="1:26" ht="15.75" customHeight="1" x14ac:dyDescent="0.25">
      <c r="A178" s="248" t="str">
        <f>INDEX('Policy Characteristics'!A:A,MATCH($C178,'Policy Characteristics'!$C:$C,0))</f>
        <v>Electricity Supply</v>
      </c>
      <c r="B178" s="249" t="str">
        <f>INDEX('Policy Characteristics'!B:B,MATCH($C178,'Policy Characteristics'!$C:$C,0))</f>
        <v>Carbon-free Electricity Standard</v>
      </c>
      <c r="C178" s="227" t="s">
        <v>264</v>
      </c>
      <c r="D178" s="225"/>
      <c r="E178" s="225"/>
      <c r="F178" s="225"/>
      <c r="G178" s="225"/>
      <c r="H178" s="250">
        <v>508</v>
      </c>
      <c r="I178" s="251" t="s">
        <v>63</v>
      </c>
      <c r="J178" s="227" t="str">
        <f>IF(ISBLANK(INDEX('Policy Characteristics'!D:D,MATCH($C178,'Policy Characteristics'!$C:$C,0))),"",INDEX('Policy Characteristics'!D:D,MATCH($C178,'Policy Characteristics'!$C:$C,0)))</f>
        <v>Carbon-free Electricity Standard</v>
      </c>
      <c r="K178" s="227" t="str">
        <f>IF(ISBLANK(INDEX('Policy Characteristics'!E:E,MATCH($C178,'Policy Characteristics'!$C:$C,0))),"",INDEX('Policy Characteristics'!E:E,MATCH($C178,'Policy Characteristics'!$C:$C,0)))</f>
        <v>elec renewable portfolio standards</v>
      </c>
      <c r="L178" s="227">
        <f>IF(ISBLANK(INDEX('Policy Characteristics'!F:F,MATCH($C178,'Policy Characteristics'!$C:$C,0))),"",INDEX('Policy Characteristics'!F:F,MATCH($C178,'Policy Characteristics'!$C:$C,0)))</f>
        <v>0</v>
      </c>
      <c r="M178" s="227">
        <f>IF(ISBLANK(INDEX('Policy Characteristics'!G:G,MATCH($C178,'Policy Characteristics'!$C:$C,0))),"",INDEX('Policy Characteristics'!G:G,MATCH($C178,'Policy Characteristics'!$C:$C,0)))</f>
        <v>1</v>
      </c>
      <c r="N178" s="227">
        <f>IF(ISBLANK(INDEX('Policy Characteristics'!H:H,MATCH($C178,'Policy Characteristics'!$C:$C,0))),"",INDEX('Policy Characteristics'!H:H,MATCH($C178,'Policy Characteristics'!$C:$C,0)))</f>
        <v>0.01</v>
      </c>
      <c r="O178" s="227" t="str">
        <f>IF(ISBLANK(INDEX('Policy Characteristics'!I:I,MATCH($C178,'Policy Characteristics'!$C:$C,0))),"",INDEX('Policy Characteristics'!I:I,MATCH($C178,'Policy Characteristics'!$C:$C,0)))</f>
        <v>% of electricity generation</v>
      </c>
      <c r="P178" s="227" t="str">
        <f>IF(ISBLANK(INDEX('Policy Characteristics'!J:J,MATCH($C178,'Policy Characteristics'!$C:$C,0))),"",INDEX('Policy Characteristics'!J:J,MATCH($C178,'Policy Characteristics'!$C:$C,0)))</f>
        <v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27" t="str">
        <f>IF(ISBLANK(INDEX('Policy Characteristics'!K:K,MATCH($C178,'Policy Characteristics'!$C:$C,0))),"",INDEX('Policy Characteristics'!K:K,MATCH($C178,'Policy Characteristics'!$C:$C,0)))</f>
        <v>electricity-sector-main.html#ces</v>
      </c>
      <c r="R178" s="227" t="str">
        <f>IF(ISBLANK(INDEX('Policy Characteristics'!L:L,MATCH($C178,'Policy Characteristics'!$C:$C,0))),"",INDEX('Policy Characteristics'!L:L,MATCH($C178,'Policy Characteristics'!$C:$C,0)))</f>
        <v>clean-energy-standard.html</v>
      </c>
      <c r="S178" s="227" t="str">
        <f>IF(ISBLANK(INDEX('Policy Characteristics'!M:M,MATCH($C178,'Policy Characteristics'!$C:$C,0))),"",INDEX('Policy Characteristics'!M:M,MATCH($C178,'Policy Characteristics'!$C:$C,0)))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27" t="str">
        <f>IF(ISBLANK(INDEX('Policy Characteristics'!N:N,MATCH($C178,'Policy Characteristics'!$C:$C,0))),"",INDEX('Policy Characteristics'!N:N,MATCH($C178,'Policy Characteristics'!$C:$C,0)))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29"/>
      <c r="V178" s="229"/>
      <c r="W178" s="229"/>
      <c r="X178" s="229"/>
      <c r="Y178" s="229"/>
      <c r="Z178" s="229"/>
    </row>
    <row r="179" spans="1:26" ht="15.75" customHeight="1" x14ac:dyDescent="0.25">
      <c r="A179" s="248" t="str">
        <f>INDEX('Policy Characteristics'!A:A,MATCH($C179,'Policy Characteristics'!$C:$C,0))</f>
        <v>Electricity Supply</v>
      </c>
      <c r="B179" s="249" t="str">
        <f>INDEX('Policy Characteristics'!B:B,MATCH($C179,'Policy Characteristics'!$C:$C,0))</f>
        <v>Change Electricity Exports</v>
      </c>
      <c r="C179" s="227" t="s">
        <v>270</v>
      </c>
      <c r="D179" s="225"/>
      <c r="E179" s="225"/>
      <c r="F179" s="225"/>
      <c r="G179" s="225"/>
      <c r="H179" s="250">
        <v>148</v>
      </c>
      <c r="I179" s="251" t="s">
        <v>76</v>
      </c>
      <c r="J179" s="227" t="str">
        <f>IF(ISBLANK(INDEX('Policy Characteristics'!D:D,MATCH($C179,'Policy Characteristics'!$C:$C,0))),"",INDEX('Policy Characteristics'!D:D,MATCH($C179,'Policy Characteristics'!$C:$C,0)))</f>
        <v>Electricity Imports and Exports</v>
      </c>
      <c r="K179" s="227" t="str">
        <f>IF(ISBLANK(INDEX('Policy Characteristics'!E:E,MATCH($C179,'Policy Characteristics'!$C:$C,0))),"",INDEX('Policy Characteristics'!E:E,MATCH($C179,'Policy Characteristics'!$C:$C,0)))</f>
        <v>elec change exports</v>
      </c>
      <c r="L179" s="227">
        <f>IF(ISBLANK(INDEX('Policy Characteristics'!F:F,MATCH($C179,'Policy Characteristics'!$C:$C,0))),"",INDEX('Policy Characteristics'!F:F,MATCH($C179,'Policy Characteristics'!$C:$C,0)))</f>
        <v>-0.5</v>
      </c>
      <c r="M179" s="227">
        <f>IF(ISBLANK(INDEX('Policy Characteristics'!G:G,MATCH($C179,'Policy Characteristics'!$C:$C,0))),"",INDEX('Policy Characteristics'!G:G,MATCH($C179,'Policy Characteristics'!$C:$C,0)))</f>
        <v>1</v>
      </c>
      <c r="N179" s="227">
        <f>IF(ISBLANK(INDEX('Policy Characteristics'!H:H,MATCH($C179,'Policy Characteristics'!$C:$C,0))),"",INDEX('Policy Characteristics'!H:H,MATCH($C179,'Policy Characteristics'!$C:$C,0)))</f>
        <v>0.02</v>
      </c>
      <c r="O179" s="227" t="str">
        <f>IF(ISBLANK(INDEX('Policy Characteristics'!I:I,MATCH($C179,'Policy Characteristics'!$C:$C,0))),"",INDEX('Policy Characteristics'!I:I,MATCH($C179,'Policy Characteristics'!$C:$C,0)))</f>
        <v>% change in exports</v>
      </c>
      <c r="P179" s="227" t="str">
        <f>IF(ISBLANK(INDEX('Policy Characteristics'!J:J,MATCH($C179,'Policy Characteristics'!$C:$C,0))),"",INDEX('Policy Characteristics'!J:J,MATCH($C179,'Policy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179" s="227" t="str">
        <f>IF(ISBLANK(INDEX('Policy Characteristics'!K:K,MATCH($C179,'Policy Characteristics'!$C:$C,0))),"",INDEX('Policy Characteristics'!K:K,MATCH($C179,'Policy Characteristics'!$C:$C,0)))</f>
        <v>electricity-sector-main.html#elec-exports</v>
      </c>
      <c r="R179" s="227" t="str">
        <f>IF(ISBLANK(INDEX('Policy Characteristics'!L:L,MATCH($C179,'Policy Characteristics'!$C:$C,0))),"",INDEX('Policy Characteristics'!L:L,MATCH($C179,'Policy Characteristics'!$C:$C,0)))</f>
        <v>electricity-imports-exports.html</v>
      </c>
      <c r="S179" s="227" t="str">
        <f>IF(ISBLANK(INDEX('Policy Characteristics'!M:M,MATCH($C179,'Policy Characteristics'!$C:$C,0))),"",INDEX('Policy Characteristics'!M:M,MATCH($C179,'Policy Characteristics'!$C:$C,0)))</f>
        <v>Energy Information Administation.  2016.  Electric Power Annual.  Table 2.13.</v>
      </c>
      <c r="T179" s="227" t="str">
        <f>IF(ISBLANK(INDEX('Policy Characteristics'!N:N,MATCH($C179,'Policy Characteristics'!$C:$C,0))),"",INDEX('Policy Characteristics'!N:N,MATCH($C179,'Policy Characteristics'!$C:$C,0)))</f>
        <v/>
      </c>
      <c r="U179" s="229"/>
      <c r="V179" s="229"/>
      <c r="W179" s="229"/>
      <c r="X179" s="229"/>
      <c r="Y179" s="229"/>
      <c r="Z179" s="229"/>
    </row>
    <row r="180" spans="1:26" ht="15.75" customHeight="1" x14ac:dyDescent="0.25">
      <c r="A180" s="248" t="str">
        <f>INDEX('Policy Characteristics'!A:A,MATCH($C180,'Policy Characteristics'!$C:$C,0))</f>
        <v>Electricity Supply</v>
      </c>
      <c r="B180" s="249" t="str">
        <f>INDEX('Policy Characteristics'!B:B,MATCH($C180,'Policy Characteristics'!$C:$C,0))</f>
        <v>Change Electricity Imports</v>
      </c>
      <c r="C180" s="227" t="s">
        <v>279</v>
      </c>
      <c r="D180" s="225" t="s">
        <v>228</v>
      </c>
      <c r="E180" s="225"/>
      <c r="F180" s="225" t="s">
        <v>229</v>
      </c>
      <c r="G180" s="225"/>
      <c r="H180" s="250">
        <v>149</v>
      </c>
      <c r="I180" s="222" t="s">
        <v>76</v>
      </c>
      <c r="J180" s="227" t="str">
        <f>IF(ISBLANK(INDEX('Policy Characteristics'!D:D,MATCH($C180,'Policy Characteristics'!$C:$C,0))),"",INDEX('Policy Characteristics'!D:D,MATCH($C180,'Policy Characteristics'!$C:$C,0)))</f>
        <v>Electricity Imports and Exports</v>
      </c>
      <c r="K180" s="227" t="str">
        <f>IF(ISBLANK(INDEX('Policy Characteristics'!E:E,MATCH($C180,'Policy Characteristics'!$C:$C,0))),"",INDEX('Policy Characteristics'!E:E,MATCH($C180,'Policy Characteristics'!$C:$C,0)))</f>
        <v>elec change imports</v>
      </c>
      <c r="L180" s="227">
        <f>IF(ISBLANK(INDEX('Policy Characteristics'!F:F,MATCH($C180,'Policy Characteristics'!$C:$C,0))),"",INDEX('Policy Characteristics'!F:F,MATCH($C180,'Policy Characteristics'!$C:$C,0)))</f>
        <v>-0.5</v>
      </c>
      <c r="M180" s="227">
        <f>IF(ISBLANK(INDEX('Policy Characteristics'!G:G,MATCH($C180,'Policy Characteristics'!$C:$C,0))),"",INDEX('Policy Characteristics'!G:G,MATCH($C180,'Policy Characteristics'!$C:$C,0)))</f>
        <v>1</v>
      </c>
      <c r="N180" s="227">
        <f>IF(ISBLANK(INDEX('Policy Characteristics'!H:H,MATCH($C180,'Policy Characteristics'!$C:$C,0))),"",INDEX('Policy Characteristics'!H:H,MATCH($C180,'Policy Characteristics'!$C:$C,0)))</f>
        <v>0.02</v>
      </c>
      <c r="O180" s="227" t="str">
        <f>IF(ISBLANK(INDEX('Policy Characteristics'!I:I,MATCH($C180,'Policy Characteristics'!$C:$C,0))),"",INDEX('Policy Characteristics'!I:I,MATCH($C180,'Policy Characteristics'!$C:$C,0)))</f>
        <v>% change in imports</v>
      </c>
      <c r="P180" s="227" t="str">
        <f>IF(ISBLANK(INDEX('Policy Characteristics'!J:J,MATCH($C180,'Policy Characteristics'!$C:$C,0))),"",INDEX('Policy Characteristics'!J:J,MATCH($C180,'Policy Characteristics'!$C:$C,0)))</f>
        <v/>
      </c>
      <c r="Q180" s="227" t="str">
        <f>IF(ISBLANK(INDEX('Policy Characteristics'!K:K,MATCH($C180,'Policy Characteristics'!$C:$C,0))),"",INDEX('Policy Characteristics'!K:K,MATCH($C180,'Policy Characteristics'!$C:$C,0)))</f>
        <v>electricity-sector-main.html#elec-imports</v>
      </c>
      <c r="R180" s="227" t="str">
        <f>IF(ISBLANK(INDEX('Policy Characteristics'!L:L,MATCH($C180,'Policy Characteristics'!$C:$C,0))),"",INDEX('Policy Characteristics'!L:L,MATCH($C180,'Policy Characteristics'!$C:$C,0)))</f>
        <v>electricity-imports-exports.html</v>
      </c>
      <c r="S180" s="227" t="str">
        <f>IF(ISBLANK(INDEX('Policy Characteristics'!M:M,MATCH($C180,'Policy Characteristics'!$C:$C,0))),"",INDEX('Policy Characteristics'!M:M,MATCH($C180,'Policy Characteristics'!$C:$C,0)))</f>
        <v>Energy Information Administation.  2016.  Electric Power Annual.  Table 2.13.</v>
      </c>
      <c r="T180" s="227" t="str">
        <f>IF(ISBLANK(INDEX('Policy Characteristics'!N:N,MATCH($C180,'Policy Characteristics'!$C:$C,0))),"",INDEX('Policy Characteristics'!N:N,MATCH($C180,'Policy Characteristics'!$C:$C,0)))</f>
        <v/>
      </c>
      <c r="U180" s="229"/>
      <c r="V180" s="229"/>
      <c r="W180" s="229"/>
      <c r="X180" s="229"/>
      <c r="Y180" s="229"/>
      <c r="Z180" s="229"/>
    </row>
    <row r="181" spans="1:26" ht="15.75" customHeight="1" x14ac:dyDescent="0.25">
      <c r="A181" s="248" t="str">
        <f>INDEX('Policy Characteristics'!A:A,MATCH($C181,'Policy Characteristics'!$C:$C,0))</f>
        <v>Electricity Supply</v>
      </c>
      <c r="B181" s="249" t="str">
        <f>INDEX('Policy Characteristics'!B:B,MATCH($C181,'Policy Characteristics'!$C:$C,0))</f>
        <v>Change Electricity Imports</v>
      </c>
      <c r="C181" s="227" t="str">
        <f t="shared" ref="A181:C181" si="111">C$180</f>
        <v>Percent Change in Electricity Imports</v>
      </c>
      <c r="D181" s="225" t="s">
        <v>233</v>
      </c>
      <c r="E181" s="225"/>
      <c r="F181" s="225" t="s">
        <v>234</v>
      </c>
      <c r="G181" s="225"/>
      <c r="H181" s="250">
        <v>526</v>
      </c>
      <c r="I181" s="222" t="s">
        <v>76</v>
      </c>
      <c r="J181" s="227" t="str">
        <f>IF(ISBLANK(INDEX('Policy Characteristics'!D:D,MATCH($C181,'Policy Characteristics'!$C:$C,0))),"",INDEX('Policy Characteristics'!D:D,MATCH($C181,'Policy Characteristics'!$C:$C,0)))</f>
        <v>Electricity Imports and Exports</v>
      </c>
      <c r="K181" s="227" t="str">
        <f>IF(ISBLANK(INDEX('Policy Characteristics'!E:E,MATCH($C181,'Policy Characteristics'!$C:$C,0))),"",INDEX('Policy Characteristics'!E:E,MATCH($C181,'Policy Characteristics'!$C:$C,0)))</f>
        <v>elec change imports</v>
      </c>
      <c r="L181" s="227">
        <f>IF(ISBLANK(INDEX('Policy Characteristics'!F:F,MATCH($C181,'Policy Characteristics'!$C:$C,0))),"",INDEX('Policy Characteristics'!F:F,MATCH($C181,'Policy Characteristics'!$C:$C,0)))</f>
        <v>-0.5</v>
      </c>
      <c r="M181" s="227">
        <f>IF(ISBLANK(INDEX('Policy Characteristics'!G:G,MATCH($C181,'Policy Characteristics'!$C:$C,0))),"",INDEX('Policy Characteristics'!G:G,MATCH($C181,'Policy Characteristics'!$C:$C,0)))</f>
        <v>1</v>
      </c>
      <c r="N181" s="227">
        <f>IF(ISBLANK(INDEX('Policy Characteristics'!H:H,MATCH($C181,'Policy Characteristics'!$C:$C,0))),"",INDEX('Policy Characteristics'!H:H,MATCH($C181,'Policy Characteristics'!$C:$C,0)))</f>
        <v>0.02</v>
      </c>
      <c r="O181" s="227" t="str">
        <f>IF(ISBLANK(INDEX('Policy Characteristics'!I:I,MATCH($C181,'Policy Characteristics'!$C:$C,0))),"",INDEX('Policy Characteristics'!I:I,MATCH($C181,'Policy Characteristics'!$C:$C,0)))</f>
        <v>% change in imports</v>
      </c>
      <c r="P181" s="227" t="str">
        <f>IF(ISBLANK(INDEX('Policy Characteristics'!J:J,MATCH($C181,'Policy Characteristics'!$C:$C,0))),"",INDEX('Policy Characteristics'!J:J,MATCH($C181,'Policy Characteristics'!$C:$C,0)))</f>
        <v/>
      </c>
      <c r="Q181" s="227" t="str">
        <f>IF(ISBLANK(INDEX('Policy Characteristics'!K:K,MATCH($C181,'Policy Characteristics'!$C:$C,0))),"",INDEX('Policy Characteristics'!K:K,MATCH($C181,'Policy Characteristics'!$C:$C,0)))</f>
        <v>electricity-sector-main.html#elec-imports</v>
      </c>
      <c r="R181" s="227" t="str">
        <f>IF(ISBLANK(INDEX('Policy Characteristics'!L:L,MATCH($C181,'Policy Characteristics'!$C:$C,0))),"",INDEX('Policy Characteristics'!L:L,MATCH($C181,'Policy Characteristics'!$C:$C,0)))</f>
        <v>electricity-imports-exports.html</v>
      </c>
      <c r="S181" s="227" t="str">
        <f>IF(ISBLANK(INDEX('Policy Characteristics'!M:M,MATCH($C181,'Policy Characteristics'!$C:$C,0))),"",INDEX('Policy Characteristics'!M:M,MATCH($C181,'Policy Characteristics'!$C:$C,0)))</f>
        <v>Energy Information Administation.  2016.  Electric Power Annual.  Table 2.13.</v>
      </c>
      <c r="T181" s="227" t="str">
        <f>IF(ISBLANK(INDEX('Policy Characteristics'!N:N,MATCH($C181,'Policy Characteristics'!$C:$C,0))),"",INDEX('Policy Characteristics'!N:N,MATCH($C181,'Policy Characteristics'!$C:$C,0)))</f>
        <v/>
      </c>
      <c r="U181" s="229"/>
      <c r="V181" s="229"/>
      <c r="W181" s="229"/>
      <c r="X181" s="229"/>
      <c r="Y181" s="229"/>
      <c r="Z181" s="229"/>
    </row>
    <row r="182" spans="1:26" ht="15.75" customHeight="1" x14ac:dyDescent="0.25">
      <c r="A182" s="248" t="str">
        <f>INDEX('Policy Characteristics'!A:A,MATCH($C182,'Policy Characteristics'!$C:$C,0))</f>
        <v>Electricity Supply</v>
      </c>
      <c r="B182" s="249" t="str">
        <f>INDEX('Policy Characteristics'!B:B,MATCH($C182,'Policy Characteristics'!$C:$C,0))</f>
        <v>Change Electricity Imports</v>
      </c>
      <c r="C182" s="227" t="str">
        <f t="shared" ref="A182:C182" si="112">C$180</f>
        <v>Percent Change in Electricity Imports</v>
      </c>
      <c r="D182" s="225" t="s">
        <v>235</v>
      </c>
      <c r="E182" s="225"/>
      <c r="F182" s="225" t="s">
        <v>236</v>
      </c>
      <c r="G182" s="225"/>
      <c r="H182" s="250">
        <v>527</v>
      </c>
      <c r="I182" s="222" t="s">
        <v>76</v>
      </c>
      <c r="J182" s="227" t="str">
        <f>IF(ISBLANK(INDEX('Policy Characteristics'!D:D,MATCH($C182,'Policy Characteristics'!$C:$C,0))),"",INDEX('Policy Characteristics'!D:D,MATCH($C182,'Policy Characteristics'!$C:$C,0)))</f>
        <v>Electricity Imports and Exports</v>
      </c>
      <c r="K182" s="227" t="str">
        <f>IF(ISBLANK(INDEX('Policy Characteristics'!E:E,MATCH($C182,'Policy Characteristics'!$C:$C,0))),"",INDEX('Policy Characteristics'!E:E,MATCH($C182,'Policy Characteristics'!$C:$C,0)))</f>
        <v>elec change imports</v>
      </c>
      <c r="L182" s="227">
        <f>IF(ISBLANK(INDEX('Policy Characteristics'!F:F,MATCH($C182,'Policy Characteristics'!$C:$C,0))),"",INDEX('Policy Characteristics'!F:F,MATCH($C182,'Policy Characteristics'!$C:$C,0)))</f>
        <v>-0.5</v>
      </c>
      <c r="M182" s="227">
        <f>IF(ISBLANK(INDEX('Policy Characteristics'!G:G,MATCH($C182,'Policy Characteristics'!$C:$C,0))),"",INDEX('Policy Characteristics'!G:G,MATCH($C182,'Policy Characteristics'!$C:$C,0)))</f>
        <v>1</v>
      </c>
      <c r="N182" s="227">
        <f>IF(ISBLANK(INDEX('Policy Characteristics'!H:H,MATCH($C182,'Policy Characteristics'!$C:$C,0))),"",INDEX('Policy Characteristics'!H:H,MATCH($C182,'Policy Characteristics'!$C:$C,0)))</f>
        <v>0.02</v>
      </c>
      <c r="O182" s="227" t="str">
        <f>IF(ISBLANK(INDEX('Policy Characteristics'!I:I,MATCH($C182,'Policy Characteristics'!$C:$C,0))),"",INDEX('Policy Characteristics'!I:I,MATCH($C182,'Policy Characteristics'!$C:$C,0)))</f>
        <v>% change in imports</v>
      </c>
      <c r="P182" s="227" t="str">
        <f>IF(ISBLANK(INDEX('Policy Characteristics'!J:J,MATCH($C182,'Policy Characteristics'!$C:$C,0))),"",INDEX('Policy Characteristics'!J:J,MATCH($C182,'Policy Characteristics'!$C:$C,0)))</f>
        <v/>
      </c>
      <c r="Q182" s="227" t="str">
        <f>IF(ISBLANK(INDEX('Policy Characteristics'!K:K,MATCH($C182,'Policy Characteristics'!$C:$C,0))),"",INDEX('Policy Characteristics'!K:K,MATCH($C182,'Policy Characteristics'!$C:$C,0)))</f>
        <v>electricity-sector-main.html#elec-imports</v>
      </c>
      <c r="R182" s="227" t="str">
        <f>IF(ISBLANK(INDEX('Policy Characteristics'!L:L,MATCH($C182,'Policy Characteristics'!$C:$C,0))),"",INDEX('Policy Characteristics'!L:L,MATCH($C182,'Policy Characteristics'!$C:$C,0)))</f>
        <v>electricity-imports-exports.html</v>
      </c>
      <c r="S182" s="227" t="str">
        <f>IF(ISBLANK(INDEX('Policy Characteristics'!M:M,MATCH($C182,'Policy Characteristics'!$C:$C,0))),"",INDEX('Policy Characteristics'!M:M,MATCH($C182,'Policy Characteristics'!$C:$C,0)))</f>
        <v>Energy Information Administation.  2016.  Electric Power Annual.  Table 2.13.</v>
      </c>
      <c r="T182" s="227" t="str">
        <f>IF(ISBLANK(INDEX('Policy Characteristics'!N:N,MATCH($C182,'Policy Characteristics'!$C:$C,0))),"",INDEX('Policy Characteristics'!N:N,MATCH($C182,'Policy Characteristics'!$C:$C,0)))</f>
        <v/>
      </c>
      <c r="U182" s="229"/>
      <c r="V182" s="229"/>
      <c r="W182" s="229"/>
      <c r="X182" s="229"/>
      <c r="Y182" s="229"/>
      <c r="Z182" s="229"/>
    </row>
    <row r="183" spans="1:26" ht="15.75" customHeight="1" x14ac:dyDescent="0.25">
      <c r="A183" s="248" t="str">
        <f>INDEX('Policy Characteristics'!A:A,MATCH($C183,'Policy Characteristics'!$C:$C,0))</f>
        <v>Electricity Supply</v>
      </c>
      <c r="B183" s="249" t="str">
        <f>INDEX('Policy Characteristics'!B:B,MATCH($C183,'Policy Characteristics'!$C:$C,0))</f>
        <v>Change Electricity Imports</v>
      </c>
      <c r="C183" s="227" t="str">
        <f t="shared" ref="A183:C183" si="113">C$180</f>
        <v>Percent Change in Electricity Imports</v>
      </c>
      <c r="D183" s="225" t="s">
        <v>237</v>
      </c>
      <c r="E183" s="225"/>
      <c r="F183" s="225" t="s">
        <v>238</v>
      </c>
      <c r="G183" s="225"/>
      <c r="H183" s="250">
        <v>528</v>
      </c>
      <c r="I183" s="254" t="s">
        <v>76</v>
      </c>
      <c r="J183" s="227" t="str">
        <f>IF(ISBLANK(INDEX('Policy Characteristics'!D:D,MATCH($C183,'Policy Characteristics'!$C:$C,0))),"",INDEX('Policy Characteristics'!D:D,MATCH($C183,'Policy Characteristics'!$C:$C,0)))</f>
        <v>Electricity Imports and Exports</v>
      </c>
      <c r="K183" s="227" t="str">
        <f>IF(ISBLANK(INDEX('Policy Characteristics'!E:E,MATCH($C183,'Policy Characteristics'!$C:$C,0))),"",INDEX('Policy Characteristics'!E:E,MATCH($C183,'Policy Characteristics'!$C:$C,0)))</f>
        <v>elec change imports</v>
      </c>
      <c r="L183" s="227">
        <f>IF(ISBLANK(INDEX('Policy Characteristics'!F:F,MATCH($C183,'Policy Characteristics'!$C:$C,0))),"",INDEX('Policy Characteristics'!F:F,MATCH($C183,'Policy Characteristics'!$C:$C,0)))</f>
        <v>-0.5</v>
      </c>
      <c r="M183" s="227">
        <f>IF(ISBLANK(INDEX('Policy Characteristics'!G:G,MATCH($C183,'Policy Characteristics'!$C:$C,0))),"",INDEX('Policy Characteristics'!G:G,MATCH($C183,'Policy Characteristics'!$C:$C,0)))</f>
        <v>1</v>
      </c>
      <c r="N183" s="227">
        <f>IF(ISBLANK(INDEX('Policy Characteristics'!H:H,MATCH($C183,'Policy Characteristics'!$C:$C,0))),"",INDEX('Policy Characteristics'!H:H,MATCH($C183,'Policy Characteristics'!$C:$C,0)))</f>
        <v>0.02</v>
      </c>
      <c r="O183" s="227" t="str">
        <f>IF(ISBLANK(INDEX('Policy Characteristics'!I:I,MATCH($C183,'Policy Characteristics'!$C:$C,0))),"",INDEX('Policy Characteristics'!I:I,MATCH($C183,'Policy Characteristics'!$C:$C,0)))</f>
        <v>% change in imports</v>
      </c>
      <c r="P183" s="227" t="str">
        <f>IF(ISBLANK(INDEX('Policy Characteristics'!J:J,MATCH($C183,'Policy Characteristics'!$C:$C,0))),"",INDEX('Policy Characteristics'!J:J,MATCH($C183,'Policy Characteristics'!$C:$C,0)))</f>
        <v/>
      </c>
      <c r="Q183" s="227" t="str">
        <f>IF(ISBLANK(INDEX('Policy Characteristics'!K:K,MATCH($C183,'Policy Characteristics'!$C:$C,0))),"",INDEX('Policy Characteristics'!K:K,MATCH($C183,'Policy Characteristics'!$C:$C,0)))</f>
        <v>electricity-sector-main.html#elec-imports</v>
      </c>
      <c r="R183" s="227" t="str">
        <f>IF(ISBLANK(INDEX('Policy Characteristics'!L:L,MATCH($C183,'Policy Characteristics'!$C:$C,0))),"",INDEX('Policy Characteristics'!L:L,MATCH($C183,'Policy Characteristics'!$C:$C,0)))</f>
        <v>electricity-imports-exports.html</v>
      </c>
      <c r="S183" s="227" t="str">
        <f>IF(ISBLANK(INDEX('Policy Characteristics'!M:M,MATCH($C183,'Policy Characteristics'!$C:$C,0))),"",INDEX('Policy Characteristics'!M:M,MATCH($C183,'Policy Characteristics'!$C:$C,0)))</f>
        <v>Energy Information Administation.  2016.  Electric Power Annual.  Table 2.13.</v>
      </c>
      <c r="T183" s="227" t="str">
        <f>IF(ISBLANK(INDEX('Policy Characteristics'!N:N,MATCH($C183,'Policy Characteristics'!$C:$C,0))),"",INDEX('Policy Characteristics'!N:N,MATCH($C183,'Policy Characteristics'!$C:$C,0)))</f>
        <v/>
      </c>
      <c r="U183" s="229"/>
      <c r="V183" s="229"/>
      <c r="W183" s="229"/>
      <c r="X183" s="229"/>
      <c r="Y183" s="229"/>
      <c r="Z183" s="229"/>
    </row>
    <row r="184" spans="1:26" ht="15.75" customHeight="1" x14ac:dyDescent="0.25">
      <c r="A184" s="248" t="str">
        <f>INDEX('Policy Characteristics'!A:A,MATCH($C184,'Policy Characteristics'!$C:$C,0))</f>
        <v>Electricity Supply</v>
      </c>
      <c r="B184" s="249" t="str">
        <f>INDEX('Policy Characteristics'!B:B,MATCH($C184,'Policy Characteristics'!$C:$C,0))</f>
        <v>Change Electricity Imports</v>
      </c>
      <c r="C184" s="227" t="str">
        <f t="shared" ref="A184:C184" si="114">C$180</f>
        <v>Percent Change in Electricity Imports</v>
      </c>
      <c r="D184" s="225" t="s">
        <v>239</v>
      </c>
      <c r="E184" s="225"/>
      <c r="F184" s="225" t="s">
        <v>240</v>
      </c>
      <c r="G184" s="225"/>
      <c r="H184" s="250">
        <v>529</v>
      </c>
      <c r="I184" s="222" t="s">
        <v>76</v>
      </c>
      <c r="J184" s="227" t="str">
        <f>IF(ISBLANK(INDEX('Policy Characteristics'!D:D,MATCH($C184,'Policy Characteristics'!$C:$C,0))),"",INDEX('Policy Characteristics'!D:D,MATCH($C184,'Policy Characteristics'!$C:$C,0)))</f>
        <v>Electricity Imports and Exports</v>
      </c>
      <c r="K184" s="227" t="str">
        <f>IF(ISBLANK(INDEX('Policy Characteristics'!E:E,MATCH($C184,'Policy Characteristics'!$C:$C,0))),"",INDEX('Policy Characteristics'!E:E,MATCH($C184,'Policy Characteristics'!$C:$C,0)))</f>
        <v>elec change imports</v>
      </c>
      <c r="L184" s="227">
        <f>IF(ISBLANK(INDEX('Policy Characteristics'!F:F,MATCH($C184,'Policy Characteristics'!$C:$C,0))),"",INDEX('Policy Characteristics'!F:F,MATCH($C184,'Policy Characteristics'!$C:$C,0)))</f>
        <v>-0.5</v>
      </c>
      <c r="M184" s="227">
        <f>IF(ISBLANK(INDEX('Policy Characteristics'!G:G,MATCH($C184,'Policy Characteristics'!$C:$C,0))),"",INDEX('Policy Characteristics'!G:G,MATCH($C184,'Policy Characteristics'!$C:$C,0)))</f>
        <v>1</v>
      </c>
      <c r="N184" s="227">
        <f>IF(ISBLANK(INDEX('Policy Characteristics'!H:H,MATCH($C184,'Policy Characteristics'!$C:$C,0))),"",INDEX('Policy Characteristics'!H:H,MATCH($C184,'Policy Characteristics'!$C:$C,0)))</f>
        <v>0.02</v>
      </c>
      <c r="O184" s="227" t="str">
        <f>IF(ISBLANK(INDEX('Policy Characteristics'!I:I,MATCH($C184,'Policy Characteristics'!$C:$C,0))),"",INDEX('Policy Characteristics'!I:I,MATCH($C184,'Policy Characteristics'!$C:$C,0)))</f>
        <v>% change in imports</v>
      </c>
      <c r="P184" s="227" t="str">
        <f>IF(ISBLANK(INDEX('Policy Characteristics'!J:J,MATCH($C184,'Policy Characteristics'!$C:$C,0))),"",INDEX('Policy Characteristics'!J:J,MATCH($C184,'Policy Characteristics'!$C:$C,0)))</f>
        <v/>
      </c>
      <c r="Q184" s="227" t="str">
        <f>IF(ISBLANK(INDEX('Policy Characteristics'!K:K,MATCH($C184,'Policy Characteristics'!$C:$C,0))),"",INDEX('Policy Characteristics'!K:K,MATCH($C184,'Policy Characteristics'!$C:$C,0)))</f>
        <v>electricity-sector-main.html#elec-imports</v>
      </c>
      <c r="R184" s="227" t="str">
        <f>IF(ISBLANK(INDEX('Policy Characteristics'!L:L,MATCH($C184,'Policy Characteristics'!$C:$C,0))),"",INDEX('Policy Characteristics'!L:L,MATCH($C184,'Policy Characteristics'!$C:$C,0)))</f>
        <v>electricity-imports-exports.html</v>
      </c>
      <c r="S184" s="227" t="str">
        <f>IF(ISBLANK(INDEX('Policy Characteristics'!M:M,MATCH($C184,'Policy Characteristics'!$C:$C,0))),"",INDEX('Policy Characteristics'!M:M,MATCH($C184,'Policy Characteristics'!$C:$C,0)))</f>
        <v>Energy Information Administation.  2016.  Electric Power Annual.  Table 2.13.</v>
      </c>
      <c r="T184" s="227" t="str">
        <f>IF(ISBLANK(INDEX('Policy Characteristics'!N:N,MATCH($C184,'Policy Characteristics'!$C:$C,0))),"",INDEX('Policy Characteristics'!N:N,MATCH($C184,'Policy Characteristics'!$C:$C,0)))</f>
        <v/>
      </c>
      <c r="U184" s="229"/>
      <c r="V184" s="229"/>
      <c r="W184" s="229"/>
      <c r="X184" s="229"/>
      <c r="Y184" s="229"/>
      <c r="Z184" s="229"/>
    </row>
    <row r="185" spans="1:26" ht="15.75" customHeight="1" x14ac:dyDescent="0.25">
      <c r="A185" s="248" t="str">
        <f>INDEX('Policy Characteristics'!A:A,MATCH($C185,'Policy Characteristics'!$C:$C,0))</f>
        <v>Electricity Supply</v>
      </c>
      <c r="B185" s="249" t="str">
        <f>INDEX('Policy Characteristics'!B:B,MATCH($C185,'Policy Characteristics'!$C:$C,0))</f>
        <v>Change Electricity Imports</v>
      </c>
      <c r="C185" s="227" t="str">
        <f t="shared" ref="A185:C185" si="115">C$180</f>
        <v>Percent Change in Electricity Imports</v>
      </c>
      <c r="D185" s="225" t="s">
        <v>241</v>
      </c>
      <c r="E185" s="225"/>
      <c r="F185" s="225" t="s">
        <v>242</v>
      </c>
      <c r="G185" s="225"/>
      <c r="H185" s="250">
        <v>530</v>
      </c>
      <c r="I185" s="222" t="s">
        <v>76</v>
      </c>
      <c r="J185" s="227" t="str">
        <f>IF(ISBLANK(INDEX('Policy Characteristics'!D:D,MATCH($C185,'Policy Characteristics'!$C:$C,0))),"",INDEX('Policy Characteristics'!D:D,MATCH($C185,'Policy Characteristics'!$C:$C,0)))</f>
        <v>Electricity Imports and Exports</v>
      </c>
      <c r="K185" s="227" t="str">
        <f>IF(ISBLANK(INDEX('Policy Characteristics'!E:E,MATCH($C185,'Policy Characteristics'!$C:$C,0))),"",INDEX('Policy Characteristics'!E:E,MATCH($C185,'Policy Characteristics'!$C:$C,0)))</f>
        <v>elec change imports</v>
      </c>
      <c r="L185" s="227">
        <f>IF(ISBLANK(INDEX('Policy Characteristics'!F:F,MATCH($C185,'Policy Characteristics'!$C:$C,0))),"",INDEX('Policy Characteristics'!F:F,MATCH($C185,'Policy Characteristics'!$C:$C,0)))</f>
        <v>-0.5</v>
      </c>
      <c r="M185" s="227">
        <f>IF(ISBLANK(INDEX('Policy Characteristics'!G:G,MATCH($C185,'Policy Characteristics'!$C:$C,0))),"",INDEX('Policy Characteristics'!G:G,MATCH($C185,'Policy Characteristics'!$C:$C,0)))</f>
        <v>1</v>
      </c>
      <c r="N185" s="227">
        <f>IF(ISBLANK(INDEX('Policy Characteristics'!H:H,MATCH($C185,'Policy Characteristics'!$C:$C,0))),"",INDEX('Policy Characteristics'!H:H,MATCH($C185,'Policy Characteristics'!$C:$C,0)))</f>
        <v>0.02</v>
      </c>
      <c r="O185" s="227" t="str">
        <f>IF(ISBLANK(INDEX('Policy Characteristics'!I:I,MATCH($C185,'Policy Characteristics'!$C:$C,0))),"",INDEX('Policy Characteristics'!I:I,MATCH($C185,'Policy Characteristics'!$C:$C,0)))</f>
        <v>% change in imports</v>
      </c>
      <c r="P185" s="227" t="str">
        <f>IF(ISBLANK(INDEX('Policy Characteristics'!J:J,MATCH($C185,'Policy Characteristics'!$C:$C,0))),"",INDEX('Policy Characteristics'!J:J,MATCH($C185,'Policy Characteristics'!$C:$C,0)))</f>
        <v/>
      </c>
      <c r="Q185" s="227" t="str">
        <f>IF(ISBLANK(INDEX('Policy Characteristics'!K:K,MATCH($C185,'Policy Characteristics'!$C:$C,0))),"",INDEX('Policy Characteristics'!K:K,MATCH($C185,'Policy Characteristics'!$C:$C,0)))</f>
        <v>electricity-sector-main.html#elec-imports</v>
      </c>
      <c r="R185" s="227" t="str">
        <f>IF(ISBLANK(INDEX('Policy Characteristics'!L:L,MATCH($C185,'Policy Characteristics'!$C:$C,0))),"",INDEX('Policy Characteristics'!L:L,MATCH($C185,'Policy Characteristics'!$C:$C,0)))</f>
        <v>electricity-imports-exports.html</v>
      </c>
      <c r="S185" s="227" t="str">
        <f>IF(ISBLANK(INDEX('Policy Characteristics'!M:M,MATCH($C185,'Policy Characteristics'!$C:$C,0))),"",INDEX('Policy Characteristics'!M:M,MATCH($C185,'Policy Characteristics'!$C:$C,0)))</f>
        <v>Energy Information Administation.  2016.  Electric Power Annual.  Table 2.13.</v>
      </c>
      <c r="T185" s="227" t="str">
        <f>IF(ISBLANK(INDEX('Policy Characteristics'!N:N,MATCH($C185,'Policy Characteristics'!$C:$C,0))),"",INDEX('Policy Characteristics'!N:N,MATCH($C185,'Policy Characteristics'!$C:$C,0)))</f>
        <v/>
      </c>
      <c r="U185" s="229"/>
      <c r="V185" s="229"/>
      <c r="W185" s="229"/>
      <c r="X185" s="229"/>
      <c r="Y185" s="229"/>
      <c r="Z185" s="229"/>
    </row>
    <row r="186" spans="1:26" ht="15.75" customHeight="1" x14ac:dyDescent="0.25">
      <c r="A186" s="248" t="str">
        <f>INDEX('Policy Characteristics'!A:A,MATCH($C186,'Policy Characteristics'!$C:$C,0))</f>
        <v>Electricity Supply</v>
      </c>
      <c r="B186" s="249" t="str">
        <f>INDEX('Policy Characteristics'!B:B,MATCH($C186,'Policy Characteristics'!$C:$C,0))</f>
        <v>Change Electricity Imports</v>
      </c>
      <c r="C186" s="11" t="str">
        <f t="shared" ref="A186:C186" si="116">C$180</f>
        <v>Percent Change in Electricity Imports</v>
      </c>
      <c r="D186" s="226" t="s">
        <v>243</v>
      </c>
      <c r="E186" s="226"/>
      <c r="F186" s="226" t="s">
        <v>244</v>
      </c>
      <c r="G186" s="226"/>
      <c r="H186" s="7">
        <v>531</v>
      </c>
      <c r="I186" s="253" t="s">
        <v>76</v>
      </c>
      <c r="J186" s="227" t="str">
        <f>IF(ISBLANK(INDEX('Policy Characteristics'!D:D,MATCH($C186,'Policy Characteristics'!$C:$C,0))),"",INDEX('Policy Characteristics'!D:D,MATCH($C186,'Policy Characteristics'!$C:$C,0)))</f>
        <v>Electricity Imports and Exports</v>
      </c>
      <c r="K186" s="227" t="str">
        <f>IF(ISBLANK(INDEX('Policy Characteristics'!E:E,MATCH($C186,'Policy Characteristics'!$C:$C,0))),"",INDEX('Policy Characteristics'!E:E,MATCH($C186,'Policy Characteristics'!$C:$C,0)))</f>
        <v>elec change imports</v>
      </c>
      <c r="L186" s="227">
        <f>IF(ISBLANK(INDEX('Policy Characteristics'!F:F,MATCH($C186,'Policy Characteristics'!$C:$C,0))),"",INDEX('Policy Characteristics'!F:F,MATCH($C186,'Policy Characteristics'!$C:$C,0)))</f>
        <v>-0.5</v>
      </c>
      <c r="M186" s="227">
        <f>IF(ISBLANK(INDEX('Policy Characteristics'!G:G,MATCH($C186,'Policy Characteristics'!$C:$C,0))),"",INDEX('Policy Characteristics'!G:G,MATCH($C186,'Policy Characteristics'!$C:$C,0)))</f>
        <v>1</v>
      </c>
      <c r="N186" s="227">
        <f>IF(ISBLANK(INDEX('Policy Characteristics'!H:H,MATCH($C186,'Policy Characteristics'!$C:$C,0))),"",INDEX('Policy Characteristics'!H:H,MATCH($C186,'Policy Characteristics'!$C:$C,0)))</f>
        <v>0.02</v>
      </c>
      <c r="O186" s="227" t="str">
        <f>IF(ISBLANK(INDEX('Policy Characteristics'!I:I,MATCH($C186,'Policy Characteristics'!$C:$C,0))),"",INDEX('Policy Characteristics'!I:I,MATCH($C186,'Policy Characteristics'!$C:$C,0)))</f>
        <v>% change in imports</v>
      </c>
      <c r="P186" s="227" t="str">
        <f>IF(ISBLANK(INDEX('Policy Characteristics'!J:J,MATCH($C186,'Policy Characteristics'!$C:$C,0))),"",INDEX('Policy Characteristics'!J:J,MATCH($C186,'Policy Characteristics'!$C:$C,0)))</f>
        <v/>
      </c>
      <c r="Q186" s="227" t="str">
        <f>IF(ISBLANK(INDEX('Policy Characteristics'!K:K,MATCH($C186,'Policy Characteristics'!$C:$C,0))),"",INDEX('Policy Characteristics'!K:K,MATCH($C186,'Policy Characteristics'!$C:$C,0)))</f>
        <v>electricity-sector-main.html#elec-imports</v>
      </c>
      <c r="R186" s="227" t="str">
        <f>IF(ISBLANK(INDEX('Policy Characteristics'!L:L,MATCH($C186,'Policy Characteristics'!$C:$C,0))),"",INDEX('Policy Characteristics'!L:L,MATCH($C186,'Policy Characteristics'!$C:$C,0)))</f>
        <v>electricity-imports-exports.html</v>
      </c>
      <c r="S186" s="227" t="str">
        <f>IF(ISBLANK(INDEX('Policy Characteristics'!M:M,MATCH($C186,'Policy Characteristics'!$C:$C,0))),"",INDEX('Policy Characteristics'!M:M,MATCH($C186,'Policy Characteristics'!$C:$C,0)))</f>
        <v>Energy Information Administation.  2016.  Electric Power Annual.  Table 2.13.</v>
      </c>
      <c r="T186" s="227" t="str">
        <f>IF(ISBLANK(INDEX('Policy Characteristics'!N:N,MATCH($C186,'Policy Characteristics'!$C:$C,0))),"",INDEX('Policy Characteristics'!N:N,MATCH($C186,'Policy Characteristics'!$C:$C,0)))</f>
        <v/>
      </c>
      <c r="U186" s="229"/>
      <c r="V186" s="229"/>
      <c r="W186" s="229"/>
      <c r="X186" s="229"/>
      <c r="Y186" s="229"/>
      <c r="Z186" s="229"/>
    </row>
    <row r="187" spans="1:26" ht="15.75" customHeight="1" x14ac:dyDescent="0.25">
      <c r="A187" s="248" t="str">
        <f>INDEX('Policy Characteristics'!A:A,MATCH($C187,'Policy Characteristics'!$C:$C,0))</f>
        <v>Electricity Supply</v>
      </c>
      <c r="B187" s="249" t="str">
        <f>INDEX('Policy Characteristics'!B:B,MATCH($C187,'Policy Characteristics'!$C:$C,0))</f>
        <v>Change Electricity Imports</v>
      </c>
      <c r="C187" s="227" t="str">
        <f t="shared" ref="A187:C187" si="117">C$180</f>
        <v>Percent Change in Electricity Imports</v>
      </c>
      <c r="D187" s="225" t="s">
        <v>245</v>
      </c>
      <c r="E187" s="225"/>
      <c r="F187" s="225" t="s">
        <v>246</v>
      </c>
      <c r="G187" s="225"/>
      <c r="H187" s="250">
        <v>532</v>
      </c>
      <c r="I187" s="222" t="s">
        <v>76</v>
      </c>
      <c r="J187" s="227" t="str">
        <f>IF(ISBLANK(INDEX('Policy Characteristics'!D:D,MATCH($C187,'Policy Characteristics'!$C:$C,0))),"",INDEX('Policy Characteristics'!D:D,MATCH($C187,'Policy Characteristics'!$C:$C,0)))</f>
        <v>Electricity Imports and Exports</v>
      </c>
      <c r="K187" s="227" t="str">
        <f>IF(ISBLANK(INDEX('Policy Characteristics'!E:E,MATCH($C187,'Policy Characteristics'!$C:$C,0))),"",INDEX('Policy Characteristics'!E:E,MATCH($C187,'Policy Characteristics'!$C:$C,0)))</f>
        <v>elec change imports</v>
      </c>
      <c r="L187" s="227">
        <f>IF(ISBLANK(INDEX('Policy Characteristics'!F:F,MATCH($C187,'Policy Characteristics'!$C:$C,0))),"",INDEX('Policy Characteristics'!F:F,MATCH($C187,'Policy Characteristics'!$C:$C,0)))</f>
        <v>-0.5</v>
      </c>
      <c r="M187" s="227">
        <f>IF(ISBLANK(INDEX('Policy Characteristics'!G:G,MATCH($C187,'Policy Characteristics'!$C:$C,0))),"",INDEX('Policy Characteristics'!G:G,MATCH($C187,'Policy Characteristics'!$C:$C,0)))</f>
        <v>1</v>
      </c>
      <c r="N187" s="227">
        <f>IF(ISBLANK(INDEX('Policy Characteristics'!H:H,MATCH($C187,'Policy Characteristics'!$C:$C,0))),"",INDEX('Policy Characteristics'!H:H,MATCH($C187,'Policy Characteristics'!$C:$C,0)))</f>
        <v>0.02</v>
      </c>
      <c r="O187" s="227" t="str">
        <f>IF(ISBLANK(INDEX('Policy Characteristics'!I:I,MATCH($C187,'Policy Characteristics'!$C:$C,0))),"",INDEX('Policy Characteristics'!I:I,MATCH($C187,'Policy Characteristics'!$C:$C,0)))</f>
        <v>% change in imports</v>
      </c>
      <c r="P187" s="227" t="str">
        <f>IF(ISBLANK(INDEX('Policy Characteristics'!J:J,MATCH($C187,'Policy Characteristics'!$C:$C,0))),"",INDEX('Policy Characteristics'!J:J,MATCH($C187,'Policy Characteristics'!$C:$C,0)))</f>
        <v/>
      </c>
      <c r="Q187" s="227" t="str">
        <f>IF(ISBLANK(INDEX('Policy Characteristics'!K:K,MATCH($C187,'Policy Characteristics'!$C:$C,0))),"",INDEX('Policy Characteristics'!K:K,MATCH($C187,'Policy Characteristics'!$C:$C,0)))</f>
        <v>electricity-sector-main.html#elec-imports</v>
      </c>
      <c r="R187" s="227" t="str">
        <f>IF(ISBLANK(INDEX('Policy Characteristics'!L:L,MATCH($C187,'Policy Characteristics'!$C:$C,0))),"",INDEX('Policy Characteristics'!L:L,MATCH($C187,'Policy Characteristics'!$C:$C,0)))</f>
        <v>electricity-imports-exports.html</v>
      </c>
      <c r="S187" s="227" t="str">
        <f>IF(ISBLANK(INDEX('Policy Characteristics'!M:M,MATCH($C187,'Policy Characteristics'!$C:$C,0))),"",INDEX('Policy Characteristics'!M:M,MATCH($C187,'Policy Characteristics'!$C:$C,0)))</f>
        <v>Energy Information Administation.  2016.  Electric Power Annual.  Table 2.13.</v>
      </c>
      <c r="T187" s="227" t="str">
        <f>IF(ISBLANK(INDEX('Policy Characteristics'!N:N,MATCH($C187,'Policy Characteristics'!$C:$C,0))),"",INDEX('Policy Characteristics'!N:N,MATCH($C187,'Policy Characteristics'!$C:$C,0)))</f>
        <v/>
      </c>
      <c r="U187" s="229"/>
      <c r="V187" s="229"/>
      <c r="W187" s="229"/>
      <c r="X187" s="229"/>
      <c r="Y187" s="229"/>
      <c r="Z187" s="229"/>
    </row>
    <row r="188" spans="1:26" ht="15.75" customHeight="1" x14ac:dyDescent="0.25">
      <c r="A188" s="248" t="str">
        <f>INDEX('Policy Characteristics'!A:A,MATCH($C188,'Policy Characteristics'!$C:$C,0))</f>
        <v>Electricity Supply</v>
      </c>
      <c r="B188" s="249" t="str">
        <f>INDEX('Policy Characteristics'!B:B,MATCH($C188,'Policy Characteristics'!$C:$C,0))</f>
        <v>Change Electricity Imports</v>
      </c>
      <c r="C188" s="11" t="str">
        <f t="shared" ref="A188:C188" si="118">C$180</f>
        <v>Percent Change in Electricity Imports</v>
      </c>
      <c r="D188" s="226" t="s">
        <v>247</v>
      </c>
      <c r="E188" s="226"/>
      <c r="F188" s="226" t="s">
        <v>248</v>
      </c>
      <c r="G188" s="226"/>
      <c r="H188" s="7">
        <v>533</v>
      </c>
      <c r="I188" s="253" t="s">
        <v>76</v>
      </c>
      <c r="J188" s="227" t="str">
        <f>IF(ISBLANK(INDEX('Policy Characteristics'!D:D,MATCH($C188,'Policy Characteristics'!$C:$C,0))),"",INDEX('Policy Characteristics'!D:D,MATCH($C188,'Policy Characteristics'!$C:$C,0)))</f>
        <v>Electricity Imports and Exports</v>
      </c>
      <c r="K188" s="227" t="str">
        <f>IF(ISBLANK(INDEX('Policy Characteristics'!E:E,MATCH($C188,'Policy Characteristics'!$C:$C,0))),"",INDEX('Policy Characteristics'!E:E,MATCH($C188,'Policy Characteristics'!$C:$C,0)))</f>
        <v>elec change imports</v>
      </c>
      <c r="L188" s="227">
        <f>IF(ISBLANK(INDEX('Policy Characteristics'!F:F,MATCH($C188,'Policy Characteristics'!$C:$C,0))),"",INDEX('Policy Characteristics'!F:F,MATCH($C188,'Policy Characteristics'!$C:$C,0)))</f>
        <v>-0.5</v>
      </c>
      <c r="M188" s="227">
        <f>IF(ISBLANK(INDEX('Policy Characteristics'!G:G,MATCH($C188,'Policy Characteristics'!$C:$C,0))),"",INDEX('Policy Characteristics'!G:G,MATCH($C188,'Policy Characteristics'!$C:$C,0)))</f>
        <v>1</v>
      </c>
      <c r="N188" s="227">
        <f>IF(ISBLANK(INDEX('Policy Characteristics'!H:H,MATCH($C188,'Policy Characteristics'!$C:$C,0))),"",INDEX('Policy Characteristics'!H:H,MATCH($C188,'Policy Characteristics'!$C:$C,0)))</f>
        <v>0.02</v>
      </c>
      <c r="O188" s="227" t="str">
        <f>IF(ISBLANK(INDEX('Policy Characteristics'!I:I,MATCH($C188,'Policy Characteristics'!$C:$C,0))),"",INDEX('Policy Characteristics'!I:I,MATCH($C188,'Policy Characteristics'!$C:$C,0)))</f>
        <v>% change in imports</v>
      </c>
      <c r="P188" s="227" t="str">
        <f>IF(ISBLANK(INDEX('Policy Characteristics'!J:J,MATCH($C188,'Policy Characteristics'!$C:$C,0))),"",INDEX('Policy Characteristics'!J:J,MATCH($C188,'Policy Characteristics'!$C:$C,0)))</f>
        <v/>
      </c>
      <c r="Q188" s="227" t="str">
        <f>IF(ISBLANK(INDEX('Policy Characteristics'!K:K,MATCH($C188,'Policy Characteristics'!$C:$C,0))),"",INDEX('Policy Characteristics'!K:K,MATCH($C188,'Policy Characteristics'!$C:$C,0)))</f>
        <v>electricity-sector-main.html#elec-imports</v>
      </c>
      <c r="R188" s="227" t="str">
        <f>IF(ISBLANK(INDEX('Policy Characteristics'!L:L,MATCH($C188,'Policy Characteristics'!$C:$C,0))),"",INDEX('Policy Characteristics'!L:L,MATCH($C188,'Policy Characteristics'!$C:$C,0)))</f>
        <v>electricity-imports-exports.html</v>
      </c>
      <c r="S188" s="227" t="str">
        <f>IF(ISBLANK(INDEX('Policy Characteristics'!M:M,MATCH($C188,'Policy Characteristics'!$C:$C,0))),"",INDEX('Policy Characteristics'!M:M,MATCH($C188,'Policy Characteristics'!$C:$C,0)))</f>
        <v>Energy Information Administation.  2016.  Electric Power Annual.  Table 2.13.</v>
      </c>
      <c r="T188" s="227" t="str">
        <f>IF(ISBLANK(INDEX('Policy Characteristics'!N:N,MATCH($C188,'Policy Characteristics'!$C:$C,0))),"",INDEX('Policy Characteristics'!N:N,MATCH($C188,'Policy Characteristics'!$C:$C,0)))</f>
        <v/>
      </c>
      <c r="U188" s="229"/>
      <c r="V188" s="229"/>
      <c r="W188" s="229"/>
      <c r="X188" s="229"/>
      <c r="Y188" s="229"/>
      <c r="Z188" s="229"/>
    </row>
    <row r="189" spans="1:26" ht="15.75" customHeight="1" x14ac:dyDescent="0.25">
      <c r="A189" s="248" t="str">
        <f>INDEX('Policy Characteristics'!A:A,MATCH($C189,'Policy Characteristics'!$C:$C,0))</f>
        <v>Electricity Supply</v>
      </c>
      <c r="B189" s="249" t="str">
        <f>INDEX('Policy Characteristics'!B:B,MATCH($C189,'Policy Characteristics'!$C:$C,0))</f>
        <v>Change Electricity Imports</v>
      </c>
      <c r="C189" s="227" t="str">
        <f t="shared" ref="A189:C189" si="119">C$180</f>
        <v>Percent Change in Electricity Imports</v>
      </c>
      <c r="D189" s="225" t="s">
        <v>249</v>
      </c>
      <c r="E189" s="225"/>
      <c r="F189" s="225" t="s">
        <v>250</v>
      </c>
      <c r="G189" s="225"/>
      <c r="H189" s="250">
        <v>534</v>
      </c>
      <c r="I189" s="222" t="s">
        <v>76</v>
      </c>
      <c r="J189" s="227" t="str">
        <f>IF(ISBLANK(INDEX('Policy Characteristics'!D:D,MATCH($C189,'Policy Characteristics'!$C:$C,0))),"",INDEX('Policy Characteristics'!D:D,MATCH($C189,'Policy Characteristics'!$C:$C,0)))</f>
        <v>Electricity Imports and Exports</v>
      </c>
      <c r="K189" s="227" t="str">
        <f>IF(ISBLANK(INDEX('Policy Characteristics'!E:E,MATCH($C189,'Policy Characteristics'!$C:$C,0))),"",INDEX('Policy Characteristics'!E:E,MATCH($C189,'Policy Characteristics'!$C:$C,0)))</f>
        <v>elec change imports</v>
      </c>
      <c r="L189" s="227">
        <f>IF(ISBLANK(INDEX('Policy Characteristics'!F:F,MATCH($C189,'Policy Characteristics'!$C:$C,0))),"",INDEX('Policy Characteristics'!F:F,MATCH($C189,'Policy Characteristics'!$C:$C,0)))</f>
        <v>-0.5</v>
      </c>
      <c r="M189" s="227">
        <f>IF(ISBLANK(INDEX('Policy Characteristics'!G:G,MATCH($C189,'Policy Characteristics'!$C:$C,0))),"",INDEX('Policy Characteristics'!G:G,MATCH($C189,'Policy Characteristics'!$C:$C,0)))</f>
        <v>1</v>
      </c>
      <c r="N189" s="227">
        <f>IF(ISBLANK(INDEX('Policy Characteristics'!H:H,MATCH($C189,'Policy Characteristics'!$C:$C,0))),"",INDEX('Policy Characteristics'!H:H,MATCH($C189,'Policy Characteristics'!$C:$C,0)))</f>
        <v>0.02</v>
      </c>
      <c r="O189" s="227" t="str">
        <f>IF(ISBLANK(INDEX('Policy Characteristics'!I:I,MATCH($C189,'Policy Characteristics'!$C:$C,0))),"",INDEX('Policy Characteristics'!I:I,MATCH($C189,'Policy Characteristics'!$C:$C,0)))</f>
        <v>% change in imports</v>
      </c>
      <c r="P189" s="227" t="str">
        <f>IF(ISBLANK(INDEX('Policy Characteristics'!J:J,MATCH($C189,'Policy Characteristics'!$C:$C,0))),"",INDEX('Policy Characteristics'!J:J,MATCH($C189,'Policy Characteristics'!$C:$C,0)))</f>
        <v/>
      </c>
      <c r="Q189" s="227" t="str">
        <f>IF(ISBLANK(INDEX('Policy Characteristics'!K:K,MATCH($C189,'Policy Characteristics'!$C:$C,0))),"",INDEX('Policy Characteristics'!K:K,MATCH($C189,'Policy Characteristics'!$C:$C,0)))</f>
        <v>electricity-sector-main.html#elec-imports</v>
      </c>
      <c r="R189" s="227" t="str">
        <f>IF(ISBLANK(INDEX('Policy Characteristics'!L:L,MATCH($C189,'Policy Characteristics'!$C:$C,0))),"",INDEX('Policy Characteristics'!L:L,MATCH($C189,'Policy Characteristics'!$C:$C,0)))</f>
        <v>electricity-imports-exports.html</v>
      </c>
      <c r="S189" s="227" t="str">
        <f>IF(ISBLANK(INDEX('Policy Characteristics'!M:M,MATCH($C189,'Policy Characteristics'!$C:$C,0))),"",INDEX('Policy Characteristics'!M:M,MATCH($C189,'Policy Characteristics'!$C:$C,0)))</f>
        <v>Energy Information Administation.  2016.  Electric Power Annual.  Table 2.13.</v>
      </c>
      <c r="T189" s="227" t="str">
        <f>IF(ISBLANK(INDEX('Policy Characteristics'!N:N,MATCH($C189,'Policy Characteristics'!$C:$C,0))),"",INDEX('Policy Characteristics'!N:N,MATCH($C189,'Policy Characteristics'!$C:$C,0)))</f>
        <v/>
      </c>
      <c r="U189" s="229"/>
      <c r="V189" s="229"/>
      <c r="W189" s="229"/>
      <c r="X189" s="229"/>
      <c r="Y189" s="229"/>
      <c r="Z189" s="229"/>
    </row>
    <row r="190" spans="1:26" ht="15.75" customHeight="1" x14ac:dyDescent="0.25">
      <c r="A190" s="248" t="str">
        <f>INDEX('Policy Characteristics'!A:A,MATCH($C190,'Policy Characteristics'!$C:$C,0))</f>
        <v>Electricity Supply</v>
      </c>
      <c r="B190" s="249" t="str">
        <f>INDEX('Policy Characteristics'!B:B,MATCH($C190,'Policy Characteristics'!$C:$C,0))</f>
        <v>Change Electricity Imports</v>
      </c>
      <c r="C190" s="11" t="str">
        <f t="shared" ref="A190:C190" si="120">C$180</f>
        <v>Percent Change in Electricity Imports</v>
      </c>
      <c r="D190" s="226" t="s">
        <v>251</v>
      </c>
      <c r="E190" s="226"/>
      <c r="F190" s="226" t="s">
        <v>252</v>
      </c>
      <c r="G190" s="226"/>
      <c r="H190" s="7">
        <v>535</v>
      </c>
      <c r="I190" s="253" t="s">
        <v>76</v>
      </c>
      <c r="J190" s="227" t="str">
        <f>IF(ISBLANK(INDEX('Policy Characteristics'!D:D,MATCH($C190,'Policy Characteristics'!$C:$C,0))),"",INDEX('Policy Characteristics'!D:D,MATCH($C190,'Policy Characteristics'!$C:$C,0)))</f>
        <v>Electricity Imports and Exports</v>
      </c>
      <c r="K190" s="227" t="str">
        <f>IF(ISBLANK(INDEX('Policy Characteristics'!E:E,MATCH($C190,'Policy Characteristics'!$C:$C,0))),"",INDEX('Policy Characteristics'!E:E,MATCH($C190,'Policy Characteristics'!$C:$C,0)))</f>
        <v>elec change imports</v>
      </c>
      <c r="L190" s="227">
        <f>IF(ISBLANK(INDEX('Policy Characteristics'!F:F,MATCH($C190,'Policy Characteristics'!$C:$C,0))),"",INDEX('Policy Characteristics'!F:F,MATCH($C190,'Policy Characteristics'!$C:$C,0)))</f>
        <v>-0.5</v>
      </c>
      <c r="M190" s="227">
        <f>IF(ISBLANK(INDEX('Policy Characteristics'!G:G,MATCH($C190,'Policy Characteristics'!$C:$C,0))),"",INDEX('Policy Characteristics'!G:G,MATCH($C190,'Policy Characteristics'!$C:$C,0)))</f>
        <v>1</v>
      </c>
      <c r="N190" s="227">
        <f>IF(ISBLANK(INDEX('Policy Characteristics'!H:H,MATCH($C190,'Policy Characteristics'!$C:$C,0))),"",INDEX('Policy Characteristics'!H:H,MATCH($C190,'Policy Characteristics'!$C:$C,0)))</f>
        <v>0.02</v>
      </c>
      <c r="O190" s="227" t="str">
        <f>IF(ISBLANK(INDEX('Policy Characteristics'!I:I,MATCH($C190,'Policy Characteristics'!$C:$C,0))),"",INDEX('Policy Characteristics'!I:I,MATCH($C190,'Policy Characteristics'!$C:$C,0)))</f>
        <v>% change in imports</v>
      </c>
      <c r="P190" s="227" t="str">
        <f>IF(ISBLANK(INDEX('Policy Characteristics'!J:J,MATCH($C190,'Policy Characteristics'!$C:$C,0))),"",INDEX('Policy Characteristics'!J:J,MATCH($C190,'Policy Characteristics'!$C:$C,0)))</f>
        <v/>
      </c>
      <c r="Q190" s="227" t="str">
        <f>IF(ISBLANK(INDEX('Policy Characteristics'!K:K,MATCH($C190,'Policy Characteristics'!$C:$C,0))),"",INDEX('Policy Characteristics'!K:K,MATCH($C190,'Policy Characteristics'!$C:$C,0)))</f>
        <v>electricity-sector-main.html#elec-imports</v>
      </c>
      <c r="R190" s="227" t="str">
        <f>IF(ISBLANK(INDEX('Policy Characteristics'!L:L,MATCH($C190,'Policy Characteristics'!$C:$C,0))),"",INDEX('Policy Characteristics'!L:L,MATCH($C190,'Policy Characteristics'!$C:$C,0)))</f>
        <v>electricity-imports-exports.html</v>
      </c>
      <c r="S190" s="227" t="str">
        <f>IF(ISBLANK(INDEX('Policy Characteristics'!M:M,MATCH($C190,'Policy Characteristics'!$C:$C,0))),"",INDEX('Policy Characteristics'!M:M,MATCH($C190,'Policy Characteristics'!$C:$C,0)))</f>
        <v>Energy Information Administation.  2016.  Electric Power Annual.  Table 2.13.</v>
      </c>
      <c r="T190" s="227" t="str">
        <f>IF(ISBLANK(INDEX('Policy Characteristics'!N:N,MATCH($C190,'Policy Characteristics'!$C:$C,0))),"",INDEX('Policy Characteristics'!N:N,MATCH($C190,'Policy Characteristics'!$C:$C,0)))</f>
        <v/>
      </c>
      <c r="U190" s="229"/>
      <c r="V190" s="229"/>
      <c r="W190" s="229"/>
      <c r="X190" s="229"/>
      <c r="Y190" s="229"/>
      <c r="Z190" s="229"/>
    </row>
    <row r="191" spans="1:26" ht="15.75" customHeight="1" x14ac:dyDescent="0.25">
      <c r="A191" s="248" t="str">
        <f>INDEX('Policy Characteristics'!A:A,MATCH($C191,'Policy Characteristics'!$C:$C,0))</f>
        <v>Electricity Supply</v>
      </c>
      <c r="B191" s="249" t="str">
        <f>INDEX('Policy Characteristics'!B:B,MATCH($C191,'Policy Characteristics'!$C:$C,0))</f>
        <v>Change Electricity Imports</v>
      </c>
      <c r="C191" s="11" t="str">
        <f t="shared" ref="A191:C191" si="121">C$180</f>
        <v>Percent Change in Electricity Imports</v>
      </c>
      <c r="D191" s="226" t="s">
        <v>253</v>
      </c>
      <c r="E191" s="226"/>
      <c r="F191" s="226" t="s">
        <v>254</v>
      </c>
      <c r="G191" s="226"/>
      <c r="H191" s="7">
        <v>536</v>
      </c>
      <c r="I191" s="253" t="s">
        <v>76</v>
      </c>
      <c r="J191" s="227" t="str">
        <f>IF(ISBLANK(INDEX('Policy Characteristics'!D:D,MATCH($C191,'Policy Characteristics'!$C:$C,0))),"",INDEX('Policy Characteristics'!D:D,MATCH($C191,'Policy Characteristics'!$C:$C,0)))</f>
        <v>Electricity Imports and Exports</v>
      </c>
      <c r="K191" s="227" t="str">
        <f>IF(ISBLANK(INDEX('Policy Characteristics'!E:E,MATCH($C191,'Policy Characteristics'!$C:$C,0))),"",INDEX('Policy Characteristics'!E:E,MATCH($C191,'Policy Characteristics'!$C:$C,0)))</f>
        <v>elec change imports</v>
      </c>
      <c r="L191" s="227">
        <f>IF(ISBLANK(INDEX('Policy Characteristics'!F:F,MATCH($C191,'Policy Characteristics'!$C:$C,0))),"",INDEX('Policy Characteristics'!F:F,MATCH($C191,'Policy Characteristics'!$C:$C,0)))</f>
        <v>-0.5</v>
      </c>
      <c r="M191" s="227">
        <f>IF(ISBLANK(INDEX('Policy Characteristics'!G:G,MATCH($C191,'Policy Characteristics'!$C:$C,0))),"",INDEX('Policy Characteristics'!G:G,MATCH($C191,'Policy Characteristics'!$C:$C,0)))</f>
        <v>1</v>
      </c>
      <c r="N191" s="227">
        <f>IF(ISBLANK(INDEX('Policy Characteristics'!H:H,MATCH($C191,'Policy Characteristics'!$C:$C,0))),"",INDEX('Policy Characteristics'!H:H,MATCH($C191,'Policy Characteristics'!$C:$C,0)))</f>
        <v>0.02</v>
      </c>
      <c r="O191" s="227" t="str">
        <f>IF(ISBLANK(INDEX('Policy Characteristics'!I:I,MATCH($C191,'Policy Characteristics'!$C:$C,0))),"",INDEX('Policy Characteristics'!I:I,MATCH($C191,'Policy Characteristics'!$C:$C,0)))</f>
        <v>% change in imports</v>
      </c>
      <c r="P191" s="227" t="str">
        <f>IF(ISBLANK(INDEX('Policy Characteristics'!J:J,MATCH($C191,'Policy Characteristics'!$C:$C,0))),"",INDEX('Policy Characteristics'!J:J,MATCH($C191,'Policy Characteristics'!$C:$C,0)))</f>
        <v/>
      </c>
      <c r="Q191" s="227" t="str">
        <f>IF(ISBLANK(INDEX('Policy Characteristics'!K:K,MATCH($C191,'Policy Characteristics'!$C:$C,0))),"",INDEX('Policy Characteristics'!K:K,MATCH($C191,'Policy Characteristics'!$C:$C,0)))</f>
        <v>electricity-sector-main.html#elec-imports</v>
      </c>
      <c r="R191" s="227" t="str">
        <f>IF(ISBLANK(INDEX('Policy Characteristics'!L:L,MATCH($C191,'Policy Characteristics'!$C:$C,0))),"",INDEX('Policy Characteristics'!L:L,MATCH($C191,'Policy Characteristics'!$C:$C,0)))</f>
        <v>electricity-imports-exports.html</v>
      </c>
      <c r="S191" s="227" t="str">
        <f>IF(ISBLANK(INDEX('Policy Characteristics'!M:M,MATCH($C191,'Policy Characteristics'!$C:$C,0))),"",INDEX('Policy Characteristics'!M:M,MATCH($C191,'Policy Characteristics'!$C:$C,0)))</f>
        <v>Energy Information Administation.  2016.  Electric Power Annual.  Table 2.13.</v>
      </c>
      <c r="T191" s="227" t="str">
        <f>IF(ISBLANK(INDEX('Policy Characteristics'!N:N,MATCH($C191,'Policy Characteristics'!$C:$C,0))),"",INDEX('Policy Characteristics'!N:N,MATCH($C191,'Policy Characteristics'!$C:$C,0)))</f>
        <v/>
      </c>
      <c r="U191" s="229"/>
      <c r="V191" s="229"/>
      <c r="W191" s="229"/>
      <c r="X191" s="229"/>
      <c r="Y191" s="229"/>
      <c r="Z191" s="229"/>
    </row>
    <row r="192" spans="1:26" ht="15.75" customHeight="1" x14ac:dyDescent="0.25">
      <c r="A192" s="248" t="str">
        <f>INDEX('Policy Characteristics'!A:A,MATCH($C192,'Policy Characteristics'!$C:$C,0))</f>
        <v>Electricity Supply</v>
      </c>
      <c r="B192" s="249" t="str">
        <f>INDEX('Policy Characteristics'!B:B,MATCH($C192,'Policy Characteristics'!$C:$C,0))</f>
        <v>Change Electricity Imports</v>
      </c>
      <c r="C192" s="11" t="str">
        <f t="shared" ref="A192:C192" si="122">C$180</f>
        <v>Percent Change in Electricity Imports</v>
      </c>
      <c r="D192" s="226" t="s">
        <v>255</v>
      </c>
      <c r="E192" s="226"/>
      <c r="F192" s="226" t="s">
        <v>256</v>
      </c>
      <c r="G192" s="226"/>
      <c r="H192" s="7">
        <v>537</v>
      </c>
      <c r="I192" s="253" t="s">
        <v>76</v>
      </c>
      <c r="J192" s="227" t="str">
        <f>IF(ISBLANK(INDEX('Policy Characteristics'!D:D,MATCH($C192,'Policy Characteristics'!$C:$C,0))),"",INDEX('Policy Characteristics'!D:D,MATCH($C192,'Policy Characteristics'!$C:$C,0)))</f>
        <v>Electricity Imports and Exports</v>
      </c>
      <c r="K192" s="227" t="str">
        <f>IF(ISBLANK(INDEX('Policy Characteristics'!E:E,MATCH($C192,'Policy Characteristics'!$C:$C,0))),"",INDEX('Policy Characteristics'!E:E,MATCH($C192,'Policy Characteristics'!$C:$C,0)))</f>
        <v>elec change imports</v>
      </c>
      <c r="L192" s="227">
        <f>IF(ISBLANK(INDEX('Policy Characteristics'!F:F,MATCH($C192,'Policy Characteristics'!$C:$C,0))),"",INDEX('Policy Characteristics'!F:F,MATCH($C192,'Policy Characteristics'!$C:$C,0)))</f>
        <v>-0.5</v>
      </c>
      <c r="M192" s="227">
        <f>IF(ISBLANK(INDEX('Policy Characteristics'!G:G,MATCH($C192,'Policy Characteristics'!$C:$C,0))),"",INDEX('Policy Characteristics'!G:G,MATCH($C192,'Policy Characteristics'!$C:$C,0)))</f>
        <v>1</v>
      </c>
      <c r="N192" s="227">
        <f>IF(ISBLANK(INDEX('Policy Characteristics'!H:H,MATCH($C192,'Policy Characteristics'!$C:$C,0))),"",INDEX('Policy Characteristics'!H:H,MATCH($C192,'Policy Characteristics'!$C:$C,0)))</f>
        <v>0.02</v>
      </c>
      <c r="O192" s="227" t="str">
        <f>IF(ISBLANK(INDEX('Policy Characteristics'!I:I,MATCH($C192,'Policy Characteristics'!$C:$C,0))),"",INDEX('Policy Characteristics'!I:I,MATCH($C192,'Policy Characteristics'!$C:$C,0)))</f>
        <v>% change in imports</v>
      </c>
      <c r="P192" s="227" t="str">
        <f>IF(ISBLANK(INDEX('Policy Characteristics'!J:J,MATCH($C192,'Policy Characteristics'!$C:$C,0))),"",INDEX('Policy Characteristics'!J:J,MATCH($C192,'Policy Characteristics'!$C:$C,0)))</f>
        <v/>
      </c>
      <c r="Q192" s="227" t="str">
        <f>IF(ISBLANK(INDEX('Policy Characteristics'!K:K,MATCH($C192,'Policy Characteristics'!$C:$C,0))),"",INDEX('Policy Characteristics'!K:K,MATCH($C192,'Policy Characteristics'!$C:$C,0)))</f>
        <v>electricity-sector-main.html#elec-imports</v>
      </c>
      <c r="R192" s="227" t="str">
        <f>IF(ISBLANK(INDEX('Policy Characteristics'!L:L,MATCH($C192,'Policy Characteristics'!$C:$C,0))),"",INDEX('Policy Characteristics'!L:L,MATCH($C192,'Policy Characteristics'!$C:$C,0)))</f>
        <v>electricity-imports-exports.html</v>
      </c>
      <c r="S192" s="227" t="str">
        <f>IF(ISBLANK(INDEX('Policy Characteristics'!M:M,MATCH($C192,'Policy Characteristics'!$C:$C,0))),"",INDEX('Policy Characteristics'!M:M,MATCH($C192,'Policy Characteristics'!$C:$C,0)))</f>
        <v>Energy Information Administation.  2016.  Electric Power Annual.  Table 2.13.</v>
      </c>
      <c r="T192" s="227" t="str">
        <f>IF(ISBLANK(INDEX('Policy Characteristics'!N:N,MATCH($C192,'Policy Characteristics'!$C:$C,0))),"",INDEX('Policy Characteristics'!N:N,MATCH($C192,'Policy Characteristics'!$C:$C,0)))</f>
        <v/>
      </c>
      <c r="U192" s="229"/>
      <c r="V192" s="229"/>
      <c r="W192" s="229"/>
      <c r="X192" s="229"/>
      <c r="Y192" s="229"/>
      <c r="Z192" s="229"/>
    </row>
    <row r="193" spans="1:26" ht="15.75" customHeight="1" x14ac:dyDescent="0.25">
      <c r="A193" s="248" t="str">
        <f>INDEX('Policy Characteristics'!A:A,MATCH($C193,'Policy Characteristics'!$C:$C,0))</f>
        <v>Electricity Supply</v>
      </c>
      <c r="B193" s="249" t="str">
        <f>INDEX('Policy Characteristics'!B:B,MATCH($C193,'Policy Characteristics'!$C:$C,0))</f>
        <v>Change Electricity Imports</v>
      </c>
      <c r="C193" s="11" t="str">
        <f t="shared" ref="A193:C193" si="123">C$180</f>
        <v>Percent Change in Electricity Imports</v>
      </c>
      <c r="D193" s="226" t="s">
        <v>257</v>
      </c>
      <c r="E193" s="226"/>
      <c r="F193" s="226" t="s">
        <v>258</v>
      </c>
      <c r="G193" s="226"/>
      <c r="H193" s="7">
        <v>538</v>
      </c>
      <c r="I193" s="253" t="s">
        <v>76</v>
      </c>
      <c r="J193" s="227" t="str">
        <f>IF(ISBLANK(INDEX('Policy Characteristics'!D:D,MATCH($C193,'Policy Characteristics'!$C:$C,0))),"",INDEX('Policy Characteristics'!D:D,MATCH($C193,'Policy Characteristics'!$C:$C,0)))</f>
        <v>Electricity Imports and Exports</v>
      </c>
      <c r="K193" s="227" t="str">
        <f>IF(ISBLANK(INDEX('Policy Characteristics'!E:E,MATCH($C193,'Policy Characteristics'!$C:$C,0))),"",INDEX('Policy Characteristics'!E:E,MATCH($C193,'Policy Characteristics'!$C:$C,0)))</f>
        <v>elec change imports</v>
      </c>
      <c r="L193" s="227">
        <f>IF(ISBLANK(INDEX('Policy Characteristics'!F:F,MATCH($C193,'Policy Characteristics'!$C:$C,0))),"",INDEX('Policy Characteristics'!F:F,MATCH($C193,'Policy Characteristics'!$C:$C,0)))</f>
        <v>-0.5</v>
      </c>
      <c r="M193" s="227">
        <f>IF(ISBLANK(INDEX('Policy Characteristics'!G:G,MATCH($C193,'Policy Characteristics'!$C:$C,0))),"",INDEX('Policy Characteristics'!G:G,MATCH($C193,'Policy Characteristics'!$C:$C,0)))</f>
        <v>1</v>
      </c>
      <c r="N193" s="227">
        <f>IF(ISBLANK(INDEX('Policy Characteristics'!H:H,MATCH($C193,'Policy Characteristics'!$C:$C,0))),"",INDEX('Policy Characteristics'!H:H,MATCH($C193,'Policy Characteristics'!$C:$C,0)))</f>
        <v>0.02</v>
      </c>
      <c r="O193" s="227" t="str">
        <f>IF(ISBLANK(INDEX('Policy Characteristics'!I:I,MATCH($C193,'Policy Characteristics'!$C:$C,0))),"",INDEX('Policy Characteristics'!I:I,MATCH($C193,'Policy Characteristics'!$C:$C,0)))</f>
        <v>% change in imports</v>
      </c>
      <c r="P193" s="227" t="str">
        <f>IF(ISBLANK(INDEX('Policy Characteristics'!J:J,MATCH($C193,'Policy Characteristics'!$C:$C,0))),"",INDEX('Policy Characteristics'!J:J,MATCH($C193,'Policy Characteristics'!$C:$C,0)))</f>
        <v/>
      </c>
      <c r="Q193" s="227" t="str">
        <f>IF(ISBLANK(INDEX('Policy Characteristics'!K:K,MATCH($C193,'Policy Characteristics'!$C:$C,0))),"",INDEX('Policy Characteristics'!K:K,MATCH($C193,'Policy Characteristics'!$C:$C,0)))</f>
        <v>electricity-sector-main.html#elec-imports</v>
      </c>
      <c r="R193" s="227" t="str">
        <f>IF(ISBLANK(INDEX('Policy Characteristics'!L:L,MATCH($C193,'Policy Characteristics'!$C:$C,0))),"",INDEX('Policy Characteristics'!L:L,MATCH($C193,'Policy Characteristics'!$C:$C,0)))</f>
        <v>electricity-imports-exports.html</v>
      </c>
      <c r="S193" s="227" t="str">
        <f>IF(ISBLANK(INDEX('Policy Characteristics'!M:M,MATCH($C193,'Policy Characteristics'!$C:$C,0))),"",INDEX('Policy Characteristics'!M:M,MATCH($C193,'Policy Characteristics'!$C:$C,0)))</f>
        <v>Energy Information Administation.  2016.  Electric Power Annual.  Table 2.13.</v>
      </c>
      <c r="T193" s="227" t="str">
        <f>IF(ISBLANK(INDEX('Policy Characteristics'!N:N,MATCH($C193,'Policy Characteristics'!$C:$C,0))),"",INDEX('Policy Characteristics'!N:N,MATCH($C193,'Policy Characteristics'!$C:$C,0)))</f>
        <v/>
      </c>
      <c r="U193" s="229"/>
      <c r="V193" s="229"/>
      <c r="W193" s="229"/>
      <c r="X193" s="229"/>
      <c r="Y193" s="229"/>
      <c r="Z193" s="229"/>
    </row>
    <row r="194" spans="1:26" ht="15.75" customHeight="1" x14ac:dyDescent="0.25">
      <c r="A194" s="248" t="str">
        <f>INDEX('Policy Characteristics'!A:A,MATCH($C194,'Policy Characteristics'!$C:$C,0))</f>
        <v>Electricity Supply</v>
      </c>
      <c r="B194" s="249" t="str">
        <f>INDEX('Policy Characteristics'!B:B,MATCH($C194,'Policy Characteristics'!$C:$C,0))</f>
        <v>Change Electricity Imports</v>
      </c>
      <c r="C194" s="11" t="str">
        <f t="shared" ref="A194:C194" si="124">C$180</f>
        <v>Percent Change in Electricity Imports</v>
      </c>
      <c r="D194" s="226" t="s">
        <v>259</v>
      </c>
      <c r="E194" s="226"/>
      <c r="F194" s="226" t="s">
        <v>260</v>
      </c>
      <c r="G194" s="226"/>
      <c r="H194" s="7">
        <v>539</v>
      </c>
      <c r="I194" s="253" t="s">
        <v>76</v>
      </c>
      <c r="J194" s="227" t="str">
        <f>IF(ISBLANK(INDEX('Policy Characteristics'!D:D,MATCH($C194,'Policy Characteristics'!$C:$C,0))),"",INDEX('Policy Characteristics'!D:D,MATCH($C194,'Policy Characteristics'!$C:$C,0)))</f>
        <v>Electricity Imports and Exports</v>
      </c>
      <c r="K194" s="227" t="str">
        <f>IF(ISBLANK(INDEX('Policy Characteristics'!E:E,MATCH($C194,'Policy Characteristics'!$C:$C,0))),"",INDEX('Policy Characteristics'!E:E,MATCH($C194,'Policy Characteristics'!$C:$C,0)))</f>
        <v>elec change imports</v>
      </c>
      <c r="L194" s="227">
        <f>IF(ISBLANK(INDEX('Policy Characteristics'!F:F,MATCH($C194,'Policy Characteristics'!$C:$C,0))),"",INDEX('Policy Characteristics'!F:F,MATCH($C194,'Policy Characteristics'!$C:$C,0)))</f>
        <v>-0.5</v>
      </c>
      <c r="M194" s="227">
        <f>IF(ISBLANK(INDEX('Policy Characteristics'!G:G,MATCH($C194,'Policy Characteristics'!$C:$C,0))),"",INDEX('Policy Characteristics'!G:G,MATCH($C194,'Policy Characteristics'!$C:$C,0)))</f>
        <v>1</v>
      </c>
      <c r="N194" s="227">
        <f>IF(ISBLANK(INDEX('Policy Characteristics'!H:H,MATCH($C194,'Policy Characteristics'!$C:$C,0))),"",INDEX('Policy Characteristics'!H:H,MATCH($C194,'Policy Characteristics'!$C:$C,0)))</f>
        <v>0.02</v>
      </c>
      <c r="O194" s="227" t="str">
        <f>IF(ISBLANK(INDEX('Policy Characteristics'!I:I,MATCH($C194,'Policy Characteristics'!$C:$C,0))),"",INDEX('Policy Characteristics'!I:I,MATCH($C194,'Policy Characteristics'!$C:$C,0)))</f>
        <v>% change in imports</v>
      </c>
      <c r="P194" s="227" t="str">
        <f>IF(ISBLANK(INDEX('Policy Characteristics'!J:J,MATCH($C194,'Policy Characteristics'!$C:$C,0))),"",INDEX('Policy Characteristics'!J:J,MATCH($C194,'Policy Characteristics'!$C:$C,0)))</f>
        <v/>
      </c>
      <c r="Q194" s="227" t="str">
        <f>IF(ISBLANK(INDEX('Policy Characteristics'!K:K,MATCH($C194,'Policy Characteristics'!$C:$C,0))),"",INDEX('Policy Characteristics'!K:K,MATCH($C194,'Policy Characteristics'!$C:$C,0)))</f>
        <v>electricity-sector-main.html#elec-imports</v>
      </c>
      <c r="R194" s="227" t="str">
        <f>IF(ISBLANK(INDEX('Policy Characteristics'!L:L,MATCH($C194,'Policy Characteristics'!$C:$C,0))),"",INDEX('Policy Characteristics'!L:L,MATCH($C194,'Policy Characteristics'!$C:$C,0)))</f>
        <v>electricity-imports-exports.html</v>
      </c>
      <c r="S194" s="227" t="str">
        <f>IF(ISBLANK(INDEX('Policy Characteristics'!M:M,MATCH($C194,'Policy Characteristics'!$C:$C,0))),"",INDEX('Policy Characteristics'!M:M,MATCH($C194,'Policy Characteristics'!$C:$C,0)))</f>
        <v>Energy Information Administation.  2016.  Electric Power Annual.  Table 2.13.</v>
      </c>
      <c r="T194" s="227" t="str">
        <f>IF(ISBLANK(INDEX('Policy Characteristics'!N:N,MATCH($C194,'Policy Characteristics'!$C:$C,0))),"",INDEX('Policy Characteristics'!N:N,MATCH($C194,'Policy Characteristics'!$C:$C,0)))</f>
        <v/>
      </c>
      <c r="U194" s="229"/>
      <c r="V194" s="229"/>
      <c r="W194" s="229"/>
      <c r="X194" s="229"/>
      <c r="Y194" s="229"/>
      <c r="Z194" s="229"/>
    </row>
    <row r="195" spans="1:26" ht="15.75" customHeight="1" x14ac:dyDescent="0.25">
      <c r="A195" s="248" t="str">
        <f>INDEX('Policy Characteristics'!A:A,MATCH($C195,'Policy Characteristics'!$C:$C,0))</f>
        <v>Electricity Supply</v>
      </c>
      <c r="B195" s="249" t="str">
        <f>INDEX('Policy Characteristics'!B:B,MATCH($C195,'Policy Characteristics'!$C:$C,0))</f>
        <v>Change Electricity Imports</v>
      </c>
      <c r="C195" s="11" t="str">
        <f t="shared" ref="A195:C195" si="125">C$180</f>
        <v>Percent Change in Electricity Imports</v>
      </c>
      <c r="D195" s="226" t="s">
        <v>261</v>
      </c>
      <c r="E195" s="226"/>
      <c r="F195" s="226" t="s">
        <v>262</v>
      </c>
      <c r="G195" s="226"/>
      <c r="H195" s="7">
        <v>540</v>
      </c>
      <c r="I195" s="253" t="s">
        <v>76</v>
      </c>
      <c r="J195" s="227" t="str">
        <f>IF(ISBLANK(INDEX('Policy Characteristics'!D:D,MATCH($C195,'Policy Characteristics'!$C:$C,0))),"",INDEX('Policy Characteristics'!D:D,MATCH($C195,'Policy Characteristics'!$C:$C,0)))</f>
        <v>Electricity Imports and Exports</v>
      </c>
      <c r="K195" s="227" t="str">
        <f>IF(ISBLANK(INDEX('Policy Characteristics'!E:E,MATCH($C195,'Policy Characteristics'!$C:$C,0))),"",INDEX('Policy Characteristics'!E:E,MATCH($C195,'Policy Characteristics'!$C:$C,0)))</f>
        <v>elec change imports</v>
      </c>
      <c r="L195" s="227">
        <f>IF(ISBLANK(INDEX('Policy Characteristics'!F:F,MATCH($C195,'Policy Characteristics'!$C:$C,0))),"",INDEX('Policy Characteristics'!F:F,MATCH($C195,'Policy Characteristics'!$C:$C,0)))</f>
        <v>-0.5</v>
      </c>
      <c r="M195" s="227">
        <f>IF(ISBLANK(INDEX('Policy Characteristics'!G:G,MATCH($C195,'Policy Characteristics'!$C:$C,0))),"",INDEX('Policy Characteristics'!G:G,MATCH($C195,'Policy Characteristics'!$C:$C,0)))</f>
        <v>1</v>
      </c>
      <c r="N195" s="227">
        <f>IF(ISBLANK(INDEX('Policy Characteristics'!H:H,MATCH($C195,'Policy Characteristics'!$C:$C,0))),"",INDEX('Policy Characteristics'!H:H,MATCH($C195,'Policy Characteristics'!$C:$C,0)))</f>
        <v>0.02</v>
      </c>
      <c r="O195" s="227" t="str">
        <f>IF(ISBLANK(INDEX('Policy Characteristics'!I:I,MATCH($C195,'Policy Characteristics'!$C:$C,0))),"",INDEX('Policy Characteristics'!I:I,MATCH($C195,'Policy Characteristics'!$C:$C,0)))</f>
        <v>% change in imports</v>
      </c>
      <c r="P195" s="227" t="str">
        <f>IF(ISBLANK(INDEX('Policy Characteristics'!J:J,MATCH($C195,'Policy Characteristics'!$C:$C,0))),"",INDEX('Policy Characteristics'!J:J,MATCH($C195,'Policy Characteristics'!$C:$C,0)))</f>
        <v/>
      </c>
      <c r="Q195" s="227" t="str">
        <f>IF(ISBLANK(INDEX('Policy Characteristics'!K:K,MATCH($C195,'Policy Characteristics'!$C:$C,0))),"",INDEX('Policy Characteristics'!K:K,MATCH($C195,'Policy Characteristics'!$C:$C,0)))</f>
        <v>electricity-sector-main.html#elec-imports</v>
      </c>
      <c r="R195" s="227" t="str">
        <f>IF(ISBLANK(INDEX('Policy Characteristics'!L:L,MATCH($C195,'Policy Characteristics'!$C:$C,0))),"",INDEX('Policy Characteristics'!L:L,MATCH($C195,'Policy Characteristics'!$C:$C,0)))</f>
        <v>electricity-imports-exports.html</v>
      </c>
      <c r="S195" s="227" t="str">
        <f>IF(ISBLANK(INDEX('Policy Characteristics'!M:M,MATCH($C195,'Policy Characteristics'!$C:$C,0))),"",INDEX('Policy Characteristics'!M:M,MATCH($C195,'Policy Characteristics'!$C:$C,0)))</f>
        <v>Energy Information Administation.  2016.  Electric Power Annual.  Table 2.13.</v>
      </c>
      <c r="T195" s="227" t="str">
        <f>IF(ISBLANK(INDEX('Policy Characteristics'!N:N,MATCH($C195,'Policy Characteristics'!$C:$C,0))),"",INDEX('Policy Characteristics'!N:N,MATCH($C195,'Policy Characteristics'!$C:$C,0)))</f>
        <v/>
      </c>
      <c r="U195" s="229"/>
      <c r="V195" s="229"/>
      <c r="W195" s="229"/>
      <c r="X195" s="229"/>
      <c r="Y195" s="229"/>
      <c r="Z195" s="229"/>
    </row>
    <row r="196" spans="1:26" ht="15.75" customHeight="1" x14ac:dyDescent="0.25">
      <c r="A196" s="248" t="str">
        <f>INDEX('Policy Characteristics'!A:A,MATCH($C196,'Policy Characteristics'!$C:$C,0))</f>
        <v>Electricity Supply</v>
      </c>
      <c r="B196" s="249" t="str">
        <f>INDEX('Policy Characteristics'!B:B,MATCH($C196,'Policy Characteristics'!$C:$C,0))</f>
        <v>Non BAU Guaranteed Dispatch</v>
      </c>
      <c r="C196" s="229" t="s">
        <v>284</v>
      </c>
      <c r="D196" s="226"/>
      <c r="E196" s="226"/>
      <c r="F196" s="226"/>
      <c r="G196" s="226"/>
      <c r="H196" s="7" t="s">
        <v>224</v>
      </c>
      <c r="I196" s="253" t="s">
        <v>76</v>
      </c>
      <c r="J196" s="227" t="str">
        <f>IF(ISBLANK(INDEX('Policy Characteristics'!D:D,MATCH($C196,'Policy Characteristics'!$C:$C,0))),"",INDEX('Policy Characteristics'!D:D,MATCH($C196,'Policy Characteristics'!$C:$C,0)))</f>
        <v>Non BAU Guaranteed Dispatch</v>
      </c>
      <c r="K196" s="227" t="str">
        <f>IF(ISBLANK(INDEX('Policy Characteristics'!E:E,MATCH($C196,'Policy Characteristics'!$C:$C,0))),"",INDEX('Policy Characteristics'!E:E,MATCH($C196,'Policy Characteristics'!$C:$C,0)))</f>
        <v>elec non BAU guaranteed dispatch</v>
      </c>
      <c r="L196" s="227" t="str">
        <f>IF(ISBLANK(INDEX('Policy Characteristics'!F:F,MATCH($C196,'Policy Characteristics'!$C:$C,0))),"",INDEX('Policy Characteristics'!F:F,MATCH($C196,'Policy Characteristics'!$C:$C,0)))</f>
        <v/>
      </c>
      <c r="M196" s="227" t="str">
        <f>IF(ISBLANK(INDEX('Policy Characteristics'!G:G,MATCH($C196,'Policy Characteristics'!$C:$C,0))),"",INDEX('Policy Characteristics'!G:G,MATCH($C196,'Policy Characteristics'!$C:$C,0)))</f>
        <v/>
      </c>
      <c r="N196" s="227" t="str">
        <f>IF(ISBLANK(INDEX('Policy Characteristics'!H:H,MATCH($C196,'Policy Characteristics'!$C:$C,0))),"",INDEX('Policy Characteristics'!H:H,MATCH($C196,'Policy Characteristics'!$C:$C,0)))</f>
        <v/>
      </c>
      <c r="O196" s="227" t="str">
        <f>IF(ISBLANK(INDEX('Policy Characteristics'!I:I,MATCH($C196,'Policy Characteristics'!$C:$C,0))),"",INDEX('Policy Characteristics'!I:I,MATCH($C196,'Policy Characteristics'!$C:$C,0)))</f>
        <v/>
      </c>
      <c r="P196" s="227" t="str">
        <f>IF(ISBLANK(INDEX('Policy Characteristics'!J:J,MATCH($C196,'Policy Characteristics'!$C:$C,0))),"",INDEX('Policy Characteristics'!J:J,MATCH($C196,'Policy Characteristics'!$C:$C,0)))</f>
        <v/>
      </c>
      <c r="Q196" s="227" t="str">
        <f>IF(ISBLANK(INDEX('Policy Characteristics'!K:K,MATCH($C196,'Policy Characteristics'!$C:$C,0))),"",INDEX('Policy Characteristics'!K:K,MATCH($C196,'Policy Characteristics'!$C:$C,0)))</f>
        <v/>
      </c>
      <c r="R196" s="227" t="str">
        <f>IF(ISBLANK(INDEX('Policy Characteristics'!L:L,MATCH($C196,'Policy Characteristics'!$C:$C,0))),"",INDEX('Policy Characteristics'!L:L,MATCH($C196,'Policy Characteristics'!$C:$C,0)))</f>
        <v/>
      </c>
      <c r="S196" s="227" t="str">
        <f>IF(ISBLANK(INDEX('Policy Characteristics'!M:M,MATCH($C196,'Policy Characteristics'!$C:$C,0))),"",INDEX('Policy Characteristics'!M:M,MATCH($C196,'Policy Characteristics'!$C:$C,0)))</f>
        <v/>
      </c>
      <c r="T196" s="227" t="str">
        <f>IF(ISBLANK(INDEX('Policy Characteristics'!N:N,MATCH($C196,'Policy Characteristics'!$C:$C,0))),"",INDEX('Policy Characteristics'!N:N,MATCH($C196,'Policy Characteristics'!$C:$C,0)))</f>
        <v/>
      </c>
      <c r="U196" s="229"/>
      <c r="V196" s="229"/>
      <c r="W196" s="229"/>
      <c r="X196" s="229"/>
      <c r="Y196" s="229"/>
      <c r="Z196" s="229"/>
    </row>
    <row r="197" spans="1:26" ht="15.75" customHeight="1" x14ac:dyDescent="0.25">
      <c r="A197" s="248" t="str">
        <f>INDEX('Policy Characteristics'!A:A,MATCH($C197,'Policy Characteristics'!$C:$C,0))</f>
        <v>Electricity Supply</v>
      </c>
      <c r="B197" s="249" t="str">
        <f>INDEX('Policy Characteristics'!B:B,MATCH($C197,'Policy Characteristics'!$C:$C,0))</f>
        <v>Demand Response</v>
      </c>
      <c r="C197" s="227" t="s">
        <v>287</v>
      </c>
      <c r="D197" s="225"/>
      <c r="E197" s="225"/>
      <c r="F197" s="225"/>
      <c r="G197" s="225"/>
      <c r="H197" s="250">
        <v>30</v>
      </c>
      <c r="I197" s="251" t="s">
        <v>63</v>
      </c>
      <c r="J197" s="227" t="str">
        <f>IF(ISBLANK(INDEX('Policy Characteristics'!D:D,MATCH($C197,'Policy Characteristics'!$C:$C,0))),"",INDEX('Policy Characteristics'!D:D,MATCH($C197,'Policy Characteristics'!$C:$C,0)))</f>
        <v>Demand Response</v>
      </c>
      <c r="K197" s="227" t="str">
        <f>IF(ISBLANK(INDEX('Policy Characteristics'!E:E,MATCH($C197,'Policy Characteristics'!$C:$C,0))),"",INDEX('Policy Characteristics'!E:E,MATCH($C197,'Policy Characteristics'!$C:$C,0)))</f>
        <v>elec demand response</v>
      </c>
      <c r="L197" s="227">
        <f>IF(ISBLANK(INDEX('Policy Characteristics'!F:F,MATCH($C197,'Policy Characteristics'!$C:$C,0))),"",INDEX('Policy Characteristics'!F:F,MATCH($C197,'Policy Characteristics'!$C:$C,0)))</f>
        <v>0</v>
      </c>
      <c r="M197" s="227">
        <f>IF(ISBLANK(INDEX('Policy Characteristics'!G:G,MATCH($C197,'Policy Characteristics'!$C:$C,0))),"",INDEX('Policy Characteristics'!G:G,MATCH($C197,'Policy Characteristics'!$C:$C,0)))</f>
        <v>1</v>
      </c>
      <c r="N197" s="227">
        <f>IF(ISBLANK(INDEX('Policy Characteristics'!H:H,MATCH($C197,'Policy Characteristics'!$C:$C,0))),"",INDEX('Policy Characteristics'!H:H,MATCH($C197,'Policy Characteristics'!$C:$C,0)))</f>
        <v>0.01</v>
      </c>
      <c r="O197" s="227" t="str">
        <f>IF(ISBLANK(INDEX('Policy Characteristics'!I:I,MATCH($C197,'Policy Characteristics'!$C:$C,0))),"",INDEX('Policy Characteristics'!I:I,MATCH($C197,'Policy Characteristics'!$C:$C,0)))</f>
        <v>% of potential achieved</v>
      </c>
      <c r="P197" s="227" t="str">
        <f>IF(ISBLANK(INDEX('Policy Characteristics'!J:J,MATCH($C197,'Policy Characteristics'!$C:$C,0))),"",INDEX('Policy Characteristics'!J:J,MATCH($C197,'Policy Characteristics'!$C:$C,0)))</f>
        <v>**Description:**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v>
      </c>
      <c r="Q197" s="227" t="str">
        <f>IF(ISBLANK(INDEX('Policy Characteristics'!K:K,MATCH($C197,'Policy Characteristics'!$C:$C,0))),"",INDEX('Policy Characteristics'!K:K,MATCH($C197,'Policy Characteristics'!$C:$C,0)))</f>
        <v>electricity-sector-main.html#dr</v>
      </c>
      <c r="R197" s="227" t="str">
        <f>IF(ISBLANK(INDEX('Policy Characteristics'!L:L,MATCH($C197,'Policy Characteristics'!$C:$C,0))),"",INDEX('Policy Characteristics'!L:L,MATCH($C197,'Policy Characteristics'!$C:$C,0)))</f>
        <v>demand-response.html</v>
      </c>
      <c r="S197" s="227" t="str">
        <f>IF(ISBLANK(INDEX('Policy Characteristics'!M:M,MATCH($C197,'Policy Characteristics'!$C:$C,0))),"",INDEX('Policy Characteristics'!M:M,MATCH($C197,'Policy Characteristics'!$C:$C,0)))</f>
        <v>EPE. 2019. NOTA TÉCNICA | Resposta da Demanda: Conceitos, Aspectos Regulatórios e Planejamento Energético. No EPE-DEE-NT-022/2019-r0</v>
      </c>
      <c r="T197" s="227" t="str">
        <f>IF(ISBLANK(INDEX('Policy Characteristics'!N:N,MATCH($C197,'Policy Characteristics'!$C:$C,0))),"",INDEX('Policy Characteristics'!N:N,MATCH($C197,'Policy Characteristics'!$C:$C,0)))</f>
        <v>EPE. 2019. NOTA TÉCNICA | Resposta da Demanda: Conceitos, Aspectos Regulatórios e Planejamento Energético. No EPE-DEE-NT-022/2019-r0</v>
      </c>
      <c r="U197" s="229"/>
      <c r="V197" s="229"/>
      <c r="W197" s="229"/>
      <c r="X197" s="229"/>
      <c r="Y197" s="229"/>
      <c r="Z197" s="229"/>
    </row>
    <row r="198" spans="1:26" ht="15.75" customHeight="1" x14ac:dyDescent="0.25">
      <c r="A198" s="248" t="str">
        <f>INDEX('Policy Characteristics'!A:A,MATCH($C198,'Policy Characteristics'!$C:$C,0))</f>
        <v>Electricity Supply</v>
      </c>
      <c r="B198" s="249" t="str">
        <f>INDEX('Policy Characteristics'!B:B,MATCH($C198,'Policy Characteristics'!$C:$C,0))</f>
        <v>Early Retirement of Power Plants</v>
      </c>
      <c r="C198" s="227" t="s">
        <v>293</v>
      </c>
      <c r="D198" s="225" t="s">
        <v>228</v>
      </c>
      <c r="E198" s="225"/>
      <c r="F198" s="225" t="s">
        <v>229</v>
      </c>
      <c r="G198" s="225"/>
      <c r="H198" s="250">
        <v>31</v>
      </c>
      <c r="I198" s="251" t="s">
        <v>63</v>
      </c>
      <c r="J198" s="227" t="str">
        <f>IF(ISBLANK(INDEX('Policy Characteristics'!D:D,MATCH($C198,'Policy Characteristics'!$C:$C,0))),"",INDEX('Policy Characteristics'!D:D,MATCH($C198,'Policy Characteristics'!$C:$C,0)))</f>
        <v>Early Retirement of Power Plants</v>
      </c>
      <c r="K198" s="227" t="str">
        <f>IF(ISBLANK(INDEX('Policy Characteristics'!E:E,MATCH($C198,'Policy Characteristics'!$C:$C,0))),"",INDEX('Policy Characteristics'!E:E,MATCH($C198,'Policy Characteristics'!$C:$C,0)))</f>
        <v>elec early retirement</v>
      </c>
      <c r="L198" s="227">
        <f>IF(ISBLANK(INDEX('Policy Characteristics'!F:F,MATCH($C198,'Policy Characteristics'!$C:$C,0))),"",INDEX('Policy Characteristics'!F:F,MATCH($C198,'Policy Characteristics'!$C:$C,0)))</f>
        <v>0</v>
      </c>
      <c r="M198" s="227">
        <f>IF(ISBLANK(INDEX('Policy Characteristics'!G:G,MATCH($C198,'Policy Characteristics'!$C:$C,0))),"",INDEX('Policy Characteristics'!G:G,MATCH($C198,'Policy Characteristics'!$C:$C,0)))</f>
        <v>10000</v>
      </c>
      <c r="N198" s="227">
        <f>IF(ISBLANK(INDEX('Policy Characteristics'!H:H,MATCH($C198,'Policy Characteristics'!$C:$C,0))),"",INDEX('Policy Characteristics'!H:H,MATCH($C198,'Policy Characteristics'!$C:$C,0)))</f>
        <v>250</v>
      </c>
      <c r="O198" s="227" t="str">
        <f>IF(ISBLANK(INDEX('Policy Characteristics'!I:I,MATCH($C198,'Policy Characteristics'!$C:$C,0))),"",INDEX('Policy Characteristics'!I:I,MATCH($C198,'Policy Characteristics'!$C:$C,0)))</f>
        <v>MW/year</v>
      </c>
      <c r="P198" s="227" t="str">
        <f>IF(ISBLANK(INDEX('Policy Characteristics'!J:J,MATCH($C198,'Policy Characteristics'!$C:$C,0))),"",INDEX('Policy Characteristics'!J:J,MATCH($C198,'Policy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198" s="227" t="str">
        <f>IF(ISBLANK(INDEX('Policy Characteristics'!K:K,MATCH($C198,'Policy Characteristics'!$C:$C,0))),"",INDEX('Policy Characteristics'!K:K,MATCH($C198,'Policy Characteristics'!$C:$C,0)))</f>
        <v>electricity-sector-main.html#early-ret</v>
      </c>
      <c r="R198" s="227" t="str">
        <f>IF(ISBLANK(INDEX('Policy Characteristics'!L:L,MATCH($C198,'Policy Characteristics'!$C:$C,0))),"",INDEX('Policy Characteristics'!L:L,MATCH($C198,'Policy Characteristics'!$C:$C,0)))</f>
        <v>early-retirement-of-power-plants.html</v>
      </c>
      <c r="S198" s="227" t="str">
        <f>IF(ISBLANK(INDEX('Policy Characteristics'!M:M,MATCH($C198,'Policy Characteristics'!$C:$C,0))),"",INDEX('Policy Characteristics'!M:M,MATCH($C198,'Policy Characteristics'!$C:$C,0)))</f>
        <v>MCTI. Modelagem setorial de opções de baixo carbono para o setor de termelétricas e termonucleares - Brasília: Ministério da Ciência, Tecnologia, Inovações e Comunicações, ONU Meio Ambiente, 2017.</v>
      </c>
      <c r="T198" s="227" t="str">
        <f>IF(ISBLANK(INDEX('Policy Characteristics'!N:N,MATCH($C198,'Policy Characteristics'!$C:$C,0))),"",INDEX('Policy Characteristics'!N:N,MATCH($C198,'Policy Characteristics'!$C:$C,0)))</f>
        <v>MCTI. Modelagem setorial de opções de baixo carbono para o setor de termelétricas e termonucleares - Brasília: Ministério da Ciência, Tecnologia, Inovações e Comunicações, ONU Meio Ambiente, 2017.</v>
      </c>
      <c r="U198" s="229"/>
      <c r="V198" s="229"/>
      <c r="W198" s="229"/>
      <c r="X198" s="229"/>
      <c r="Y198" s="229"/>
      <c r="Z198" s="229"/>
    </row>
    <row r="199" spans="1:26" ht="15.75" customHeight="1" x14ac:dyDescent="0.25">
      <c r="A199" s="248" t="str">
        <f>INDEX('Policy Characteristics'!A:A,MATCH($C199,'Policy Characteristics'!$C:$C,0))</f>
        <v>Electricity Supply</v>
      </c>
      <c r="B199" s="249" t="str">
        <f>INDEX('Policy Characteristics'!B:B,MATCH($C199,'Policy Characteristics'!$C:$C,0))</f>
        <v>Early Retirement of Power Plants</v>
      </c>
      <c r="C199" s="11" t="str">
        <f t="shared" ref="A199:C200" si="126">C$198</f>
        <v>Annual Additional Capacity Retired due to Early Retirement Policy</v>
      </c>
      <c r="D199" s="226" t="s">
        <v>233</v>
      </c>
      <c r="E199" s="226"/>
      <c r="F199" s="226" t="s">
        <v>234</v>
      </c>
      <c r="G199" s="226"/>
      <c r="H199" s="7">
        <v>600</v>
      </c>
      <c r="I199" s="253" t="s">
        <v>63</v>
      </c>
      <c r="J199" s="227" t="str">
        <f>IF(ISBLANK(INDEX('Policy Characteristics'!D:D,MATCH($C199,'Policy Characteristics'!$C:$C,0))),"",INDEX('Policy Characteristics'!D:D,MATCH($C199,'Policy Characteristics'!$C:$C,0)))</f>
        <v>Early Retirement of Power Plants</v>
      </c>
      <c r="K199" s="227" t="str">
        <f>IF(ISBLANK(INDEX('Policy Characteristics'!E:E,MATCH($C199,'Policy Characteristics'!$C:$C,0))),"",INDEX('Policy Characteristics'!E:E,MATCH($C199,'Policy Characteristics'!$C:$C,0)))</f>
        <v>elec early retirement</v>
      </c>
      <c r="L199" s="227">
        <f>IF(ISBLANK(INDEX('Policy Characteristics'!F:F,MATCH($C199,'Policy Characteristics'!$C:$C,0))),"",INDEX('Policy Characteristics'!F:F,MATCH($C199,'Policy Characteristics'!$C:$C,0)))</f>
        <v>0</v>
      </c>
      <c r="M199" s="227">
        <f>IF(ISBLANK(INDEX('Policy Characteristics'!G:G,MATCH($C199,'Policy Characteristics'!$C:$C,0))),"",INDEX('Policy Characteristics'!G:G,MATCH($C199,'Policy Characteristics'!$C:$C,0)))</f>
        <v>10000</v>
      </c>
      <c r="N199" s="227">
        <f>IF(ISBLANK(INDEX('Policy Characteristics'!H:H,MATCH($C199,'Policy Characteristics'!$C:$C,0))),"",INDEX('Policy Characteristics'!H:H,MATCH($C199,'Policy Characteristics'!$C:$C,0)))</f>
        <v>250</v>
      </c>
      <c r="O199" s="227" t="str">
        <f>IF(ISBLANK(INDEX('Policy Characteristics'!I:I,MATCH($C199,'Policy Characteristics'!$C:$C,0))),"",INDEX('Policy Characteristics'!I:I,MATCH($C199,'Policy Characteristics'!$C:$C,0)))</f>
        <v>MW/year</v>
      </c>
      <c r="P199" s="227" t="str">
        <f>IF(ISBLANK(INDEX('Policy Characteristics'!J:J,MATCH($C199,'Policy Characteristics'!$C:$C,0))),"",INDEX('Policy Characteristics'!J:J,MATCH($C199,'Policy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199" s="227" t="str">
        <f>IF(ISBLANK(INDEX('Policy Characteristics'!K:K,MATCH($C199,'Policy Characteristics'!$C:$C,0))),"",INDEX('Policy Characteristics'!K:K,MATCH($C199,'Policy Characteristics'!$C:$C,0)))</f>
        <v>electricity-sector-main.html#early-ret</v>
      </c>
      <c r="R199" s="227" t="str">
        <f>IF(ISBLANK(INDEX('Policy Characteristics'!L:L,MATCH($C199,'Policy Characteristics'!$C:$C,0))),"",INDEX('Policy Characteristics'!L:L,MATCH($C199,'Policy Characteristics'!$C:$C,0)))</f>
        <v>early-retirement-of-power-plants.html</v>
      </c>
      <c r="S199" s="227" t="str">
        <f>IF(ISBLANK(INDEX('Policy Characteristics'!M:M,MATCH($C199,'Policy Characteristics'!$C:$C,0))),"",INDEX('Policy Characteristics'!M:M,MATCH($C199,'Policy Characteristics'!$C:$C,0)))</f>
        <v>MCTI. Modelagem setorial de opções de baixo carbono para o setor de termelétricas e termonucleares - Brasília: Ministério da Ciência, Tecnologia, Inovações e Comunicações, ONU Meio Ambiente, 2017.</v>
      </c>
      <c r="T199" s="227" t="str">
        <f>IF(ISBLANK(INDEX('Policy Characteristics'!N:N,MATCH($C199,'Policy Characteristics'!$C:$C,0))),"",INDEX('Policy Characteristics'!N:N,MATCH($C199,'Policy Characteristics'!$C:$C,0)))</f>
        <v>MCTI. Modelagem setorial de opções de baixo carbono para o setor de termelétricas e termonucleares - Brasília: Ministério da Ciência, Tecnologia, Inovações e Comunicações, ONU Meio Ambiente, 2017.</v>
      </c>
      <c r="U199" s="229"/>
      <c r="V199" s="229"/>
      <c r="W199" s="229"/>
      <c r="X199" s="229"/>
      <c r="Y199" s="229"/>
      <c r="Z199" s="229"/>
    </row>
    <row r="200" spans="1:26" ht="15.75" customHeight="1" x14ac:dyDescent="0.25">
      <c r="A200" s="248" t="str">
        <f>INDEX('Policy Characteristics'!A:A,MATCH($C200,'Policy Characteristics'!$C:$C,0))</f>
        <v>Electricity Supply</v>
      </c>
      <c r="B200" s="249" t="str">
        <f>INDEX('Policy Characteristics'!B:B,MATCH($C200,'Policy Characteristics'!$C:$C,0))</f>
        <v>Early Retirement of Power Plants</v>
      </c>
      <c r="C200" s="227" t="str">
        <f t="shared" si="126"/>
        <v>Annual Additional Capacity Retired due to Early Retirement Policy</v>
      </c>
      <c r="D200" s="225" t="s">
        <v>235</v>
      </c>
      <c r="E200" s="225"/>
      <c r="F200" s="225" t="s">
        <v>236</v>
      </c>
      <c r="G200" s="225"/>
      <c r="H200" s="250">
        <v>32</v>
      </c>
      <c r="I200" s="251" t="s">
        <v>63</v>
      </c>
      <c r="J200" s="227" t="str">
        <f>IF(ISBLANK(INDEX('Policy Characteristics'!D:D,MATCH($C200,'Policy Characteristics'!$C:$C,0))),"",INDEX('Policy Characteristics'!D:D,MATCH($C200,'Policy Characteristics'!$C:$C,0)))</f>
        <v>Early Retirement of Power Plants</v>
      </c>
      <c r="K200" s="227" t="str">
        <f>IF(ISBLANK(INDEX('Policy Characteristics'!E:E,MATCH($C200,'Policy Characteristics'!$C:$C,0))),"",INDEX('Policy Characteristics'!E:E,MATCH($C200,'Policy Characteristics'!$C:$C,0)))</f>
        <v>elec early retirement</v>
      </c>
      <c r="L200" s="227">
        <f>IF(ISBLANK(INDEX('Policy Characteristics'!F:F,MATCH($C200,'Policy Characteristics'!$C:$C,0))),"",INDEX('Policy Characteristics'!F:F,MATCH($C200,'Policy Characteristics'!$C:$C,0)))</f>
        <v>0</v>
      </c>
      <c r="M200" s="227">
        <f>IF(ISBLANK(INDEX('Policy Characteristics'!G:G,MATCH($C200,'Policy Characteristics'!$C:$C,0))),"",INDEX('Policy Characteristics'!G:G,MATCH($C200,'Policy Characteristics'!$C:$C,0)))</f>
        <v>10000</v>
      </c>
      <c r="N200" s="227">
        <f>IF(ISBLANK(INDEX('Policy Characteristics'!H:H,MATCH($C200,'Policy Characteristics'!$C:$C,0))),"",INDEX('Policy Characteristics'!H:H,MATCH($C200,'Policy Characteristics'!$C:$C,0)))</f>
        <v>250</v>
      </c>
      <c r="O200" s="227" t="str">
        <f>IF(ISBLANK(INDEX('Policy Characteristics'!I:I,MATCH($C200,'Policy Characteristics'!$C:$C,0))),"",INDEX('Policy Characteristics'!I:I,MATCH($C200,'Policy Characteristics'!$C:$C,0)))</f>
        <v>MW/year</v>
      </c>
      <c r="P200" s="227" t="str">
        <f>IF(ISBLANK(INDEX('Policy Characteristics'!J:J,MATCH($C200,'Policy Characteristics'!$C:$C,0))),"",INDEX('Policy Characteristics'!J:J,MATCH($C200,'Policy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0" s="227" t="str">
        <f>IF(ISBLANK(INDEX('Policy Characteristics'!K:K,MATCH($C200,'Policy Characteristics'!$C:$C,0))),"",INDEX('Policy Characteristics'!K:K,MATCH($C200,'Policy Characteristics'!$C:$C,0)))</f>
        <v>electricity-sector-main.html#early-ret</v>
      </c>
      <c r="R200" s="227" t="str">
        <f>IF(ISBLANK(INDEX('Policy Characteristics'!L:L,MATCH($C200,'Policy Characteristics'!$C:$C,0))),"",INDEX('Policy Characteristics'!L:L,MATCH($C200,'Policy Characteristics'!$C:$C,0)))</f>
        <v>early-retirement-of-power-plants.html</v>
      </c>
      <c r="S200" s="227" t="str">
        <f>IF(ISBLANK(INDEX('Policy Characteristics'!M:M,MATCH($C200,'Policy Characteristics'!$C:$C,0))),"",INDEX('Policy Characteristics'!M:M,MATCH($C200,'Policy Characteristics'!$C:$C,0)))</f>
        <v>MCTI. Modelagem setorial de opções de baixo carbono para o setor de termelétricas e termonucleares - Brasília: Ministério da Ciência, Tecnologia, Inovações e Comunicações, ONU Meio Ambiente, 2017.</v>
      </c>
      <c r="T200" s="227" t="str">
        <f>IF(ISBLANK(INDEX('Policy Characteristics'!N:N,MATCH($C200,'Policy Characteristics'!$C:$C,0))),"",INDEX('Policy Characteristics'!N:N,MATCH($C200,'Policy Characteristics'!$C:$C,0)))</f>
        <v>MCTI. Modelagem setorial de opções de baixo carbono para o setor de termelétricas e termonucleares - Brasília: Ministério da Ciência, Tecnologia, Inovações e Comunicações, ONU Meio Ambiente, 2017.</v>
      </c>
      <c r="U200" s="229"/>
      <c r="V200" s="229"/>
      <c r="W200" s="229"/>
      <c r="X200" s="229"/>
      <c r="Y200" s="229"/>
      <c r="Z200" s="229"/>
    </row>
    <row r="201" spans="1:26" ht="15.75" customHeight="1" x14ac:dyDescent="0.25">
      <c r="A201" s="248" t="str">
        <f>INDEX('Policy Characteristics'!A:A,MATCH($C201,'Policy Characteristics'!$C:$C,0))</f>
        <v>Electricity Supply</v>
      </c>
      <c r="B201" s="249" t="str">
        <f>INDEX('Policy Characteristics'!B:B,MATCH($C201,'Policy Characteristics'!$C:$C,0))</f>
        <v>Early Retirement of Power Plants</v>
      </c>
      <c r="C201" s="11" t="str">
        <f t="shared" ref="A201:C201" si="127">C$198</f>
        <v>Annual Additional Capacity Retired due to Early Retirement Policy</v>
      </c>
      <c r="D201" s="226" t="s">
        <v>237</v>
      </c>
      <c r="E201" s="226"/>
      <c r="F201" s="226" t="s">
        <v>238</v>
      </c>
      <c r="G201" s="226"/>
      <c r="H201" s="7" t="s">
        <v>224</v>
      </c>
      <c r="I201" s="252" t="s">
        <v>76</v>
      </c>
      <c r="J201" s="227" t="str">
        <f>IF(ISBLANK(INDEX('Policy Characteristics'!D:D,MATCH($C201,'Policy Characteristics'!$C:$C,0))),"",INDEX('Policy Characteristics'!D:D,MATCH($C201,'Policy Characteristics'!$C:$C,0)))</f>
        <v>Early Retirement of Power Plants</v>
      </c>
      <c r="K201" s="227" t="str">
        <f>IF(ISBLANK(INDEX('Policy Characteristics'!E:E,MATCH($C201,'Policy Characteristics'!$C:$C,0))),"",INDEX('Policy Characteristics'!E:E,MATCH($C201,'Policy Characteristics'!$C:$C,0)))</f>
        <v>elec early retirement</v>
      </c>
      <c r="L201" s="227">
        <f>IF(ISBLANK(INDEX('Policy Characteristics'!F:F,MATCH($C201,'Policy Characteristics'!$C:$C,0))),"",INDEX('Policy Characteristics'!F:F,MATCH($C201,'Policy Characteristics'!$C:$C,0)))</f>
        <v>0</v>
      </c>
      <c r="M201" s="227">
        <f>IF(ISBLANK(INDEX('Policy Characteristics'!G:G,MATCH($C201,'Policy Characteristics'!$C:$C,0))),"",INDEX('Policy Characteristics'!G:G,MATCH($C201,'Policy Characteristics'!$C:$C,0)))</f>
        <v>10000</v>
      </c>
      <c r="N201" s="227">
        <f>IF(ISBLANK(INDEX('Policy Characteristics'!H:H,MATCH($C201,'Policy Characteristics'!$C:$C,0))),"",INDEX('Policy Characteristics'!H:H,MATCH($C201,'Policy Characteristics'!$C:$C,0)))</f>
        <v>250</v>
      </c>
      <c r="O201" s="227" t="str">
        <f>IF(ISBLANK(INDEX('Policy Characteristics'!I:I,MATCH($C201,'Policy Characteristics'!$C:$C,0))),"",INDEX('Policy Characteristics'!I:I,MATCH($C201,'Policy Characteristics'!$C:$C,0)))</f>
        <v>MW/year</v>
      </c>
      <c r="P201" s="227" t="str">
        <f>IF(ISBLANK(INDEX('Policy Characteristics'!J:J,MATCH($C201,'Policy Characteristics'!$C:$C,0))),"",INDEX('Policy Characteristics'!J:J,MATCH($C201,'Policy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1" s="227" t="str">
        <f>IF(ISBLANK(INDEX('Policy Characteristics'!K:K,MATCH($C201,'Policy Characteristics'!$C:$C,0))),"",INDEX('Policy Characteristics'!K:K,MATCH($C201,'Policy Characteristics'!$C:$C,0)))</f>
        <v>electricity-sector-main.html#early-ret</v>
      </c>
      <c r="R201" s="227" t="str">
        <f>IF(ISBLANK(INDEX('Policy Characteristics'!L:L,MATCH($C201,'Policy Characteristics'!$C:$C,0))),"",INDEX('Policy Characteristics'!L:L,MATCH($C201,'Policy Characteristics'!$C:$C,0)))</f>
        <v>early-retirement-of-power-plants.html</v>
      </c>
      <c r="S201" s="227" t="str">
        <f>IF(ISBLANK(INDEX('Policy Characteristics'!M:M,MATCH($C201,'Policy Characteristics'!$C:$C,0))),"",INDEX('Policy Characteristics'!M:M,MATCH($C201,'Policy Characteristics'!$C:$C,0)))</f>
        <v>MCTI. Modelagem setorial de opções de baixo carbono para o setor de termelétricas e termonucleares - Brasília: Ministério da Ciência, Tecnologia, Inovações e Comunicações, ONU Meio Ambiente, 2017.</v>
      </c>
      <c r="T201" s="227" t="str">
        <f>IF(ISBLANK(INDEX('Policy Characteristics'!N:N,MATCH($C201,'Policy Characteristics'!$C:$C,0))),"",INDEX('Policy Characteristics'!N:N,MATCH($C201,'Policy Characteristics'!$C:$C,0)))</f>
        <v>MCTI. Modelagem setorial de opções de baixo carbono para o setor de termelétricas e termonucleares - Brasília: Ministério da Ciência, Tecnologia, Inovações e Comunicações, ONU Meio Ambiente, 2017.</v>
      </c>
      <c r="U201" s="229"/>
      <c r="V201" s="229"/>
      <c r="W201" s="229"/>
      <c r="X201" s="229"/>
      <c r="Y201" s="229"/>
      <c r="Z201" s="229"/>
    </row>
    <row r="202" spans="1:26" ht="15.75" customHeight="1" x14ac:dyDescent="0.25">
      <c r="A202" s="248" t="str">
        <f>INDEX('Policy Characteristics'!A:A,MATCH($C202,'Policy Characteristics'!$C:$C,0))</f>
        <v>Electricity Supply</v>
      </c>
      <c r="B202" s="249" t="str">
        <f>INDEX('Policy Characteristics'!B:B,MATCH($C202,'Policy Characteristics'!$C:$C,0))</f>
        <v>Early Retirement of Power Plants</v>
      </c>
      <c r="C202" s="11" t="str">
        <f t="shared" ref="A202:C202" si="128">C$198</f>
        <v>Annual Additional Capacity Retired due to Early Retirement Policy</v>
      </c>
      <c r="D202" s="226" t="s">
        <v>239</v>
      </c>
      <c r="E202" s="226"/>
      <c r="F202" s="226" t="s">
        <v>240</v>
      </c>
      <c r="G202" s="226"/>
      <c r="H202" s="7" t="s">
        <v>224</v>
      </c>
      <c r="I202" s="253" t="s">
        <v>76</v>
      </c>
      <c r="J202" s="227" t="str">
        <f>IF(ISBLANK(INDEX('Policy Characteristics'!D:D,MATCH($C202,'Policy Characteristics'!$C:$C,0))),"",INDEX('Policy Characteristics'!D:D,MATCH($C202,'Policy Characteristics'!$C:$C,0)))</f>
        <v>Early Retirement of Power Plants</v>
      </c>
      <c r="K202" s="227" t="str">
        <f>IF(ISBLANK(INDEX('Policy Characteristics'!E:E,MATCH($C202,'Policy Characteristics'!$C:$C,0))),"",INDEX('Policy Characteristics'!E:E,MATCH($C202,'Policy Characteristics'!$C:$C,0)))</f>
        <v>elec early retirement</v>
      </c>
      <c r="L202" s="227">
        <f>IF(ISBLANK(INDEX('Policy Characteristics'!F:F,MATCH($C202,'Policy Characteristics'!$C:$C,0))),"",INDEX('Policy Characteristics'!F:F,MATCH($C202,'Policy Characteristics'!$C:$C,0)))</f>
        <v>0</v>
      </c>
      <c r="M202" s="227">
        <f>IF(ISBLANK(INDEX('Policy Characteristics'!G:G,MATCH($C202,'Policy Characteristics'!$C:$C,0))),"",INDEX('Policy Characteristics'!G:G,MATCH($C202,'Policy Characteristics'!$C:$C,0)))</f>
        <v>10000</v>
      </c>
      <c r="N202" s="227">
        <f>IF(ISBLANK(INDEX('Policy Characteristics'!H:H,MATCH($C202,'Policy Characteristics'!$C:$C,0))),"",INDEX('Policy Characteristics'!H:H,MATCH($C202,'Policy Characteristics'!$C:$C,0)))</f>
        <v>250</v>
      </c>
      <c r="O202" s="227" t="str">
        <f>IF(ISBLANK(INDEX('Policy Characteristics'!I:I,MATCH($C202,'Policy Characteristics'!$C:$C,0))),"",INDEX('Policy Characteristics'!I:I,MATCH($C202,'Policy Characteristics'!$C:$C,0)))</f>
        <v>MW/year</v>
      </c>
      <c r="P202" s="227" t="str">
        <f>IF(ISBLANK(INDEX('Policy Characteristics'!J:J,MATCH($C202,'Policy Characteristics'!$C:$C,0))),"",INDEX('Policy Characteristics'!J:J,MATCH($C202,'Policy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2" s="227" t="str">
        <f>IF(ISBLANK(INDEX('Policy Characteristics'!K:K,MATCH($C202,'Policy Characteristics'!$C:$C,0))),"",INDEX('Policy Characteristics'!K:K,MATCH($C202,'Policy Characteristics'!$C:$C,0)))</f>
        <v>electricity-sector-main.html#early-ret</v>
      </c>
      <c r="R202" s="227" t="str">
        <f>IF(ISBLANK(INDEX('Policy Characteristics'!L:L,MATCH($C202,'Policy Characteristics'!$C:$C,0))),"",INDEX('Policy Characteristics'!L:L,MATCH($C202,'Policy Characteristics'!$C:$C,0)))</f>
        <v>early-retirement-of-power-plants.html</v>
      </c>
      <c r="S202" s="227" t="str">
        <f>IF(ISBLANK(INDEX('Policy Characteristics'!M:M,MATCH($C202,'Policy Characteristics'!$C:$C,0))),"",INDEX('Policy Characteristics'!M:M,MATCH($C202,'Policy Characteristics'!$C:$C,0)))</f>
        <v>MCTI. Modelagem setorial de opções de baixo carbono para o setor de termelétricas e termonucleares - Brasília: Ministério da Ciência, Tecnologia, Inovações e Comunicações, ONU Meio Ambiente, 2017.</v>
      </c>
      <c r="T202" s="227" t="str">
        <f>IF(ISBLANK(INDEX('Policy Characteristics'!N:N,MATCH($C202,'Policy Characteristics'!$C:$C,0))),"",INDEX('Policy Characteristics'!N:N,MATCH($C202,'Policy Characteristics'!$C:$C,0)))</f>
        <v>MCTI. Modelagem setorial de opções de baixo carbono para o setor de termelétricas e termonucleares - Brasília: Ministério da Ciência, Tecnologia, Inovações e Comunicações, ONU Meio Ambiente, 2017.</v>
      </c>
      <c r="U202" s="229"/>
      <c r="V202" s="229"/>
      <c r="W202" s="229"/>
      <c r="X202" s="229"/>
      <c r="Y202" s="229"/>
      <c r="Z202" s="229"/>
    </row>
    <row r="203" spans="1:26" ht="15.75" customHeight="1" x14ac:dyDescent="0.25">
      <c r="A203" s="248" t="str">
        <f>INDEX('Policy Characteristics'!A:A,MATCH($C203,'Policy Characteristics'!$C:$C,0))</f>
        <v>Electricity Supply</v>
      </c>
      <c r="B203" s="249" t="str">
        <f>INDEX('Policy Characteristics'!B:B,MATCH($C203,'Policy Characteristics'!$C:$C,0))</f>
        <v>Early Retirement of Power Plants</v>
      </c>
      <c r="C203" s="11" t="str">
        <f t="shared" ref="A203:C203" si="129">C$198</f>
        <v>Annual Additional Capacity Retired due to Early Retirement Policy</v>
      </c>
      <c r="D203" s="226" t="s">
        <v>241</v>
      </c>
      <c r="E203" s="226"/>
      <c r="F203" s="226" t="s">
        <v>242</v>
      </c>
      <c r="G203" s="226"/>
      <c r="H203" s="7" t="s">
        <v>224</v>
      </c>
      <c r="I203" s="253" t="s">
        <v>76</v>
      </c>
      <c r="J203" s="227" t="str">
        <f>IF(ISBLANK(INDEX('Policy Characteristics'!D:D,MATCH($C203,'Policy Characteristics'!$C:$C,0))),"",INDEX('Policy Characteristics'!D:D,MATCH($C203,'Policy Characteristics'!$C:$C,0)))</f>
        <v>Early Retirement of Power Plants</v>
      </c>
      <c r="K203" s="227" t="str">
        <f>IF(ISBLANK(INDEX('Policy Characteristics'!E:E,MATCH($C203,'Policy Characteristics'!$C:$C,0))),"",INDEX('Policy Characteristics'!E:E,MATCH($C203,'Policy Characteristics'!$C:$C,0)))</f>
        <v>elec early retirement</v>
      </c>
      <c r="L203" s="227">
        <f>IF(ISBLANK(INDEX('Policy Characteristics'!F:F,MATCH($C203,'Policy Characteristics'!$C:$C,0))),"",INDEX('Policy Characteristics'!F:F,MATCH($C203,'Policy Characteristics'!$C:$C,0)))</f>
        <v>0</v>
      </c>
      <c r="M203" s="227">
        <f>IF(ISBLANK(INDEX('Policy Characteristics'!G:G,MATCH($C203,'Policy Characteristics'!$C:$C,0))),"",INDEX('Policy Characteristics'!G:G,MATCH($C203,'Policy Characteristics'!$C:$C,0)))</f>
        <v>10000</v>
      </c>
      <c r="N203" s="227">
        <f>IF(ISBLANK(INDEX('Policy Characteristics'!H:H,MATCH($C203,'Policy Characteristics'!$C:$C,0))),"",INDEX('Policy Characteristics'!H:H,MATCH($C203,'Policy Characteristics'!$C:$C,0)))</f>
        <v>250</v>
      </c>
      <c r="O203" s="227" t="str">
        <f>IF(ISBLANK(INDEX('Policy Characteristics'!I:I,MATCH($C203,'Policy Characteristics'!$C:$C,0))),"",INDEX('Policy Characteristics'!I:I,MATCH($C203,'Policy Characteristics'!$C:$C,0)))</f>
        <v>MW/year</v>
      </c>
      <c r="P203" s="227" t="str">
        <f>IF(ISBLANK(INDEX('Policy Characteristics'!J:J,MATCH($C203,'Policy Characteristics'!$C:$C,0))),"",INDEX('Policy Characteristics'!J:J,MATCH($C203,'Policy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3" s="227" t="str">
        <f>IF(ISBLANK(INDEX('Policy Characteristics'!K:K,MATCH($C203,'Policy Characteristics'!$C:$C,0))),"",INDEX('Policy Characteristics'!K:K,MATCH($C203,'Policy Characteristics'!$C:$C,0)))</f>
        <v>electricity-sector-main.html#early-ret</v>
      </c>
      <c r="R203" s="227" t="str">
        <f>IF(ISBLANK(INDEX('Policy Characteristics'!L:L,MATCH($C203,'Policy Characteristics'!$C:$C,0))),"",INDEX('Policy Characteristics'!L:L,MATCH($C203,'Policy Characteristics'!$C:$C,0)))</f>
        <v>early-retirement-of-power-plants.html</v>
      </c>
      <c r="S203" s="227" t="str">
        <f>IF(ISBLANK(INDEX('Policy Characteristics'!M:M,MATCH($C203,'Policy Characteristics'!$C:$C,0))),"",INDEX('Policy Characteristics'!M:M,MATCH($C203,'Policy Characteristics'!$C:$C,0)))</f>
        <v>MCTI. Modelagem setorial de opções de baixo carbono para o setor de termelétricas e termonucleares - Brasília: Ministério da Ciência, Tecnologia, Inovações e Comunicações, ONU Meio Ambiente, 2017.</v>
      </c>
      <c r="T203" s="227" t="str">
        <f>IF(ISBLANK(INDEX('Policy Characteristics'!N:N,MATCH($C203,'Policy Characteristics'!$C:$C,0))),"",INDEX('Policy Characteristics'!N:N,MATCH($C203,'Policy Characteristics'!$C:$C,0)))</f>
        <v>MCTI. Modelagem setorial de opções de baixo carbono para o setor de termelétricas e termonucleares - Brasília: Ministério da Ciência, Tecnologia, Inovações e Comunicações, ONU Meio Ambiente, 2017.</v>
      </c>
      <c r="U203" s="229"/>
      <c r="V203" s="229"/>
      <c r="W203" s="229"/>
      <c r="X203" s="229"/>
      <c r="Y203" s="229"/>
      <c r="Z203" s="229"/>
    </row>
    <row r="204" spans="1:26" ht="15.75" customHeight="1" x14ac:dyDescent="0.25">
      <c r="A204" s="248" t="str">
        <f>INDEX('Policy Characteristics'!A:A,MATCH($C204,'Policy Characteristics'!$C:$C,0))</f>
        <v>Electricity Supply</v>
      </c>
      <c r="B204" s="249" t="str">
        <f>INDEX('Policy Characteristics'!B:B,MATCH($C204,'Policy Characteristics'!$C:$C,0))</f>
        <v>Early Retirement of Power Plants</v>
      </c>
      <c r="C204" s="11" t="str">
        <f t="shared" ref="A204:C204" si="130">C$198</f>
        <v>Annual Additional Capacity Retired due to Early Retirement Policy</v>
      </c>
      <c r="D204" s="226" t="s">
        <v>243</v>
      </c>
      <c r="E204" s="226"/>
      <c r="F204" s="226" t="s">
        <v>244</v>
      </c>
      <c r="G204" s="226"/>
      <c r="H204" s="7" t="s">
        <v>224</v>
      </c>
      <c r="I204" s="253" t="s">
        <v>76</v>
      </c>
      <c r="J204" s="227" t="str">
        <f>IF(ISBLANK(INDEX('Policy Characteristics'!D:D,MATCH($C204,'Policy Characteristics'!$C:$C,0))),"",INDEX('Policy Characteristics'!D:D,MATCH($C204,'Policy Characteristics'!$C:$C,0)))</f>
        <v>Early Retirement of Power Plants</v>
      </c>
      <c r="K204" s="227" t="str">
        <f>IF(ISBLANK(INDEX('Policy Characteristics'!E:E,MATCH($C204,'Policy Characteristics'!$C:$C,0))),"",INDEX('Policy Characteristics'!E:E,MATCH($C204,'Policy Characteristics'!$C:$C,0)))</f>
        <v>elec early retirement</v>
      </c>
      <c r="L204" s="227">
        <f>IF(ISBLANK(INDEX('Policy Characteristics'!F:F,MATCH($C204,'Policy Characteristics'!$C:$C,0))),"",INDEX('Policy Characteristics'!F:F,MATCH($C204,'Policy Characteristics'!$C:$C,0)))</f>
        <v>0</v>
      </c>
      <c r="M204" s="227">
        <f>IF(ISBLANK(INDEX('Policy Characteristics'!G:G,MATCH($C204,'Policy Characteristics'!$C:$C,0))),"",INDEX('Policy Characteristics'!G:G,MATCH($C204,'Policy Characteristics'!$C:$C,0)))</f>
        <v>10000</v>
      </c>
      <c r="N204" s="227">
        <f>IF(ISBLANK(INDEX('Policy Characteristics'!H:H,MATCH($C204,'Policy Characteristics'!$C:$C,0))),"",INDEX('Policy Characteristics'!H:H,MATCH($C204,'Policy Characteristics'!$C:$C,0)))</f>
        <v>250</v>
      </c>
      <c r="O204" s="227" t="str">
        <f>IF(ISBLANK(INDEX('Policy Characteristics'!I:I,MATCH($C204,'Policy Characteristics'!$C:$C,0))),"",INDEX('Policy Characteristics'!I:I,MATCH($C204,'Policy Characteristics'!$C:$C,0)))</f>
        <v>MW/year</v>
      </c>
      <c r="P204" s="227" t="str">
        <f>IF(ISBLANK(INDEX('Policy Characteristics'!J:J,MATCH($C204,'Policy Characteristics'!$C:$C,0))),"",INDEX('Policy Characteristics'!J:J,MATCH($C204,'Policy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4" s="227" t="str">
        <f>IF(ISBLANK(INDEX('Policy Characteristics'!K:K,MATCH($C204,'Policy Characteristics'!$C:$C,0))),"",INDEX('Policy Characteristics'!K:K,MATCH($C204,'Policy Characteristics'!$C:$C,0)))</f>
        <v>electricity-sector-main.html#early-ret</v>
      </c>
      <c r="R204" s="227" t="str">
        <f>IF(ISBLANK(INDEX('Policy Characteristics'!L:L,MATCH($C204,'Policy Characteristics'!$C:$C,0))),"",INDEX('Policy Characteristics'!L:L,MATCH($C204,'Policy Characteristics'!$C:$C,0)))</f>
        <v>early-retirement-of-power-plants.html</v>
      </c>
      <c r="S204" s="227" t="str">
        <f>IF(ISBLANK(INDEX('Policy Characteristics'!M:M,MATCH($C204,'Policy Characteristics'!$C:$C,0))),"",INDEX('Policy Characteristics'!M:M,MATCH($C204,'Policy Characteristics'!$C:$C,0)))</f>
        <v>MCTI. Modelagem setorial de opções de baixo carbono para o setor de termelétricas e termonucleares - Brasília: Ministério da Ciência, Tecnologia, Inovações e Comunicações, ONU Meio Ambiente, 2017.</v>
      </c>
      <c r="T204" s="227" t="str">
        <f>IF(ISBLANK(INDEX('Policy Characteristics'!N:N,MATCH($C204,'Policy Characteristics'!$C:$C,0))),"",INDEX('Policy Characteristics'!N:N,MATCH($C204,'Policy Characteristics'!$C:$C,0)))</f>
        <v>MCTI. Modelagem setorial de opções de baixo carbono para o setor de termelétricas e termonucleares - Brasília: Ministério da Ciência, Tecnologia, Inovações e Comunicações, ONU Meio Ambiente, 2017.</v>
      </c>
      <c r="U204" s="229"/>
      <c r="V204" s="229"/>
      <c r="W204" s="229"/>
      <c r="X204" s="229"/>
      <c r="Y204" s="229"/>
      <c r="Z204" s="229"/>
    </row>
    <row r="205" spans="1:26" ht="15.75" customHeight="1" x14ac:dyDescent="0.25">
      <c r="A205" s="248" t="str">
        <f>INDEX('Policy Characteristics'!A:A,MATCH($C205,'Policy Characteristics'!$C:$C,0))</f>
        <v>Electricity Supply</v>
      </c>
      <c r="B205" s="249" t="str">
        <f>INDEX('Policy Characteristics'!B:B,MATCH($C205,'Policy Characteristics'!$C:$C,0))</f>
        <v>Early Retirement of Power Plants</v>
      </c>
      <c r="C205" s="11" t="str">
        <f t="shared" ref="A205:C205" si="131">C$198</f>
        <v>Annual Additional Capacity Retired due to Early Retirement Policy</v>
      </c>
      <c r="D205" s="226" t="s">
        <v>245</v>
      </c>
      <c r="E205" s="226"/>
      <c r="F205" s="226" t="s">
        <v>246</v>
      </c>
      <c r="G205" s="226"/>
      <c r="H205" s="7" t="s">
        <v>224</v>
      </c>
      <c r="I205" s="253" t="s">
        <v>76</v>
      </c>
      <c r="J205" s="227" t="str">
        <f>IF(ISBLANK(INDEX('Policy Characteristics'!D:D,MATCH($C205,'Policy Characteristics'!$C:$C,0))),"",INDEX('Policy Characteristics'!D:D,MATCH($C205,'Policy Characteristics'!$C:$C,0)))</f>
        <v>Early Retirement of Power Plants</v>
      </c>
      <c r="K205" s="227" t="str">
        <f>IF(ISBLANK(INDEX('Policy Characteristics'!E:E,MATCH($C205,'Policy Characteristics'!$C:$C,0))),"",INDEX('Policy Characteristics'!E:E,MATCH($C205,'Policy Characteristics'!$C:$C,0)))</f>
        <v>elec early retirement</v>
      </c>
      <c r="L205" s="227">
        <f>IF(ISBLANK(INDEX('Policy Characteristics'!F:F,MATCH($C205,'Policy Characteristics'!$C:$C,0))),"",INDEX('Policy Characteristics'!F:F,MATCH($C205,'Policy Characteristics'!$C:$C,0)))</f>
        <v>0</v>
      </c>
      <c r="M205" s="227">
        <f>IF(ISBLANK(INDEX('Policy Characteristics'!G:G,MATCH($C205,'Policy Characteristics'!$C:$C,0))),"",INDEX('Policy Characteristics'!G:G,MATCH($C205,'Policy Characteristics'!$C:$C,0)))</f>
        <v>10000</v>
      </c>
      <c r="N205" s="227">
        <f>IF(ISBLANK(INDEX('Policy Characteristics'!H:H,MATCH($C205,'Policy Characteristics'!$C:$C,0))),"",INDEX('Policy Characteristics'!H:H,MATCH($C205,'Policy Characteristics'!$C:$C,0)))</f>
        <v>250</v>
      </c>
      <c r="O205" s="227" t="str">
        <f>IF(ISBLANK(INDEX('Policy Characteristics'!I:I,MATCH($C205,'Policy Characteristics'!$C:$C,0))),"",INDEX('Policy Characteristics'!I:I,MATCH($C205,'Policy Characteristics'!$C:$C,0)))</f>
        <v>MW/year</v>
      </c>
      <c r="P205" s="227" t="str">
        <f>IF(ISBLANK(INDEX('Policy Characteristics'!J:J,MATCH($C205,'Policy Characteristics'!$C:$C,0))),"",INDEX('Policy Characteristics'!J:J,MATCH($C205,'Policy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5" s="227" t="str">
        <f>IF(ISBLANK(INDEX('Policy Characteristics'!K:K,MATCH($C205,'Policy Characteristics'!$C:$C,0))),"",INDEX('Policy Characteristics'!K:K,MATCH($C205,'Policy Characteristics'!$C:$C,0)))</f>
        <v>electricity-sector-main.html#early-ret</v>
      </c>
      <c r="R205" s="227" t="str">
        <f>IF(ISBLANK(INDEX('Policy Characteristics'!L:L,MATCH($C205,'Policy Characteristics'!$C:$C,0))),"",INDEX('Policy Characteristics'!L:L,MATCH($C205,'Policy Characteristics'!$C:$C,0)))</f>
        <v>early-retirement-of-power-plants.html</v>
      </c>
      <c r="S205" s="227" t="str">
        <f>IF(ISBLANK(INDEX('Policy Characteristics'!M:M,MATCH($C205,'Policy Characteristics'!$C:$C,0))),"",INDEX('Policy Characteristics'!M:M,MATCH($C205,'Policy Characteristics'!$C:$C,0)))</f>
        <v>MCTI. Modelagem setorial de opções de baixo carbono para o setor de termelétricas e termonucleares - Brasília: Ministério da Ciência, Tecnologia, Inovações e Comunicações, ONU Meio Ambiente, 2017.</v>
      </c>
      <c r="T205" s="227" t="str">
        <f>IF(ISBLANK(INDEX('Policy Characteristics'!N:N,MATCH($C205,'Policy Characteristics'!$C:$C,0))),"",INDEX('Policy Characteristics'!N:N,MATCH($C205,'Policy Characteristics'!$C:$C,0)))</f>
        <v>MCTI. Modelagem setorial de opções de baixo carbono para o setor de termelétricas e termonucleares - Brasília: Ministério da Ciência, Tecnologia, Inovações e Comunicações, ONU Meio Ambiente, 2017.</v>
      </c>
      <c r="U205" s="229"/>
      <c r="V205" s="229"/>
      <c r="W205" s="229"/>
      <c r="X205" s="229"/>
      <c r="Y205" s="229"/>
      <c r="Z205" s="229"/>
    </row>
    <row r="206" spans="1:26" ht="15.75" customHeight="1" x14ac:dyDescent="0.25">
      <c r="A206" s="248" t="str">
        <f>INDEX('Policy Characteristics'!A:A,MATCH($C206,'Policy Characteristics'!$C:$C,0))</f>
        <v>Electricity Supply</v>
      </c>
      <c r="B206" s="249" t="str">
        <f>INDEX('Policy Characteristics'!B:B,MATCH($C206,'Policy Characteristics'!$C:$C,0))</f>
        <v>Early Retirement of Power Plants</v>
      </c>
      <c r="C206" s="11" t="str">
        <f t="shared" ref="A206:C206" si="132">C$198</f>
        <v>Annual Additional Capacity Retired due to Early Retirement Policy</v>
      </c>
      <c r="D206" s="226" t="s">
        <v>247</v>
      </c>
      <c r="E206" s="226"/>
      <c r="F206" s="226" t="s">
        <v>248</v>
      </c>
      <c r="G206" s="226"/>
      <c r="H206" s="7"/>
      <c r="I206" s="253" t="s">
        <v>76</v>
      </c>
      <c r="J206" s="227" t="str">
        <f>IF(ISBLANK(INDEX('Policy Characteristics'!D:D,MATCH($C206,'Policy Characteristics'!$C:$C,0))),"",INDEX('Policy Characteristics'!D:D,MATCH($C206,'Policy Characteristics'!$C:$C,0)))</f>
        <v>Early Retirement of Power Plants</v>
      </c>
      <c r="K206" s="227" t="str">
        <f>IF(ISBLANK(INDEX('Policy Characteristics'!E:E,MATCH($C206,'Policy Characteristics'!$C:$C,0))),"",INDEX('Policy Characteristics'!E:E,MATCH($C206,'Policy Characteristics'!$C:$C,0)))</f>
        <v>elec early retirement</v>
      </c>
      <c r="L206" s="227">
        <f>IF(ISBLANK(INDEX('Policy Characteristics'!F:F,MATCH($C206,'Policy Characteristics'!$C:$C,0))),"",INDEX('Policy Characteristics'!F:F,MATCH($C206,'Policy Characteristics'!$C:$C,0)))</f>
        <v>0</v>
      </c>
      <c r="M206" s="227">
        <f>IF(ISBLANK(INDEX('Policy Characteristics'!G:G,MATCH($C206,'Policy Characteristics'!$C:$C,0))),"",INDEX('Policy Characteristics'!G:G,MATCH($C206,'Policy Characteristics'!$C:$C,0)))</f>
        <v>10000</v>
      </c>
      <c r="N206" s="227">
        <f>IF(ISBLANK(INDEX('Policy Characteristics'!H:H,MATCH($C206,'Policy Characteristics'!$C:$C,0))),"",INDEX('Policy Characteristics'!H:H,MATCH($C206,'Policy Characteristics'!$C:$C,0)))</f>
        <v>250</v>
      </c>
      <c r="O206" s="227" t="str">
        <f>IF(ISBLANK(INDEX('Policy Characteristics'!I:I,MATCH($C206,'Policy Characteristics'!$C:$C,0))),"",INDEX('Policy Characteristics'!I:I,MATCH($C206,'Policy Characteristics'!$C:$C,0)))</f>
        <v>MW/year</v>
      </c>
      <c r="P206" s="227" t="str">
        <f>IF(ISBLANK(INDEX('Policy Characteristics'!J:J,MATCH($C206,'Policy Characteristics'!$C:$C,0))),"",INDEX('Policy Characteristics'!J:J,MATCH($C206,'Policy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6" s="227" t="str">
        <f>IF(ISBLANK(INDEX('Policy Characteristics'!K:K,MATCH($C206,'Policy Characteristics'!$C:$C,0))),"",INDEX('Policy Characteristics'!K:K,MATCH($C206,'Policy Characteristics'!$C:$C,0)))</f>
        <v>electricity-sector-main.html#early-ret</v>
      </c>
      <c r="R206" s="227" t="str">
        <f>IF(ISBLANK(INDEX('Policy Characteristics'!L:L,MATCH($C206,'Policy Characteristics'!$C:$C,0))),"",INDEX('Policy Characteristics'!L:L,MATCH($C206,'Policy Characteristics'!$C:$C,0)))</f>
        <v>early-retirement-of-power-plants.html</v>
      </c>
      <c r="S206" s="227" t="str">
        <f>IF(ISBLANK(INDEX('Policy Characteristics'!M:M,MATCH($C206,'Policy Characteristics'!$C:$C,0))),"",INDEX('Policy Characteristics'!M:M,MATCH($C206,'Policy Characteristics'!$C:$C,0)))</f>
        <v>MCTI. Modelagem setorial de opções de baixo carbono para o setor de termelétricas e termonucleares - Brasília: Ministério da Ciência, Tecnologia, Inovações e Comunicações, ONU Meio Ambiente, 2017.</v>
      </c>
      <c r="T206" s="227" t="str">
        <f>IF(ISBLANK(INDEX('Policy Characteristics'!N:N,MATCH($C206,'Policy Characteristics'!$C:$C,0))),"",INDEX('Policy Characteristics'!N:N,MATCH($C206,'Policy Characteristics'!$C:$C,0)))</f>
        <v>MCTI. Modelagem setorial de opções de baixo carbono para o setor de termelétricas e termonucleares - Brasília: Ministério da Ciência, Tecnologia, Inovações e Comunicações, ONU Meio Ambiente, 2017.</v>
      </c>
      <c r="U206" s="229"/>
      <c r="V206" s="229"/>
      <c r="W206" s="229"/>
      <c r="X206" s="229"/>
      <c r="Y206" s="229"/>
      <c r="Z206" s="229"/>
    </row>
    <row r="207" spans="1:26" ht="15.75" customHeight="1" x14ac:dyDescent="0.25">
      <c r="A207" s="248" t="str">
        <f>INDEX('Policy Characteristics'!A:A,MATCH($C207,'Policy Characteristics'!$C:$C,0))</f>
        <v>Electricity Supply</v>
      </c>
      <c r="B207" s="249" t="str">
        <f>INDEX('Policy Characteristics'!B:B,MATCH($C207,'Policy Characteristics'!$C:$C,0))</f>
        <v>Early Retirement of Power Plants</v>
      </c>
      <c r="C207" s="227" t="str">
        <f t="shared" ref="A207:C207" si="133">C$198</f>
        <v>Annual Additional Capacity Retired due to Early Retirement Policy</v>
      </c>
      <c r="D207" s="225" t="s">
        <v>249</v>
      </c>
      <c r="E207" s="225"/>
      <c r="F207" s="225" t="s">
        <v>250</v>
      </c>
      <c r="G207" s="225"/>
      <c r="H207" s="250">
        <v>594</v>
      </c>
      <c r="I207" s="251" t="s">
        <v>63</v>
      </c>
      <c r="J207" s="227" t="str">
        <f>IF(ISBLANK(INDEX('Policy Characteristics'!D:D,MATCH($C207,'Policy Characteristics'!$C:$C,0))),"",INDEX('Policy Characteristics'!D:D,MATCH($C207,'Policy Characteristics'!$C:$C,0)))</f>
        <v>Early Retirement of Power Plants</v>
      </c>
      <c r="K207" s="227" t="str">
        <f>IF(ISBLANK(INDEX('Policy Characteristics'!E:E,MATCH($C207,'Policy Characteristics'!$C:$C,0))),"",INDEX('Policy Characteristics'!E:E,MATCH($C207,'Policy Characteristics'!$C:$C,0)))</f>
        <v>elec early retirement</v>
      </c>
      <c r="L207" s="227">
        <f>IF(ISBLANK(INDEX('Policy Characteristics'!F:F,MATCH($C207,'Policy Characteristics'!$C:$C,0))),"",INDEX('Policy Characteristics'!F:F,MATCH($C207,'Policy Characteristics'!$C:$C,0)))</f>
        <v>0</v>
      </c>
      <c r="M207" s="227">
        <f>IF(ISBLANK(INDEX('Policy Characteristics'!G:G,MATCH($C207,'Policy Characteristics'!$C:$C,0))),"",INDEX('Policy Characteristics'!G:G,MATCH($C207,'Policy Characteristics'!$C:$C,0)))</f>
        <v>10000</v>
      </c>
      <c r="N207" s="227">
        <f>IF(ISBLANK(INDEX('Policy Characteristics'!H:H,MATCH($C207,'Policy Characteristics'!$C:$C,0))),"",INDEX('Policy Characteristics'!H:H,MATCH($C207,'Policy Characteristics'!$C:$C,0)))</f>
        <v>250</v>
      </c>
      <c r="O207" s="227" t="str">
        <f>IF(ISBLANK(INDEX('Policy Characteristics'!I:I,MATCH($C207,'Policy Characteristics'!$C:$C,0))),"",INDEX('Policy Characteristics'!I:I,MATCH($C207,'Policy Characteristics'!$C:$C,0)))</f>
        <v>MW/year</v>
      </c>
      <c r="P207" s="227" t="str">
        <f>IF(ISBLANK(INDEX('Policy Characteristics'!J:J,MATCH($C207,'Policy Characteristics'!$C:$C,0))),"",INDEX('Policy Characteristics'!J:J,MATCH($C207,'Policy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7" s="227" t="str">
        <f>IF(ISBLANK(INDEX('Policy Characteristics'!K:K,MATCH($C207,'Policy Characteristics'!$C:$C,0))),"",INDEX('Policy Characteristics'!K:K,MATCH($C207,'Policy Characteristics'!$C:$C,0)))</f>
        <v>electricity-sector-main.html#early-ret</v>
      </c>
      <c r="R207" s="227" t="str">
        <f>IF(ISBLANK(INDEX('Policy Characteristics'!L:L,MATCH($C207,'Policy Characteristics'!$C:$C,0))),"",INDEX('Policy Characteristics'!L:L,MATCH($C207,'Policy Characteristics'!$C:$C,0)))</f>
        <v>early-retirement-of-power-plants.html</v>
      </c>
      <c r="S207" s="227" t="str">
        <f>IF(ISBLANK(INDEX('Policy Characteristics'!M:M,MATCH($C207,'Policy Characteristics'!$C:$C,0))),"",INDEX('Policy Characteristics'!M:M,MATCH($C207,'Policy Characteristics'!$C:$C,0)))</f>
        <v>MCTI. Modelagem setorial de opções de baixo carbono para o setor de termelétricas e termonucleares - Brasília: Ministério da Ciência, Tecnologia, Inovações e Comunicações, ONU Meio Ambiente, 2017.</v>
      </c>
      <c r="T207" s="227" t="str">
        <f>IF(ISBLANK(INDEX('Policy Characteristics'!N:N,MATCH($C207,'Policy Characteristics'!$C:$C,0))),"",INDEX('Policy Characteristics'!N:N,MATCH($C207,'Policy Characteristics'!$C:$C,0)))</f>
        <v>MCTI. Modelagem setorial de opções de baixo carbono para o setor de termelétricas e termonucleares - Brasília: Ministério da Ciência, Tecnologia, Inovações e Comunicações, ONU Meio Ambiente, 2017.</v>
      </c>
      <c r="U207" s="229"/>
      <c r="V207" s="229"/>
      <c r="W207" s="229"/>
      <c r="X207" s="229"/>
      <c r="Y207" s="229"/>
      <c r="Z207" s="229"/>
    </row>
    <row r="208" spans="1:26" ht="15.75" customHeight="1" x14ac:dyDescent="0.25">
      <c r="A208" s="248" t="str">
        <f>INDEX('Policy Characteristics'!A:A,MATCH($C208,'Policy Characteristics'!$C:$C,0))</f>
        <v>Electricity Supply</v>
      </c>
      <c r="B208" s="249" t="str">
        <f>INDEX('Policy Characteristics'!B:B,MATCH($C208,'Policy Characteristics'!$C:$C,0))</f>
        <v>Early Retirement of Power Plants</v>
      </c>
      <c r="C208" s="11" t="str">
        <f t="shared" ref="A208:C208" si="134">C$198</f>
        <v>Annual Additional Capacity Retired due to Early Retirement Policy</v>
      </c>
      <c r="D208" s="226" t="s">
        <v>251</v>
      </c>
      <c r="E208" s="226"/>
      <c r="F208" s="226" t="s">
        <v>252</v>
      </c>
      <c r="G208" s="226"/>
      <c r="H208" s="7"/>
      <c r="I208" s="253" t="s">
        <v>76</v>
      </c>
      <c r="J208" s="227" t="str">
        <f>IF(ISBLANK(INDEX('Policy Characteristics'!D:D,MATCH($C208,'Policy Characteristics'!$C:$C,0))),"",INDEX('Policy Characteristics'!D:D,MATCH($C208,'Policy Characteristics'!$C:$C,0)))</f>
        <v>Early Retirement of Power Plants</v>
      </c>
      <c r="K208" s="227" t="str">
        <f>IF(ISBLANK(INDEX('Policy Characteristics'!E:E,MATCH($C208,'Policy Characteristics'!$C:$C,0))),"",INDEX('Policy Characteristics'!E:E,MATCH($C208,'Policy Characteristics'!$C:$C,0)))</f>
        <v>elec early retirement</v>
      </c>
      <c r="L208" s="227">
        <f>IF(ISBLANK(INDEX('Policy Characteristics'!F:F,MATCH($C208,'Policy Characteristics'!$C:$C,0))),"",INDEX('Policy Characteristics'!F:F,MATCH($C208,'Policy Characteristics'!$C:$C,0)))</f>
        <v>0</v>
      </c>
      <c r="M208" s="227">
        <f>IF(ISBLANK(INDEX('Policy Characteristics'!G:G,MATCH($C208,'Policy Characteristics'!$C:$C,0))),"",INDEX('Policy Characteristics'!G:G,MATCH($C208,'Policy Characteristics'!$C:$C,0)))</f>
        <v>10000</v>
      </c>
      <c r="N208" s="227">
        <f>IF(ISBLANK(INDEX('Policy Characteristics'!H:H,MATCH($C208,'Policy Characteristics'!$C:$C,0))),"",INDEX('Policy Characteristics'!H:H,MATCH($C208,'Policy Characteristics'!$C:$C,0)))</f>
        <v>250</v>
      </c>
      <c r="O208" s="227" t="str">
        <f>IF(ISBLANK(INDEX('Policy Characteristics'!I:I,MATCH($C208,'Policy Characteristics'!$C:$C,0))),"",INDEX('Policy Characteristics'!I:I,MATCH($C208,'Policy Characteristics'!$C:$C,0)))</f>
        <v>MW/year</v>
      </c>
      <c r="P208" s="227" t="str">
        <f>IF(ISBLANK(INDEX('Policy Characteristics'!J:J,MATCH($C208,'Policy Characteristics'!$C:$C,0))),"",INDEX('Policy Characteristics'!J:J,MATCH($C208,'Policy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8" s="227" t="str">
        <f>IF(ISBLANK(INDEX('Policy Characteristics'!K:K,MATCH($C208,'Policy Characteristics'!$C:$C,0))),"",INDEX('Policy Characteristics'!K:K,MATCH($C208,'Policy Characteristics'!$C:$C,0)))</f>
        <v>electricity-sector-main.html#early-ret</v>
      </c>
      <c r="R208" s="227" t="str">
        <f>IF(ISBLANK(INDEX('Policy Characteristics'!L:L,MATCH($C208,'Policy Characteristics'!$C:$C,0))),"",INDEX('Policy Characteristics'!L:L,MATCH($C208,'Policy Characteristics'!$C:$C,0)))</f>
        <v>early-retirement-of-power-plants.html</v>
      </c>
      <c r="S208" s="227" t="str">
        <f>IF(ISBLANK(INDEX('Policy Characteristics'!M:M,MATCH($C208,'Policy Characteristics'!$C:$C,0))),"",INDEX('Policy Characteristics'!M:M,MATCH($C208,'Policy Characteristics'!$C:$C,0)))</f>
        <v>MCTI. Modelagem setorial de opções de baixo carbono para o setor de termelétricas e termonucleares - Brasília: Ministério da Ciência, Tecnologia, Inovações e Comunicações, ONU Meio Ambiente, 2017.</v>
      </c>
      <c r="T208" s="227" t="str">
        <f>IF(ISBLANK(INDEX('Policy Characteristics'!N:N,MATCH($C208,'Policy Characteristics'!$C:$C,0))),"",INDEX('Policy Characteristics'!N:N,MATCH($C208,'Policy Characteristics'!$C:$C,0)))</f>
        <v>MCTI. Modelagem setorial de opções de baixo carbono para o setor de termelétricas e termonucleares - Brasília: Ministério da Ciência, Tecnologia, Inovações e Comunicações, ONU Meio Ambiente, 2017.</v>
      </c>
      <c r="U208" s="229"/>
      <c r="V208" s="229"/>
      <c r="W208" s="229"/>
      <c r="X208" s="229"/>
      <c r="Y208" s="229"/>
      <c r="Z208" s="229"/>
    </row>
    <row r="209" spans="1:26" ht="15.75" customHeight="1" x14ac:dyDescent="0.25">
      <c r="A209" s="248" t="str">
        <f>INDEX('Policy Characteristics'!A:A,MATCH($C209,'Policy Characteristics'!$C:$C,0))</f>
        <v>Electricity Supply</v>
      </c>
      <c r="B209" s="249" t="str">
        <f>INDEX('Policy Characteristics'!B:B,MATCH($C209,'Policy Characteristics'!$C:$C,0))</f>
        <v>Early Retirement of Power Plants</v>
      </c>
      <c r="C209" s="227" t="str">
        <f t="shared" ref="A209:C209" si="135">C$198</f>
        <v>Annual Additional Capacity Retired due to Early Retirement Policy</v>
      </c>
      <c r="D209" s="225" t="s">
        <v>253</v>
      </c>
      <c r="E209" s="225"/>
      <c r="F209" s="225" t="s">
        <v>254</v>
      </c>
      <c r="G209" s="225"/>
      <c r="H209" s="250">
        <v>595</v>
      </c>
      <c r="I209" s="251" t="s">
        <v>63</v>
      </c>
      <c r="J209" s="227" t="str">
        <f>IF(ISBLANK(INDEX('Policy Characteristics'!D:D,MATCH($C209,'Policy Characteristics'!$C:$C,0))),"",INDEX('Policy Characteristics'!D:D,MATCH($C209,'Policy Characteristics'!$C:$C,0)))</f>
        <v>Early Retirement of Power Plants</v>
      </c>
      <c r="K209" s="227" t="str">
        <f>IF(ISBLANK(INDEX('Policy Characteristics'!E:E,MATCH($C209,'Policy Characteristics'!$C:$C,0))),"",INDEX('Policy Characteristics'!E:E,MATCH($C209,'Policy Characteristics'!$C:$C,0)))</f>
        <v>elec early retirement</v>
      </c>
      <c r="L209" s="227">
        <f>IF(ISBLANK(INDEX('Policy Characteristics'!F:F,MATCH($C209,'Policy Characteristics'!$C:$C,0))),"",INDEX('Policy Characteristics'!F:F,MATCH($C209,'Policy Characteristics'!$C:$C,0)))</f>
        <v>0</v>
      </c>
      <c r="M209" s="227">
        <f>IF(ISBLANK(INDEX('Policy Characteristics'!G:G,MATCH($C209,'Policy Characteristics'!$C:$C,0))),"",INDEX('Policy Characteristics'!G:G,MATCH($C209,'Policy Characteristics'!$C:$C,0)))</f>
        <v>10000</v>
      </c>
      <c r="N209" s="227">
        <f>IF(ISBLANK(INDEX('Policy Characteristics'!H:H,MATCH($C209,'Policy Characteristics'!$C:$C,0))),"",INDEX('Policy Characteristics'!H:H,MATCH($C209,'Policy Characteristics'!$C:$C,0)))</f>
        <v>250</v>
      </c>
      <c r="O209" s="227" t="str">
        <f>IF(ISBLANK(INDEX('Policy Characteristics'!I:I,MATCH($C209,'Policy Characteristics'!$C:$C,0))),"",INDEX('Policy Characteristics'!I:I,MATCH($C209,'Policy Characteristics'!$C:$C,0)))</f>
        <v>MW/year</v>
      </c>
      <c r="P209" s="227" t="str">
        <f>IF(ISBLANK(INDEX('Policy Characteristics'!J:J,MATCH($C209,'Policy Characteristics'!$C:$C,0))),"",INDEX('Policy Characteristics'!J:J,MATCH($C209,'Policy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09" s="227" t="str">
        <f>IF(ISBLANK(INDEX('Policy Characteristics'!K:K,MATCH($C209,'Policy Characteristics'!$C:$C,0))),"",INDEX('Policy Characteristics'!K:K,MATCH($C209,'Policy Characteristics'!$C:$C,0)))</f>
        <v>electricity-sector-main.html#early-ret</v>
      </c>
      <c r="R209" s="227" t="str">
        <f>IF(ISBLANK(INDEX('Policy Characteristics'!L:L,MATCH($C209,'Policy Characteristics'!$C:$C,0))),"",INDEX('Policy Characteristics'!L:L,MATCH($C209,'Policy Characteristics'!$C:$C,0)))</f>
        <v>early-retirement-of-power-plants.html</v>
      </c>
      <c r="S209" s="227" t="str">
        <f>IF(ISBLANK(INDEX('Policy Characteristics'!M:M,MATCH($C209,'Policy Characteristics'!$C:$C,0))),"",INDEX('Policy Characteristics'!M:M,MATCH($C209,'Policy Characteristics'!$C:$C,0)))</f>
        <v>MCTI. Modelagem setorial de opções de baixo carbono para o setor de termelétricas e termonucleares - Brasília: Ministério da Ciência, Tecnologia, Inovações e Comunicações, ONU Meio Ambiente, 2017.</v>
      </c>
      <c r="T209" s="227" t="str">
        <f>IF(ISBLANK(INDEX('Policy Characteristics'!N:N,MATCH($C209,'Policy Characteristics'!$C:$C,0))),"",INDEX('Policy Characteristics'!N:N,MATCH($C209,'Policy Characteristics'!$C:$C,0)))</f>
        <v>MCTI. Modelagem setorial de opções de baixo carbono para o setor de termelétricas e termonucleares - Brasília: Ministério da Ciência, Tecnologia, Inovações e Comunicações, ONU Meio Ambiente, 2017.</v>
      </c>
      <c r="U209" s="229"/>
      <c r="V209" s="229"/>
      <c r="W209" s="229"/>
      <c r="X209" s="229"/>
      <c r="Y209" s="229"/>
      <c r="Z209" s="229"/>
    </row>
    <row r="210" spans="1:26" ht="15.75" customHeight="1" x14ac:dyDescent="0.25">
      <c r="A210" s="248" t="str">
        <f>INDEX('Policy Characteristics'!A:A,MATCH($C210,'Policy Characteristics'!$C:$C,0))</f>
        <v>Electricity Supply</v>
      </c>
      <c r="B210" s="249" t="str">
        <f>INDEX('Policy Characteristics'!B:B,MATCH($C210,'Policy Characteristics'!$C:$C,0))</f>
        <v>Early Retirement of Power Plants</v>
      </c>
      <c r="C210" s="11" t="str">
        <f t="shared" ref="A210:C210" si="136">C$198</f>
        <v>Annual Additional Capacity Retired due to Early Retirement Policy</v>
      </c>
      <c r="D210" s="226" t="s">
        <v>255</v>
      </c>
      <c r="E210" s="226"/>
      <c r="F210" s="226" t="s">
        <v>256</v>
      </c>
      <c r="G210" s="226"/>
      <c r="H210" s="7"/>
      <c r="I210" s="253" t="s">
        <v>76</v>
      </c>
      <c r="J210" s="227" t="str">
        <f>IF(ISBLANK(INDEX('Policy Characteristics'!D:D,MATCH($C210,'Policy Characteristics'!$C:$C,0))),"",INDEX('Policy Characteristics'!D:D,MATCH($C210,'Policy Characteristics'!$C:$C,0)))</f>
        <v>Early Retirement of Power Plants</v>
      </c>
      <c r="K210" s="227" t="str">
        <f>IF(ISBLANK(INDEX('Policy Characteristics'!E:E,MATCH($C210,'Policy Characteristics'!$C:$C,0))),"",INDEX('Policy Characteristics'!E:E,MATCH($C210,'Policy Characteristics'!$C:$C,0)))</f>
        <v>elec early retirement</v>
      </c>
      <c r="L210" s="227">
        <f>IF(ISBLANK(INDEX('Policy Characteristics'!F:F,MATCH($C210,'Policy Characteristics'!$C:$C,0))),"",INDEX('Policy Characteristics'!F:F,MATCH($C210,'Policy Characteristics'!$C:$C,0)))</f>
        <v>0</v>
      </c>
      <c r="M210" s="227">
        <f>IF(ISBLANK(INDEX('Policy Characteristics'!G:G,MATCH($C210,'Policy Characteristics'!$C:$C,0))),"",INDEX('Policy Characteristics'!G:G,MATCH($C210,'Policy Characteristics'!$C:$C,0)))</f>
        <v>10000</v>
      </c>
      <c r="N210" s="227">
        <f>IF(ISBLANK(INDEX('Policy Characteristics'!H:H,MATCH($C210,'Policy Characteristics'!$C:$C,0))),"",INDEX('Policy Characteristics'!H:H,MATCH($C210,'Policy Characteristics'!$C:$C,0)))</f>
        <v>250</v>
      </c>
      <c r="O210" s="227" t="str">
        <f>IF(ISBLANK(INDEX('Policy Characteristics'!I:I,MATCH($C210,'Policy Characteristics'!$C:$C,0))),"",INDEX('Policy Characteristics'!I:I,MATCH($C210,'Policy Characteristics'!$C:$C,0)))</f>
        <v>MW/year</v>
      </c>
      <c r="P210" s="227" t="str">
        <f>IF(ISBLANK(INDEX('Policy Characteristics'!J:J,MATCH($C210,'Policy Characteristics'!$C:$C,0))),"",INDEX('Policy Characteristics'!J:J,MATCH($C210,'Policy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10" s="227" t="str">
        <f>IF(ISBLANK(INDEX('Policy Characteristics'!K:K,MATCH($C210,'Policy Characteristics'!$C:$C,0))),"",INDEX('Policy Characteristics'!K:K,MATCH($C210,'Policy Characteristics'!$C:$C,0)))</f>
        <v>electricity-sector-main.html#early-ret</v>
      </c>
      <c r="R210" s="227" t="str">
        <f>IF(ISBLANK(INDEX('Policy Characteristics'!L:L,MATCH($C210,'Policy Characteristics'!$C:$C,0))),"",INDEX('Policy Characteristics'!L:L,MATCH($C210,'Policy Characteristics'!$C:$C,0)))</f>
        <v>early-retirement-of-power-plants.html</v>
      </c>
      <c r="S210" s="227" t="str">
        <f>IF(ISBLANK(INDEX('Policy Characteristics'!M:M,MATCH($C210,'Policy Characteristics'!$C:$C,0))),"",INDEX('Policy Characteristics'!M:M,MATCH($C210,'Policy Characteristics'!$C:$C,0)))</f>
        <v>MCTI. Modelagem setorial de opções de baixo carbono para o setor de termelétricas e termonucleares - Brasília: Ministério da Ciência, Tecnologia, Inovações e Comunicações, ONU Meio Ambiente, 2017.</v>
      </c>
      <c r="T210" s="227" t="str">
        <f>IF(ISBLANK(INDEX('Policy Characteristics'!N:N,MATCH($C210,'Policy Characteristics'!$C:$C,0))),"",INDEX('Policy Characteristics'!N:N,MATCH($C210,'Policy Characteristics'!$C:$C,0)))</f>
        <v>MCTI. Modelagem setorial de opções de baixo carbono para o setor de termelétricas e termonucleares - Brasília: Ministério da Ciência, Tecnologia, Inovações e Comunicações, ONU Meio Ambiente, 2017.</v>
      </c>
      <c r="U210" s="229"/>
      <c r="V210" s="229"/>
      <c r="W210" s="229"/>
      <c r="X210" s="229"/>
      <c r="Y210" s="229"/>
      <c r="Z210" s="229"/>
    </row>
    <row r="211" spans="1:26" ht="15.75" customHeight="1" x14ac:dyDescent="0.25">
      <c r="A211" s="248" t="str">
        <f>INDEX('Policy Characteristics'!A:A,MATCH($C211,'Policy Characteristics'!$C:$C,0))</f>
        <v>Electricity Supply</v>
      </c>
      <c r="B211" s="249" t="str">
        <f>INDEX('Policy Characteristics'!B:B,MATCH($C211,'Policy Characteristics'!$C:$C,0))</f>
        <v>Early Retirement of Power Plants</v>
      </c>
      <c r="C211" s="227" t="str">
        <f t="shared" ref="A211:C211" si="137">C$198</f>
        <v>Annual Additional Capacity Retired due to Early Retirement Policy</v>
      </c>
      <c r="D211" s="225" t="s">
        <v>257</v>
      </c>
      <c r="E211" s="225"/>
      <c r="F211" s="225" t="s">
        <v>258</v>
      </c>
      <c r="G211" s="225"/>
      <c r="H211" s="250">
        <v>597</v>
      </c>
      <c r="I211" s="251" t="s">
        <v>76</v>
      </c>
      <c r="J211" s="227" t="str">
        <f>IF(ISBLANK(INDEX('Policy Characteristics'!D:D,MATCH($C211,'Policy Characteristics'!$C:$C,0))),"",INDEX('Policy Characteristics'!D:D,MATCH($C211,'Policy Characteristics'!$C:$C,0)))</f>
        <v>Early Retirement of Power Plants</v>
      </c>
      <c r="K211" s="227" t="str">
        <f>IF(ISBLANK(INDEX('Policy Characteristics'!E:E,MATCH($C211,'Policy Characteristics'!$C:$C,0))),"",INDEX('Policy Characteristics'!E:E,MATCH($C211,'Policy Characteristics'!$C:$C,0)))</f>
        <v>elec early retirement</v>
      </c>
      <c r="L211" s="227">
        <f>IF(ISBLANK(INDEX('Policy Characteristics'!F:F,MATCH($C211,'Policy Characteristics'!$C:$C,0))),"",INDEX('Policy Characteristics'!F:F,MATCH($C211,'Policy Characteristics'!$C:$C,0)))</f>
        <v>0</v>
      </c>
      <c r="M211" s="227">
        <f>IF(ISBLANK(INDEX('Policy Characteristics'!G:G,MATCH($C211,'Policy Characteristics'!$C:$C,0))),"",INDEX('Policy Characteristics'!G:G,MATCH($C211,'Policy Characteristics'!$C:$C,0)))</f>
        <v>10000</v>
      </c>
      <c r="N211" s="227">
        <f>IF(ISBLANK(INDEX('Policy Characteristics'!H:H,MATCH($C211,'Policy Characteristics'!$C:$C,0))),"",INDEX('Policy Characteristics'!H:H,MATCH($C211,'Policy Characteristics'!$C:$C,0)))</f>
        <v>250</v>
      </c>
      <c r="O211" s="227" t="str">
        <f>IF(ISBLANK(INDEX('Policy Characteristics'!I:I,MATCH($C211,'Policy Characteristics'!$C:$C,0))),"",INDEX('Policy Characteristics'!I:I,MATCH($C211,'Policy Characteristics'!$C:$C,0)))</f>
        <v>MW/year</v>
      </c>
      <c r="P211" s="227" t="str">
        <f>IF(ISBLANK(INDEX('Policy Characteristics'!J:J,MATCH($C211,'Policy Characteristics'!$C:$C,0))),"",INDEX('Policy Characteristics'!J:J,MATCH($C211,'Policy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11" s="227" t="str">
        <f>IF(ISBLANK(INDEX('Policy Characteristics'!K:K,MATCH($C211,'Policy Characteristics'!$C:$C,0))),"",INDEX('Policy Characteristics'!K:K,MATCH($C211,'Policy Characteristics'!$C:$C,0)))</f>
        <v>electricity-sector-main.html#early-ret</v>
      </c>
      <c r="R211" s="227" t="str">
        <f>IF(ISBLANK(INDEX('Policy Characteristics'!L:L,MATCH($C211,'Policy Characteristics'!$C:$C,0))),"",INDEX('Policy Characteristics'!L:L,MATCH($C211,'Policy Characteristics'!$C:$C,0)))</f>
        <v>early-retirement-of-power-plants.html</v>
      </c>
      <c r="S211" s="227" t="str">
        <f>IF(ISBLANK(INDEX('Policy Characteristics'!M:M,MATCH($C211,'Policy Characteristics'!$C:$C,0))),"",INDEX('Policy Characteristics'!M:M,MATCH($C211,'Policy Characteristics'!$C:$C,0)))</f>
        <v>MCTI. Modelagem setorial de opções de baixo carbono para o setor de termelétricas e termonucleares - Brasília: Ministério da Ciência, Tecnologia, Inovações e Comunicações, ONU Meio Ambiente, 2017.</v>
      </c>
      <c r="T211" s="227" t="str">
        <f>IF(ISBLANK(INDEX('Policy Characteristics'!N:N,MATCH($C211,'Policy Characteristics'!$C:$C,0))),"",INDEX('Policy Characteristics'!N:N,MATCH($C211,'Policy Characteristics'!$C:$C,0)))</f>
        <v>MCTI. Modelagem setorial de opções de baixo carbono para o setor de termelétricas e termonucleares - Brasília: Ministério da Ciência, Tecnologia, Inovações e Comunicações, ONU Meio Ambiente, 2017.</v>
      </c>
      <c r="U211" s="229"/>
      <c r="V211" s="229"/>
      <c r="W211" s="229"/>
      <c r="X211" s="229"/>
      <c r="Y211" s="229"/>
      <c r="Z211" s="229"/>
    </row>
    <row r="212" spans="1:26" ht="15.75" customHeight="1" x14ac:dyDescent="0.25">
      <c r="A212" s="248" t="str">
        <f>INDEX('Policy Characteristics'!A:A,MATCH($C212,'Policy Characteristics'!$C:$C,0))</f>
        <v>Electricity Supply</v>
      </c>
      <c r="B212" s="249" t="str">
        <f>INDEX('Policy Characteristics'!B:B,MATCH($C212,'Policy Characteristics'!$C:$C,0))</f>
        <v>Early Retirement of Power Plants</v>
      </c>
      <c r="C212" s="227" t="str">
        <f t="shared" ref="A212:C212" si="138">C$198</f>
        <v>Annual Additional Capacity Retired due to Early Retirement Policy</v>
      </c>
      <c r="D212" s="225" t="s">
        <v>259</v>
      </c>
      <c r="E212" s="225"/>
      <c r="F212" s="225" t="s">
        <v>260</v>
      </c>
      <c r="G212" s="225"/>
      <c r="H212" s="250">
        <v>598</v>
      </c>
      <c r="I212" s="251" t="s">
        <v>76</v>
      </c>
      <c r="J212" s="227" t="str">
        <f>IF(ISBLANK(INDEX('Policy Characteristics'!D:D,MATCH($C212,'Policy Characteristics'!$C:$C,0))),"",INDEX('Policy Characteristics'!D:D,MATCH($C212,'Policy Characteristics'!$C:$C,0)))</f>
        <v>Early Retirement of Power Plants</v>
      </c>
      <c r="K212" s="227" t="str">
        <f>IF(ISBLANK(INDEX('Policy Characteristics'!E:E,MATCH($C212,'Policy Characteristics'!$C:$C,0))),"",INDEX('Policy Characteristics'!E:E,MATCH($C212,'Policy Characteristics'!$C:$C,0)))</f>
        <v>elec early retirement</v>
      </c>
      <c r="L212" s="227">
        <f>IF(ISBLANK(INDEX('Policy Characteristics'!F:F,MATCH($C212,'Policy Characteristics'!$C:$C,0))),"",INDEX('Policy Characteristics'!F:F,MATCH($C212,'Policy Characteristics'!$C:$C,0)))</f>
        <v>0</v>
      </c>
      <c r="M212" s="227">
        <f>IF(ISBLANK(INDEX('Policy Characteristics'!G:G,MATCH($C212,'Policy Characteristics'!$C:$C,0))),"",INDEX('Policy Characteristics'!G:G,MATCH($C212,'Policy Characteristics'!$C:$C,0)))</f>
        <v>10000</v>
      </c>
      <c r="N212" s="227">
        <f>IF(ISBLANK(INDEX('Policy Characteristics'!H:H,MATCH($C212,'Policy Characteristics'!$C:$C,0))),"",INDEX('Policy Characteristics'!H:H,MATCH($C212,'Policy Characteristics'!$C:$C,0)))</f>
        <v>250</v>
      </c>
      <c r="O212" s="227" t="str">
        <f>IF(ISBLANK(INDEX('Policy Characteristics'!I:I,MATCH($C212,'Policy Characteristics'!$C:$C,0))),"",INDEX('Policy Characteristics'!I:I,MATCH($C212,'Policy Characteristics'!$C:$C,0)))</f>
        <v>MW/year</v>
      </c>
      <c r="P212" s="227" t="str">
        <f>IF(ISBLANK(INDEX('Policy Characteristics'!J:J,MATCH($C212,'Policy Characteristics'!$C:$C,0))),"",INDEX('Policy Characteristics'!J:J,MATCH($C212,'Policy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12" s="227" t="str">
        <f>IF(ISBLANK(INDEX('Policy Characteristics'!K:K,MATCH($C212,'Policy Characteristics'!$C:$C,0))),"",INDEX('Policy Characteristics'!K:K,MATCH($C212,'Policy Characteristics'!$C:$C,0)))</f>
        <v>electricity-sector-main.html#early-ret</v>
      </c>
      <c r="R212" s="227" t="str">
        <f>IF(ISBLANK(INDEX('Policy Characteristics'!L:L,MATCH($C212,'Policy Characteristics'!$C:$C,0))),"",INDEX('Policy Characteristics'!L:L,MATCH($C212,'Policy Characteristics'!$C:$C,0)))</f>
        <v>early-retirement-of-power-plants.html</v>
      </c>
      <c r="S212" s="227" t="str">
        <f>IF(ISBLANK(INDEX('Policy Characteristics'!M:M,MATCH($C212,'Policy Characteristics'!$C:$C,0))),"",INDEX('Policy Characteristics'!M:M,MATCH($C212,'Policy Characteristics'!$C:$C,0)))</f>
        <v>MCTI. Modelagem setorial de opções de baixo carbono para o setor de termelétricas e termonucleares - Brasília: Ministério da Ciência, Tecnologia, Inovações e Comunicações, ONU Meio Ambiente, 2017.</v>
      </c>
      <c r="T212" s="227" t="str">
        <f>IF(ISBLANK(INDEX('Policy Characteristics'!N:N,MATCH($C212,'Policy Characteristics'!$C:$C,0))),"",INDEX('Policy Characteristics'!N:N,MATCH($C212,'Policy Characteristics'!$C:$C,0)))</f>
        <v>MCTI. Modelagem setorial de opções de baixo carbono para o setor de termelétricas e termonucleares - Brasília: Ministério da Ciência, Tecnologia, Inovações e Comunicações, ONU Meio Ambiente, 2017.</v>
      </c>
      <c r="U212" s="229"/>
      <c r="V212" s="229"/>
      <c r="W212" s="229"/>
      <c r="X212" s="229"/>
      <c r="Y212" s="229"/>
      <c r="Z212" s="229"/>
    </row>
    <row r="213" spans="1:26" ht="15.75" customHeight="1" x14ac:dyDescent="0.25">
      <c r="A213" s="248" t="str">
        <f>INDEX('Policy Characteristics'!A:A,MATCH($C213,'Policy Characteristics'!$C:$C,0))</f>
        <v>Electricity Supply</v>
      </c>
      <c r="B213" s="249" t="str">
        <f>INDEX('Policy Characteristics'!B:B,MATCH($C213,'Policy Characteristics'!$C:$C,0))</f>
        <v>Early Retirement of Power Plants</v>
      </c>
      <c r="C213" s="11" t="str">
        <f t="shared" ref="A213:C213" si="139">C$198</f>
        <v>Annual Additional Capacity Retired due to Early Retirement Policy</v>
      </c>
      <c r="D213" s="226" t="s">
        <v>261</v>
      </c>
      <c r="E213" s="226"/>
      <c r="F213" s="226" t="s">
        <v>262</v>
      </c>
      <c r="G213" s="226"/>
      <c r="H213" s="7"/>
      <c r="I213" s="253" t="s">
        <v>76</v>
      </c>
      <c r="J213" s="227" t="str">
        <f>IF(ISBLANK(INDEX('Policy Characteristics'!D:D,MATCH($C213,'Policy Characteristics'!$C:$C,0))),"",INDEX('Policy Characteristics'!D:D,MATCH($C213,'Policy Characteristics'!$C:$C,0)))</f>
        <v>Early Retirement of Power Plants</v>
      </c>
      <c r="K213" s="227" t="str">
        <f>IF(ISBLANK(INDEX('Policy Characteristics'!E:E,MATCH($C213,'Policy Characteristics'!$C:$C,0))),"",INDEX('Policy Characteristics'!E:E,MATCH($C213,'Policy Characteristics'!$C:$C,0)))</f>
        <v>elec early retirement</v>
      </c>
      <c r="L213" s="227">
        <f>IF(ISBLANK(INDEX('Policy Characteristics'!F:F,MATCH($C213,'Policy Characteristics'!$C:$C,0))),"",INDEX('Policy Characteristics'!F:F,MATCH($C213,'Policy Characteristics'!$C:$C,0)))</f>
        <v>0</v>
      </c>
      <c r="M213" s="227">
        <f>IF(ISBLANK(INDEX('Policy Characteristics'!G:G,MATCH($C213,'Policy Characteristics'!$C:$C,0))),"",INDEX('Policy Characteristics'!G:G,MATCH($C213,'Policy Characteristics'!$C:$C,0)))</f>
        <v>10000</v>
      </c>
      <c r="N213" s="227">
        <f>IF(ISBLANK(INDEX('Policy Characteristics'!H:H,MATCH($C213,'Policy Characteristics'!$C:$C,0))),"",INDEX('Policy Characteristics'!H:H,MATCH($C213,'Policy Characteristics'!$C:$C,0)))</f>
        <v>250</v>
      </c>
      <c r="O213" s="227" t="str">
        <f>IF(ISBLANK(INDEX('Policy Characteristics'!I:I,MATCH($C213,'Policy Characteristics'!$C:$C,0))),"",INDEX('Policy Characteristics'!I:I,MATCH($C213,'Policy Characteristics'!$C:$C,0)))</f>
        <v>MW/year</v>
      </c>
      <c r="P213" s="227" t="str">
        <f>IF(ISBLANK(INDEX('Policy Characteristics'!J:J,MATCH($C213,'Policy Characteristics'!$C:$C,0))),"",INDEX('Policy Characteristics'!J:J,MATCH($C213,'Policy Characteristics'!$C:$C,0)))</f>
        <v>**Description:** This policy causes the specified quantity of otherwise non-retiring capacity of the selected type(s) to be retired each year. // **Guidance for setting values:** // **Hard Coal:**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 **Nuclear:**Brazil has two nuclear PWR plants in operation and one plant in the development and construction stage, totalling 3.34 GW of power. The results of the MOP study did not indicate an increase in installed capacity after the construction of the last plant was completed.</v>
      </c>
      <c r="Q213" s="227" t="str">
        <f>IF(ISBLANK(INDEX('Policy Characteristics'!K:K,MATCH($C213,'Policy Characteristics'!$C:$C,0))),"",INDEX('Policy Characteristics'!K:K,MATCH($C213,'Policy Characteristics'!$C:$C,0)))</f>
        <v>electricity-sector-main.html#early-ret</v>
      </c>
      <c r="R213" s="227" t="str">
        <f>IF(ISBLANK(INDEX('Policy Characteristics'!L:L,MATCH($C213,'Policy Characteristics'!$C:$C,0))),"",INDEX('Policy Characteristics'!L:L,MATCH($C213,'Policy Characteristics'!$C:$C,0)))</f>
        <v>early-retirement-of-power-plants.html</v>
      </c>
      <c r="S213" s="227" t="str">
        <f>IF(ISBLANK(INDEX('Policy Characteristics'!M:M,MATCH($C213,'Policy Characteristics'!$C:$C,0))),"",INDEX('Policy Characteristics'!M:M,MATCH($C213,'Policy Characteristics'!$C:$C,0)))</f>
        <v>MCTI. Modelagem setorial de opções de baixo carbono para o setor de termelétricas e termonucleares - Brasília: Ministério da Ciência, Tecnologia, Inovações e Comunicações, ONU Meio Ambiente, 2017.</v>
      </c>
      <c r="T213" s="227" t="str">
        <f>IF(ISBLANK(INDEX('Policy Characteristics'!N:N,MATCH($C213,'Policy Characteristics'!$C:$C,0))),"",INDEX('Policy Characteristics'!N:N,MATCH($C213,'Policy Characteristics'!$C:$C,0)))</f>
        <v>MCTI. Modelagem setorial de opções de baixo carbono para o setor de termelétricas e termonucleares - Brasília: Ministério da Ciência, Tecnologia, Inovações e Comunicações, ONU Meio Ambiente, 2017.</v>
      </c>
      <c r="U213" s="229"/>
      <c r="V213" s="229"/>
      <c r="W213" s="229"/>
      <c r="X213" s="229"/>
      <c r="Y213" s="229"/>
      <c r="Z213" s="229"/>
    </row>
    <row r="214" spans="1:26" ht="15.75" customHeight="1" x14ac:dyDescent="0.25">
      <c r="A214" s="248" t="str">
        <f>INDEX('Policy Characteristics'!A:A,MATCH($C214,'Policy Characteristics'!$C:$C,0))</f>
        <v>Electricity Supply</v>
      </c>
      <c r="B214" s="249" t="str">
        <f>INDEX('Policy Characteristics'!B:B,MATCH($C214,'Policy Characteristics'!$C:$C,0))</f>
        <v>Grid-Scale Electricity Storage</v>
      </c>
      <c r="C214" s="227" t="s">
        <v>299</v>
      </c>
      <c r="D214" s="225"/>
      <c r="E214" s="225"/>
      <c r="F214" s="225"/>
      <c r="G214" s="225"/>
      <c r="H214" s="250">
        <v>33</v>
      </c>
      <c r="I214" s="251" t="s">
        <v>63</v>
      </c>
      <c r="J214" s="227" t="str">
        <f>IF(ISBLANK(INDEX('Policy Characteristics'!D:D,MATCH($C214,'Policy Characteristics'!$C:$C,0))),"",INDEX('Policy Characteristics'!D:D,MATCH($C214,'Policy Characteristics'!$C:$C,0)))</f>
        <v>Grid-Scale Electricity Storage</v>
      </c>
      <c r="K214" s="227" t="str">
        <f>IF(ISBLANK(INDEX('Policy Characteristics'!E:E,MATCH($C214,'Policy Characteristics'!$C:$C,0))),"",INDEX('Policy Characteristics'!E:E,MATCH($C214,'Policy Characteristics'!$C:$C,0)))</f>
        <v>elec storage growth</v>
      </c>
      <c r="L214" s="227">
        <f>IF(ISBLANK(INDEX('Policy Characteristics'!F:F,MATCH($C214,'Policy Characteristics'!$C:$C,0))),"",INDEX('Policy Characteristics'!F:F,MATCH($C214,'Policy Characteristics'!$C:$C,0)))</f>
        <v>0</v>
      </c>
      <c r="M214" s="227">
        <f>IF(ISBLANK(INDEX('Policy Characteristics'!G:G,MATCH($C214,'Policy Characteristics'!$C:$C,0))),"",INDEX('Policy Characteristics'!G:G,MATCH($C214,'Policy Characteristics'!$C:$C,0)))</f>
        <v>0.1</v>
      </c>
      <c r="N214" s="227">
        <f>IF(ISBLANK(INDEX('Policy Characteristics'!H:H,MATCH($C214,'Policy Characteristics'!$C:$C,0))),"",INDEX('Policy Characteristics'!H:H,MATCH($C214,'Policy Characteristics'!$C:$C,0)))</f>
        <v>5.0000000000000001E-3</v>
      </c>
      <c r="O214" s="227" t="str">
        <f>IF(ISBLANK(INDEX('Policy Characteristics'!I:I,MATCH($C214,'Policy Characteristics'!$C:$C,0))),"",INDEX('Policy Characteristics'!I:I,MATCH($C214,'Policy Characteristics'!$C:$C,0)))</f>
        <v>% annual growth</v>
      </c>
      <c r="P214" s="227" t="str">
        <f>IF(ISBLANK(INDEX('Policy Characteristics'!J:J,MATCH($C214,'Policy Characteristics'!$C:$C,0))),"",INDEX('Policy Characteristics'!J:J,MATCH($C214,'Policy Characteristics'!$C:$C,0)))</f>
        <v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v>
      </c>
      <c r="Q214" s="227" t="str">
        <f>IF(ISBLANK(INDEX('Policy Characteristics'!K:K,MATCH($C214,'Policy Characteristics'!$C:$C,0))),"",INDEX('Policy Characteristics'!K:K,MATCH($C214,'Policy Characteristics'!$C:$C,0)))</f>
        <v>electricity-sector-main.html#storage</v>
      </c>
      <c r="R214" s="227" t="str">
        <f>IF(ISBLANK(INDEX('Policy Characteristics'!L:L,MATCH($C214,'Policy Characteristics'!$C:$C,0))),"",INDEX('Policy Characteristics'!L:L,MATCH($C214,'Policy Characteristics'!$C:$C,0)))</f>
        <v>grid-scale-electricity-storage.html</v>
      </c>
      <c r="S214" s="227" t="str">
        <f>IF(ISBLANK(INDEX('Policy Characteristics'!M:M,MATCH($C214,'Policy Characteristics'!$C:$C,0))),"",INDEX('Policy Characteristics'!M:M,MATCH($C214,'Policy Characteristics'!$C:$C,0)))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27" t="str">
        <f>IF(ISBLANK(INDEX('Policy Characteristics'!N:N,MATCH($C214,'Policy Characteristics'!$C:$C,0))),"",INDEX('Policy Characteristics'!N:N,MATCH($C214,'Policy Characteristics'!$C:$C,0)))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29"/>
      <c r="V214" s="229"/>
      <c r="W214" s="229"/>
      <c r="X214" s="229"/>
      <c r="Y214" s="229"/>
      <c r="Z214" s="229"/>
    </row>
    <row r="215" spans="1:26" ht="15.75" customHeight="1" x14ac:dyDescent="0.25">
      <c r="A215" s="248" t="str">
        <f>INDEX('Policy Characteristics'!A:A,MATCH($C215,'Policy Characteristics'!$C:$C,0))</f>
        <v>Electricity Supply</v>
      </c>
      <c r="B215" s="249" t="str">
        <f>INDEX('Policy Characteristics'!B:B,MATCH($C215,'Policy Characteristics'!$C:$C,0))</f>
        <v>Increase Transmission</v>
      </c>
      <c r="C215" s="227" t="s">
        <v>305</v>
      </c>
      <c r="D215" s="225"/>
      <c r="E215" s="225"/>
      <c r="F215" s="225"/>
      <c r="G215" s="225"/>
      <c r="H215" s="250">
        <v>34</v>
      </c>
      <c r="I215" s="251" t="s">
        <v>63</v>
      </c>
      <c r="J215" s="227" t="str">
        <f>IF(ISBLANK(INDEX('Policy Characteristics'!D:D,MATCH($C215,'Policy Characteristics'!$C:$C,0))),"",INDEX('Policy Characteristics'!D:D,MATCH($C215,'Policy Characteristics'!$C:$C,0)))</f>
        <v>Increase Transmission</v>
      </c>
      <c r="K215" s="227" t="str">
        <f>IF(ISBLANK(INDEX('Policy Characteristics'!E:E,MATCH($C215,'Policy Characteristics'!$C:$C,0))),"",INDEX('Policy Characteristics'!E:E,MATCH($C215,'Policy Characteristics'!$C:$C,0)))</f>
        <v>elec transmission growth</v>
      </c>
      <c r="L215" s="227">
        <f>IF(ISBLANK(INDEX('Policy Characteristics'!F:F,MATCH($C215,'Policy Characteristics'!$C:$C,0))),"",INDEX('Policy Characteristics'!F:F,MATCH($C215,'Policy Characteristics'!$C:$C,0)))</f>
        <v>0</v>
      </c>
      <c r="M215" s="227">
        <f>IF(ISBLANK(INDEX('Policy Characteristics'!G:G,MATCH($C215,'Policy Characteristics'!$C:$C,0))),"",INDEX('Policy Characteristics'!G:G,MATCH($C215,'Policy Characteristics'!$C:$C,0)))</f>
        <v>1.5</v>
      </c>
      <c r="N215" s="227">
        <f>IF(ISBLANK(INDEX('Policy Characteristics'!H:H,MATCH($C215,'Policy Characteristics'!$C:$C,0))),"",INDEX('Policy Characteristics'!H:H,MATCH($C215,'Policy Characteristics'!$C:$C,0)))</f>
        <v>0.01</v>
      </c>
      <c r="O215" s="227" t="str">
        <f>IF(ISBLANK(INDEX('Policy Characteristics'!I:I,MATCH($C215,'Policy Characteristics'!$C:$C,0))),"",INDEX('Policy Characteristics'!I:I,MATCH($C215,'Policy Characteristics'!$C:$C,0)))</f>
        <v>% increase in transmission capacity</v>
      </c>
      <c r="P215" s="227" t="str">
        <f>IF(ISBLANK(INDEX('Policy Characteristics'!J:J,MATCH($C215,'Policy Characteristics'!$C:$C,0))),"",INDEX('Policy Characteristics'!J:J,MATCH($C215,'Policy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v>
      </c>
      <c r="Q215" s="227" t="str">
        <f>IF(ISBLANK(INDEX('Policy Characteristics'!K:K,MATCH($C215,'Policy Characteristics'!$C:$C,0))),"",INDEX('Policy Characteristics'!K:K,MATCH($C215,'Policy Characteristics'!$C:$C,0)))</f>
        <v>electricity-sector-main.html#transmission</v>
      </c>
      <c r="R215" s="227" t="str">
        <f>IF(ISBLANK(INDEX('Policy Characteristics'!L:L,MATCH($C215,'Policy Characteristics'!$C:$C,0))),"",INDEX('Policy Characteristics'!L:L,MATCH($C215,'Policy Characteristics'!$C:$C,0)))</f>
        <v>increase-transmission.html</v>
      </c>
      <c r="S215" s="227" t="str">
        <f>IF(ISBLANK(INDEX('Policy Characteristics'!M:M,MATCH($C215,'Policy Characteristics'!$C:$C,0))),"",INDEX('Policy Characteristics'!M:M,MATCH($C215,'Policy Characteristics'!$C:$C,0)))</f>
        <v>National Renewable Energy Laboratory, 2014, Renewable Electricity Futures (Vol. 1),
http://www.nrel.gov/docs/fy12osti/52409-1.pdf, Page xli, Figure ES-8, 80% RE scenario.</v>
      </c>
      <c r="T215" s="227" t="str">
        <f>IF(ISBLANK(INDEX('Policy Characteristics'!N:N,MATCH($C215,'Policy Characteristics'!$C:$C,0))),"",INDEX('Policy Characteristics'!N:N,MATCH($C215,'Policy Characteristics'!$C:$C,0)))</f>
        <v>National Renewable Energy Laboratory, 2014, Renewable Electricity Futures (Vol. 1),
http://www.nrel.gov/docs/fy12osti/52409-1.pdf, Page xli, Figure ES-8, 80% RE scenario.</v>
      </c>
      <c r="U215" s="229"/>
      <c r="V215" s="229"/>
      <c r="W215" s="229"/>
      <c r="X215" s="229"/>
      <c r="Y215" s="229"/>
      <c r="Z215" s="229"/>
    </row>
    <row r="216" spans="1:26" ht="15.75" customHeight="1" x14ac:dyDescent="0.25">
      <c r="A216" s="248" t="str">
        <f>INDEX('Policy Characteristics'!A:A,MATCH($C216,'Policy Characteristics'!$C:$C,0))</f>
        <v>Electricity Supply</v>
      </c>
      <c r="B216" s="249" t="str">
        <f>INDEX('Policy Characteristics'!B:B,MATCH($C216,'Policy Characteristics'!$C:$C,0))</f>
        <v>Non BAU Mandated Capacity Construction</v>
      </c>
      <c r="C216" s="229" t="s">
        <v>312</v>
      </c>
      <c r="D216" s="226" t="s">
        <v>228</v>
      </c>
      <c r="E216" s="226"/>
      <c r="F216" s="226" t="s">
        <v>229</v>
      </c>
      <c r="G216" s="226"/>
      <c r="H216" s="7" t="s">
        <v>224</v>
      </c>
      <c r="I216" s="253" t="s">
        <v>76</v>
      </c>
      <c r="J216" s="227" t="str">
        <f>IF(ISBLANK(INDEX('Policy Characteristics'!D:D,MATCH($C216,'Policy Characteristics'!$C:$C,0))),"",INDEX('Policy Characteristics'!D:D,MATCH($C216,'Policy Characteristics'!$C:$C,0)))</f>
        <v>Non BAU Mandated Capacity Construction</v>
      </c>
      <c r="K216" s="227" t="str">
        <f>IF(ISBLANK(INDEX('Policy Characteristics'!E:E,MATCH($C216,'Policy Characteristics'!$C:$C,0))),"",INDEX('Policy Characteristics'!E:E,MATCH($C216,'Policy Characteristics'!$C:$C,0)))</f>
        <v/>
      </c>
      <c r="L216" s="227" t="str">
        <f>IF(ISBLANK(INDEX('Policy Characteristics'!F:F,MATCH($C216,'Policy Characteristics'!$C:$C,0))),"",INDEX('Policy Characteristics'!F:F,MATCH($C216,'Policy Characteristics'!$C:$C,0)))</f>
        <v/>
      </c>
      <c r="M216" s="227" t="str">
        <f>IF(ISBLANK(INDEX('Policy Characteristics'!G:G,MATCH($C216,'Policy Characteristics'!$C:$C,0))),"",INDEX('Policy Characteristics'!G:G,MATCH($C216,'Policy Characteristics'!$C:$C,0)))</f>
        <v/>
      </c>
      <c r="N216" s="227" t="str">
        <f>IF(ISBLANK(INDEX('Policy Characteristics'!H:H,MATCH($C216,'Policy Characteristics'!$C:$C,0))),"",INDEX('Policy Characteristics'!H:H,MATCH($C216,'Policy Characteristics'!$C:$C,0)))</f>
        <v/>
      </c>
      <c r="O216" s="227" t="str">
        <f>IF(ISBLANK(INDEX('Policy Characteristics'!I:I,MATCH($C216,'Policy Characteristics'!$C:$C,0))),"",INDEX('Policy Characteristics'!I:I,MATCH($C216,'Policy Characteristics'!$C:$C,0)))</f>
        <v/>
      </c>
      <c r="P216" s="227" t="str">
        <f>IF(ISBLANK(INDEX('Policy Characteristics'!J:J,MATCH($C216,'Policy Characteristics'!$C:$C,0))),"",INDEX('Policy Characteristics'!J:J,MATCH($C216,'Policy Characteristics'!$C:$C,0)))</f>
        <v/>
      </c>
      <c r="Q216" s="227" t="str">
        <f>IF(ISBLANK(INDEX('Policy Characteristics'!K:K,MATCH($C216,'Policy Characteristics'!$C:$C,0))),"",INDEX('Policy Characteristics'!K:K,MATCH($C216,'Policy Characteristics'!$C:$C,0)))</f>
        <v/>
      </c>
      <c r="R216" s="227" t="str">
        <f>IF(ISBLANK(INDEX('Policy Characteristics'!L:L,MATCH($C216,'Policy Characteristics'!$C:$C,0))),"",INDEX('Policy Characteristics'!L:L,MATCH($C216,'Policy Characteristics'!$C:$C,0)))</f>
        <v/>
      </c>
      <c r="S216" s="227" t="str">
        <f>IF(ISBLANK(INDEX('Policy Characteristics'!M:M,MATCH($C216,'Policy Characteristics'!$C:$C,0))),"",INDEX('Policy Characteristics'!M:M,MATCH($C216,'Policy Characteristics'!$C:$C,0)))</f>
        <v/>
      </c>
      <c r="T216" s="227" t="str">
        <f>IF(ISBLANK(INDEX('Policy Characteristics'!N:N,MATCH($C216,'Policy Characteristics'!$C:$C,0))),"",INDEX('Policy Characteristics'!N:N,MATCH($C216,'Policy Characteristics'!$C:$C,0)))</f>
        <v/>
      </c>
      <c r="U216" s="11"/>
      <c r="V216" s="11"/>
      <c r="W216" s="11"/>
      <c r="X216" s="11"/>
      <c r="Y216" s="11"/>
      <c r="Z216" s="11"/>
    </row>
    <row r="217" spans="1:26" ht="15.75" customHeight="1" x14ac:dyDescent="0.25">
      <c r="A217" s="248" t="str">
        <f>INDEX('Policy Characteristics'!A:A,MATCH($C217,'Policy Characteristics'!$C:$C,0))</f>
        <v>Electricity Supply</v>
      </c>
      <c r="B217" s="249" t="str">
        <f>INDEX('Policy Characteristics'!B:B,MATCH($C217,'Policy Characteristics'!$C:$C,0))</f>
        <v>Non BAU Mandated Capacity Construction</v>
      </c>
      <c r="C217" s="11" t="str">
        <f t="shared" ref="A217:C217" si="140">C$216</f>
        <v>Boolean Use Non BAU Mandated Capacity Construction Schedule</v>
      </c>
      <c r="D217" s="226" t="s">
        <v>233</v>
      </c>
      <c r="E217" s="226"/>
      <c r="F217" s="226" t="s">
        <v>234</v>
      </c>
      <c r="G217" s="226"/>
      <c r="H217" s="7"/>
      <c r="I217" s="253" t="s">
        <v>76</v>
      </c>
      <c r="J217" s="227" t="str">
        <f>IF(ISBLANK(INDEX('Policy Characteristics'!D:D,MATCH($C217,'Policy Characteristics'!$C:$C,0))),"",INDEX('Policy Characteristics'!D:D,MATCH($C217,'Policy Characteristics'!$C:$C,0)))</f>
        <v>Non BAU Mandated Capacity Construction</v>
      </c>
      <c r="K217" s="227" t="str">
        <f>IF(ISBLANK(INDEX('Policy Characteristics'!E:E,MATCH($C217,'Policy Characteristics'!$C:$C,0))),"",INDEX('Policy Characteristics'!E:E,MATCH($C217,'Policy Characteristics'!$C:$C,0)))</f>
        <v/>
      </c>
      <c r="L217" s="227" t="str">
        <f>IF(ISBLANK(INDEX('Policy Characteristics'!F:F,MATCH($C217,'Policy Characteristics'!$C:$C,0))),"",INDEX('Policy Characteristics'!F:F,MATCH($C217,'Policy Characteristics'!$C:$C,0)))</f>
        <v/>
      </c>
      <c r="M217" s="227" t="str">
        <f>IF(ISBLANK(INDEX('Policy Characteristics'!G:G,MATCH($C217,'Policy Characteristics'!$C:$C,0))),"",INDEX('Policy Characteristics'!G:G,MATCH($C217,'Policy Characteristics'!$C:$C,0)))</f>
        <v/>
      </c>
      <c r="N217" s="227" t="str">
        <f>IF(ISBLANK(INDEX('Policy Characteristics'!H:H,MATCH($C217,'Policy Characteristics'!$C:$C,0))),"",INDEX('Policy Characteristics'!H:H,MATCH($C217,'Policy Characteristics'!$C:$C,0)))</f>
        <v/>
      </c>
      <c r="O217" s="227" t="str">
        <f>IF(ISBLANK(INDEX('Policy Characteristics'!I:I,MATCH($C217,'Policy Characteristics'!$C:$C,0))),"",INDEX('Policy Characteristics'!I:I,MATCH($C217,'Policy Characteristics'!$C:$C,0)))</f>
        <v/>
      </c>
      <c r="P217" s="227" t="str">
        <f>IF(ISBLANK(INDEX('Policy Characteristics'!J:J,MATCH($C217,'Policy Characteristics'!$C:$C,0))),"",INDEX('Policy Characteristics'!J:J,MATCH($C217,'Policy Characteristics'!$C:$C,0)))</f>
        <v/>
      </c>
      <c r="Q217" s="227" t="str">
        <f>IF(ISBLANK(INDEX('Policy Characteristics'!K:K,MATCH($C217,'Policy Characteristics'!$C:$C,0))),"",INDEX('Policy Characteristics'!K:K,MATCH($C217,'Policy Characteristics'!$C:$C,0)))</f>
        <v/>
      </c>
      <c r="R217" s="227" t="str">
        <f>IF(ISBLANK(INDEX('Policy Characteristics'!L:L,MATCH($C217,'Policy Characteristics'!$C:$C,0))),"",INDEX('Policy Characteristics'!L:L,MATCH($C217,'Policy Characteristics'!$C:$C,0)))</f>
        <v/>
      </c>
      <c r="S217" s="227" t="str">
        <f>IF(ISBLANK(INDEX('Policy Characteristics'!M:M,MATCH($C217,'Policy Characteristics'!$C:$C,0))),"",INDEX('Policy Characteristics'!M:M,MATCH($C217,'Policy Characteristics'!$C:$C,0)))</f>
        <v/>
      </c>
      <c r="T217" s="227" t="str">
        <f>IF(ISBLANK(INDEX('Policy Characteristics'!N:N,MATCH($C217,'Policy Characteristics'!$C:$C,0))),"",INDEX('Policy Characteristics'!N:N,MATCH($C217,'Policy Characteristics'!$C:$C,0)))</f>
        <v/>
      </c>
      <c r="U217" s="11"/>
      <c r="V217" s="11"/>
      <c r="W217" s="11"/>
      <c r="X217" s="11"/>
      <c r="Y217" s="11"/>
      <c r="Z217" s="11"/>
    </row>
    <row r="218" spans="1:26" ht="15.75" customHeight="1" x14ac:dyDescent="0.25">
      <c r="A218" s="248" t="str">
        <f>INDEX('Policy Characteristics'!A:A,MATCH($C218,'Policy Characteristics'!$C:$C,0))</f>
        <v>Electricity Supply</v>
      </c>
      <c r="B218" s="249" t="str">
        <f>INDEX('Policy Characteristics'!B:B,MATCH($C218,'Policy Characteristics'!$C:$C,0))</f>
        <v>Non BAU Mandated Capacity Construction</v>
      </c>
      <c r="C218" s="11" t="str">
        <f t="shared" ref="A218:C218" si="141">C$216</f>
        <v>Boolean Use Non BAU Mandated Capacity Construction Schedule</v>
      </c>
      <c r="D218" s="226" t="s">
        <v>235</v>
      </c>
      <c r="E218" s="226"/>
      <c r="F218" s="226" t="s">
        <v>236</v>
      </c>
      <c r="G218" s="226"/>
      <c r="H218" s="7"/>
      <c r="I218" s="253" t="s">
        <v>76</v>
      </c>
      <c r="J218" s="227" t="str">
        <f>IF(ISBLANK(INDEX('Policy Characteristics'!D:D,MATCH($C218,'Policy Characteristics'!$C:$C,0))),"",INDEX('Policy Characteristics'!D:D,MATCH($C218,'Policy Characteristics'!$C:$C,0)))</f>
        <v>Non BAU Mandated Capacity Construction</v>
      </c>
      <c r="K218" s="227" t="str">
        <f>IF(ISBLANK(INDEX('Policy Characteristics'!E:E,MATCH($C218,'Policy Characteristics'!$C:$C,0))),"",INDEX('Policy Characteristics'!E:E,MATCH($C218,'Policy Characteristics'!$C:$C,0)))</f>
        <v/>
      </c>
      <c r="L218" s="227" t="str">
        <f>IF(ISBLANK(INDEX('Policy Characteristics'!F:F,MATCH($C218,'Policy Characteristics'!$C:$C,0))),"",INDEX('Policy Characteristics'!F:F,MATCH($C218,'Policy Characteristics'!$C:$C,0)))</f>
        <v/>
      </c>
      <c r="M218" s="227" t="str">
        <f>IF(ISBLANK(INDEX('Policy Characteristics'!G:G,MATCH($C218,'Policy Characteristics'!$C:$C,0))),"",INDEX('Policy Characteristics'!G:G,MATCH($C218,'Policy Characteristics'!$C:$C,0)))</f>
        <v/>
      </c>
      <c r="N218" s="227" t="str">
        <f>IF(ISBLANK(INDEX('Policy Characteristics'!H:H,MATCH($C218,'Policy Characteristics'!$C:$C,0))),"",INDEX('Policy Characteristics'!H:H,MATCH($C218,'Policy Characteristics'!$C:$C,0)))</f>
        <v/>
      </c>
      <c r="O218" s="227" t="str">
        <f>IF(ISBLANK(INDEX('Policy Characteristics'!I:I,MATCH($C218,'Policy Characteristics'!$C:$C,0))),"",INDEX('Policy Characteristics'!I:I,MATCH($C218,'Policy Characteristics'!$C:$C,0)))</f>
        <v/>
      </c>
      <c r="P218" s="227" t="str">
        <f>IF(ISBLANK(INDEX('Policy Characteristics'!J:J,MATCH($C218,'Policy Characteristics'!$C:$C,0))),"",INDEX('Policy Characteristics'!J:J,MATCH($C218,'Policy Characteristics'!$C:$C,0)))</f>
        <v/>
      </c>
      <c r="Q218" s="227" t="str">
        <f>IF(ISBLANK(INDEX('Policy Characteristics'!K:K,MATCH($C218,'Policy Characteristics'!$C:$C,0))),"",INDEX('Policy Characteristics'!K:K,MATCH($C218,'Policy Characteristics'!$C:$C,0)))</f>
        <v/>
      </c>
      <c r="R218" s="227" t="str">
        <f>IF(ISBLANK(INDEX('Policy Characteristics'!L:L,MATCH($C218,'Policy Characteristics'!$C:$C,0))),"",INDEX('Policy Characteristics'!L:L,MATCH($C218,'Policy Characteristics'!$C:$C,0)))</f>
        <v/>
      </c>
      <c r="S218" s="227" t="str">
        <f>IF(ISBLANK(INDEX('Policy Characteristics'!M:M,MATCH($C218,'Policy Characteristics'!$C:$C,0))),"",INDEX('Policy Characteristics'!M:M,MATCH($C218,'Policy Characteristics'!$C:$C,0)))</f>
        <v/>
      </c>
      <c r="T218" s="227" t="str">
        <f>IF(ISBLANK(INDEX('Policy Characteristics'!N:N,MATCH($C218,'Policy Characteristics'!$C:$C,0))),"",INDEX('Policy Characteristics'!N:N,MATCH($C218,'Policy Characteristics'!$C:$C,0)))</f>
        <v/>
      </c>
      <c r="U218" s="11"/>
      <c r="V218" s="11"/>
      <c r="W218" s="11"/>
      <c r="X218" s="11"/>
      <c r="Y218" s="11"/>
      <c r="Z218" s="11"/>
    </row>
    <row r="219" spans="1:26" ht="15.75" customHeight="1" x14ac:dyDescent="0.25">
      <c r="A219" s="248" t="str">
        <f>INDEX('Policy Characteristics'!A:A,MATCH($C219,'Policy Characteristics'!$C:$C,0))</f>
        <v>Electricity Supply</v>
      </c>
      <c r="B219" s="249" t="str">
        <f>INDEX('Policy Characteristics'!B:B,MATCH($C219,'Policy Characteristics'!$C:$C,0))</f>
        <v>Non BAU Mandated Capacity Construction</v>
      </c>
      <c r="C219" s="11" t="str">
        <f t="shared" ref="A219:C219" si="142">C$216</f>
        <v>Boolean Use Non BAU Mandated Capacity Construction Schedule</v>
      </c>
      <c r="D219" s="226" t="s">
        <v>237</v>
      </c>
      <c r="E219" s="226"/>
      <c r="F219" s="226" t="s">
        <v>238</v>
      </c>
      <c r="G219" s="226"/>
      <c r="H219" s="7"/>
      <c r="I219" s="253" t="s">
        <v>76</v>
      </c>
      <c r="J219" s="227" t="str">
        <f>IF(ISBLANK(INDEX('Policy Characteristics'!D:D,MATCH($C219,'Policy Characteristics'!$C:$C,0))),"",INDEX('Policy Characteristics'!D:D,MATCH($C219,'Policy Characteristics'!$C:$C,0)))</f>
        <v>Non BAU Mandated Capacity Construction</v>
      </c>
      <c r="K219" s="227" t="str">
        <f>IF(ISBLANK(INDEX('Policy Characteristics'!E:E,MATCH($C219,'Policy Characteristics'!$C:$C,0))),"",INDEX('Policy Characteristics'!E:E,MATCH($C219,'Policy Characteristics'!$C:$C,0)))</f>
        <v/>
      </c>
      <c r="L219" s="227" t="str">
        <f>IF(ISBLANK(INDEX('Policy Characteristics'!F:F,MATCH($C219,'Policy Characteristics'!$C:$C,0))),"",INDEX('Policy Characteristics'!F:F,MATCH($C219,'Policy Characteristics'!$C:$C,0)))</f>
        <v/>
      </c>
      <c r="M219" s="227" t="str">
        <f>IF(ISBLANK(INDEX('Policy Characteristics'!G:G,MATCH($C219,'Policy Characteristics'!$C:$C,0))),"",INDEX('Policy Characteristics'!G:G,MATCH($C219,'Policy Characteristics'!$C:$C,0)))</f>
        <v/>
      </c>
      <c r="N219" s="227" t="str">
        <f>IF(ISBLANK(INDEX('Policy Characteristics'!H:H,MATCH($C219,'Policy Characteristics'!$C:$C,0))),"",INDEX('Policy Characteristics'!H:H,MATCH($C219,'Policy Characteristics'!$C:$C,0)))</f>
        <v/>
      </c>
      <c r="O219" s="227" t="str">
        <f>IF(ISBLANK(INDEX('Policy Characteristics'!I:I,MATCH($C219,'Policy Characteristics'!$C:$C,0))),"",INDEX('Policy Characteristics'!I:I,MATCH($C219,'Policy Characteristics'!$C:$C,0)))</f>
        <v/>
      </c>
      <c r="P219" s="227" t="str">
        <f>IF(ISBLANK(INDEX('Policy Characteristics'!J:J,MATCH($C219,'Policy Characteristics'!$C:$C,0))),"",INDEX('Policy Characteristics'!J:J,MATCH($C219,'Policy Characteristics'!$C:$C,0)))</f>
        <v/>
      </c>
      <c r="Q219" s="227" t="str">
        <f>IF(ISBLANK(INDEX('Policy Characteristics'!K:K,MATCH($C219,'Policy Characteristics'!$C:$C,0))),"",INDEX('Policy Characteristics'!K:K,MATCH($C219,'Policy Characteristics'!$C:$C,0)))</f>
        <v/>
      </c>
      <c r="R219" s="227" t="str">
        <f>IF(ISBLANK(INDEX('Policy Characteristics'!L:L,MATCH($C219,'Policy Characteristics'!$C:$C,0))),"",INDEX('Policy Characteristics'!L:L,MATCH($C219,'Policy Characteristics'!$C:$C,0)))</f>
        <v/>
      </c>
      <c r="S219" s="227" t="str">
        <f>IF(ISBLANK(INDEX('Policy Characteristics'!M:M,MATCH($C219,'Policy Characteristics'!$C:$C,0))),"",INDEX('Policy Characteristics'!M:M,MATCH($C219,'Policy Characteristics'!$C:$C,0)))</f>
        <v/>
      </c>
      <c r="T219" s="227" t="str">
        <f>IF(ISBLANK(INDEX('Policy Characteristics'!N:N,MATCH($C219,'Policy Characteristics'!$C:$C,0))),"",INDEX('Policy Characteristics'!N:N,MATCH($C219,'Policy Characteristics'!$C:$C,0)))</f>
        <v/>
      </c>
      <c r="U219" s="11"/>
      <c r="V219" s="11"/>
      <c r="W219" s="11"/>
      <c r="X219" s="11"/>
      <c r="Y219" s="11"/>
      <c r="Z219" s="11"/>
    </row>
    <row r="220" spans="1:26" ht="15.75" customHeight="1" x14ac:dyDescent="0.25">
      <c r="A220" s="248" t="str">
        <f>INDEX('Policy Characteristics'!A:A,MATCH($C220,'Policy Characteristics'!$C:$C,0))</f>
        <v>Electricity Supply</v>
      </c>
      <c r="B220" s="249" t="str">
        <f>INDEX('Policy Characteristics'!B:B,MATCH($C220,'Policy Characteristics'!$C:$C,0))</f>
        <v>Non BAU Mandated Capacity Construction</v>
      </c>
      <c r="C220" s="11" t="str">
        <f t="shared" ref="A220:C220" si="143">C$216</f>
        <v>Boolean Use Non BAU Mandated Capacity Construction Schedule</v>
      </c>
      <c r="D220" s="226" t="s">
        <v>239</v>
      </c>
      <c r="E220" s="226"/>
      <c r="F220" s="226" t="s">
        <v>240</v>
      </c>
      <c r="G220" s="226"/>
      <c r="H220" s="7"/>
      <c r="I220" s="253" t="s">
        <v>76</v>
      </c>
      <c r="J220" s="227" t="str">
        <f>IF(ISBLANK(INDEX('Policy Characteristics'!D:D,MATCH($C220,'Policy Characteristics'!$C:$C,0))),"",INDEX('Policy Characteristics'!D:D,MATCH($C220,'Policy Characteristics'!$C:$C,0)))</f>
        <v>Non BAU Mandated Capacity Construction</v>
      </c>
      <c r="K220" s="227" t="str">
        <f>IF(ISBLANK(INDEX('Policy Characteristics'!E:E,MATCH($C220,'Policy Characteristics'!$C:$C,0))),"",INDEX('Policy Characteristics'!E:E,MATCH($C220,'Policy Characteristics'!$C:$C,0)))</f>
        <v/>
      </c>
      <c r="L220" s="227" t="str">
        <f>IF(ISBLANK(INDEX('Policy Characteristics'!F:F,MATCH($C220,'Policy Characteristics'!$C:$C,0))),"",INDEX('Policy Characteristics'!F:F,MATCH($C220,'Policy Characteristics'!$C:$C,0)))</f>
        <v/>
      </c>
      <c r="M220" s="227" t="str">
        <f>IF(ISBLANK(INDEX('Policy Characteristics'!G:G,MATCH($C220,'Policy Characteristics'!$C:$C,0))),"",INDEX('Policy Characteristics'!G:G,MATCH($C220,'Policy Characteristics'!$C:$C,0)))</f>
        <v/>
      </c>
      <c r="N220" s="227" t="str">
        <f>IF(ISBLANK(INDEX('Policy Characteristics'!H:H,MATCH($C220,'Policy Characteristics'!$C:$C,0))),"",INDEX('Policy Characteristics'!H:H,MATCH($C220,'Policy Characteristics'!$C:$C,0)))</f>
        <v/>
      </c>
      <c r="O220" s="227" t="str">
        <f>IF(ISBLANK(INDEX('Policy Characteristics'!I:I,MATCH($C220,'Policy Characteristics'!$C:$C,0))),"",INDEX('Policy Characteristics'!I:I,MATCH($C220,'Policy Characteristics'!$C:$C,0)))</f>
        <v/>
      </c>
      <c r="P220" s="227" t="str">
        <f>IF(ISBLANK(INDEX('Policy Characteristics'!J:J,MATCH($C220,'Policy Characteristics'!$C:$C,0))),"",INDEX('Policy Characteristics'!J:J,MATCH($C220,'Policy Characteristics'!$C:$C,0)))</f>
        <v/>
      </c>
      <c r="Q220" s="227" t="str">
        <f>IF(ISBLANK(INDEX('Policy Characteristics'!K:K,MATCH($C220,'Policy Characteristics'!$C:$C,0))),"",INDEX('Policy Characteristics'!K:K,MATCH($C220,'Policy Characteristics'!$C:$C,0)))</f>
        <v/>
      </c>
      <c r="R220" s="227" t="str">
        <f>IF(ISBLANK(INDEX('Policy Characteristics'!L:L,MATCH($C220,'Policy Characteristics'!$C:$C,0))),"",INDEX('Policy Characteristics'!L:L,MATCH($C220,'Policy Characteristics'!$C:$C,0)))</f>
        <v/>
      </c>
      <c r="S220" s="227" t="str">
        <f>IF(ISBLANK(INDEX('Policy Characteristics'!M:M,MATCH($C220,'Policy Characteristics'!$C:$C,0))),"",INDEX('Policy Characteristics'!M:M,MATCH($C220,'Policy Characteristics'!$C:$C,0)))</f>
        <v/>
      </c>
      <c r="T220" s="227" t="str">
        <f>IF(ISBLANK(INDEX('Policy Characteristics'!N:N,MATCH($C220,'Policy Characteristics'!$C:$C,0))),"",INDEX('Policy Characteristics'!N:N,MATCH($C220,'Policy Characteristics'!$C:$C,0)))</f>
        <v/>
      </c>
      <c r="U220" s="11"/>
      <c r="V220" s="11"/>
      <c r="W220" s="11"/>
      <c r="X220" s="11"/>
      <c r="Y220" s="11"/>
      <c r="Z220" s="11"/>
    </row>
    <row r="221" spans="1:26" ht="15.75" customHeight="1" x14ac:dyDescent="0.25">
      <c r="A221" s="248" t="str">
        <f>INDEX('Policy Characteristics'!A:A,MATCH($C221,'Policy Characteristics'!$C:$C,0))</f>
        <v>Electricity Supply</v>
      </c>
      <c r="B221" s="249" t="str">
        <f>INDEX('Policy Characteristics'!B:B,MATCH($C221,'Policy Characteristics'!$C:$C,0))</f>
        <v>Non BAU Mandated Capacity Construction</v>
      </c>
      <c r="C221" s="11" t="str">
        <f t="shared" ref="A221:C221" si="144">C$216</f>
        <v>Boolean Use Non BAU Mandated Capacity Construction Schedule</v>
      </c>
      <c r="D221" s="226" t="s">
        <v>241</v>
      </c>
      <c r="E221" s="226"/>
      <c r="F221" s="226" t="s">
        <v>242</v>
      </c>
      <c r="G221" s="226"/>
      <c r="H221" s="7"/>
      <c r="I221" s="253" t="s">
        <v>76</v>
      </c>
      <c r="J221" s="227" t="str">
        <f>IF(ISBLANK(INDEX('Policy Characteristics'!D:D,MATCH($C221,'Policy Characteristics'!$C:$C,0))),"",INDEX('Policy Characteristics'!D:D,MATCH($C221,'Policy Characteristics'!$C:$C,0)))</f>
        <v>Non BAU Mandated Capacity Construction</v>
      </c>
      <c r="K221" s="227" t="str">
        <f>IF(ISBLANK(INDEX('Policy Characteristics'!E:E,MATCH($C221,'Policy Characteristics'!$C:$C,0))),"",INDEX('Policy Characteristics'!E:E,MATCH($C221,'Policy Characteristics'!$C:$C,0)))</f>
        <v/>
      </c>
      <c r="L221" s="227" t="str">
        <f>IF(ISBLANK(INDEX('Policy Characteristics'!F:F,MATCH($C221,'Policy Characteristics'!$C:$C,0))),"",INDEX('Policy Characteristics'!F:F,MATCH($C221,'Policy Characteristics'!$C:$C,0)))</f>
        <v/>
      </c>
      <c r="M221" s="227" t="str">
        <f>IF(ISBLANK(INDEX('Policy Characteristics'!G:G,MATCH($C221,'Policy Characteristics'!$C:$C,0))),"",INDEX('Policy Characteristics'!G:G,MATCH($C221,'Policy Characteristics'!$C:$C,0)))</f>
        <v/>
      </c>
      <c r="N221" s="227" t="str">
        <f>IF(ISBLANK(INDEX('Policy Characteristics'!H:H,MATCH($C221,'Policy Characteristics'!$C:$C,0))),"",INDEX('Policy Characteristics'!H:H,MATCH($C221,'Policy Characteristics'!$C:$C,0)))</f>
        <v/>
      </c>
      <c r="O221" s="227" t="str">
        <f>IF(ISBLANK(INDEX('Policy Characteristics'!I:I,MATCH($C221,'Policy Characteristics'!$C:$C,0))),"",INDEX('Policy Characteristics'!I:I,MATCH($C221,'Policy Characteristics'!$C:$C,0)))</f>
        <v/>
      </c>
      <c r="P221" s="227" t="str">
        <f>IF(ISBLANK(INDEX('Policy Characteristics'!J:J,MATCH($C221,'Policy Characteristics'!$C:$C,0))),"",INDEX('Policy Characteristics'!J:J,MATCH($C221,'Policy Characteristics'!$C:$C,0)))</f>
        <v/>
      </c>
      <c r="Q221" s="227" t="str">
        <f>IF(ISBLANK(INDEX('Policy Characteristics'!K:K,MATCH($C221,'Policy Characteristics'!$C:$C,0))),"",INDEX('Policy Characteristics'!K:K,MATCH($C221,'Policy Characteristics'!$C:$C,0)))</f>
        <v/>
      </c>
      <c r="R221" s="227" t="str">
        <f>IF(ISBLANK(INDEX('Policy Characteristics'!L:L,MATCH($C221,'Policy Characteristics'!$C:$C,0))),"",INDEX('Policy Characteristics'!L:L,MATCH($C221,'Policy Characteristics'!$C:$C,0)))</f>
        <v/>
      </c>
      <c r="S221" s="227" t="str">
        <f>IF(ISBLANK(INDEX('Policy Characteristics'!M:M,MATCH($C221,'Policy Characteristics'!$C:$C,0))),"",INDEX('Policy Characteristics'!M:M,MATCH($C221,'Policy Characteristics'!$C:$C,0)))</f>
        <v/>
      </c>
      <c r="T221" s="227" t="str">
        <f>IF(ISBLANK(INDEX('Policy Characteristics'!N:N,MATCH($C221,'Policy Characteristics'!$C:$C,0))),"",INDEX('Policy Characteristics'!N:N,MATCH($C221,'Policy Characteristics'!$C:$C,0)))</f>
        <v/>
      </c>
      <c r="U221" s="11"/>
      <c r="V221" s="11"/>
      <c r="W221" s="11"/>
      <c r="X221" s="11"/>
      <c r="Y221" s="11"/>
      <c r="Z221" s="11"/>
    </row>
    <row r="222" spans="1:26" ht="15.75" customHeight="1" x14ac:dyDescent="0.25">
      <c r="A222" s="248" t="str">
        <f>INDEX('Policy Characteristics'!A:A,MATCH($C222,'Policy Characteristics'!$C:$C,0))</f>
        <v>Electricity Supply</v>
      </c>
      <c r="B222" s="249" t="str">
        <f>INDEX('Policy Characteristics'!B:B,MATCH($C222,'Policy Characteristics'!$C:$C,0))</f>
        <v>Non BAU Mandated Capacity Construction</v>
      </c>
      <c r="C222" s="11" t="str">
        <f t="shared" ref="A222:C222" si="145">C$216</f>
        <v>Boolean Use Non BAU Mandated Capacity Construction Schedule</v>
      </c>
      <c r="D222" s="226" t="s">
        <v>243</v>
      </c>
      <c r="E222" s="226"/>
      <c r="F222" s="226" t="s">
        <v>244</v>
      </c>
      <c r="G222" s="226"/>
      <c r="H222" s="7"/>
      <c r="I222" s="253" t="s">
        <v>76</v>
      </c>
      <c r="J222" s="227" t="str">
        <f>IF(ISBLANK(INDEX('Policy Characteristics'!D:D,MATCH($C222,'Policy Characteristics'!$C:$C,0))),"",INDEX('Policy Characteristics'!D:D,MATCH($C222,'Policy Characteristics'!$C:$C,0)))</f>
        <v>Non BAU Mandated Capacity Construction</v>
      </c>
      <c r="K222" s="227" t="str">
        <f>IF(ISBLANK(INDEX('Policy Characteristics'!E:E,MATCH($C222,'Policy Characteristics'!$C:$C,0))),"",INDEX('Policy Characteristics'!E:E,MATCH($C222,'Policy Characteristics'!$C:$C,0)))</f>
        <v/>
      </c>
      <c r="L222" s="227" t="str">
        <f>IF(ISBLANK(INDEX('Policy Characteristics'!F:F,MATCH($C222,'Policy Characteristics'!$C:$C,0))),"",INDEX('Policy Characteristics'!F:F,MATCH($C222,'Policy Characteristics'!$C:$C,0)))</f>
        <v/>
      </c>
      <c r="M222" s="227" t="str">
        <f>IF(ISBLANK(INDEX('Policy Characteristics'!G:G,MATCH($C222,'Policy Characteristics'!$C:$C,0))),"",INDEX('Policy Characteristics'!G:G,MATCH($C222,'Policy Characteristics'!$C:$C,0)))</f>
        <v/>
      </c>
      <c r="N222" s="227" t="str">
        <f>IF(ISBLANK(INDEX('Policy Characteristics'!H:H,MATCH($C222,'Policy Characteristics'!$C:$C,0))),"",INDEX('Policy Characteristics'!H:H,MATCH($C222,'Policy Characteristics'!$C:$C,0)))</f>
        <v/>
      </c>
      <c r="O222" s="227" t="str">
        <f>IF(ISBLANK(INDEX('Policy Characteristics'!I:I,MATCH($C222,'Policy Characteristics'!$C:$C,0))),"",INDEX('Policy Characteristics'!I:I,MATCH($C222,'Policy Characteristics'!$C:$C,0)))</f>
        <v/>
      </c>
      <c r="P222" s="227" t="str">
        <f>IF(ISBLANK(INDEX('Policy Characteristics'!J:J,MATCH($C222,'Policy Characteristics'!$C:$C,0))),"",INDEX('Policy Characteristics'!J:J,MATCH($C222,'Policy Characteristics'!$C:$C,0)))</f>
        <v/>
      </c>
      <c r="Q222" s="227" t="str">
        <f>IF(ISBLANK(INDEX('Policy Characteristics'!K:K,MATCH($C222,'Policy Characteristics'!$C:$C,0))),"",INDEX('Policy Characteristics'!K:K,MATCH($C222,'Policy Characteristics'!$C:$C,0)))</f>
        <v/>
      </c>
      <c r="R222" s="227" t="str">
        <f>IF(ISBLANK(INDEX('Policy Characteristics'!L:L,MATCH($C222,'Policy Characteristics'!$C:$C,0))),"",INDEX('Policy Characteristics'!L:L,MATCH($C222,'Policy Characteristics'!$C:$C,0)))</f>
        <v/>
      </c>
      <c r="S222" s="227" t="str">
        <f>IF(ISBLANK(INDEX('Policy Characteristics'!M:M,MATCH($C222,'Policy Characteristics'!$C:$C,0))),"",INDEX('Policy Characteristics'!M:M,MATCH($C222,'Policy Characteristics'!$C:$C,0)))</f>
        <v/>
      </c>
      <c r="T222" s="227" t="str">
        <f>IF(ISBLANK(INDEX('Policy Characteristics'!N:N,MATCH($C222,'Policy Characteristics'!$C:$C,0))),"",INDEX('Policy Characteristics'!N:N,MATCH($C222,'Policy Characteristics'!$C:$C,0)))</f>
        <v/>
      </c>
      <c r="U222" s="11"/>
      <c r="V222" s="11"/>
      <c r="W222" s="11"/>
      <c r="X222" s="11"/>
      <c r="Y222" s="11"/>
      <c r="Z222" s="11"/>
    </row>
    <row r="223" spans="1:26" ht="15.75" customHeight="1" x14ac:dyDescent="0.25">
      <c r="A223" s="248" t="str">
        <f>INDEX('Policy Characteristics'!A:A,MATCH($C223,'Policy Characteristics'!$C:$C,0))</f>
        <v>Electricity Supply</v>
      </c>
      <c r="B223" s="249" t="str">
        <f>INDEX('Policy Characteristics'!B:B,MATCH($C223,'Policy Characteristics'!$C:$C,0))</f>
        <v>Non BAU Mandated Capacity Construction</v>
      </c>
      <c r="C223" s="11" t="str">
        <f t="shared" ref="A223:C223" si="146">C$216</f>
        <v>Boolean Use Non BAU Mandated Capacity Construction Schedule</v>
      </c>
      <c r="D223" s="226" t="s">
        <v>245</v>
      </c>
      <c r="E223" s="226"/>
      <c r="F223" s="226" t="s">
        <v>246</v>
      </c>
      <c r="G223" s="226"/>
      <c r="H223" s="7"/>
      <c r="I223" s="253" t="s">
        <v>76</v>
      </c>
      <c r="J223" s="227" t="str">
        <f>IF(ISBLANK(INDEX('Policy Characteristics'!D:D,MATCH($C223,'Policy Characteristics'!$C:$C,0))),"",INDEX('Policy Characteristics'!D:D,MATCH($C223,'Policy Characteristics'!$C:$C,0)))</f>
        <v>Non BAU Mandated Capacity Construction</v>
      </c>
      <c r="K223" s="227" t="str">
        <f>IF(ISBLANK(INDEX('Policy Characteristics'!E:E,MATCH($C223,'Policy Characteristics'!$C:$C,0))),"",INDEX('Policy Characteristics'!E:E,MATCH($C223,'Policy Characteristics'!$C:$C,0)))</f>
        <v/>
      </c>
      <c r="L223" s="227" t="str">
        <f>IF(ISBLANK(INDEX('Policy Characteristics'!F:F,MATCH($C223,'Policy Characteristics'!$C:$C,0))),"",INDEX('Policy Characteristics'!F:F,MATCH($C223,'Policy Characteristics'!$C:$C,0)))</f>
        <v/>
      </c>
      <c r="M223" s="227" t="str">
        <f>IF(ISBLANK(INDEX('Policy Characteristics'!G:G,MATCH($C223,'Policy Characteristics'!$C:$C,0))),"",INDEX('Policy Characteristics'!G:G,MATCH($C223,'Policy Characteristics'!$C:$C,0)))</f>
        <v/>
      </c>
      <c r="N223" s="227" t="str">
        <f>IF(ISBLANK(INDEX('Policy Characteristics'!H:H,MATCH($C223,'Policy Characteristics'!$C:$C,0))),"",INDEX('Policy Characteristics'!H:H,MATCH($C223,'Policy Characteristics'!$C:$C,0)))</f>
        <v/>
      </c>
      <c r="O223" s="227" t="str">
        <f>IF(ISBLANK(INDEX('Policy Characteristics'!I:I,MATCH($C223,'Policy Characteristics'!$C:$C,0))),"",INDEX('Policy Characteristics'!I:I,MATCH($C223,'Policy Characteristics'!$C:$C,0)))</f>
        <v/>
      </c>
      <c r="P223" s="227" t="str">
        <f>IF(ISBLANK(INDEX('Policy Characteristics'!J:J,MATCH($C223,'Policy Characteristics'!$C:$C,0))),"",INDEX('Policy Characteristics'!J:J,MATCH($C223,'Policy Characteristics'!$C:$C,0)))</f>
        <v/>
      </c>
      <c r="Q223" s="227" t="str">
        <f>IF(ISBLANK(INDEX('Policy Characteristics'!K:K,MATCH($C223,'Policy Characteristics'!$C:$C,0))),"",INDEX('Policy Characteristics'!K:K,MATCH($C223,'Policy Characteristics'!$C:$C,0)))</f>
        <v/>
      </c>
      <c r="R223" s="227" t="str">
        <f>IF(ISBLANK(INDEX('Policy Characteristics'!L:L,MATCH($C223,'Policy Characteristics'!$C:$C,0))),"",INDEX('Policy Characteristics'!L:L,MATCH($C223,'Policy Characteristics'!$C:$C,0)))</f>
        <v/>
      </c>
      <c r="S223" s="227" t="str">
        <f>IF(ISBLANK(INDEX('Policy Characteristics'!M:M,MATCH($C223,'Policy Characteristics'!$C:$C,0))),"",INDEX('Policy Characteristics'!M:M,MATCH($C223,'Policy Characteristics'!$C:$C,0)))</f>
        <v/>
      </c>
      <c r="T223" s="227" t="str">
        <f>IF(ISBLANK(INDEX('Policy Characteristics'!N:N,MATCH($C223,'Policy Characteristics'!$C:$C,0))),"",INDEX('Policy Characteristics'!N:N,MATCH($C223,'Policy Characteristics'!$C:$C,0)))</f>
        <v/>
      </c>
      <c r="U223" s="11"/>
      <c r="V223" s="11"/>
      <c r="W223" s="11"/>
      <c r="X223" s="11"/>
      <c r="Y223" s="11"/>
      <c r="Z223" s="11"/>
    </row>
    <row r="224" spans="1:26" ht="15.75" customHeight="1" x14ac:dyDescent="0.25">
      <c r="A224" s="248" t="str">
        <f>INDEX('Policy Characteristics'!A:A,MATCH($C224,'Policy Characteristics'!$C:$C,0))</f>
        <v>Electricity Supply</v>
      </c>
      <c r="B224" s="249" t="str">
        <f>INDEX('Policy Characteristics'!B:B,MATCH($C224,'Policy Characteristics'!$C:$C,0))</f>
        <v>Non BAU Mandated Capacity Construction</v>
      </c>
      <c r="C224" s="11" t="str">
        <f t="shared" ref="A224:C224" si="147">C$216</f>
        <v>Boolean Use Non BAU Mandated Capacity Construction Schedule</v>
      </c>
      <c r="D224" s="226" t="s">
        <v>247</v>
      </c>
      <c r="E224" s="226"/>
      <c r="F224" s="226" t="s">
        <v>248</v>
      </c>
      <c r="G224" s="226"/>
      <c r="H224" s="7"/>
      <c r="I224" s="253" t="s">
        <v>76</v>
      </c>
      <c r="J224" s="227" t="str">
        <f>IF(ISBLANK(INDEX('Policy Characteristics'!D:D,MATCH($C224,'Policy Characteristics'!$C:$C,0))),"",INDEX('Policy Characteristics'!D:D,MATCH($C224,'Policy Characteristics'!$C:$C,0)))</f>
        <v>Non BAU Mandated Capacity Construction</v>
      </c>
      <c r="K224" s="227" t="str">
        <f>IF(ISBLANK(INDEX('Policy Characteristics'!E:E,MATCH($C224,'Policy Characteristics'!$C:$C,0))),"",INDEX('Policy Characteristics'!E:E,MATCH($C224,'Policy Characteristics'!$C:$C,0)))</f>
        <v/>
      </c>
      <c r="L224" s="227" t="str">
        <f>IF(ISBLANK(INDEX('Policy Characteristics'!F:F,MATCH($C224,'Policy Characteristics'!$C:$C,0))),"",INDEX('Policy Characteristics'!F:F,MATCH($C224,'Policy Characteristics'!$C:$C,0)))</f>
        <v/>
      </c>
      <c r="M224" s="227" t="str">
        <f>IF(ISBLANK(INDEX('Policy Characteristics'!G:G,MATCH($C224,'Policy Characteristics'!$C:$C,0))),"",INDEX('Policy Characteristics'!G:G,MATCH($C224,'Policy Characteristics'!$C:$C,0)))</f>
        <v/>
      </c>
      <c r="N224" s="227" t="str">
        <f>IF(ISBLANK(INDEX('Policy Characteristics'!H:H,MATCH($C224,'Policy Characteristics'!$C:$C,0))),"",INDEX('Policy Characteristics'!H:H,MATCH($C224,'Policy Characteristics'!$C:$C,0)))</f>
        <v/>
      </c>
      <c r="O224" s="227" t="str">
        <f>IF(ISBLANK(INDEX('Policy Characteristics'!I:I,MATCH($C224,'Policy Characteristics'!$C:$C,0))),"",INDEX('Policy Characteristics'!I:I,MATCH($C224,'Policy Characteristics'!$C:$C,0)))</f>
        <v/>
      </c>
      <c r="P224" s="227" t="str">
        <f>IF(ISBLANK(INDEX('Policy Characteristics'!J:J,MATCH($C224,'Policy Characteristics'!$C:$C,0))),"",INDEX('Policy Characteristics'!J:J,MATCH($C224,'Policy Characteristics'!$C:$C,0)))</f>
        <v/>
      </c>
      <c r="Q224" s="227" t="str">
        <f>IF(ISBLANK(INDEX('Policy Characteristics'!K:K,MATCH($C224,'Policy Characteristics'!$C:$C,0))),"",INDEX('Policy Characteristics'!K:K,MATCH($C224,'Policy Characteristics'!$C:$C,0)))</f>
        <v/>
      </c>
      <c r="R224" s="227" t="str">
        <f>IF(ISBLANK(INDEX('Policy Characteristics'!L:L,MATCH($C224,'Policy Characteristics'!$C:$C,0))),"",INDEX('Policy Characteristics'!L:L,MATCH($C224,'Policy Characteristics'!$C:$C,0)))</f>
        <v/>
      </c>
      <c r="S224" s="227" t="str">
        <f>IF(ISBLANK(INDEX('Policy Characteristics'!M:M,MATCH($C224,'Policy Characteristics'!$C:$C,0))),"",INDEX('Policy Characteristics'!M:M,MATCH($C224,'Policy Characteristics'!$C:$C,0)))</f>
        <v/>
      </c>
      <c r="T224" s="227" t="str">
        <f>IF(ISBLANK(INDEX('Policy Characteristics'!N:N,MATCH($C224,'Policy Characteristics'!$C:$C,0))),"",INDEX('Policy Characteristics'!N:N,MATCH($C224,'Policy Characteristics'!$C:$C,0)))</f>
        <v/>
      </c>
      <c r="U224" s="11"/>
      <c r="V224" s="11"/>
      <c r="W224" s="11"/>
      <c r="X224" s="11"/>
      <c r="Y224" s="11"/>
      <c r="Z224" s="11"/>
    </row>
    <row r="225" spans="1:26" ht="15.75" customHeight="1" x14ac:dyDescent="0.25">
      <c r="A225" s="248" t="str">
        <f>INDEX('Policy Characteristics'!A:A,MATCH($C225,'Policy Characteristics'!$C:$C,0))</f>
        <v>Electricity Supply</v>
      </c>
      <c r="B225" s="249" t="str">
        <f>INDEX('Policy Characteristics'!B:B,MATCH($C225,'Policy Characteristics'!$C:$C,0))</f>
        <v>Non BAU Mandated Capacity Construction</v>
      </c>
      <c r="C225" s="11" t="str">
        <f t="shared" ref="A225:C225" si="148">C$216</f>
        <v>Boolean Use Non BAU Mandated Capacity Construction Schedule</v>
      </c>
      <c r="D225" s="226" t="s">
        <v>249</v>
      </c>
      <c r="E225" s="226"/>
      <c r="F225" s="226" t="s">
        <v>250</v>
      </c>
      <c r="G225" s="226"/>
      <c r="H225" s="7"/>
      <c r="I225" s="253" t="s">
        <v>76</v>
      </c>
      <c r="J225" s="227" t="str">
        <f>IF(ISBLANK(INDEX('Policy Characteristics'!D:D,MATCH($C225,'Policy Characteristics'!$C:$C,0))),"",INDEX('Policy Characteristics'!D:D,MATCH($C225,'Policy Characteristics'!$C:$C,0)))</f>
        <v>Non BAU Mandated Capacity Construction</v>
      </c>
      <c r="K225" s="227" t="str">
        <f>IF(ISBLANK(INDEX('Policy Characteristics'!E:E,MATCH($C225,'Policy Characteristics'!$C:$C,0))),"",INDEX('Policy Characteristics'!E:E,MATCH($C225,'Policy Characteristics'!$C:$C,0)))</f>
        <v/>
      </c>
      <c r="L225" s="227" t="str">
        <f>IF(ISBLANK(INDEX('Policy Characteristics'!F:F,MATCH($C225,'Policy Characteristics'!$C:$C,0))),"",INDEX('Policy Characteristics'!F:F,MATCH($C225,'Policy Characteristics'!$C:$C,0)))</f>
        <v/>
      </c>
      <c r="M225" s="227" t="str">
        <f>IF(ISBLANK(INDEX('Policy Characteristics'!G:G,MATCH($C225,'Policy Characteristics'!$C:$C,0))),"",INDEX('Policy Characteristics'!G:G,MATCH($C225,'Policy Characteristics'!$C:$C,0)))</f>
        <v/>
      </c>
      <c r="N225" s="227" t="str">
        <f>IF(ISBLANK(INDEX('Policy Characteristics'!H:H,MATCH($C225,'Policy Characteristics'!$C:$C,0))),"",INDEX('Policy Characteristics'!H:H,MATCH($C225,'Policy Characteristics'!$C:$C,0)))</f>
        <v/>
      </c>
      <c r="O225" s="227" t="str">
        <f>IF(ISBLANK(INDEX('Policy Characteristics'!I:I,MATCH($C225,'Policy Characteristics'!$C:$C,0))),"",INDEX('Policy Characteristics'!I:I,MATCH($C225,'Policy Characteristics'!$C:$C,0)))</f>
        <v/>
      </c>
      <c r="P225" s="227" t="str">
        <f>IF(ISBLANK(INDEX('Policy Characteristics'!J:J,MATCH($C225,'Policy Characteristics'!$C:$C,0))),"",INDEX('Policy Characteristics'!J:J,MATCH($C225,'Policy Characteristics'!$C:$C,0)))</f>
        <v/>
      </c>
      <c r="Q225" s="227" t="str">
        <f>IF(ISBLANK(INDEX('Policy Characteristics'!K:K,MATCH($C225,'Policy Characteristics'!$C:$C,0))),"",INDEX('Policy Characteristics'!K:K,MATCH($C225,'Policy Characteristics'!$C:$C,0)))</f>
        <v/>
      </c>
      <c r="R225" s="227" t="str">
        <f>IF(ISBLANK(INDEX('Policy Characteristics'!L:L,MATCH($C225,'Policy Characteristics'!$C:$C,0))),"",INDEX('Policy Characteristics'!L:L,MATCH($C225,'Policy Characteristics'!$C:$C,0)))</f>
        <v/>
      </c>
      <c r="S225" s="227" t="str">
        <f>IF(ISBLANK(INDEX('Policy Characteristics'!M:M,MATCH($C225,'Policy Characteristics'!$C:$C,0))),"",INDEX('Policy Characteristics'!M:M,MATCH($C225,'Policy Characteristics'!$C:$C,0)))</f>
        <v/>
      </c>
      <c r="T225" s="227" t="str">
        <f>IF(ISBLANK(INDEX('Policy Characteristics'!N:N,MATCH($C225,'Policy Characteristics'!$C:$C,0))),"",INDEX('Policy Characteristics'!N:N,MATCH($C225,'Policy Characteristics'!$C:$C,0)))</f>
        <v/>
      </c>
      <c r="U225" s="11"/>
      <c r="V225" s="11"/>
      <c r="W225" s="11"/>
      <c r="X225" s="11"/>
      <c r="Y225" s="11"/>
      <c r="Z225" s="11"/>
    </row>
    <row r="226" spans="1:26" ht="15.75" customHeight="1" x14ac:dyDescent="0.25">
      <c r="A226" s="248" t="str">
        <f>INDEX('Policy Characteristics'!A:A,MATCH($C226,'Policy Characteristics'!$C:$C,0))</f>
        <v>Electricity Supply</v>
      </c>
      <c r="B226" s="249" t="str">
        <f>INDEX('Policy Characteristics'!B:B,MATCH($C226,'Policy Characteristics'!$C:$C,0))</f>
        <v>Non BAU Mandated Capacity Construction</v>
      </c>
      <c r="C226" s="11" t="str">
        <f t="shared" ref="A226:C226" si="149">C$216</f>
        <v>Boolean Use Non BAU Mandated Capacity Construction Schedule</v>
      </c>
      <c r="D226" s="226" t="s">
        <v>251</v>
      </c>
      <c r="E226" s="226"/>
      <c r="F226" s="226" t="s">
        <v>252</v>
      </c>
      <c r="G226" s="226"/>
      <c r="H226" s="7"/>
      <c r="I226" s="253" t="s">
        <v>76</v>
      </c>
      <c r="J226" s="227" t="str">
        <f>IF(ISBLANK(INDEX('Policy Characteristics'!D:D,MATCH($C226,'Policy Characteristics'!$C:$C,0))),"",INDEX('Policy Characteristics'!D:D,MATCH($C226,'Policy Characteristics'!$C:$C,0)))</f>
        <v>Non BAU Mandated Capacity Construction</v>
      </c>
      <c r="K226" s="227" t="str">
        <f>IF(ISBLANK(INDEX('Policy Characteristics'!E:E,MATCH($C226,'Policy Characteristics'!$C:$C,0))),"",INDEX('Policy Characteristics'!E:E,MATCH($C226,'Policy Characteristics'!$C:$C,0)))</f>
        <v/>
      </c>
      <c r="L226" s="227" t="str">
        <f>IF(ISBLANK(INDEX('Policy Characteristics'!F:F,MATCH($C226,'Policy Characteristics'!$C:$C,0))),"",INDEX('Policy Characteristics'!F:F,MATCH($C226,'Policy Characteristics'!$C:$C,0)))</f>
        <v/>
      </c>
      <c r="M226" s="227" t="str">
        <f>IF(ISBLANK(INDEX('Policy Characteristics'!G:G,MATCH($C226,'Policy Characteristics'!$C:$C,0))),"",INDEX('Policy Characteristics'!G:G,MATCH($C226,'Policy Characteristics'!$C:$C,0)))</f>
        <v/>
      </c>
      <c r="N226" s="227" t="str">
        <f>IF(ISBLANK(INDEX('Policy Characteristics'!H:H,MATCH($C226,'Policy Characteristics'!$C:$C,0))),"",INDEX('Policy Characteristics'!H:H,MATCH($C226,'Policy Characteristics'!$C:$C,0)))</f>
        <v/>
      </c>
      <c r="O226" s="227" t="str">
        <f>IF(ISBLANK(INDEX('Policy Characteristics'!I:I,MATCH($C226,'Policy Characteristics'!$C:$C,0))),"",INDEX('Policy Characteristics'!I:I,MATCH($C226,'Policy Characteristics'!$C:$C,0)))</f>
        <v/>
      </c>
      <c r="P226" s="227" t="str">
        <f>IF(ISBLANK(INDEX('Policy Characteristics'!J:J,MATCH($C226,'Policy Characteristics'!$C:$C,0))),"",INDEX('Policy Characteristics'!J:J,MATCH($C226,'Policy Characteristics'!$C:$C,0)))</f>
        <v/>
      </c>
      <c r="Q226" s="227" t="str">
        <f>IF(ISBLANK(INDEX('Policy Characteristics'!K:K,MATCH($C226,'Policy Characteristics'!$C:$C,0))),"",INDEX('Policy Characteristics'!K:K,MATCH($C226,'Policy Characteristics'!$C:$C,0)))</f>
        <v/>
      </c>
      <c r="R226" s="227" t="str">
        <f>IF(ISBLANK(INDEX('Policy Characteristics'!L:L,MATCH($C226,'Policy Characteristics'!$C:$C,0))),"",INDEX('Policy Characteristics'!L:L,MATCH($C226,'Policy Characteristics'!$C:$C,0)))</f>
        <v/>
      </c>
      <c r="S226" s="227" t="str">
        <f>IF(ISBLANK(INDEX('Policy Characteristics'!M:M,MATCH($C226,'Policy Characteristics'!$C:$C,0))),"",INDEX('Policy Characteristics'!M:M,MATCH($C226,'Policy Characteristics'!$C:$C,0)))</f>
        <v/>
      </c>
      <c r="T226" s="227" t="str">
        <f>IF(ISBLANK(INDEX('Policy Characteristics'!N:N,MATCH($C226,'Policy Characteristics'!$C:$C,0))),"",INDEX('Policy Characteristics'!N:N,MATCH($C226,'Policy Characteristics'!$C:$C,0)))</f>
        <v/>
      </c>
      <c r="U226" s="11"/>
      <c r="V226" s="11"/>
      <c r="W226" s="11"/>
      <c r="X226" s="11"/>
      <c r="Y226" s="11"/>
      <c r="Z226" s="11"/>
    </row>
    <row r="227" spans="1:26" ht="15.75" customHeight="1" x14ac:dyDescent="0.25">
      <c r="A227" s="248" t="str">
        <f>INDEX('Policy Characteristics'!A:A,MATCH($C227,'Policy Characteristics'!$C:$C,0))</f>
        <v>Electricity Supply</v>
      </c>
      <c r="B227" s="249" t="str">
        <f>INDEX('Policy Characteristics'!B:B,MATCH($C227,'Policy Characteristics'!$C:$C,0))</f>
        <v>Non BAU Mandated Capacity Construction</v>
      </c>
      <c r="C227" s="11" t="str">
        <f t="shared" ref="A227:C227" si="150">C$216</f>
        <v>Boolean Use Non BAU Mandated Capacity Construction Schedule</v>
      </c>
      <c r="D227" s="226" t="s">
        <v>253</v>
      </c>
      <c r="E227" s="226"/>
      <c r="F227" s="226" t="s">
        <v>254</v>
      </c>
      <c r="G227" s="226"/>
      <c r="H227" s="7"/>
      <c r="I227" s="253" t="s">
        <v>76</v>
      </c>
      <c r="J227" s="227" t="str">
        <f>IF(ISBLANK(INDEX('Policy Characteristics'!D:D,MATCH($C227,'Policy Characteristics'!$C:$C,0))),"",INDEX('Policy Characteristics'!D:D,MATCH($C227,'Policy Characteristics'!$C:$C,0)))</f>
        <v>Non BAU Mandated Capacity Construction</v>
      </c>
      <c r="K227" s="227" t="str">
        <f>IF(ISBLANK(INDEX('Policy Characteristics'!E:E,MATCH($C227,'Policy Characteristics'!$C:$C,0))),"",INDEX('Policy Characteristics'!E:E,MATCH($C227,'Policy Characteristics'!$C:$C,0)))</f>
        <v/>
      </c>
      <c r="L227" s="227" t="str">
        <f>IF(ISBLANK(INDEX('Policy Characteristics'!F:F,MATCH($C227,'Policy Characteristics'!$C:$C,0))),"",INDEX('Policy Characteristics'!F:F,MATCH($C227,'Policy Characteristics'!$C:$C,0)))</f>
        <v/>
      </c>
      <c r="M227" s="227" t="str">
        <f>IF(ISBLANK(INDEX('Policy Characteristics'!G:G,MATCH($C227,'Policy Characteristics'!$C:$C,0))),"",INDEX('Policy Characteristics'!G:G,MATCH($C227,'Policy Characteristics'!$C:$C,0)))</f>
        <v/>
      </c>
      <c r="N227" s="227" t="str">
        <f>IF(ISBLANK(INDEX('Policy Characteristics'!H:H,MATCH($C227,'Policy Characteristics'!$C:$C,0))),"",INDEX('Policy Characteristics'!H:H,MATCH($C227,'Policy Characteristics'!$C:$C,0)))</f>
        <v/>
      </c>
      <c r="O227" s="227" t="str">
        <f>IF(ISBLANK(INDEX('Policy Characteristics'!I:I,MATCH($C227,'Policy Characteristics'!$C:$C,0))),"",INDEX('Policy Characteristics'!I:I,MATCH($C227,'Policy Characteristics'!$C:$C,0)))</f>
        <v/>
      </c>
      <c r="P227" s="227" t="str">
        <f>IF(ISBLANK(INDEX('Policy Characteristics'!J:J,MATCH($C227,'Policy Characteristics'!$C:$C,0))),"",INDEX('Policy Characteristics'!J:J,MATCH($C227,'Policy Characteristics'!$C:$C,0)))</f>
        <v/>
      </c>
      <c r="Q227" s="227" t="str">
        <f>IF(ISBLANK(INDEX('Policy Characteristics'!K:K,MATCH($C227,'Policy Characteristics'!$C:$C,0))),"",INDEX('Policy Characteristics'!K:K,MATCH($C227,'Policy Characteristics'!$C:$C,0)))</f>
        <v/>
      </c>
      <c r="R227" s="227" t="str">
        <f>IF(ISBLANK(INDEX('Policy Characteristics'!L:L,MATCH($C227,'Policy Characteristics'!$C:$C,0))),"",INDEX('Policy Characteristics'!L:L,MATCH($C227,'Policy Characteristics'!$C:$C,0)))</f>
        <v/>
      </c>
      <c r="S227" s="227" t="str">
        <f>IF(ISBLANK(INDEX('Policy Characteristics'!M:M,MATCH($C227,'Policy Characteristics'!$C:$C,0))),"",INDEX('Policy Characteristics'!M:M,MATCH($C227,'Policy Characteristics'!$C:$C,0)))</f>
        <v/>
      </c>
      <c r="T227" s="227" t="str">
        <f>IF(ISBLANK(INDEX('Policy Characteristics'!N:N,MATCH($C227,'Policy Characteristics'!$C:$C,0))),"",INDEX('Policy Characteristics'!N:N,MATCH($C227,'Policy Characteristics'!$C:$C,0)))</f>
        <v/>
      </c>
      <c r="U227" s="11"/>
      <c r="V227" s="11"/>
      <c r="W227" s="11"/>
      <c r="X227" s="11"/>
      <c r="Y227" s="11"/>
      <c r="Z227" s="11"/>
    </row>
    <row r="228" spans="1:26" ht="15.75" customHeight="1" x14ac:dyDescent="0.25">
      <c r="A228" s="248" t="str">
        <f>INDEX('Policy Characteristics'!A:A,MATCH($C228,'Policy Characteristics'!$C:$C,0))</f>
        <v>Electricity Supply</v>
      </c>
      <c r="B228" s="249" t="str">
        <f>INDEX('Policy Characteristics'!B:B,MATCH($C228,'Policy Characteristics'!$C:$C,0))</f>
        <v>Non BAU Mandated Capacity Construction</v>
      </c>
      <c r="C228" s="11" t="str">
        <f t="shared" ref="A228:C228" si="151">C$216</f>
        <v>Boolean Use Non BAU Mandated Capacity Construction Schedule</v>
      </c>
      <c r="D228" s="226" t="s">
        <v>255</v>
      </c>
      <c r="E228" s="226"/>
      <c r="F228" s="226" t="s">
        <v>256</v>
      </c>
      <c r="G228" s="226"/>
      <c r="H228" s="7"/>
      <c r="I228" s="253" t="s">
        <v>76</v>
      </c>
      <c r="J228" s="227" t="str">
        <f>IF(ISBLANK(INDEX('Policy Characteristics'!D:D,MATCH($C228,'Policy Characteristics'!$C:$C,0))),"",INDEX('Policy Characteristics'!D:D,MATCH($C228,'Policy Characteristics'!$C:$C,0)))</f>
        <v>Non BAU Mandated Capacity Construction</v>
      </c>
      <c r="K228" s="227" t="str">
        <f>IF(ISBLANK(INDEX('Policy Characteristics'!E:E,MATCH($C228,'Policy Characteristics'!$C:$C,0))),"",INDEX('Policy Characteristics'!E:E,MATCH($C228,'Policy Characteristics'!$C:$C,0)))</f>
        <v/>
      </c>
      <c r="L228" s="227" t="str">
        <f>IF(ISBLANK(INDEX('Policy Characteristics'!F:F,MATCH($C228,'Policy Characteristics'!$C:$C,0))),"",INDEX('Policy Characteristics'!F:F,MATCH($C228,'Policy Characteristics'!$C:$C,0)))</f>
        <v/>
      </c>
      <c r="M228" s="227" t="str">
        <f>IF(ISBLANK(INDEX('Policy Characteristics'!G:G,MATCH($C228,'Policy Characteristics'!$C:$C,0))),"",INDEX('Policy Characteristics'!G:G,MATCH($C228,'Policy Characteristics'!$C:$C,0)))</f>
        <v/>
      </c>
      <c r="N228" s="227" t="str">
        <f>IF(ISBLANK(INDEX('Policy Characteristics'!H:H,MATCH($C228,'Policy Characteristics'!$C:$C,0))),"",INDEX('Policy Characteristics'!H:H,MATCH($C228,'Policy Characteristics'!$C:$C,0)))</f>
        <v/>
      </c>
      <c r="O228" s="227" t="str">
        <f>IF(ISBLANK(INDEX('Policy Characteristics'!I:I,MATCH($C228,'Policy Characteristics'!$C:$C,0))),"",INDEX('Policy Characteristics'!I:I,MATCH($C228,'Policy Characteristics'!$C:$C,0)))</f>
        <v/>
      </c>
      <c r="P228" s="227" t="str">
        <f>IF(ISBLANK(INDEX('Policy Characteristics'!J:J,MATCH($C228,'Policy Characteristics'!$C:$C,0))),"",INDEX('Policy Characteristics'!J:J,MATCH($C228,'Policy Characteristics'!$C:$C,0)))</f>
        <v/>
      </c>
      <c r="Q228" s="227" t="str">
        <f>IF(ISBLANK(INDEX('Policy Characteristics'!K:K,MATCH($C228,'Policy Characteristics'!$C:$C,0))),"",INDEX('Policy Characteristics'!K:K,MATCH($C228,'Policy Characteristics'!$C:$C,0)))</f>
        <v/>
      </c>
      <c r="R228" s="227" t="str">
        <f>IF(ISBLANK(INDEX('Policy Characteristics'!L:L,MATCH($C228,'Policy Characteristics'!$C:$C,0))),"",INDEX('Policy Characteristics'!L:L,MATCH($C228,'Policy Characteristics'!$C:$C,0)))</f>
        <v/>
      </c>
      <c r="S228" s="227" t="str">
        <f>IF(ISBLANK(INDEX('Policy Characteristics'!M:M,MATCH($C228,'Policy Characteristics'!$C:$C,0))),"",INDEX('Policy Characteristics'!M:M,MATCH($C228,'Policy Characteristics'!$C:$C,0)))</f>
        <v/>
      </c>
      <c r="T228" s="227" t="str">
        <f>IF(ISBLANK(INDEX('Policy Characteristics'!N:N,MATCH($C228,'Policy Characteristics'!$C:$C,0))),"",INDEX('Policy Characteristics'!N:N,MATCH($C228,'Policy Characteristics'!$C:$C,0)))</f>
        <v/>
      </c>
      <c r="U228" s="11"/>
      <c r="V228" s="11"/>
      <c r="W228" s="11"/>
      <c r="X228" s="11"/>
      <c r="Y228" s="11"/>
      <c r="Z228" s="11"/>
    </row>
    <row r="229" spans="1:26" ht="15.75" customHeight="1" x14ac:dyDescent="0.25">
      <c r="A229" s="248" t="str">
        <f>INDEX('Policy Characteristics'!A:A,MATCH($C229,'Policy Characteristics'!$C:$C,0))</f>
        <v>Electricity Supply</v>
      </c>
      <c r="B229" s="249" t="str">
        <f>INDEX('Policy Characteristics'!B:B,MATCH($C229,'Policy Characteristics'!$C:$C,0))</f>
        <v>Non BAU Mandated Capacity Construction</v>
      </c>
      <c r="C229" s="11" t="str">
        <f t="shared" ref="A229:C229" si="152">C$216</f>
        <v>Boolean Use Non BAU Mandated Capacity Construction Schedule</v>
      </c>
      <c r="D229" s="226" t="s">
        <v>257</v>
      </c>
      <c r="E229" s="226"/>
      <c r="F229" s="226" t="s">
        <v>258</v>
      </c>
      <c r="G229" s="226"/>
      <c r="H229" s="7"/>
      <c r="I229" s="253" t="s">
        <v>76</v>
      </c>
      <c r="J229" s="227" t="str">
        <f>IF(ISBLANK(INDEX('Policy Characteristics'!D:D,MATCH($C229,'Policy Characteristics'!$C:$C,0))),"",INDEX('Policy Characteristics'!D:D,MATCH($C229,'Policy Characteristics'!$C:$C,0)))</f>
        <v>Non BAU Mandated Capacity Construction</v>
      </c>
      <c r="K229" s="227" t="str">
        <f>IF(ISBLANK(INDEX('Policy Characteristics'!E:E,MATCH($C229,'Policy Characteristics'!$C:$C,0))),"",INDEX('Policy Characteristics'!E:E,MATCH($C229,'Policy Characteristics'!$C:$C,0)))</f>
        <v/>
      </c>
      <c r="L229" s="227" t="str">
        <f>IF(ISBLANK(INDEX('Policy Characteristics'!F:F,MATCH($C229,'Policy Characteristics'!$C:$C,0))),"",INDEX('Policy Characteristics'!F:F,MATCH($C229,'Policy Characteristics'!$C:$C,0)))</f>
        <v/>
      </c>
      <c r="M229" s="227" t="str">
        <f>IF(ISBLANK(INDEX('Policy Characteristics'!G:G,MATCH($C229,'Policy Characteristics'!$C:$C,0))),"",INDEX('Policy Characteristics'!G:G,MATCH($C229,'Policy Characteristics'!$C:$C,0)))</f>
        <v/>
      </c>
      <c r="N229" s="227" t="str">
        <f>IF(ISBLANK(INDEX('Policy Characteristics'!H:H,MATCH($C229,'Policy Characteristics'!$C:$C,0))),"",INDEX('Policy Characteristics'!H:H,MATCH($C229,'Policy Characteristics'!$C:$C,0)))</f>
        <v/>
      </c>
      <c r="O229" s="227" t="str">
        <f>IF(ISBLANK(INDEX('Policy Characteristics'!I:I,MATCH($C229,'Policy Characteristics'!$C:$C,0))),"",INDEX('Policy Characteristics'!I:I,MATCH($C229,'Policy Characteristics'!$C:$C,0)))</f>
        <v/>
      </c>
      <c r="P229" s="227" t="str">
        <f>IF(ISBLANK(INDEX('Policy Characteristics'!J:J,MATCH($C229,'Policy Characteristics'!$C:$C,0))),"",INDEX('Policy Characteristics'!J:J,MATCH($C229,'Policy Characteristics'!$C:$C,0)))</f>
        <v/>
      </c>
      <c r="Q229" s="227" t="str">
        <f>IF(ISBLANK(INDEX('Policy Characteristics'!K:K,MATCH($C229,'Policy Characteristics'!$C:$C,0))),"",INDEX('Policy Characteristics'!K:K,MATCH($C229,'Policy Characteristics'!$C:$C,0)))</f>
        <v/>
      </c>
      <c r="R229" s="227" t="str">
        <f>IF(ISBLANK(INDEX('Policy Characteristics'!L:L,MATCH($C229,'Policy Characteristics'!$C:$C,0))),"",INDEX('Policy Characteristics'!L:L,MATCH($C229,'Policy Characteristics'!$C:$C,0)))</f>
        <v/>
      </c>
      <c r="S229" s="227" t="str">
        <f>IF(ISBLANK(INDEX('Policy Characteristics'!M:M,MATCH($C229,'Policy Characteristics'!$C:$C,0))),"",INDEX('Policy Characteristics'!M:M,MATCH($C229,'Policy Characteristics'!$C:$C,0)))</f>
        <v/>
      </c>
      <c r="T229" s="227" t="str">
        <f>IF(ISBLANK(INDEX('Policy Characteristics'!N:N,MATCH($C229,'Policy Characteristics'!$C:$C,0))),"",INDEX('Policy Characteristics'!N:N,MATCH($C229,'Policy Characteristics'!$C:$C,0)))</f>
        <v/>
      </c>
      <c r="U229" s="11"/>
      <c r="V229" s="11"/>
      <c r="W229" s="11"/>
      <c r="X229" s="11"/>
      <c r="Y229" s="11"/>
      <c r="Z229" s="11"/>
    </row>
    <row r="230" spans="1:26" ht="15.75" customHeight="1" x14ac:dyDescent="0.25">
      <c r="A230" s="248" t="str">
        <f>INDEX('Policy Characteristics'!A:A,MATCH($C230,'Policy Characteristics'!$C:$C,0))</f>
        <v>Electricity Supply</v>
      </c>
      <c r="B230" s="249" t="str">
        <f>INDEX('Policy Characteristics'!B:B,MATCH($C230,'Policy Characteristics'!$C:$C,0))</f>
        <v>Non BAU Mandated Capacity Construction</v>
      </c>
      <c r="C230" s="11" t="str">
        <f t="shared" ref="A230:C230" si="153">C$216</f>
        <v>Boolean Use Non BAU Mandated Capacity Construction Schedule</v>
      </c>
      <c r="D230" s="226" t="s">
        <v>259</v>
      </c>
      <c r="E230" s="226"/>
      <c r="F230" s="226" t="s">
        <v>260</v>
      </c>
      <c r="G230" s="226"/>
      <c r="H230" s="7"/>
      <c r="I230" s="253" t="s">
        <v>76</v>
      </c>
      <c r="J230" s="227" t="str">
        <f>IF(ISBLANK(INDEX('Policy Characteristics'!D:D,MATCH($C230,'Policy Characteristics'!$C:$C,0))),"",INDEX('Policy Characteristics'!D:D,MATCH($C230,'Policy Characteristics'!$C:$C,0)))</f>
        <v>Non BAU Mandated Capacity Construction</v>
      </c>
      <c r="K230" s="227" t="str">
        <f>IF(ISBLANK(INDEX('Policy Characteristics'!E:E,MATCH($C230,'Policy Characteristics'!$C:$C,0))),"",INDEX('Policy Characteristics'!E:E,MATCH($C230,'Policy Characteristics'!$C:$C,0)))</f>
        <v/>
      </c>
      <c r="L230" s="227" t="str">
        <f>IF(ISBLANK(INDEX('Policy Characteristics'!F:F,MATCH($C230,'Policy Characteristics'!$C:$C,0))),"",INDEX('Policy Characteristics'!F:F,MATCH($C230,'Policy Characteristics'!$C:$C,0)))</f>
        <v/>
      </c>
      <c r="M230" s="227" t="str">
        <f>IF(ISBLANK(INDEX('Policy Characteristics'!G:G,MATCH($C230,'Policy Characteristics'!$C:$C,0))),"",INDEX('Policy Characteristics'!G:G,MATCH($C230,'Policy Characteristics'!$C:$C,0)))</f>
        <v/>
      </c>
      <c r="N230" s="227" t="str">
        <f>IF(ISBLANK(INDEX('Policy Characteristics'!H:H,MATCH($C230,'Policy Characteristics'!$C:$C,0))),"",INDEX('Policy Characteristics'!H:H,MATCH($C230,'Policy Characteristics'!$C:$C,0)))</f>
        <v/>
      </c>
      <c r="O230" s="227" t="str">
        <f>IF(ISBLANK(INDEX('Policy Characteristics'!I:I,MATCH($C230,'Policy Characteristics'!$C:$C,0))),"",INDEX('Policy Characteristics'!I:I,MATCH($C230,'Policy Characteristics'!$C:$C,0)))</f>
        <v/>
      </c>
      <c r="P230" s="227" t="str">
        <f>IF(ISBLANK(INDEX('Policy Characteristics'!J:J,MATCH($C230,'Policy Characteristics'!$C:$C,0))),"",INDEX('Policy Characteristics'!J:J,MATCH($C230,'Policy Characteristics'!$C:$C,0)))</f>
        <v/>
      </c>
      <c r="Q230" s="227" t="str">
        <f>IF(ISBLANK(INDEX('Policy Characteristics'!K:K,MATCH($C230,'Policy Characteristics'!$C:$C,0))),"",INDEX('Policy Characteristics'!K:K,MATCH($C230,'Policy Characteristics'!$C:$C,0)))</f>
        <v/>
      </c>
      <c r="R230" s="227" t="str">
        <f>IF(ISBLANK(INDEX('Policy Characteristics'!L:L,MATCH($C230,'Policy Characteristics'!$C:$C,0))),"",INDEX('Policy Characteristics'!L:L,MATCH($C230,'Policy Characteristics'!$C:$C,0)))</f>
        <v/>
      </c>
      <c r="S230" s="227" t="str">
        <f>IF(ISBLANK(INDEX('Policy Characteristics'!M:M,MATCH($C230,'Policy Characteristics'!$C:$C,0))),"",INDEX('Policy Characteristics'!M:M,MATCH($C230,'Policy Characteristics'!$C:$C,0)))</f>
        <v/>
      </c>
      <c r="T230" s="227" t="str">
        <f>IF(ISBLANK(INDEX('Policy Characteristics'!N:N,MATCH($C230,'Policy Characteristics'!$C:$C,0))),"",INDEX('Policy Characteristics'!N:N,MATCH($C230,'Policy Characteristics'!$C:$C,0)))</f>
        <v/>
      </c>
      <c r="U230" s="11"/>
      <c r="V230" s="11"/>
      <c r="W230" s="11"/>
      <c r="X230" s="11"/>
      <c r="Y230" s="11"/>
      <c r="Z230" s="11"/>
    </row>
    <row r="231" spans="1:26" ht="15.75" customHeight="1" x14ac:dyDescent="0.25">
      <c r="A231" s="248" t="str">
        <f>INDEX('Policy Characteristics'!A:A,MATCH($C231,'Policy Characteristics'!$C:$C,0))</f>
        <v>Electricity Supply</v>
      </c>
      <c r="B231" s="249" t="str">
        <f>INDEX('Policy Characteristics'!B:B,MATCH($C231,'Policy Characteristics'!$C:$C,0))</f>
        <v>Non BAU Mandated Capacity Construction</v>
      </c>
      <c r="C231" s="11" t="str">
        <f t="shared" ref="A231:C231" si="154">C$216</f>
        <v>Boolean Use Non BAU Mandated Capacity Construction Schedule</v>
      </c>
      <c r="D231" s="226" t="s">
        <v>261</v>
      </c>
      <c r="E231" s="226"/>
      <c r="F231" s="226" t="s">
        <v>262</v>
      </c>
      <c r="G231" s="226"/>
      <c r="H231" s="7"/>
      <c r="I231" s="253" t="s">
        <v>76</v>
      </c>
      <c r="J231" s="227" t="str">
        <f>IF(ISBLANK(INDEX('Policy Characteristics'!D:D,MATCH($C231,'Policy Characteristics'!$C:$C,0))),"",INDEX('Policy Characteristics'!D:D,MATCH($C231,'Policy Characteristics'!$C:$C,0)))</f>
        <v>Non BAU Mandated Capacity Construction</v>
      </c>
      <c r="K231" s="227" t="str">
        <f>IF(ISBLANK(INDEX('Policy Characteristics'!E:E,MATCH($C231,'Policy Characteristics'!$C:$C,0))),"",INDEX('Policy Characteristics'!E:E,MATCH($C231,'Policy Characteristics'!$C:$C,0)))</f>
        <v/>
      </c>
      <c r="L231" s="227" t="str">
        <f>IF(ISBLANK(INDEX('Policy Characteristics'!F:F,MATCH($C231,'Policy Characteristics'!$C:$C,0))),"",INDEX('Policy Characteristics'!F:F,MATCH($C231,'Policy Characteristics'!$C:$C,0)))</f>
        <v/>
      </c>
      <c r="M231" s="227" t="str">
        <f>IF(ISBLANK(INDEX('Policy Characteristics'!G:G,MATCH($C231,'Policy Characteristics'!$C:$C,0))),"",INDEX('Policy Characteristics'!G:G,MATCH($C231,'Policy Characteristics'!$C:$C,0)))</f>
        <v/>
      </c>
      <c r="N231" s="227" t="str">
        <f>IF(ISBLANK(INDEX('Policy Characteristics'!H:H,MATCH($C231,'Policy Characteristics'!$C:$C,0))),"",INDEX('Policy Characteristics'!H:H,MATCH($C231,'Policy Characteristics'!$C:$C,0)))</f>
        <v/>
      </c>
      <c r="O231" s="227" t="str">
        <f>IF(ISBLANK(INDEX('Policy Characteristics'!I:I,MATCH($C231,'Policy Characteristics'!$C:$C,0))),"",INDEX('Policy Characteristics'!I:I,MATCH($C231,'Policy Characteristics'!$C:$C,0)))</f>
        <v/>
      </c>
      <c r="P231" s="227" t="str">
        <f>IF(ISBLANK(INDEX('Policy Characteristics'!J:J,MATCH($C231,'Policy Characteristics'!$C:$C,0))),"",INDEX('Policy Characteristics'!J:J,MATCH($C231,'Policy Characteristics'!$C:$C,0)))</f>
        <v/>
      </c>
      <c r="Q231" s="227" t="str">
        <f>IF(ISBLANK(INDEX('Policy Characteristics'!K:K,MATCH($C231,'Policy Characteristics'!$C:$C,0))),"",INDEX('Policy Characteristics'!K:K,MATCH($C231,'Policy Characteristics'!$C:$C,0)))</f>
        <v/>
      </c>
      <c r="R231" s="227" t="str">
        <f>IF(ISBLANK(INDEX('Policy Characteristics'!L:L,MATCH($C231,'Policy Characteristics'!$C:$C,0))),"",INDEX('Policy Characteristics'!L:L,MATCH($C231,'Policy Characteristics'!$C:$C,0)))</f>
        <v/>
      </c>
      <c r="S231" s="227" t="str">
        <f>IF(ISBLANK(INDEX('Policy Characteristics'!M:M,MATCH($C231,'Policy Characteristics'!$C:$C,0))),"",INDEX('Policy Characteristics'!M:M,MATCH($C231,'Policy Characteristics'!$C:$C,0)))</f>
        <v/>
      </c>
      <c r="T231" s="227" t="str">
        <f>IF(ISBLANK(INDEX('Policy Characteristics'!N:N,MATCH($C231,'Policy Characteristics'!$C:$C,0))),"",INDEX('Policy Characteristics'!N:N,MATCH($C231,'Policy Characteristics'!$C:$C,0)))</f>
        <v/>
      </c>
      <c r="U231" s="11"/>
      <c r="V231" s="11"/>
      <c r="W231" s="11"/>
      <c r="X231" s="11"/>
      <c r="Y231" s="11"/>
      <c r="Z231" s="11"/>
    </row>
    <row r="232" spans="1:26" ht="15.75" customHeight="1" x14ac:dyDescent="0.25">
      <c r="A232" s="248" t="str">
        <f>INDEX('Policy Characteristics'!A:A,MATCH($C232,'Policy Characteristics'!$C:$C,0))</f>
        <v>Electricity Supply</v>
      </c>
      <c r="B232" s="249" t="str">
        <f>INDEX('Policy Characteristics'!B:B,MATCH($C232,'Policy Characteristics'!$C:$C,0))</f>
        <v>Non BAU RPS Qualifying Resources</v>
      </c>
      <c r="C232" s="229" t="s">
        <v>314</v>
      </c>
      <c r="D232" s="226"/>
      <c r="E232" s="226"/>
      <c r="F232" s="226"/>
      <c r="G232" s="226"/>
      <c r="H232" s="7" t="s">
        <v>224</v>
      </c>
      <c r="I232" s="253" t="s">
        <v>76</v>
      </c>
      <c r="J232" s="227" t="str">
        <f>IF(ISBLANK(INDEX('Policy Characteristics'!D:D,MATCH($C232,'Policy Characteristics'!$C:$C,0))),"",INDEX('Policy Characteristics'!D:D,MATCH($C232,'Policy Characteristics'!$C:$C,0)))</f>
        <v>Non BAU RPS Qualifying Resources</v>
      </c>
      <c r="K232" s="227" t="str">
        <f>IF(ISBLANK(INDEX('Policy Characteristics'!E:E,MATCH($C232,'Policy Characteristics'!$C:$C,0))),"",INDEX('Policy Characteristics'!E:E,MATCH($C232,'Policy Characteristics'!$C:$C,0)))</f>
        <v>elec non BAU RPS qualifying resources</v>
      </c>
      <c r="L232" s="227" t="str">
        <f>IF(ISBLANK(INDEX('Policy Characteristics'!F:F,MATCH($C232,'Policy Characteristics'!$C:$C,0))),"",INDEX('Policy Characteristics'!F:F,MATCH($C232,'Policy Characteristics'!$C:$C,0)))</f>
        <v/>
      </c>
      <c r="M232" s="227" t="str">
        <f>IF(ISBLANK(INDEX('Policy Characteristics'!G:G,MATCH($C232,'Policy Characteristics'!$C:$C,0))),"",INDEX('Policy Characteristics'!G:G,MATCH($C232,'Policy Characteristics'!$C:$C,0)))</f>
        <v/>
      </c>
      <c r="N232" s="227" t="str">
        <f>IF(ISBLANK(INDEX('Policy Characteristics'!H:H,MATCH($C232,'Policy Characteristics'!$C:$C,0))),"",INDEX('Policy Characteristics'!H:H,MATCH($C232,'Policy Characteristics'!$C:$C,0)))</f>
        <v/>
      </c>
      <c r="O232" s="227" t="str">
        <f>IF(ISBLANK(INDEX('Policy Characteristics'!I:I,MATCH($C232,'Policy Characteristics'!$C:$C,0))),"",INDEX('Policy Characteristics'!I:I,MATCH($C232,'Policy Characteristics'!$C:$C,0)))</f>
        <v/>
      </c>
      <c r="P232" s="227" t="str">
        <f>IF(ISBLANK(INDEX('Policy Characteristics'!J:J,MATCH($C232,'Policy Characteristics'!$C:$C,0))),"",INDEX('Policy Characteristics'!J:J,MATCH($C232,'Policy Characteristics'!$C:$C,0)))</f>
        <v/>
      </c>
      <c r="Q232" s="227" t="str">
        <f>IF(ISBLANK(INDEX('Policy Characteristics'!K:K,MATCH($C232,'Policy Characteristics'!$C:$C,0))),"",INDEX('Policy Characteristics'!K:K,MATCH($C232,'Policy Characteristics'!$C:$C,0)))</f>
        <v/>
      </c>
      <c r="R232" s="227" t="str">
        <f>IF(ISBLANK(INDEX('Policy Characteristics'!L:L,MATCH($C232,'Policy Characteristics'!$C:$C,0))),"",INDEX('Policy Characteristics'!L:L,MATCH($C232,'Policy Characteristics'!$C:$C,0)))</f>
        <v/>
      </c>
      <c r="S232" s="227" t="str">
        <f>IF(ISBLANK(INDEX('Policy Characteristics'!M:M,MATCH($C232,'Policy Characteristics'!$C:$C,0))),"",INDEX('Policy Characteristics'!M:M,MATCH($C232,'Policy Characteristics'!$C:$C,0)))</f>
        <v/>
      </c>
      <c r="T232" s="227" t="str">
        <f>IF(ISBLANK(INDEX('Policy Characteristics'!N:N,MATCH($C232,'Policy Characteristics'!$C:$C,0))),"",INDEX('Policy Characteristics'!N:N,MATCH($C232,'Policy Characteristics'!$C:$C,0)))</f>
        <v/>
      </c>
      <c r="U232" s="11"/>
      <c r="V232" s="11"/>
      <c r="W232" s="11"/>
      <c r="X232" s="11"/>
      <c r="Y232" s="11"/>
      <c r="Z232" s="11"/>
    </row>
    <row r="233" spans="1:26" ht="15.75" customHeight="1" x14ac:dyDescent="0.25">
      <c r="A233" s="248" t="str">
        <f>INDEX('Policy Characteristics'!A:A,MATCH($C233,'Policy Characteristics'!$C:$C,0))</f>
        <v>Electricity Supply</v>
      </c>
      <c r="B233" s="249" t="str">
        <f>INDEX('Policy Characteristics'!B:B,MATCH($C233,'Policy Characteristics'!$C:$C,0))</f>
        <v>Nuclear Plant Lifetime Extension</v>
      </c>
      <c r="C233" s="227" t="s">
        <v>317</v>
      </c>
      <c r="D233" s="225"/>
      <c r="E233" s="225"/>
      <c r="F233" s="225"/>
      <c r="G233" s="225"/>
      <c r="H233" s="250">
        <v>35</v>
      </c>
      <c r="I233" s="251" t="s">
        <v>76</v>
      </c>
      <c r="J233" s="227" t="str">
        <f>IF(ISBLANK(INDEX('Policy Characteristics'!D:D,MATCH($C233,'Policy Characteristics'!$C:$C,0))),"",INDEX('Policy Characteristics'!D:D,MATCH($C233,'Policy Characteristics'!$C:$C,0)))</f>
        <v>Nuclear Lifetime Extension</v>
      </c>
      <c r="K233" s="227" t="str">
        <f>IF(ISBLANK(INDEX('Policy Characteristics'!E:E,MATCH($C233,'Policy Characteristics'!$C:$C,0))),"",INDEX('Policy Characteristics'!E:E,MATCH($C233,'Policy Characteristics'!$C:$C,0)))</f>
        <v/>
      </c>
      <c r="L233" s="227">
        <f>IF(ISBLANK(INDEX('Policy Characteristics'!F:F,MATCH($C233,'Policy Characteristics'!$C:$C,0))),"",INDEX('Policy Characteristics'!F:F,MATCH($C233,'Policy Characteristics'!$C:$C,0)))</f>
        <v>0</v>
      </c>
      <c r="M233" s="227">
        <f>IF(ISBLANK(INDEX('Policy Characteristics'!G:G,MATCH($C233,'Policy Characteristics'!$C:$C,0))),"",INDEX('Policy Characteristics'!G:G,MATCH($C233,'Policy Characteristics'!$C:$C,0)))</f>
        <v>1</v>
      </c>
      <c r="N233" s="227">
        <f>IF(ISBLANK(INDEX('Policy Characteristics'!H:H,MATCH($C233,'Policy Characteristics'!$C:$C,0))),"",INDEX('Policy Characteristics'!H:H,MATCH($C233,'Policy Characteristics'!$C:$C,0)))</f>
        <v>1</v>
      </c>
      <c r="O233" s="227" t="str">
        <f>IF(ISBLANK(INDEX('Policy Characteristics'!I:I,MATCH($C233,'Policy Characteristics'!$C:$C,0))),"",INDEX('Policy Characteristics'!I:I,MATCH($C233,'Policy Characteristics'!$C:$C,0)))</f>
        <v>year(s)</v>
      </c>
      <c r="P233" s="227" t="str">
        <f>IF(ISBLANK(INDEX('Policy Characteristics'!J:J,MATCH($C233,'Policy Characteristics'!$C:$C,0))),"",INDEX('Policy Characteristics'!J:J,MATCH($C233,'Policy Characteristics'!$C:$C,0)))</f>
        <v>**Description:** This policy extends the lifetime of all nuclear plants by the specified number of years.</v>
      </c>
      <c r="Q233" s="227" t="str">
        <f>IF(ISBLANK(INDEX('Policy Characteristics'!K:K,MATCH($C233,'Policy Characteristics'!$C:$C,0))),"",INDEX('Policy Characteristics'!K:K,MATCH($C233,'Policy Characteristics'!$C:$C,0)))</f>
        <v>electricity-sector-main.html#life-ext</v>
      </c>
      <c r="R233" s="227" t="str">
        <f>IF(ISBLANK(INDEX('Policy Characteristics'!L:L,MATCH($C233,'Policy Characteristics'!$C:$C,0))),"",INDEX('Policy Characteristics'!L:L,MATCH($C233,'Policy Characteristics'!$C:$C,0)))</f>
        <v>nuclear-lifetime-extension.html</v>
      </c>
      <c r="S233" s="227" t="str">
        <f>IF(ISBLANK(INDEX('Policy Characteristics'!M:M,MATCH($C233,'Policy Characteristics'!$C:$C,0))),"",INDEX('Policy Characteristics'!M:M,MATCH($C233,'Policy Characteristics'!$C:$C,0)))</f>
        <v>U.S. Energy Information Administration, 2014, "Almost all U.S. nuclear plants require life extension past 60 years to operate beyond 2050", http://www.eia.gov/todayinenergy/detail.cfm?id=19091.</v>
      </c>
      <c r="T233" s="227" t="str">
        <f>IF(ISBLANK(INDEX('Policy Characteristics'!N:N,MATCH($C233,'Policy Characteristics'!$C:$C,0))),"",INDEX('Policy Characteristics'!N:N,MATCH($C233,'Policy Characteristics'!$C:$C,0)))</f>
        <v>U.S. Energy Information Administration, 2014, "Almost all U.S. nuclear plants require life extension past 60 years to operate beyond 2050", http://www.eia.gov/todayinenergy/detail.cfm?id=19091.</v>
      </c>
      <c r="U233" s="11"/>
      <c r="V233" s="11"/>
      <c r="W233" s="11"/>
      <c r="X233" s="11"/>
      <c r="Y233" s="11"/>
      <c r="Z233" s="11"/>
    </row>
    <row r="234" spans="1:26" ht="15.75" customHeight="1" x14ac:dyDescent="0.25">
      <c r="A234" s="248" t="str">
        <f>INDEX('Policy Characteristics'!A:A,MATCH($C234,'Policy Characteristics'!$C:$C,0))</f>
        <v>Electricity Supply</v>
      </c>
      <c r="B234" s="249" t="str">
        <f>INDEX('Policy Characteristics'!B:B,MATCH($C234,'Policy Characteristics'!$C:$C,0))</f>
        <v>Reduce Plant Downtime</v>
      </c>
      <c r="C234" s="229" t="s">
        <v>325</v>
      </c>
      <c r="D234" s="226" t="s">
        <v>228</v>
      </c>
      <c r="E234" s="226" t="s">
        <v>326</v>
      </c>
      <c r="F234" s="226"/>
      <c r="G234" s="226"/>
      <c r="H234" s="7"/>
      <c r="I234" s="252" t="s">
        <v>76</v>
      </c>
      <c r="J234" s="227" t="str">
        <f>IF(ISBLANK(INDEX('Policy Characteristics'!D:D,MATCH($C234,'Policy Characteristics'!$C:$C,0))),"",INDEX('Policy Characteristics'!D:D,MATCH($C234,'Policy Characteristics'!$C:$C,0)))</f>
        <v>Reduce Plant Downtime</v>
      </c>
      <c r="K234" s="227" t="str">
        <f>IF(ISBLANK(INDEX('Policy Characteristics'!E:E,MATCH($C234,'Policy Characteristics'!$C:$C,0))),"",INDEX('Policy Characteristics'!E:E,MATCH($C234,'Policy Characteristics'!$C:$C,0)))</f>
        <v>elec reduce plant downtime</v>
      </c>
      <c r="L234" s="227" t="str">
        <f>IF(ISBLANK(INDEX('Policy Characteristics'!F:F,MATCH($C234,'Policy Characteristics'!$C:$C,0))),"",INDEX('Policy Characteristics'!F:F,MATCH($C234,'Policy Characteristics'!$C:$C,0)))</f>
        <v/>
      </c>
      <c r="M234" s="227" t="str">
        <f>IF(ISBLANK(INDEX('Policy Characteristics'!G:G,MATCH($C234,'Policy Characteristics'!$C:$C,0))),"",INDEX('Policy Characteristics'!G:G,MATCH($C234,'Policy Characteristics'!$C:$C,0)))</f>
        <v/>
      </c>
      <c r="N234" s="227" t="str">
        <f>IF(ISBLANK(INDEX('Policy Characteristics'!H:H,MATCH($C234,'Policy Characteristics'!$C:$C,0))),"",INDEX('Policy Characteristics'!H:H,MATCH($C234,'Policy Characteristics'!$C:$C,0)))</f>
        <v/>
      </c>
      <c r="O234" s="227" t="str">
        <f>IF(ISBLANK(INDEX('Policy Characteristics'!I:I,MATCH($C234,'Policy Characteristics'!$C:$C,0))),"",INDEX('Policy Characteristics'!I:I,MATCH($C234,'Policy Characteristics'!$C:$C,0)))</f>
        <v/>
      </c>
      <c r="P234" s="227" t="str">
        <f>IF(ISBLANK(INDEX('Policy Characteristics'!J:J,MATCH($C234,'Policy Characteristics'!$C:$C,0))),"",INDEX('Policy Characteristics'!J:J,MATCH($C234,'Policy Characteristics'!$C:$C,0)))</f>
        <v/>
      </c>
      <c r="Q234" s="227" t="str">
        <f>IF(ISBLANK(INDEX('Policy Characteristics'!K:K,MATCH($C234,'Policy Characteristics'!$C:$C,0))),"",INDEX('Policy Characteristics'!K:K,MATCH($C234,'Policy Characteristics'!$C:$C,0)))</f>
        <v/>
      </c>
      <c r="R234" s="227" t="str">
        <f>IF(ISBLANK(INDEX('Policy Characteristics'!L:L,MATCH($C234,'Policy Characteristics'!$C:$C,0))),"",INDEX('Policy Characteristics'!L:L,MATCH($C234,'Policy Characteristics'!$C:$C,0)))</f>
        <v/>
      </c>
      <c r="S234" s="227" t="str">
        <f>IF(ISBLANK(INDEX('Policy Characteristics'!M:M,MATCH($C234,'Policy Characteristics'!$C:$C,0))),"",INDEX('Policy Characteristics'!M:M,MATCH($C234,'Policy Characteristics'!$C:$C,0)))</f>
        <v/>
      </c>
      <c r="T234" s="227" t="str">
        <f>IF(ISBLANK(INDEX('Policy Characteristics'!N:N,MATCH($C234,'Policy Characteristics'!$C:$C,0))),"",INDEX('Policy Characteristics'!N:N,MATCH($C234,'Policy Characteristics'!$C:$C,0)))</f>
        <v/>
      </c>
      <c r="U234" s="229"/>
      <c r="V234" s="229"/>
      <c r="W234" s="229"/>
      <c r="X234" s="229"/>
      <c r="Y234" s="229"/>
      <c r="Z234" s="229"/>
    </row>
    <row r="235" spans="1:26" ht="15.75" customHeight="1" x14ac:dyDescent="0.25">
      <c r="A235" s="248" t="str">
        <f>INDEX('Policy Characteristics'!A:A,MATCH($C235,'Policy Characteristics'!$C:$C,0))</f>
        <v>Electricity Supply</v>
      </c>
      <c r="B235" s="249" t="str">
        <f>INDEX('Policy Characteristics'!B:B,MATCH($C235,'Policy Characteristics'!$C:$C,0))</f>
        <v>Reduce Plant Downtime</v>
      </c>
      <c r="C235" s="256" t="str">
        <f t="shared" ref="A235:C235" si="155">C$234</f>
        <v>Percentage Reduction in Plant Downtime</v>
      </c>
      <c r="D235" s="226" t="s">
        <v>228</v>
      </c>
      <c r="E235" s="226" t="s">
        <v>328</v>
      </c>
      <c r="F235" s="226"/>
      <c r="G235" s="226"/>
      <c r="H235" s="7"/>
      <c r="I235" s="253" t="s">
        <v>76</v>
      </c>
      <c r="J235" s="227" t="str">
        <f>IF(ISBLANK(INDEX('Policy Characteristics'!D:D,MATCH($C235,'Policy Characteristics'!$C:$C,0))),"",INDEX('Policy Characteristics'!D:D,MATCH($C235,'Policy Characteristics'!$C:$C,0)))</f>
        <v>Reduce Plant Downtime</v>
      </c>
      <c r="K235" s="227" t="str">
        <f>IF(ISBLANK(INDEX('Policy Characteristics'!E:E,MATCH($C235,'Policy Characteristics'!$C:$C,0))),"",INDEX('Policy Characteristics'!E:E,MATCH($C235,'Policy Characteristics'!$C:$C,0)))</f>
        <v>elec reduce plant downtime</v>
      </c>
      <c r="L235" s="227" t="str">
        <f>IF(ISBLANK(INDEX('Policy Characteristics'!F:F,MATCH($C235,'Policy Characteristics'!$C:$C,0))),"",INDEX('Policy Characteristics'!F:F,MATCH($C235,'Policy Characteristics'!$C:$C,0)))</f>
        <v/>
      </c>
      <c r="M235" s="227" t="str">
        <f>IF(ISBLANK(INDEX('Policy Characteristics'!G:G,MATCH($C235,'Policy Characteristics'!$C:$C,0))),"",INDEX('Policy Characteristics'!G:G,MATCH($C235,'Policy Characteristics'!$C:$C,0)))</f>
        <v/>
      </c>
      <c r="N235" s="227" t="str">
        <f>IF(ISBLANK(INDEX('Policy Characteristics'!H:H,MATCH($C235,'Policy Characteristics'!$C:$C,0))),"",INDEX('Policy Characteristics'!H:H,MATCH($C235,'Policy Characteristics'!$C:$C,0)))</f>
        <v/>
      </c>
      <c r="O235" s="227" t="str">
        <f>IF(ISBLANK(INDEX('Policy Characteristics'!I:I,MATCH($C235,'Policy Characteristics'!$C:$C,0))),"",INDEX('Policy Characteristics'!I:I,MATCH($C235,'Policy Characteristics'!$C:$C,0)))</f>
        <v/>
      </c>
      <c r="P235" s="227" t="str">
        <f>IF(ISBLANK(INDEX('Policy Characteristics'!J:J,MATCH($C235,'Policy Characteristics'!$C:$C,0))),"",INDEX('Policy Characteristics'!J:J,MATCH($C235,'Policy Characteristics'!$C:$C,0)))</f>
        <v/>
      </c>
      <c r="Q235" s="227" t="str">
        <f>IF(ISBLANK(INDEX('Policy Characteristics'!K:K,MATCH($C235,'Policy Characteristics'!$C:$C,0))),"",INDEX('Policy Characteristics'!K:K,MATCH($C235,'Policy Characteristics'!$C:$C,0)))</f>
        <v/>
      </c>
      <c r="R235" s="227" t="str">
        <f>IF(ISBLANK(INDEX('Policy Characteristics'!L:L,MATCH($C235,'Policy Characteristics'!$C:$C,0))),"",INDEX('Policy Characteristics'!L:L,MATCH($C235,'Policy Characteristics'!$C:$C,0)))</f>
        <v/>
      </c>
      <c r="S235" s="227" t="str">
        <f>IF(ISBLANK(INDEX('Policy Characteristics'!M:M,MATCH($C235,'Policy Characteristics'!$C:$C,0))),"",INDEX('Policy Characteristics'!M:M,MATCH($C235,'Policy Characteristics'!$C:$C,0)))</f>
        <v/>
      </c>
      <c r="T235" s="227" t="str">
        <f>IF(ISBLANK(INDEX('Policy Characteristics'!N:N,MATCH($C235,'Policy Characteristics'!$C:$C,0))),"",INDEX('Policy Characteristics'!N:N,MATCH($C235,'Policy Characteristics'!$C:$C,0)))</f>
        <v/>
      </c>
      <c r="U235" s="229"/>
      <c r="V235" s="229"/>
      <c r="W235" s="229"/>
      <c r="X235" s="229"/>
      <c r="Y235" s="229"/>
      <c r="Z235" s="229"/>
    </row>
    <row r="236" spans="1:26" ht="15.75" customHeight="1" x14ac:dyDescent="0.25">
      <c r="A236" s="248" t="str">
        <f>INDEX('Policy Characteristics'!A:A,MATCH($C236,'Policy Characteristics'!$C:$C,0))</f>
        <v>Electricity Supply</v>
      </c>
      <c r="B236" s="249" t="str">
        <f>INDEX('Policy Characteristics'!B:B,MATCH($C236,'Policy Characteristics'!$C:$C,0))</f>
        <v>Reduce Plant Downtime</v>
      </c>
      <c r="C236" s="256" t="str">
        <f t="shared" ref="A236:C237" si="156">C$234</f>
        <v>Percentage Reduction in Plant Downtime</v>
      </c>
      <c r="D236" s="226" t="s">
        <v>228</v>
      </c>
      <c r="E236" s="226" t="s">
        <v>329</v>
      </c>
      <c r="F236" s="226"/>
      <c r="G236" s="226"/>
      <c r="H236" s="7"/>
      <c r="I236" s="253" t="s">
        <v>76</v>
      </c>
      <c r="J236" s="227" t="str">
        <f>IF(ISBLANK(INDEX('Policy Characteristics'!D:D,MATCH($C236,'Policy Characteristics'!$C:$C,0))),"",INDEX('Policy Characteristics'!D:D,MATCH($C236,'Policy Characteristics'!$C:$C,0)))</f>
        <v>Reduce Plant Downtime</v>
      </c>
      <c r="K236" s="227" t="str">
        <f>IF(ISBLANK(INDEX('Policy Characteristics'!E:E,MATCH($C236,'Policy Characteristics'!$C:$C,0))),"",INDEX('Policy Characteristics'!E:E,MATCH($C236,'Policy Characteristics'!$C:$C,0)))</f>
        <v>elec reduce plant downtime</v>
      </c>
      <c r="L236" s="227" t="str">
        <f>IF(ISBLANK(INDEX('Policy Characteristics'!F:F,MATCH($C236,'Policy Characteristics'!$C:$C,0))),"",INDEX('Policy Characteristics'!F:F,MATCH($C236,'Policy Characteristics'!$C:$C,0)))</f>
        <v/>
      </c>
      <c r="M236" s="227" t="str">
        <f>IF(ISBLANK(INDEX('Policy Characteristics'!G:G,MATCH($C236,'Policy Characteristics'!$C:$C,0))),"",INDEX('Policy Characteristics'!G:G,MATCH($C236,'Policy Characteristics'!$C:$C,0)))</f>
        <v/>
      </c>
      <c r="N236" s="227" t="str">
        <f>IF(ISBLANK(INDEX('Policy Characteristics'!H:H,MATCH($C236,'Policy Characteristics'!$C:$C,0))),"",INDEX('Policy Characteristics'!H:H,MATCH($C236,'Policy Characteristics'!$C:$C,0)))</f>
        <v/>
      </c>
      <c r="O236" s="227" t="str">
        <f>IF(ISBLANK(INDEX('Policy Characteristics'!I:I,MATCH($C236,'Policy Characteristics'!$C:$C,0))),"",INDEX('Policy Characteristics'!I:I,MATCH($C236,'Policy Characteristics'!$C:$C,0)))</f>
        <v/>
      </c>
      <c r="P236" s="227" t="str">
        <f>IF(ISBLANK(INDEX('Policy Characteristics'!J:J,MATCH($C236,'Policy Characteristics'!$C:$C,0))),"",INDEX('Policy Characteristics'!J:J,MATCH($C236,'Policy Characteristics'!$C:$C,0)))</f>
        <v/>
      </c>
      <c r="Q236" s="227" t="str">
        <f>IF(ISBLANK(INDEX('Policy Characteristics'!K:K,MATCH($C236,'Policy Characteristics'!$C:$C,0))),"",INDEX('Policy Characteristics'!K:K,MATCH($C236,'Policy Characteristics'!$C:$C,0)))</f>
        <v/>
      </c>
      <c r="R236" s="227" t="str">
        <f>IF(ISBLANK(INDEX('Policy Characteristics'!L:L,MATCH($C236,'Policy Characteristics'!$C:$C,0))),"",INDEX('Policy Characteristics'!L:L,MATCH($C236,'Policy Characteristics'!$C:$C,0)))</f>
        <v/>
      </c>
      <c r="S236" s="227" t="str">
        <f>IF(ISBLANK(INDEX('Policy Characteristics'!M:M,MATCH($C236,'Policy Characteristics'!$C:$C,0))),"",INDEX('Policy Characteristics'!M:M,MATCH($C236,'Policy Characteristics'!$C:$C,0)))</f>
        <v/>
      </c>
      <c r="T236" s="227" t="str">
        <f>IF(ISBLANK(INDEX('Policy Characteristics'!N:N,MATCH($C236,'Policy Characteristics'!$C:$C,0))),"",INDEX('Policy Characteristics'!N:N,MATCH($C236,'Policy Characteristics'!$C:$C,0)))</f>
        <v/>
      </c>
      <c r="U236" s="229"/>
      <c r="V236" s="229"/>
      <c r="W236" s="229"/>
      <c r="X236" s="229"/>
      <c r="Y236" s="229"/>
      <c r="Z236" s="229"/>
    </row>
    <row r="237" spans="1:26" ht="15.75" customHeight="1" x14ac:dyDescent="0.25">
      <c r="A237" s="248" t="str">
        <f>INDEX('Policy Characteristics'!A:A,MATCH($C237,'Policy Characteristics'!$C:$C,0))</f>
        <v>Electricity Supply</v>
      </c>
      <c r="B237" s="249" t="str">
        <f>INDEX('Policy Characteristics'!B:B,MATCH($C237,'Policy Characteristics'!$C:$C,0))</f>
        <v>Reduce Plant Downtime</v>
      </c>
      <c r="C237" s="250" t="str">
        <f t="shared" si="156"/>
        <v>Percentage Reduction in Plant Downtime</v>
      </c>
      <c r="D237" s="225" t="s">
        <v>233</v>
      </c>
      <c r="E237" s="225" t="s">
        <v>326</v>
      </c>
      <c r="F237" s="225" t="s">
        <v>330</v>
      </c>
      <c r="G237" s="225" t="s">
        <v>234</v>
      </c>
      <c r="H237" s="250">
        <v>141</v>
      </c>
      <c r="I237" s="251" t="s">
        <v>63</v>
      </c>
      <c r="J237" s="227" t="str">
        <f>IF(ISBLANK(INDEX('Policy Characteristics'!D:D,MATCH($C237,'Policy Characteristics'!$C:$C,0))),"",INDEX('Policy Characteristics'!D:D,MATCH($C237,'Policy Characteristics'!$C:$C,0)))</f>
        <v>Reduce Plant Downtime</v>
      </c>
      <c r="K237" s="227" t="str">
        <f>IF(ISBLANK(INDEX('Policy Characteristics'!E:E,MATCH($C237,'Policy Characteristics'!$C:$C,0))),"",INDEX('Policy Characteristics'!E:E,MATCH($C237,'Policy Characteristics'!$C:$C,0)))</f>
        <v>elec reduce plant downtime</v>
      </c>
      <c r="L237" s="227" t="str">
        <f>IF(ISBLANK(INDEX('Policy Characteristics'!F:F,MATCH($C237,'Policy Characteristics'!$C:$C,0))),"",INDEX('Policy Characteristics'!F:F,MATCH($C237,'Policy Characteristics'!$C:$C,0)))</f>
        <v/>
      </c>
      <c r="M237" s="227" t="str">
        <f>IF(ISBLANK(INDEX('Policy Characteristics'!G:G,MATCH($C237,'Policy Characteristics'!$C:$C,0))),"",INDEX('Policy Characteristics'!G:G,MATCH($C237,'Policy Characteristics'!$C:$C,0)))</f>
        <v/>
      </c>
      <c r="N237" s="227" t="str">
        <f>IF(ISBLANK(INDEX('Policy Characteristics'!H:H,MATCH($C237,'Policy Characteristics'!$C:$C,0))),"",INDEX('Policy Characteristics'!H:H,MATCH($C237,'Policy Characteristics'!$C:$C,0)))</f>
        <v/>
      </c>
      <c r="O237" s="227" t="str">
        <f>IF(ISBLANK(INDEX('Policy Characteristics'!I:I,MATCH($C237,'Policy Characteristics'!$C:$C,0))),"",INDEX('Policy Characteristics'!I:I,MATCH($C237,'Policy Characteristics'!$C:$C,0)))</f>
        <v/>
      </c>
      <c r="P237" s="227" t="str">
        <f>IF(ISBLANK(INDEX('Policy Characteristics'!J:J,MATCH($C237,'Policy Characteristics'!$C:$C,0))),"",INDEX('Policy Characteristics'!J:J,MATCH($C237,'Policy Characteristics'!$C:$C,0)))</f>
        <v/>
      </c>
      <c r="Q237" s="227" t="str">
        <f>IF(ISBLANK(INDEX('Policy Characteristics'!K:K,MATCH($C237,'Policy Characteristics'!$C:$C,0))),"",INDEX('Policy Characteristics'!K:K,MATCH($C237,'Policy Characteristics'!$C:$C,0)))</f>
        <v/>
      </c>
      <c r="R237" s="227" t="str">
        <f>IF(ISBLANK(INDEX('Policy Characteristics'!L:L,MATCH($C237,'Policy Characteristics'!$C:$C,0))),"",INDEX('Policy Characteristics'!L:L,MATCH($C237,'Policy Characteristics'!$C:$C,0)))</f>
        <v/>
      </c>
      <c r="S237" s="227" t="str">
        <f>IF(ISBLANK(INDEX('Policy Characteristics'!M:M,MATCH($C237,'Policy Characteristics'!$C:$C,0))),"",INDEX('Policy Characteristics'!M:M,MATCH($C237,'Policy Characteristics'!$C:$C,0)))</f>
        <v/>
      </c>
      <c r="T237" s="227" t="str">
        <f>IF(ISBLANK(INDEX('Policy Characteristics'!N:N,MATCH($C237,'Policy Characteristics'!$C:$C,0))),"",INDEX('Policy Characteristics'!N:N,MATCH($C237,'Policy Characteristics'!$C:$C,0)))</f>
        <v/>
      </c>
      <c r="U237" s="229"/>
      <c r="V237" s="229"/>
      <c r="W237" s="229"/>
      <c r="X237" s="229"/>
      <c r="Y237" s="229"/>
      <c r="Z237" s="229"/>
    </row>
    <row r="238" spans="1:26" ht="15.75" customHeight="1" x14ac:dyDescent="0.25">
      <c r="A238" s="248" t="str">
        <f>INDEX('Policy Characteristics'!A:A,MATCH($C238,'Policy Characteristics'!$C:$C,0))</f>
        <v>Electricity Supply</v>
      </c>
      <c r="B238" s="249" t="str">
        <f>INDEX('Policy Characteristics'!B:B,MATCH($C238,'Policy Characteristics'!$C:$C,0))</f>
        <v>Reduce Plant Downtime</v>
      </c>
      <c r="C238" s="256" t="str">
        <f t="shared" ref="A238:C238" si="157">C$234</f>
        <v>Percentage Reduction in Plant Downtime</v>
      </c>
      <c r="D238" s="226" t="s">
        <v>233</v>
      </c>
      <c r="E238" s="226" t="s">
        <v>328</v>
      </c>
      <c r="F238" s="226"/>
      <c r="G238" s="226"/>
      <c r="H238" s="7"/>
      <c r="I238" s="253" t="s">
        <v>76</v>
      </c>
      <c r="J238" s="227" t="str">
        <f>IF(ISBLANK(INDEX('Policy Characteristics'!D:D,MATCH($C238,'Policy Characteristics'!$C:$C,0))),"",INDEX('Policy Characteristics'!D:D,MATCH($C238,'Policy Characteristics'!$C:$C,0)))</f>
        <v>Reduce Plant Downtime</v>
      </c>
      <c r="K238" s="227" t="str">
        <f>IF(ISBLANK(INDEX('Policy Characteristics'!E:E,MATCH($C238,'Policy Characteristics'!$C:$C,0))),"",INDEX('Policy Characteristics'!E:E,MATCH($C238,'Policy Characteristics'!$C:$C,0)))</f>
        <v>elec reduce plant downtime</v>
      </c>
      <c r="L238" s="227" t="str">
        <f>IF(ISBLANK(INDEX('Policy Characteristics'!F:F,MATCH($C238,'Policy Characteristics'!$C:$C,0))),"",INDEX('Policy Characteristics'!F:F,MATCH($C238,'Policy Characteristics'!$C:$C,0)))</f>
        <v/>
      </c>
      <c r="M238" s="227" t="str">
        <f>IF(ISBLANK(INDEX('Policy Characteristics'!G:G,MATCH($C238,'Policy Characteristics'!$C:$C,0))),"",INDEX('Policy Characteristics'!G:G,MATCH($C238,'Policy Characteristics'!$C:$C,0)))</f>
        <v/>
      </c>
      <c r="N238" s="227" t="str">
        <f>IF(ISBLANK(INDEX('Policy Characteristics'!H:H,MATCH($C238,'Policy Characteristics'!$C:$C,0))),"",INDEX('Policy Characteristics'!H:H,MATCH($C238,'Policy Characteristics'!$C:$C,0)))</f>
        <v/>
      </c>
      <c r="O238" s="227" t="str">
        <f>IF(ISBLANK(INDEX('Policy Characteristics'!I:I,MATCH($C238,'Policy Characteristics'!$C:$C,0))),"",INDEX('Policy Characteristics'!I:I,MATCH($C238,'Policy Characteristics'!$C:$C,0)))</f>
        <v/>
      </c>
      <c r="P238" s="227" t="str">
        <f>IF(ISBLANK(INDEX('Policy Characteristics'!J:J,MATCH($C238,'Policy Characteristics'!$C:$C,0))),"",INDEX('Policy Characteristics'!J:J,MATCH($C238,'Policy Characteristics'!$C:$C,0)))</f>
        <v/>
      </c>
      <c r="Q238" s="227" t="str">
        <f>IF(ISBLANK(INDEX('Policy Characteristics'!K:K,MATCH($C238,'Policy Characteristics'!$C:$C,0))),"",INDEX('Policy Characteristics'!K:K,MATCH($C238,'Policy Characteristics'!$C:$C,0)))</f>
        <v/>
      </c>
      <c r="R238" s="227" t="str">
        <f>IF(ISBLANK(INDEX('Policy Characteristics'!L:L,MATCH($C238,'Policy Characteristics'!$C:$C,0))),"",INDEX('Policy Characteristics'!L:L,MATCH($C238,'Policy Characteristics'!$C:$C,0)))</f>
        <v/>
      </c>
      <c r="S238" s="227" t="str">
        <f>IF(ISBLANK(INDEX('Policy Characteristics'!M:M,MATCH($C238,'Policy Characteristics'!$C:$C,0))),"",INDEX('Policy Characteristics'!M:M,MATCH($C238,'Policy Characteristics'!$C:$C,0)))</f>
        <v/>
      </c>
      <c r="T238" s="227" t="str">
        <f>IF(ISBLANK(INDEX('Policy Characteristics'!N:N,MATCH($C238,'Policy Characteristics'!$C:$C,0))),"",INDEX('Policy Characteristics'!N:N,MATCH($C238,'Policy Characteristics'!$C:$C,0)))</f>
        <v/>
      </c>
      <c r="U238" s="229"/>
      <c r="V238" s="229"/>
      <c r="W238" s="229"/>
      <c r="X238" s="229"/>
      <c r="Y238" s="229"/>
      <c r="Z238" s="229"/>
    </row>
    <row r="239" spans="1:26" ht="15.75" customHeight="1" x14ac:dyDescent="0.25">
      <c r="A239" s="248" t="str">
        <f>INDEX('Policy Characteristics'!A:A,MATCH($C239,'Policy Characteristics'!$C:$C,0))</f>
        <v>Electricity Supply</v>
      </c>
      <c r="B239" s="249" t="str">
        <f>INDEX('Policy Characteristics'!B:B,MATCH($C239,'Policy Characteristics'!$C:$C,0))</f>
        <v>Reduce Plant Downtime</v>
      </c>
      <c r="C239" s="256" t="str">
        <f t="shared" ref="A239:C239" si="158">C$234</f>
        <v>Percentage Reduction in Plant Downtime</v>
      </c>
      <c r="D239" s="226" t="s">
        <v>233</v>
      </c>
      <c r="E239" s="226" t="s">
        <v>329</v>
      </c>
      <c r="F239" s="226"/>
      <c r="G239" s="226"/>
      <c r="H239" s="7"/>
      <c r="I239" s="253" t="s">
        <v>76</v>
      </c>
      <c r="J239" s="227" t="str">
        <f>IF(ISBLANK(INDEX('Policy Characteristics'!D:D,MATCH($C239,'Policy Characteristics'!$C:$C,0))),"",INDEX('Policy Characteristics'!D:D,MATCH($C239,'Policy Characteristics'!$C:$C,0)))</f>
        <v>Reduce Plant Downtime</v>
      </c>
      <c r="K239" s="227" t="str">
        <f>IF(ISBLANK(INDEX('Policy Characteristics'!E:E,MATCH($C239,'Policy Characteristics'!$C:$C,0))),"",INDEX('Policy Characteristics'!E:E,MATCH($C239,'Policy Characteristics'!$C:$C,0)))</f>
        <v>elec reduce plant downtime</v>
      </c>
      <c r="L239" s="227" t="str">
        <f>IF(ISBLANK(INDEX('Policy Characteristics'!F:F,MATCH($C239,'Policy Characteristics'!$C:$C,0))),"",INDEX('Policy Characteristics'!F:F,MATCH($C239,'Policy Characteristics'!$C:$C,0)))</f>
        <v/>
      </c>
      <c r="M239" s="227" t="str">
        <f>IF(ISBLANK(INDEX('Policy Characteristics'!G:G,MATCH($C239,'Policy Characteristics'!$C:$C,0))),"",INDEX('Policy Characteristics'!G:G,MATCH($C239,'Policy Characteristics'!$C:$C,0)))</f>
        <v/>
      </c>
      <c r="N239" s="227" t="str">
        <f>IF(ISBLANK(INDEX('Policy Characteristics'!H:H,MATCH($C239,'Policy Characteristics'!$C:$C,0))),"",INDEX('Policy Characteristics'!H:H,MATCH($C239,'Policy Characteristics'!$C:$C,0)))</f>
        <v/>
      </c>
      <c r="O239" s="227" t="str">
        <f>IF(ISBLANK(INDEX('Policy Characteristics'!I:I,MATCH($C239,'Policy Characteristics'!$C:$C,0))),"",INDEX('Policy Characteristics'!I:I,MATCH($C239,'Policy Characteristics'!$C:$C,0)))</f>
        <v/>
      </c>
      <c r="P239" s="227" t="str">
        <f>IF(ISBLANK(INDEX('Policy Characteristics'!J:J,MATCH($C239,'Policy Characteristics'!$C:$C,0))),"",INDEX('Policy Characteristics'!J:J,MATCH($C239,'Policy Characteristics'!$C:$C,0)))</f>
        <v/>
      </c>
      <c r="Q239" s="227" t="str">
        <f>IF(ISBLANK(INDEX('Policy Characteristics'!K:K,MATCH($C239,'Policy Characteristics'!$C:$C,0))),"",INDEX('Policy Characteristics'!K:K,MATCH($C239,'Policy Characteristics'!$C:$C,0)))</f>
        <v/>
      </c>
      <c r="R239" s="227" t="str">
        <f>IF(ISBLANK(INDEX('Policy Characteristics'!L:L,MATCH($C239,'Policy Characteristics'!$C:$C,0))),"",INDEX('Policy Characteristics'!L:L,MATCH($C239,'Policy Characteristics'!$C:$C,0)))</f>
        <v/>
      </c>
      <c r="S239" s="227" t="str">
        <f>IF(ISBLANK(INDEX('Policy Characteristics'!M:M,MATCH($C239,'Policy Characteristics'!$C:$C,0))),"",INDEX('Policy Characteristics'!M:M,MATCH($C239,'Policy Characteristics'!$C:$C,0)))</f>
        <v/>
      </c>
      <c r="T239" s="227" t="str">
        <f>IF(ISBLANK(INDEX('Policy Characteristics'!N:N,MATCH($C239,'Policy Characteristics'!$C:$C,0))),"",INDEX('Policy Characteristics'!N:N,MATCH($C239,'Policy Characteristics'!$C:$C,0)))</f>
        <v/>
      </c>
      <c r="U239" s="229"/>
      <c r="V239" s="229"/>
      <c r="W239" s="229"/>
      <c r="X239" s="229"/>
      <c r="Y239" s="229"/>
      <c r="Z239" s="229"/>
    </row>
    <row r="240" spans="1:26" ht="15.75" customHeight="1" x14ac:dyDescent="0.25">
      <c r="A240" s="248" t="str">
        <f>INDEX('Policy Characteristics'!A:A,MATCH($C240,'Policy Characteristics'!$C:$C,0))</f>
        <v>Electricity Supply</v>
      </c>
      <c r="B240" s="249" t="str">
        <f>INDEX('Policy Characteristics'!B:B,MATCH($C240,'Policy Characteristics'!$C:$C,0))</f>
        <v>Reduce Plant Downtime</v>
      </c>
      <c r="C240" s="256" t="str">
        <f t="shared" ref="A240:C240" si="159">C$234</f>
        <v>Percentage Reduction in Plant Downtime</v>
      </c>
      <c r="D240" s="226" t="s">
        <v>235</v>
      </c>
      <c r="E240" s="226" t="s">
        <v>326</v>
      </c>
      <c r="F240" s="226"/>
      <c r="G240" s="226"/>
      <c r="H240" s="7"/>
      <c r="I240" s="253" t="s">
        <v>76</v>
      </c>
      <c r="J240" s="227" t="str">
        <f>IF(ISBLANK(INDEX('Policy Characteristics'!D:D,MATCH($C240,'Policy Characteristics'!$C:$C,0))),"",INDEX('Policy Characteristics'!D:D,MATCH($C240,'Policy Characteristics'!$C:$C,0)))</f>
        <v>Reduce Plant Downtime</v>
      </c>
      <c r="K240" s="227" t="str">
        <f>IF(ISBLANK(INDEX('Policy Characteristics'!E:E,MATCH($C240,'Policy Characteristics'!$C:$C,0))),"",INDEX('Policy Characteristics'!E:E,MATCH($C240,'Policy Characteristics'!$C:$C,0)))</f>
        <v>elec reduce plant downtime</v>
      </c>
      <c r="L240" s="227" t="str">
        <f>IF(ISBLANK(INDEX('Policy Characteristics'!F:F,MATCH($C240,'Policy Characteristics'!$C:$C,0))),"",INDEX('Policy Characteristics'!F:F,MATCH($C240,'Policy Characteristics'!$C:$C,0)))</f>
        <v/>
      </c>
      <c r="M240" s="227" t="str">
        <f>IF(ISBLANK(INDEX('Policy Characteristics'!G:G,MATCH($C240,'Policy Characteristics'!$C:$C,0))),"",INDEX('Policy Characteristics'!G:G,MATCH($C240,'Policy Characteristics'!$C:$C,0)))</f>
        <v/>
      </c>
      <c r="N240" s="227" t="str">
        <f>IF(ISBLANK(INDEX('Policy Characteristics'!H:H,MATCH($C240,'Policy Characteristics'!$C:$C,0))),"",INDEX('Policy Characteristics'!H:H,MATCH($C240,'Policy Characteristics'!$C:$C,0)))</f>
        <v/>
      </c>
      <c r="O240" s="227" t="str">
        <f>IF(ISBLANK(INDEX('Policy Characteristics'!I:I,MATCH($C240,'Policy Characteristics'!$C:$C,0))),"",INDEX('Policy Characteristics'!I:I,MATCH($C240,'Policy Characteristics'!$C:$C,0)))</f>
        <v/>
      </c>
      <c r="P240" s="227" t="str">
        <f>IF(ISBLANK(INDEX('Policy Characteristics'!J:J,MATCH($C240,'Policy Characteristics'!$C:$C,0))),"",INDEX('Policy Characteristics'!J:J,MATCH($C240,'Policy Characteristics'!$C:$C,0)))</f>
        <v/>
      </c>
      <c r="Q240" s="227" t="str">
        <f>IF(ISBLANK(INDEX('Policy Characteristics'!K:K,MATCH($C240,'Policy Characteristics'!$C:$C,0))),"",INDEX('Policy Characteristics'!K:K,MATCH($C240,'Policy Characteristics'!$C:$C,0)))</f>
        <v/>
      </c>
      <c r="R240" s="227" t="str">
        <f>IF(ISBLANK(INDEX('Policy Characteristics'!L:L,MATCH($C240,'Policy Characteristics'!$C:$C,0))),"",INDEX('Policy Characteristics'!L:L,MATCH($C240,'Policy Characteristics'!$C:$C,0)))</f>
        <v/>
      </c>
      <c r="S240" s="227" t="str">
        <f>IF(ISBLANK(INDEX('Policy Characteristics'!M:M,MATCH($C240,'Policy Characteristics'!$C:$C,0))),"",INDEX('Policy Characteristics'!M:M,MATCH($C240,'Policy Characteristics'!$C:$C,0)))</f>
        <v/>
      </c>
      <c r="T240" s="227" t="str">
        <f>IF(ISBLANK(INDEX('Policy Characteristics'!N:N,MATCH($C240,'Policy Characteristics'!$C:$C,0))),"",INDEX('Policy Characteristics'!N:N,MATCH($C240,'Policy Characteristics'!$C:$C,0)))</f>
        <v/>
      </c>
      <c r="U240" s="229"/>
      <c r="V240" s="229"/>
      <c r="W240" s="229"/>
      <c r="X240" s="229"/>
      <c r="Y240" s="229"/>
      <c r="Z240" s="229"/>
    </row>
    <row r="241" spans="1:26" ht="15.75" customHeight="1" x14ac:dyDescent="0.25">
      <c r="A241" s="248" t="str">
        <f>INDEX('Policy Characteristics'!A:A,MATCH($C241,'Policy Characteristics'!$C:$C,0))</f>
        <v>Electricity Supply</v>
      </c>
      <c r="B241" s="249" t="str">
        <f>INDEX('Policy Characteristics'!B:B,MATCH($C241,'Policy Characteristics'!$C:$C,0))</f>
        <v>Reduce Plant Downtime</v>
      </c>
      <c r="C241" s="256" t="str">
        <f t="shared" ref="A241:C241" si="160">C$234</f>
        <v>Percentage Reduction in Plant Downtime</v>
      </c>
      <c r="D241" s="226" t="s">
        <v>235</v>
      </c>
      <c r="E241" s="226" t="s">
        <v>328</v>
      </c>
      <c r="F241" s="226"/>
      <c r="G241" s="226"/>
      <c r="H241" s="7"/>
      <c r="I241" s="253" t="s">
        <v>76</v>
      </c>
      <c r="J241" s="227" t="str">
        <f>IF(ISBLANK(INDEX('Policy Characteristics'!D:D,MATCH($C241,'Policy Characteristics'!$C:$C,0))),"",INDEX('Policy Characteristics'!D:D,MATCH($C241,'Policy Characteristics'!$C:$C,0)))</f>
        <v>Reduce Plant Downtime</v>
      </c>
      <c r="K241" s="227" t="str">
        <f>IF(ISBLANK(INDEX('Policy Characteristics'!E:E,MATCH($C241,'Policy Characteristics'!$C:$C,0))),"",INDEX('Policy Characteristics'!E:E,MATCH($C241,'Policy Characteristics'!$C:$C,0)))</f>
        <v>elec reduce plant downtime</v>
      </c>
      <c r="L241" s="227" t="str">
        <f>IF(ISBLANK(INDEX('Policy Characteristics'!F:F,MATCH($C241,'Policy Characteristics'!$C:$C,0))),"",INDEX('Policy Characteristics'!F:F,MATCH($C241,'Policy Characteristics'!$C:$C,0)))</f>
        <v/>
      </c>
      <c r="M241" s="227" t="str">
        <f>IF(ISBLANK(INDEX('Policy Characteristics'!G:G,MATCH($C241,'Policy Characteristics'!$C:$C,0))),"",INDEX('Policy Characteristics'!G:G,MATCH($C241,'Policy Characteristics'!$C:$C,0)))</f>
        <v/>
      </c>
      <c r="N241" s="227" t="str">
        <f>IF(ISBLANK(INDEX('Policy Characteristics'!H:H,MATCH($C241,'Policy Characteristics'!$C:$C,0))),"",INDEX('Policy Characteristics'!H:H,MATCH($C241,'Policy Characteristics'!$C:$C,0)))</f>
        <v/>
      </c>
      <c r="O241" s="227" t="str">
        <f>IF(ISBLANK(INDEX('Policy Characteristics'!I:I,MATCH($C241,'Policy Characteristics'!$C:$C,0))),"",INDEX('Policy Characteristics'!I:I,MATCH($C241,'Policy Characteristics'!$C:$C,0)))</f>
        <v/>
      </c>
      <c r="P241" s="227" t="str">
        <f>IF(ISBLANK(INDEX('Policy Characteristics'!J:J,MATCH($C241,'Policy Characteristics'!$C:$C,0))),"",INDEX('Policy Characteristics'!J:J,MATCH($C241,'Policy Characteristics'!$C:$C,0)))</f>
        <v/>
      </c>
      <c r="Q241" s="227" t="str">
        <f>IF(ISBLANK(INDEX('Policy Characteristics'!K:K,MATCH($C241,'Policy Characteristics'!$C:$C,0))),"",INDEX('Policy Characteristics'!K:K,MATCH($C241,'Policy Characteristics'!$C:$C,0)))</f>
        <v/>
      </c>
      <c r="R241" s="227" t="str">
        <f>IF(ISBLANK(INDEX('Policy Characteristics'!L:L,MATCH($C241,'Policy Characteristics'!$C:$C,0))),"",INDEX('Policy Characteristics'!L:L,MATCH($C241,'Policy Characteristics'!$C:$C,0)))</f>
        <v/>
      </c>
      <c r="S241" s="227" t="str">
        <f>IF(ISBLANK(INDEX('Policy Characteristics'!M:M,MATCH($C241,'Policy Characteristics'!$C:$C,0))),"",INDEX('Policy Characteristics'!M:M,MATCH($C241,'Policy Characteristics'!$C:$C,0)))</f>
        <v/>
      </c>
      <c r="T241" s="227" t="str">
        <f>IF(ISBLANK(INDEX('Policy Characteristics'!N:N,MATCH($C241,'Policy Characteristics'!$C:$C,0))),"",INDEX('Policy Characteristics'!N:N,MATCH($C241,'Policy Characteristics'!$C:$C,0)))</f>
        <v/>
      </c>
      <c r="U241" s="229"/>
      <c r="V241" s="229"/>
      <c r="W241" s="229"/>
      <c r="X241" s="229"/>
      <c r="Y241" s="229"/>
      <c r="Z241" s="229"/>
    </row>
    <row r="242" spans="1:26" ht="15.75" customHeight="1" x14ac:dyDescent="0.25">
      <c r="A242" s="248" t="str">
        <f>INDEX('Policy Characteristics'!A:A,MATCH($C242,'Policy Characteristics'!$C:$C,0))</f>
        <v>Electricity Supply</v>
      </c>
      <c r="B242" s="249" t="str">
        <f>INDEX('Policy Characteristics'!B:B,MATCH($C242,'Policy Characteristics'!$C:$C,0))</f>
        <v>Reduce Plant Downtime</v>
      </c>
      <c r="C242" s="256" t="str">
        <f t="shared" ref="A242:C242" si="161">C$234</f>
        <v>Percentage Reduction in Plant Downtime</v>
      </c>
      <c r="D242" s="226" t="s">
        <v>235</v>
      </c>
      <c r="E242" s="226" t="s">
        <v>329</v>
      </c>
      <c r="F242" s="226"/>
      <c r="G242" s="226"/>
      <c r="H242" s="7"/>
      <c r="I242" s="253" t="s">
        <v>76</v>
      </c>
      <c r="J242" s="227" t="str">
        <f>IF(ISBLANK(INDEX('Policy Characteristics'!D:D,MATCH($C242,'Policy Characteristics'!$C:$C,0))),"",INDEX('Policy Characteristics'!D:D,MATCH($C242,'Policy Characteristics'!$C:$C,0)))</f>
        <v>Reduce Plant Downtime</v>
      </c>
      <c r="K242" s="227" t="str">
        <f>IF(ISBLANK(INDEX('Policy Characteristics'!E:E,MATCH($C242,'Policy Characteristics'!$C:$C,0))),"",INDEX('Policy Characteristics'!E:E,MATCH($C242,'Policy Characteristics'!$C:$C,0)))</f>
        <v>elec reduce plant downtime</v>
      </c>
      <c r="L242" s="227" t="str">
        <f>IF(ISBLANK(INDEX('Policy Characteristics'!F:F,MATCH($C242,'Policy Characteristics'!$C:$C,0))),"",INDEX('Policy Characteristics'!F:F,MATCH($C242,'Policy Characteristics'!$C:$C,0)))</f>
        <v/>
      </c>
      <c r="M242" s="227" t="str">
        <f>IF(ISBLANK(INDEX('Policy Characteristics'!G:G,MATCH($C242,'Policy Characteristics'!$C:$C,0))),"",INDEX('Policy Characteristics'!G:G,MATCH($C242,'Policy Characteristics'!$C:$C,0)))</f>
        <v/>
      </c>
      <c r="N242" s="227" t="str">
        <f>IF(ISBLANK(INDEX('Policy Characteristics'!H:H,MATCH($C242,'Policy Characteristics'!$C:$C,0))),"",INDEX('Policy Characteristics'!H:H,MATCH($C242,'Policy Characteristics'!$C:$C,0)))</f>
        <v/>
      </c>
      <c r="O242" s="227" t="str">
        <f>IF(ISBLANK(INDEX('Policy Characteristics'!I:I,MATCH($C242,'Policy Characteristics'!$C:$C,0))),"",INDEX('Policy Characteristics'!I:I,MATCH($C242,'Policy Characteristics'!$C:$C,0)))</f>
        <v/>
      </c>
      <c r="P242" s="227" t="str">
        <f>IF(ISBLANK(INDEX('Policy Characteristics'!J:J,MATCH($C242,'Policy Characteristics'!$C:$C,0))),"",INDEX('Policy Characteristics'!J:J,MATCH($C242,'Policy Characteristics'!$C:$C,0)))</f>
        <v/>
      </c>
      <c r="Q242" s="227" t="str">
        <f>IF(ISBLANK(INDEX('Policy Characteristics'!K:K,MATCH($C242,'Policy Characteristics'!$C:$C,0))),"",INDEX('Policy Characteristics'!K:K,MATCH($C242,'Policy Characteristics'!$C:$C,0)))</f>
        <v/>
      </c>
      <c r="R242" s="227" t="str">
        <f>IF(ISBLANK(INDEX('Policy Characteristics'!L:L,MATCH($C242,'Policy Characteristics'!$C:$C,0))),"",INDEX('Policy Characteristics'!L:L,MATCH($C242,'Policy Characteristics'!$C:$C,0)))</f>
        <v/>
      </c>
      <c r="S242" s="227" t="str">
        <f>IF(ISBLANK(INDEX('Policy Characteristics'!M:M,MATCH($C242,'Policy Characteristics'!$C:$C,0))),"",INDEX('Policy Characteristics'!M:M,MATCH($C242,'Policy Characteristics'!$C:$C,0)))</f>
        <v/>
      </c>
      <c r="T242" s="227" t="str">
        <f>IF(ISBLANK(INDEX('Policy Characteristics'!N:N,MATCH($C242,'Policy Characteristics'!$C:$C,0))),"",INDEX('Policy Characteristics'!N:N,MATCH($C242,'Policy Characteristics'!$C:$C,0)))</f>
        <v/>
      </c>
      <c r="U242" s="229"/>
      <c r="V242" s="229"/>
      <c r="W242" s="229"/>
      <c r="X242" s="229"/>
      <c r="Y242" s="229"/>
      <c r="Z242" s="229"/>
    </row>
    <row r="243" spans="1:26" ht="15.75" customHeight="1" x14ac:dyDescent="0.25">
      <c r="A243" s="248" t="str">
        <f>INDEX('Policy Characteristics'!A:A,MATCH($C243,'Policy Characteristics'!$C:$C,0))</f>
        <v>Electricity Supply</v>
      </c>
      <c r="B243" s="249" t="str">
        <f>INDEX('Policy Characteristics'!B:B,MATCH($C243,'Policy Characteristics'!$C:$C,0))</f>
        <v>Reduce Plant Downtime</v>
      </c>
      <c r="C243" s="256" t="str">
        <f t="shared" ref="A243:C243" si="162">C$234</f>
        <v>Percentage Reduction in Plant Downtime</v>
      </c>
      <c r="D243" s="226" t="s">
        <v>237</v>
      </c>
      <c r="E243" s="226" t="s">
        <v>326</v>
      </c>
      <c r="F243" s="226"/>
      <c r="G243" s="226"/>
      <c r="H243" s="7"/>
      <c r="I243" s="253" t="s">
        <v>76</v>
      </c>
      <c r="J243" s="227" t="str">
        <f>IF(ISBLANK(INDEX('Policy Characteristics'!D:D,MATCH($C243,'Policy Characteristics'!$C:$C,0))),"",INDEX('Policy Characteristics'!D:D,MATCH($C243,'Policy Characteristics'!$C:$C,0)))</f>
        <v>Reduce Plant Downtime</v>
      </c>
      <c r="K243" s="227" t="str">
        <f>IF(ISBLANK(INDEX('Policy Characteristics'!E:E,MATCH($C243,'Policy Characteristics'!$C:$C,0))),"",INDEX('Policy Characteristics'!E:E,MATCH($C243,'Policy Characteristics'!$C:$C,0)))</f>
        <v>elec reduce plant downtime</v>
      </c>
      <c r="L243" s="227" t="str">
        <f>IF(ISBLANK(INDEX('Policy Characteristics'!F:F,MATCH($C243,'Policy Characteristics'!$C:$C,0))),"",INDEX('Policy Characteristics'!F:F,MATCH($C243,'Policy Characteristics'!$C:$C,0)))</f>
        <v/>
      </c>
      <c r="M243" s="227" t="str">
        <f>IF(ISBLANK(INDEX('Policy Characteristics'!G:G,MATCH($C243,'Policy Characteristics'!$C:$C,0))),"",INDEX('Policy Characteristics'!G:G,MATCH($C243,'Policy Characteristics'!$C:$C,0)))</f>
        <v/>
      </c>
      <c r="N243" s="227" t="str">
        <f>IF(ISBLANK(INDEX('Policy Characteristics'!H:H,MATCH($C243,'Policy Characteristics'!$C:$C,0))),"",INDEX('Policy Characteristics'!H:H,MATCH($C243,'Policy Characteristics'!$C:$C,0)))</f>
        <v/>
      </c>
      <c r="O243" s="227" t="str">
        <f>IF(ISBLANK(INDEX('Policy Characteristics'!I:I,MATCH($C243,'Policy Characteristics'!$C:$C,0))),"",INDEX('Policy Characteristics'!I:I,MATCH($C243,'Policy Characteristics'!$C:$C,0)))</f>
        <v/>
      </c>
      <c r="P243" s="227" t="str">
        <f>IF(ISBLANK(INDEX('Policy Characteristics'!J:J,MATCH($C243,'Policy Characteristics'!$C:$C,0))),"",INDEX('Policy Characteristics'!J:J,MATCH($C243,'Policy Characteristics'!$C:$C,0)))</f>
        <v/>
      </c>
      <c r="Q243" s="227" t="str">
        <f>IF(ISBLANK(INDEX('Policy Characteristics'!K:K,MATCH($C243,'Policy Characteristics'!$C:$C,0))),"",INDEX('Policy Characteristics'!K:K,MATCH($C243,'Policy Characteristics'!$C:$C,0)))</f>
        <v/>
      </c>
      <c r="R243" s="227" t="str">
        <f>IF(ISBLANK(INDEX('Policy Characteristics'!L:L,MATCH($C243,'Policy Characteristics'!$C:$C,0))),"",INDEX('Policy Characteristics'!L:L,MATCH($C243,'Policy Characteristics'!$C:$C,0)))</f>
        <v/>
      </c>
      <c r="S243" s="227" t="str">
        <f>IF(ISBLANK(INDEX('Policy Characteristics'!M:M,MATCH($C243,'Policy Characteristics'!$C:$C,0))),"",INDEX('Policy Characteristics'!M:M,MATCH($C243,'Policy Characteristics'!$C:$C,0)))</f>
        <v/>
      </c>
      <c r="T243" s="227" t="str">
        <f>IF(ISBLANK(INDEX('Policy Characteristics'!N:N,MATCH($C243,'Policy Characteristics'!$C:$C,0))),"",INDEX('Policy Characteristics'!N:N,MATCH($C243,'Policy Characteristics'!$C:$C,0)))</f>
        <v/>
      </c>
      <c r="U243" s="229"/>
      <c r="V243" s="229"/>
      <c r="W243" s="229"/>
      <c r="X243" s="229"/>
      <c r="Y243" s="229"/>
      <c r="Z243" s="229"/>
    </row>
    <row r="244" spans="1:26" ht="15.75" customHeight="1" x14ac:dyDescent="0.25">
      <c r="A244" s="248" t="str">
        <f>INDEX('Policy Characteristics'!A:A,MATCH($C244,'Policy Characteristics'!$C:$C,0))</f>
        <v>Electricity Supply</v>
      </c>
      <c r="B244" s="249" t="str">
        <f>INDEX('Policy Characteristics'!B:B,MATCH($C244,'Policy Characteristics'!$C:$C,0))</f>
        <v>Reduce Plant Downtime</v>
      </c>
      <c r="C244" s="256" t="str">
        <f t="shared" ref="A244:C244" si="163">C$234</f>
        <v>Percentage Reduction in Plant Downtime</v>
      </c>
      <c r="D244" s="226" t="s">
        <v>237</v>
      </c>
      <c r="E244" s="226" t="s">
        <v>328</v>
      </c>
      <c r="F244" s="226"/>
      <c r="G244" s="226"/>
      <c r="H244" s="7"/>
      <c r="I244" s="253" t="s">
        <v>76</v>
      </c>
      <c r="J244" s="227" t="str">
        <f>IF(ISBLANK(INDEX('Policy Characteristics'!D:D,MATCH($C244,'Policy Characteristics'!$C:$C,0))),"",INDEX('Policy Characteristics'!D:D,MATCH($C244,'Policy Characteristics'!$C:$C,0)))</f>
        <v>Reduce Plant Downtime</v>
      </c>
      <c r="K244" s="227" t="str">
        <f>IF(ISBLANK(INDEX('Policy Characteristics'!E:E,MATCH($C244,'Policy Characteristics'!$C:$C,0))),"",INDEX('Policy Characteristics'!E:E,MATCH($C244,'Policy Characteristics'!$C:$C,0)))</f>
        <v>elec reduce plant downtime</v>
      </c>
      <c r="L244" s="227" t="str">
        <f>IF(ISBLANK(INDEX('Policy Characteristics'!F:F,MATCH($C244,'Policy Characteristics'!$C:$C,0))),"",INDEX('Policy Characteristics'!F:F,MATCH($C244,'Policy Characteristics'!$C:$C,0)))</f>
        <v/>
      </c>
      <c r="M244" s="227" t="str">
        <f>IF(ISBLANK(INDEX('Policy Characteristics'!G:G,MATCH($C244,'Policy Characteristics'!$C:$C,0))),"",INDEX('Policy Characteristics'!G:G,MATCH($C244,'Policy Characteristics'!$C:$C,0)))</f>
        <v/>
      </c>
      <c r="N244" s="227" t="str">
        <f>IF(ISBLANK(INDEX('Policy Characteristics'!H:H,MATCH($C244,'Policy Characteristics'!$C:$C,0))),"",INDEX('Policy Characteristics'!H:H,MATCH($C244,'Policy Characteristics'!$C:$C,0)))</f>
        <v/>
      </c>
      <c r="O244" s="227" t="str">
        <f>IF(ISBLANK(INDEX('Policy Characteristics'!I:I,MATCH($C244,'Policy Characteristics'!$C:$C,0))),"",INDEX('Policy Characteristics'!I:I,MATCH($C244,'Policy Characteristics'!$C:$C,0)))</f>
        <v/>
      </c>
      <c r="P244" s="227" t="str">
        <f>IF(ISBLANK(INDEX('Policy Characteristics'!J:J,MATCH($C244,'Policy Characteristics'!$C:$C,0))),"",INDEX('Policy Characteristics'!J:J,MATCH($C244,'Policy Characteristics'!$C:$C,0)))</f>
        <v/>
      </c>
      <c r="Q244" s="227" t="str">
        <f>IF(ISBLANK(INDEX('Policy Characteristics'!K:K,MATCH($C244,'Policy Characteristics'!$C:$C,0))),"",INDEX('Policy Characteristics'!K:K,MATCH($C244,'Policy Characteristics'!$C:$C,0)))</f>
        <v/>
      </c>
      <c r="R244" s="227" t="str">
        <f>IF(ISBLANK(INDEX('Policy Characteristics'!L:L,MATCH($C244,'Policy Characteristics'!$C:$C,0))),"",INDEX('Policy Characteristics'!L:L,MATCH($C244,'Policy Characteristics'!$C:$C,0)))</f>
        <v/>
      </c>
      <c r="S244" s="227" t="str">
        <f>IF(ISBLANK(INDEX('Policy Characteristics'!M:M,MATCH($C244,'Policy Characteristics'!$C:$C,0))),"",INDEX('Policy Characteristics'!M:M,MATCH($C244,'Policy Characteristics'!$C:$C,0)))</f>
        <v/>
      </c>
      <c r="T244" s="227" t="str">
        <f>IF(ISBLANK(INDEX('Policy Characteristics'!N:N,MATCH($C244,'Policy Characteristics'!$C:$C,0))),"",INDEX('Policy Characteristics'!N:N,MATCH($C244,'Policy Characteristics'!$C:$C,0)))</f>
        <v/>
      </c>
      <c r="U244" s="229"/>
      <c r="V244" s="229"/>
      <c r="W244" s="229"/>
      <c r="X244" s="229"/>
      <c r="Y244" s="229"/>
      <c r="Z244" s="229"/>
    </row>
    <row r="245" spans="1:26" ht="15.75" customHeight="1" x14ac:dyDescent="0.25">
      <c r="A245" s="248" t="str">
        <f>INDEX('Policy Characteristics'!A:A,MATCH($C245,'Policy Characteristics'!$C:$C,0))</f>
        <v>Electricity Supply</v>
      </c>
      <c r="B245" s="249" t="str">
        <f>INDEX('Policy Characteristics'!B:B,MATCH($C245,'Policy Characteristics'!$C:$C,0))</f>
        <v>Reduce Plant Downtime</v>
      </c>
      <c r="C245" s="256" t="str">
        <f t="shared" ref="A245:C245" si="164">C$234</f>
        <v>Percentage Reduction in Plant Downtime</v>
      </c>
      <c r="D245" s="226" t="s">
        <v>237</v>
      </c>
      <c r="E245" s="226" t="s">
        <v>329</v>
      </c>
      <c r="F245" s="226"/>
      <c r="G245" s="226"/>
      <c r="H245" s="7"/>
      <c r="I245" s="253" t="s">
        <v>76</v>
      </c>
      <c r="J245" s="227" t="str">
        <f>IF(ISBLANK(INDEX('Policy Characteristics'!D:D,MATCH($C245,'Policy Characteristics'!$C:$C,0))),"",INDEX('Policy Characteristics'!D:D,MATCH($C245,'Policy Characteristics'!$C:$C,0)))</f>
        <v>Reduce Plant Downtime</v>
      </c>
      <c r="K245" s="227" t="str">
        <f>IF(ISBLANK(INDEX('Policy Characteristics'!E:E,MATCH($C245,'Policy Characteristics'!$C:$C,0))),"",INDEX('Policy Characteristics'!E:E,MATCH($C245,'Policy Characteristics'!$C:$C,0)))</f>
        <v>elec reduce plant downtime</v>
      </c>
      <c r="L245" s="227" t="str">
        <f>IF(ISBLANK(INDEX('Policy Characteristics'!F:F,MATCH($C245,'Policy Characteristics'!$C:$C,0))),"",INDEX('Policy Characteristics'!F:F,MATCH($C245,'Policy Characteristics'!$C:$C,0)))</f>
        <v/>
      </c>
      <c r="M245" s="227" t="str">
        <f>IF(ISBLANK(INDEX('Policy Characteristics'!G:G,MATCH($C245,'Policy Characteristics'!$C:$C,0))),"",INDEX('Policy Characteristics'!G:G,MATCH($C245,'Policy Characteristics'!$C:$C,0)))</f>
        <v/>
      </c>
      <c r="N245" s="227" t="str">
        <f>IF(ISBLANK(INDEX('Policy Characteristics'!H:H,MATCH($C245,'Policy Characteristics'!$C:$C,0))),"",INDEX('Policy Characteristics'!H:H,MATCH($C245,'Policy Characteristics'!$C:$C,0)))</f>
        <v/>
      </c>
      <c r="O245" s="227" t="str">
        <f>IF(ISBLANK(INDEX('Policy Characteristics'!I:I,MATCH($C245,'Policy Characteristics'!$C:$C,0))),"",INDEX('Policy Characteristics'!I:I,MATCH($C245,'Policy Characteristics'!$C:$C,0)))</f>
        <v/>
      </c>
      <c r="P245" s="227" t="str">
        <f>IF(ISBLANK(INDEX('Policy Characteristics'!J:J,MATCH($C245,'Policy Characteristics'!$C:$C,0))),"",INDEX('Policy Characteristics'!J:J,MATCH($C245,'Policy Characteristics'!$C:$C,0)))</f>
        <v/>
      </c>
      <c r="Q245" s="227" t="str">
        <f>IF(ISBLANK(INDEX('Policy Characteristics'!K:K,MATCH($C245,'Policy Characteristics'!$C:$C,0))),"",INDEX('Policy Characteristics'!K:K,MATCH($C245,'Policy Characteristics'!$C:$C,0)))</f>
        <v/>
      </c>
      <c r="R245" s="227" t="str">
        <f>IF(ISBLANK(INDEX('Policy Characteristics'!L:L,MATCH($C245,'Policy Characteristics'!$C:$C,0))),"",INDEX('Policy Characteristics'!L:L,MATCH($C245,'Policy Characteristics'!$C:$C,0)))</f>
        <v/>
      </c>
      <c r="S245" s="227" t="str">
        <f>IF(ISBLANK(INDEX('Policy Characteristics'!M:M,MATCH($C245,'Policy Characteristics'!$C:$C,0))),"",INDEX('Policy Characteristics'!M:M,MATCH($C245,'Policy Characteristics'!$C:$C,0)))</f>
        <v/>
      </c>
      <c r="T245" s="227" t="str">
        <f>IF(ISBLANK(INDEX('Policy Characteristics'!N:N,MATCH($C245,'Policy Characteristics'!$C:$C,0))),"",INDEX('Policy Characteristics'!N:N,MATCH($C245,'Policy Characteristics'!$C:$C,0)))</f>
        <v/>
      </c>
      <c r="U245" s="229"/>
      <c r="V245" s="229"/>
      <c r="W245" s="229"/>
      <c r="X245" s="229"/>
      <c r="Y245" s="229"/>
      <c r="Z245" s="229"/>
    </row>
    <row r="246" spans="1:26" ht="15.75" customHeight="1" x14ac:dyDescent="0.25">
      <c r="A246" s="248" t="str">
        <f>INDEX('Policy Characteristics'!A:A,MATCH($C246,'Policy Characteristics'!$C:$C,0))</f>
        <v>Electricity Supply</v>
      </c>
      <c r="B246" s="249" t="str">
        <f>INDEX('Policy Characteristics'!B:B,MATCH($C246,'Policy Characteristics'!$C:$C,0))</f>
        <v>Reduce Plant Downtime</v>
      </c>
      <c r="C246" s="256" t="str">
        <f t="shared" ref="A246:C246" si="165">C$234</f>
        <v>Percentage Reduction in Plant Downtime</v>
      </c>
      <c r="D246" s="226" t="s">
        <v>239</v>
      </c>
      <c r="E246" s="226" t="s">
        <v>326</v>
      </c>
      <c r="F246" s="226"/>
      <c r="G246" s="226"/>
      <c r="H246" s="7"/>
      <c r="I246" s="253" t="s">
        <v>76</v>
      </c>
      <c r="J246" s="227" t="str">
        <f>IF(ISBLANK(INDEX('Policy Characteristics'!D:D,MATCH($C246,'Policy Characteristics'!$C:$C,0))),"",INDEX('Policy Characteristics'!D:D,MATCH($C246,'Policy Characteristics'!$C:$C,0)))</f>
        <v>Reduce Plant Downtime</v>
      </c>
      <c r="K246" s="227" t="str">
        <f>IF(ISBLANK(INDEX('Policy Characteristics'!E:E,MATCH($C246,'Policy Characteristics'!$C:$C,0))),"",INDEX('Policy Characteristics'!E:E,MATCH($C246,'Policy Characteristics'!$C:$C,0)))</f>
        <v>elec reduce plant downtime</v>
      </c>
      <c r="L246" s="227" t="str">
        <f>IF(ISBLANK(INDEX('Policy Characteristics'!F:F,MATCH($C246,'Policy Characteristics'!$C:$C,0))),"",INDEX('Policy Characteristics'!F:F,MATCH($C246,'Policy Characteristics'!$C:$C,0)))</f>
        <v/>
      </c>
      <c r="M246" s="227" t="str">
        <f>IF(ISBLANK(INDEX('Policy Characteristics'!G:G,MATCH($C246,'Policy Characteristics'!$C:$C,0))),"",INDEX('Policy Characteristics'!G:G,MATCH($C246,'Policy Characteristics'!$C:$C,0)))</f>
        <v/>
      </c>
      <c r="N246" s="227" t="str">
        <f>IF(ISBLANK(INDEX('Policy Characteristics'!H:H,MATCH($C246,'Policy Characteristics'!$C:$C,0))),"",INDEX('Policy Characteristics'!H:H,MATCH($C246,'Policy Characteristics'!$C:$C,0)))</f>
        <v/>
      </c>
      <c r="O246" s="227" t="str">
        <f>IF(ISBLANK(INDEX('Policy Characteristics'!I:I,MATCH($C246,'Policy Characteristics'!$C:$C,0))),"",INDEX('Policy Characteristics'!I:I,MATCH($C246,'Policy Characteristics'!$C:$C,0)))</f>
        <v/>
      </c>
      <c r="P246" s="227" t="str">
        <f>IF(ISBLANK(INDEX('Policy Characteristics'!J:J,MATCH($C246,'Policy Characteristics'!$C:$C,0))),"",INDEX('Policy Characteristics'!J:J,MATCH($C246,'Policy Characteristics'!$C:$C,0)))</f>
        <v/>
      </c>
      <c r="Q246" s="227" t="str">
        <f>IF(ISBLANK(INDEX('Policy Characteristics'!K:K,MATCH($C246,'Policy Characteristics'!$C:$C,0))),"",INDEX('Policy Characteristics'!K:K,MATCH($C246,'Policy Characteristics'!$C:$C,0)))</f>
        <v/>
      </c>
      <c r="R246" s="227" t="str">
        <f>IF(ISBLANK(INDEX('Policy Characteristics'!L:L,MATCH($C246,'Policy Characteristics'!$C:$C,0))),"",INDEX('Policy Characteristics'!L:L,MATCH($C246,'Policy Characteristics'!$C:$C,0)))</f>
        <v/>
      </c>
      <c r="S246" s="227" t="str">
        <f>IF(ISBLANK(INDEX('Policy Characteristics'!M:M,MATCH($C246,'Policy Characteristics'!$C:$C,0))),"",INDEX('Policy Characteristics'!M:M,MATCH($C246,'Policy Characteristics'!$C:$C,0)))</f>
        <v/>
      </c>
      <c r="T246" s="227" t="str">
        <f>IF(ISBLANK(INDEX('Policy Characteristics'!N:N,MATCH($C246,'Policy Characteristics'!$C:$C,0))),"",INDEX('Policy Characteristics'!N:N,MATCH($C246,'Policy Characteristics'!$C:$C,0)))</f>
        <v/>
      </c>
      <c r="U246" s="229"/>
      <c r="V246" s="229"/>
      <c r="W246" s="229"/>
      <c r="X246" s="229"/>
      <c r="Y246" s="229"/>
      <c r="Z246" s="229"/>
    </row>
    <row r="247" spans="1:26" ht="15.75" customHeight="1" x14ac:dyDescent="0.25">
      <c r="A247" s="248" t="str">
        <f>INDEX('Policy Characteristics'!A:A,MATCH($C247,'Policy Characteristics'!$C:$C,0))</f>
        <v>Electricity Supply</v>
      </c>
      <c r="B247" s="249" t="str">
        <f>INDEX('Policy Characteristics'!B:B,MATCH($C247,'Policy Characteristics'!$C:$C,0))</f>
        <v>Reduce Plant Downtime</v>
      </c>
      <c r="C247" s="256" t="str">
        <f t="shared" ref="A247:C248" si="166">C$234</f>
        <v>Percentage Reduction in Plant Downtime</v>
      </c>
      <c r="D247" s="226" t="s">
        <v>239</v>
      </c>
      <c r="E247" s="226" t="s">
        <v>328</v>
      </c>
      <c r="F247" s="226"/>
      <c r="G247" s="226"/>
      <c r="H247" s="7"/>
      <c r="I247" s="253" t="s">
        <v>76</v>
      </c>
      <c r="J247" s="227" t="str">
        <f>IF(ISBLANK(INDEX('Policy Characteristics'!D:D,MATCH($C247,'Policy Characteristics'!$C:$C,0))),"",INDEX('Policy Characteristics'!D:D,MATCH($C247,'Policy Characteristics'!$C:$C,0)))</f>
        <v>Reduce Plant Downtime</v>
      </c>
      <c r="K247" s="227" t="str">
        <f>IF(ISBLANK(INDEX('Policy Characteristics'!E:E,MATCH($C247,'Policy Characteristics'!$C:$C,0))),"",INDEX('Policy Characteristics'!E:E,MATCH($C247,'Policy Characteristics'!$C:$C,0)))</f>
        <v>elec reduce plant downtime</v>
      </c>
      <c r="L247" s="227" t="str">
        <f>IF(ISBLANK(INDEX('Policy Characteristics'!F:F,MATCH($C247,'Policy Characteristics'!$C:$C,0))),"",INDEX('Policy Characteristics'!F:F,MATCH($C247,'Policy Characteristics'!$C:$C,0)))</f>
        <v/>
      </c>
      <c r="M247" s="227" t="str">
        <f>IF(ISBLANK(INDEX('Policy Characteristics'!G:G,MATCH($C247,'Policy Characteristics'!$C:$C,0))),"",INDEX('Policy Characteristics'!G:G,MATCH($C247,'Policy Characteristics'!$C:$C,0)))</f>
        <v/>
      </c>
      <c r="N247" s="227" t="str">
        <f>IF(ISBLANK(INDEX('Policy Characteristics'!H:H,MATCH($C247,'Policy Characteristics'!$C:$C,0))),"",INDEX('Policy Characteristics'!H:H,MATCH($C247,'Policy Characteristics'!$C:$C,0)))</f>
        <v/>
      </c>
      <c r="O247" s="227" t="str">
        <f>IF(ISBLANK(INDEX('Policy Characteristics'!I:I,MATCH($C247,'Policy Characteristics'!$C:$C,0))),"",INDEX('Policy Characteristics'!I:I,MATCH($C247,'Policy Characteristics'!$C:$C,0)))</f>
        <v/>
      </c>
      <c r="P247" s="227" t="str">
        <f>IF(ISBLANK(INDEX('Policy Characteristics'!J:J,MATCH($C247,'Policy Characteristics'!$C:$C,0))),"",INDEX('Policy Characteristics'!J:J,MATCH($C247,'Policy Characteristics'!$C:$C,0)))</f>
        <v/>
      </c>
      <c r="Q247" s="227" t="str">
        <f>IF(ISBLANK(INDEX('Policy Characteristics'!K:K,MATCH($C247,'Policy Characteristics'!$C:$C,0))),"",INDEX('Policy Characteristics'!K:K,MATCH($C247,'Policy Characteristics'!$C:$C,0)))</f>
        <v/>
      </c>
      <c r="R247" s="227" t="str">
        <f>IF(ISBLANK(INDEX('Policy Characteristics'!L:L,MATCH($C247,'Policy Characteristics'!$C:$C,0))),"",INDEX('Policy Characteristics'!L:L,MATCH($C247,'Policy Characteristics'!$C:$C,0)))</f>
        <v/>
      </c>
      <c r="S247" s="227" t="str">
        <f>IF(ISBLANK(INDEX('Policy Characteristics'!M:M,MATCH($C247,'Policy Characteristics'!$C:$C,0))),"",INDEX('Policy Characteristics'!M:M,MATCH($C247,'Policy Characteristics'!$C:$C,0)))</f>
        <v/>
      </c>
      <c r="T247" s="227" t="str">
        <f>IF(ISBLANK(INDEX('Policy Characteristics'!N:N,MATCH($C247,'Policy Characteristics'!$C:$C,0))),"",INDEX('Policy Characteristics'!N:N,MATCH($C247,'Policy Characteristics'!$C:$C,0)))</f>
        <v/>
      </c>
      <c r="U247" s="229"/>
      <c r="V247" s="229"/>
      <c r="W247" s="229"/>
      <c r="X247" s="229"/>
      <c r="Y247" s="229"/>
      <c r="Z247" s="229"/>
    </row>
    <row r="248" spans="1:26" ht="15.75" customHeight="1" x14ac:dyDescent="0.25">
      <c r="A248" s="248" t="str">
        <f>INDEX('Policy Characteristics'!A:A,MATCH($C248,'Policy Characteristics'!$C:$C,0))</f>
        <v>Electricity Supply</v>
      </c>
      <c r="B248" s="249" t="str">
        <f>INDEX('Policy Characteristics'!B:B,MATCH($C248,'Policy Characteristics'!$C:$C,0))</f>
        <v>Reduce Plant Downtime</v>
      </c>
      <c r="C248" s="250" t="str">
        <f t="shared" si="166"/>
        <v>Percentage Reduction in Plant Downtime</v>
      </c>
      <c r="D248" s="225" t="s">
        <v>239</v>
      </c>
      <c r="E248" s="225" t="s">
        <v>329</v>
      </c>
      <c r="F248" s="225" t="s">
        <v>331</v>
      </c>
      <c r="G248" s="225" t="s">
        <v>240</v>
      </c>
      <c r="H248" s="250">
        <v>143</v>
      </c>
      <c r="I248" s="251" t="s">
        <v>63</v>
      </c>
      <c r="J248" s="227" t="str">
        <f>IF(ISBLANK(INDEX('Policy Characteristics'!D:D,MATCH($C248,'Policy Characteristics'!$C:$C,0))),"",INDEX('Policy Characteristics'!D:D,MATCH($C248,'Policy Characteristics'!$C:$C,0)))</f>
        <v>Reduce Plant Downtime</v>
      </c>
      <c r="K248" s="227" t="str">
        <f>IF(ISBLANK(INDEX('Policy Characteristics'!E:E,MATCH($C248,'Policy Characteristics'!$C:$C,0))),"",INDEX('Policy Characteristics'!E:E,MATCH($C248,'Policy Characteristics'!$C:$C,0)))</f>
        <v>elec reduce plant downtime</v>
      </c>
      <c r="L248" s="227" t="str">
        <f>IF(ISBLANK(INDEX('Policy Characteristics'!F:F,MATCH($C248,'Policy Characteristics'!$C:$C,0))),"",INDEX('Policy Characteristics'!F:F,MATCH($C248,'Policy Characteristics'!$C:$C,0)))</f>
        <v/>
      </c>
      <c r="M248" s="227" t="str">
        <f>IF(ISBLANK(INDEX('Policy Characteristics'!G:G,MATCH($C248,'Policy Characteristics'!$C:$C,0))),"",INDEX('Policy Characteristics'!G:G,MATCH($C248,'Policy Characteristics'!$C:$C,0)))</f>
        <v/>
      </c>
      <c r="N248" s="227" t="str">
        <f>IF(ISBLANK(INDEX('Policy Characteristics'!H:H,MATCH($C248,'Policy Characteristics'!$C:$C,0))),"",INDEX('Policy Characteristics'!H:H,MATCH($C248,'Policy Characteristics'!$C:$C,0)))</f>
        <v/>
      </c>
      <c r="O248" s="227" t="str">
        <f>IF(ISBLANK(INDEX('Policy Characteristics'!I:I,MATCH($C248,'Policy Characteristics'!$C:$C,0))),"",INDEX('Policy Characteristics'!I:I,MATCH($C248,'Policy Characteristics'!$C:$C,0)))</f>
        <v/>
      </c>
      <c r="P248" s="227" t="str">
        <f>IF(ISBLANK(INDEX('Policy Characteristics'!J:J,MATCH($C248,'Policy Characteristics'!$C:$C,0))),"",INDEX('Policy Characteristics'!J:J,MATCH($C248,'Policy Characteristics'!$C:$C,0)))</f>
        <v/>
      </c>
      <c r="Q248" s="227" t="str">
        <f>IF(ISBLANK(INDEX('Policy Characteristics'!K:K,MATCH($C248,'Policy Characteristics'!$C:$C,0))),"",INDEX('Policy Characteristics'!K:K,MATCH($C248,'Policy Characteristics'!$C:$C,0)))</f>
        <v/>
      </c>
      <c r="R248" s="227" t="str">
        <f>IF(ISBLANK(INDEX('Policy Characteristics'!L:L,MATCH($C248,'Policy Characteristics'!$C:$C,0))),"",INDEX('Policy Characteristics'!L:L,MATCH($C248,'Policy Characteristics'!$C:$C,0)))</f>
        <v/>
      </c>
      <c r="S248" s="227" t="str">
        <f>IF(ISBLANK(INDEX('Policy Characteristics'!M:M,MATCH($C248,'Policy Characteristics'!$C:$C,0))),"",INDEX('Policy Characteristics'!M:M,MATCH($C248,'Policy Characteristics'!$C:$C,0)))</f>
        <v/>
      </c>
      <c r="T248" s="227" t="str">
        <f>IF(ISBLANK(INDEX('Policy Characteristics'!N:N,MATCH($C248,'Policy Characteristics'!$C:$C,0))),"",INDEX('Policy Characteristics'!N:N,MATCH($C248,'Policy Characteristics'!$C:$C,0)))</f>
        <v/>
      </c>
      <c r="U248" s="229"/>
      <c r="V248" s="229"/>
      <c r="W248" s="229"/>
      <c r="X248" s="229"/>
      <c r="Y248" s="229"/>
      <c r="Z248" s="229"/>
    </row>
    <row r="249" spans="1:26" ht="15.75" customHeight="1" x14ac:dyDescent="0.25">
      <c r="A249" s="248" t="str">
        <f>INDEX('Policy Characteristics'!A:A,MATCH($C249,'Policy Characteristics'!$C:$C,0))</f>
        <v>Electricity Supply</v>
      </c>
      <c r="B249" s="249" t="str">
        <f>INDEX('Policy Characteristics'!B:B,MATCH($C249,'Policy Characteristics'!$C:$C,0))</f>
        <v>Reduce Plant Downtime</v>
      </c>
      <c r="C249" s="256" t="str">
        <f t="shared" ref="A249:C249" si="167">C$234</f>
        <v>Percentage Reduction in Plant Downtime</v>
      </c>
      <c r="D249" s="226" t="s">
        <v>241</v>
      </c>
      <c r="E249" s="226" t="s">
        <v>326</v>
      </c>
      <c r="F249" s="226"/>
      <c r="G249" s="226"/>
      <c r="H249" s="7"/>
      <c r="I249" s="253" t="s">
        <v>76</v>
      </c>
      <c r="J249" s="227" t="str">
        <f>IF(ISBLANK(INDEX('Policy Characteristics'!D:D,MATCH($C249,'Policy Characteristics'!$C:$C,0))),"",INDEX('Policy Characteristics'!D:D,MATCH($C249,'Policy Characteristics'!$C:$C,0)))</f>
        <v>Reduce Plant Downtime</v>
      </c>
      <c r="K249" s="227" t="str">
        <f>IF(ISBLANK(INDEX('Policy Characteristics'!E:E,MATCH($C249,'Policy Characteristics'!$C:$C,0))),"",INDEX('Policy Characteristics'!E:E,MATCH($C249,'Policy Characteristics'!$C:$C,0)))</f>
        <v>elec reduce plant downtime</v>
      </c>
      <c r="L249" s="227" t="str">
        <f>IF(ISBLANK(INDEX('Policy Characteristics'!F:F,MATCH($C249,'Policy Characteristics'!$C:$C,0))),"",INDEX('Policy Characteristics'!F:F,MATCH($C249,'Policy Characteristics'!$C:$C,0)))</f>
        <v/>
      </c>
      <c r="M249" s="227" t="str">
        <f>IF(ISBLANK(INDEX('Policy Characteristics'!G:G,MATCH($C249,'Policy Characteristics'!$C:$C,0))),"",INDEX('Policy Characteristics'!G:G,MATCH($C249,'Policy Characteristics'!$C:$C,0)))</f>
        <v/>
      </c>
      <c r="N249" s="227" t="str">
        <f>IF(ISBLANK(INDEX('Policy Characteristics'!H:H,MATCH($C249,'Policy Characteristics'!$C:$C,0))),"",INDEX('Policy Characteristics'!H:H,MATCH($C249,'Policy Characteristics'!$C:$C,0)))</f>
        <v/>
      </c>
      <c r="O249" s="227" t="str">
        <f>IF(ISBLANK(INDEX('Policy Characteristics'!I:I,MATCH($C249,'Policy Characteristics'!$C:$C,0))),"",INDEX('Policy Characteristics'!I:I,MATCH($C249,'Policy Characteristics'!$C:$C,0)))</f>
        <v/>
      </c>
      <c r="P249" s="227" t="str">
        <f>IF(ISBLANK(INDEX('Policy Characteristics'!J:J,MATCH($C249,'Policy Characteristics'!$C:$C,0))),"",INDEX('Policy Characteristics'!J:J,MATCH($C249,'Policy Characteristics'!$C:$C,0)))</f>
        <v/>
      </c>
      <c r="Q249" s="227" t="str">
        <f>IF(ISBLANK(INDEX('Policy Characteristics'!K:K,MATCH($C249,'Policy Characteristics'!$C:$C,0))),"",INDEX('Policy Characteristics'!K:K,MATCH($C249,'Policy Characteristics'!$C:$C,0)))</f>
        <v/>
      </c>
      <c r="R249" s="227" t="str">
        <f>IF(ISBLANK(INDEX('Policy Characteristics'!L:L,MATCH($C249,'Policy Characteristics'!$C:$C,0))),"",INDEX('Policy Characteristics'!L:L,MATCH($C249,'Policy Characteristics'!$C:$C,0)))</f>
        <v/>
      </c>
      <c r="S249" s="227" t="str">
        <f>IF(ISBLANK(INDEX('Policy Characteristics'!M:M,MATCH($C249,'Policy Characteristics'!$C:$C,0))),"",INDEX('Policy Characteristics'!M:M,MATCH($C249,'Policy Characteristics'!$C:$C,0)))</f>
        <v/>
      </c>
      <c r="T249" s="227" t="str">
        <f>IF(ISBLANK(INDEX('Policy Characteristics'!N:N,MATCH($C249,'Policy Characteristics'!$C:$C,0))),"",INDEX('Policy Characteristics'!N:N,MATCH($C249,'Policy Characteristics'!$C:$C,0)))</f>
        <v/>
      </c>
      <c r="U249" s="229"/>
      <c r="V249" s="229"/>
      <c r="W249" s="229"/>
      <c r="X249" s="229"/>
      <c r="Y249" s="229"/>
      <c r="Z249" s="229"/>
    </row>
    <row r="250" spans="1:26" ht="15.75" customHeight="1" x14ac:dyDescent="0.25">
      <c r="A250" s="248" t="str">
        <f>INDEX('Policy Characteristics'!A:A,MATCH($C250,'Policy Characteristics'!$C:$C,0))</f>
        <v>Electricity Supply</v>
      </c>
      <c r="B250" s="249" t="str">
        <f>INDEX('Policy Characteristics'!B:B,MATCH($C250,'Policy Characteristics'!$C:$C,0))</f>
        <v>Reduce Plant Downtime</v>
      </c>
      <c r="C250" s="256" t="str">
        <f t="shared" ref="A250:C251" si="168">C$234</f>
        <v>Percentage Reduction in Plant Downtime</v>
      </c>
      <c r="D250" s="226" t="s">
        <v>241</v>
      </c>
      <c r="E250" s="226" t="s">
        <v>328</v>
      </c>
      <c r="F250" s="226"/>
      <c r="G250" s="226"/>
      <c r="H250" s="7"/>
      <c r="I250" s="253" t="s">
        <v>76</v>
      </c>
      <c r="J250" s="227" t="str">
        <f>IF(ISBLANK(INDEX('Policy Characteristics'!D:D,MATCH($C250,'Policy Characteristics'!$C:$C,0))),"",INDEX('Policy Characteristics'!D:D,MATCH($C250,'Policy Characteristics'!$C:$C,0)))</f>
        <v>Reduce Plant Downtime</v>
      </c>
      <c r="K250" s="227" t="str">
        <f>IF(ISBLANK(INDEX('Policy Characteristics'!E:E,MATCH($C250,'Policy Characteristics'!$C:$C,0))),"",INDEX('Policy Characteristics'!E:E,MATCH($C250,'Policy Characteristics'!$C:$C,0)))</f>
        <v>elec reduce plant downtime</v>
      </c>
      <c r="L250" s="227" t="str">
        <f>IF(ISBLANK(INDEX('Policy Characteristics'!F:F,MATCH($C250,'Policy Characteristics'!$C:$C,0))),"",INDEX('Policy Characteristics'!F:F,MATCH($C250,'Policy Characteristics'!$C:$C,0)))</f>
        <v/>
      </c>
      <c r="M250" s="227" t="str">
        <f>IF(ISBLANK(INDEX('Policy Characteristics'!G:G,MATCH($C250,'Policy Characteristics'!$C:$C,0))),"",INDEX('Policy Characteristics'!G:G,MATCH($C250,'Policy Characteristics'!$C:$C,0)))</f>
        <v/>
      </c>
      <c r="N250" s="227" t="str">
        <f>IF(ISBLANK(INDEX('Policy Characteristics'!H:H,MATCH($C250,'Policy Characteristics'!$C:$C,0))),"",INDEX('Policy Characteristics'!H:H,MATCH($C250,'Policy Characteristics'!$C:$C,0)))</f>
        <v/>
      </c>
      <c r="O250" s="227" t="str">
        <f>IF(ISBLANK(INDEX('Policy Characteristics'!I:I,MATCH($C250,'Policy Characteristics'!$C:$C,0))),"",INDEX('Policy Characteristics'!I:I,MATCH($C250,'Policy Characteristics'!$C:$C,0)))</f>
        <v/>
      </c>
      <c r="P250" s="227" t="str">
        <f>IF(ISBLANK(INDEX('Policy Characteristics'!J:J,MATCH($C250,'Policy Characteristics'!$C:$C,0))),"",INDEX('Policy Characteristics'!J:J,MATCH($C250,'Policy Characteristics'!$C:$C,0)))</f>
        <v/>
      </c>
      <c r="Q250" s="227" t="str">
        <f>IF(ISBLANK(INDEX('Policy Characteristics'!K:K,MATCH($C250,'Policy Characteristics'!$C:$C,0))),"",INDEX('Policy Characteristics'!K:K,MATCH($C250,'Policy Characteristics'!$C:$C,0)))</f>
        <v/>
      </c>
      <c r="R250" s="227" t="str">
        <f>IF(ISBLANK(INDEX('Policy Characteristics'!L:L,MATCH($C250,'Policy Characteristics'!$C:$C,0))),"",INDEX('Policy Characteristics'!L:L,MATCH($C250,'Policy Characteristics'!$C:$C,0)))</f>
        <v/>
      </c>
      <c r="S250" s="227" t="str">
        <f>IF(ISBLANK(INDEX('Policy Characteristics'!M:M,MATCH($C250,'Policy Characteristics'!$C:$C,0))),"",INDEX('Policy Characteristics'!M:M,MATCH($C250,'Policy Characteristics'!$C:$C,0)))</f>
        <v/>
      </c>
      <c r="T250" s="227" t="str">
        <f>IF(ISBLANK(INDEX('Policy Characteristics'!N:N,MATCH($C250,'Policy Characteristics'!$C:$C,0))),"",INDEX('Policy Characteristics'!N:N,MATCH($C250,'Policy Characteristics'!$C:$C,0)))</f>
        <v/>
      </c>
      <c r="U250" s="229"/>
      <c r="V250" s="229"/>
      <c r="W250" s="229"/>
      <c r="X250" s="229"/>
      <c r="Y250" s="229"/>
      <c r="Z250" s="229"/>
    </row>
    <row r="251" spans="1:26" ht="15.75" customHeight="1" x14ac:dyDescent="0.25">
      <c r="A251" s="248" t="str">
        <f>INDEX('Policy Characteristics'!A:A,MATCH($C251,'Policy Characteristics'!$C:$C,0))</f>
        <v>Electricity Supply</v>
      </c>
      <c r="B251" s="249" t="str">
        <f>INDEX('Policy Characteristics'!B:B,MATCH($C251,'Policy Characteristics'!$C:$C,0))</f>
        <v>Reduce Plant Downtime</v>
      </c>
      <c r="C251" s="250" t="str">
        <f t="shared" si="168"/>
        <v>Percentage Reduction in Plant Downtime</v>
      </c>
      <c r="D251" s="225" t="s">
        <v>241</v>
      </c>
      <c r="E251" s="225" t="s">
        <v>329</v>
      </c>
      <c r="F251" s="225" t="s">
        <v>331</v>
      </c>
      <c r="G251" s="225" t="s">
        <v>242</v>
      </c>
      <c r="H251" s="250">
        <v>144</v>
      </c>
      <c r="I251" s="251" t="s">
        <v>63</v>
      </c>
      <c r="J251" s="227" t="str">
        <f>IF(ISBLANK(INDEX('Policy Characteristics'!D:D,MATCH($C251,'Policy Characteristics'!$C:$C,0))),"",INDEX('Policy Characteristics'!D:D,MATCH($C251,'Policy Characteristics'!$C:$C,0)))</f>
        <v>Reduce Plant Downtime</v>
      </c>
      <c r="K251" s="227" t="str">
        <f>IF(ISBLANK(INDEX('Policy Characteristics'!E:E,MATCH($C251,'Policy Characteristics'!$C:$C,0))),"",INDEX('Policy Characteristics'!E:E,MATCH($C251,'Policy Characteristics'!$C:$C,0)))</f>
        <v>elec reduce plant downtime</v>
      </c>
      <c r="L251" s="227" t="str">
        <f>IF(ISBLANK(INDEX('Policy Characteristics'!F:F,MATCH($C251,'Policy Characteristics'!$C:$C,0))),"",INDEX('Policy Characteristics'!F:F,MATCH($C251,'Policy Characteristics'!$C:$C,0)))</f>
        <v/>
      </c>
      <c r="M251" s="227" t="str">
        <f>IF(ISBLANK(INDEX('Policy Characteristics'!G:G,MATCH($C251,'Policy Characteristics'!$C:$C,0))),"",INDEX('Policy Characteristics'!G:G,MATCH($C251,'Policy Characteristics'!$C:$C,0)))</f>
        <v/>
      </c>
      <c r="N251" s="227" t="str">
        <f>IF(ISBLANK(INDEX('Policy Characteristics'!H:H,MATCH($C251,'Policy Characteristics'!$C:$C,0))),"",INDEX('Policy Characteristics'!H:H,MATCH($C251,'Policy Characteristics'!$C:$C,0)))</f>
        <v/>
      </c>
      <c r="O251" s="227" t="str">
        <f>IF(ISBLANK(INDEX('Policy Characteristics'!I:I,MATCH($C251,'Policy Characteristics'!$C:$C,0))),"",INDEX('Policy Characteristics'!I:I,MATCH($C251,'Policy Characteristics'!$C:$C,0)))</f>
        <v/>
      </c>
      <c r="P251" s="227" t="str">
        <f>IF(ISBLANK(INDEX('Policy Characteristics'!J:J,MATCH($C251,'Policy Characteristics'!$C:$C,0))),"",INDEX('Policy Characteristics'!J:J,MATCH($C251,'Policy Characteristics'!$C:$C,0)))</f>
        <v/>
      </c>
      <c r="Q251" s="227" t="str">
        <f>IF(ISBLANK(INDEX('Policy Characteristics'!K:K,MATCH($C251,'Policy Characteristics'!$C:$C,0))),"",INDEX('Policy Characteristics'!K:K,MATCH($C251,'Policy Characteristics'!$C:$C,0)))</f>
        <v/>
      </c>
      <c r="R251" s="227" t="str">
        <f>IF(ISBLANK(INDEX('Policy Characteristics'!L:L,MATCH($C251,'Policy Characteristics'!$C:$C,0))),"",INDEX('Policy Characteristics'!L:L,MATCH($C251,'Policy Characteristics'!$C:$C,0)))</f>
        <v/>
      </c>
      <c r="S251" s="227" t="str">
        <f>IF(ISBLANK(INDEX('Policy Characteristics'!M:M,MATCH($C251,'Policy Characteristics'!$C:$C,0))),"",INDEX('Policy Characteristics'!M:M,MATCH($C251,'Policy Characteristics'!$C:$C,0)))</f>
        <v/>
      </c>
      <c r="T251" s="227" t="str">
        <f>IF(ISBLANK(INDEX('Policy Characteristics'!N:N,MATCH($C251,'Policy Characteristics'!$C:$C,0))),"",INDEX('Policy Characteristics'!N:N,MATCH($C251,'Policy Characteristics'!$C:$C,0)))</f>
        <v/>
      </c>
      <c r="U251" s="229"/>
      <c r="V251" s="229"/>
      <c r="W251" s="229"/>
      <c r="X251" s="229"/>
      <c r="Y251" s="229"/>
      <c r="Z251" s="229"/>
    </row>
    <row r="252" spans="1:26" ht="15.75" customHeight="1" x14ac:dyDescent="0.25">
      <c r="A252" s="248" t="str">
        <f>INDEX('Policy Characteristics'!A:A,MATCH($C252,'Policy Characteristics'!$C:$C,0))</f>
        <v>Electricity Supply</v>
      </c>
      <c r="B252" s="249" t="str">
        <f>INDEX('Policy Characteristics'!B:B,MATCH($C252,'Policy Characteristics'!$C:$C,0))</f>
        <v>Reduce Plant Downtime</v>
      </c>
      <c r="C252" s="256" t="str">
        <f t="shared" ref="A252:C252" si="169">C$234</f>
        <v>Percentage Reduction in Plant Downtime</v>
      </c>
      <c r="D252" s="226" t="s">
        <v>243</v>
      </c>
      <c r="E252" s="226" t="s">
        <v>326</v>
      </c>
      <c r="F252" s="226"/>
      <c r="G252" s="226"/>
      <c r="H252" s="7"/>
      <c r="I252" s="253" t="s">
        <v>76</v>
      </c>
      <c r="J252" s="227" t="str">
        <f>IF(ISBLANK(INDEX('Policy Characteristics'!D:D,MATCH($C252,'Policy Characteristics'!$C:$C,0))),"",INDEX('Policy Characteristics'!D:D,MATCH($C252,'Policy Characteristics'!$C:$C,0)))</f>
        <v>Reduce Plant Downtime</v>
      </c>
      <c r="K252" s="227" t="str">
        <f>IF(ISBLANK(INDEX('Policy Characteristics'!E:E,MATCH($C252,'Policy Characteristics'!$C:$C,0))),"",INDEX('Policy Characteristics'!E:E,MATCH($C252,'Policy Characteristics'!$C:$C,0)))</f>
        <v>elec reduce plant downtime</v>
      </c>
      <c r="L252" s="227" t="str">
        <f>IF(ISBLANK(INDEX('Policy Characteristics'!F:F,MATCH($C252,'Policy Characteristics'!$C:$C,0))),"",INDEX('Policy Characteristics'!F:F,MATCH($C252,'Policy Characteristics'!$C:$C,0)))</f>
        <v/>
      </c>
      <c r="M252" s="227" t="str">
        <f>IF(ISBLANK(INDEX('Policy Characteristics'!G:G,MATCH($C252,'Policy Characteristics'!$C:$C,0))),"",INDEX('Policy Characteristics'!G:G,MATCH($C252,'Policy Characteristics'!$C:$C,0)))</f>
        <v/>
      </c>
      <c r="N252" s="227" t="str">
        <f>IF(ISBLANK(INDEX('Policy Characteristics'!H:H,MATCH($C252,'Policy Characteristics'!$C:$C,0))),"",INDEX('Policy Characteristics'!H:H,MATCH($C252,'Policy Characteristics'!$C:$C,0)))</f>
        <v/>
      </c>
      <c r="O252" s="227" t="str">
        <f>IF(ISBLANK(INDEX('Policy Characteristics'!I:I,MATCH($C252,'Policy Characteristics'!$C:$C,0))),"",INDEX('Policy Characteristics'!I:I,MATCH($C252,'Policy Characteristics'!$C:$C,0)))</f>
        <v/>
      </c>
      <c r="P252" s="227" t="str">
        <f>IF(ISBLANK(INDEX('Policy Characteristics'!J:J,MATCH($C252,'Policy Characteristics'!$C:$C,0))),"",INDEX('Policy Characteristics'!J:J,MATCH($C252,'Policy Characteristics'!$C:$C,0)))</f>
        <v/>
      </c>
      <c r="Q252" s="227" t="str">
        <f>IF(ISBLANK(INDEX('Policy Characteristics'!K:K,MATCH($C252,'Policy Characteristics'!$C:$C,0))),"",INDEX('Policy Characteristics'!K:K,MATCH($C252,'Policy Characteristics'!$C:$C,0)))</f>
        <v/>
      </c>
      <c r="R252" s="227" t="str">
        <f>IF(ISBLANK(INDEX('Policy Characteristics'!L:L,MATCH($C252,'Policy Characteristics'!$C:$C,0))),"",INDEX('Policy Characteristics'!L:L,MATCH($C252,'Policy Characteristics'!$C:$C,0)))</f>
        <v/>
      </c>
      <c r="S252" s="227" t="str">
        <f>IF(ISBLANK(INDEX('Policy Characteristics'!M:M,MATCH($C252,'Policy Characteristics'!$C:$C,0))),"",INDEX('Policy Characteristics'!M:M,MATCH($C252,'Policy Characteristics'!$C:$C,0)))</f>
        <v/>
      </c>
      <c r="T252" s="227" t="str">
        <f>IF(ISBLANK(INDEX('Policy Characteristics'!N:N,MATCH($C252,'Policy Characteristics'!$C:$C,0))),"",INDEX('Policy Characteristics'!N:N,MATCH($C252,'Policy Characteristics'!$C:$C,0)))</f>
        <v/>
      </c>
      <c r="U252" s="229"/>
      <c r="V252" s="229"/>
      <c r="W252" s="229"/>
      <c r="X252" s="229"/>
      <c r="Y252" s="229"/>
      <c r="Z252" s="229"/>
    </row>
    <row r="253" spans="1:26" ht="15.75" customHeight="1" x14ac:dyDescent="0.25">
      <c r="A253" s="248" t="str">
        <f>INDEX('Policy Characteristics'!A:A,MATCH($C253,'Policy Characteristics'!$C:$C,0))</f>
        <v>Electricity Supply</v>
      </c>
      <c r="B253" s="249" t="str">
        <f>INDEX('Policy Characteristics'!B:B,MATCH($C253,'Policy Characteristics'!$C:$C,0))</f>
        <v>Reduce Plant Downtime</v>
      </c>
      <c r="C253" s="256" t="str">
        <f t="shared" ref="A253:C253" si="170">C$234</f>
        <v>Percentage Reduction in Plant Downtime</v>
      </c>
      <c r="D253" s="226" t="s">
        <v>243</v>
      </c>
      <c r="E253" s="226" t="s">
        <v>328</v>
      </c>
      <c r="F253" s="226"/>
      <c r="G253" s="226"/>
      <c r="H253" s="7"/>
      <c r="I253" s="253" t="s">
        <v>76</v>
      </c>
      <c r="J253" s="227" t="str">
        <f>IF(ISBLANK(INDEX('Policy Characteristics'!D:D,MATCH($C253,'Policy Characteristics'!$C:$C,0))),"",INDEX('Policy Characteristics'!D:D,MATCH($C253,'Policy Characteristics'!$C:$C,0)))</f>
        <v>Reduce Plant Downtime</v>
      </c>
      <c r="K253" s="227" t="str">
        <f>IF(ISBLANK(INDEX('Policy Characteristics'!E:E,MATCH($C253,'Policy Characteristics'!$C:$C,0))),"",INDEX('Policy Characteristics'!E:E,MATCH($C253,'Policy Characteristics'!$C:$C,0)))</f>
        <v>elec reduce plant downtime</v>
      </c>
      <c r="L253" s="227" t="str">
        <f>IF(ISBLANK(INDEX('Policy Characteristics'!F:F,MATCH($C253,'Policy Characteristics'!$C:$C,0))),"",INDEX('Policy Characteristics'!F:F,MATCH($C253,'Policy Characteristics'!$C:$C,0)))</f>
        <v/>
      </c>
      <c r="M253" s="227" t="str">
        <f>IF(ISBLANK(INDEX('Policy Characteristics'!G:G,MATCH($C253,'Policy Characteristics'!$C:$C,0))),"",INDEX('Policy Characteristics'!G:G,MATCH($C253,'Policy Characteristics'!$C:$C,0)))</f>
        <v/>
      </c>
      <c r="N253" s="227" t="str">
        <f>IF(ISBLANK(INDEX('Policy Characteristics'!H:H,MATCH($C253,'Policy Characteristics'!$C:$C,0))),"",INDEX('Policy Characteristics'!H:H,MATCH($C253,'Policy Characteristics'!$C:$C,0)))</f>
        <v/>
      </c>
      <c r="O253" s="227" t="str">
        <f>IF(ISBLANK(INDEX('Policy Characteristics'!I:I,MATCH($C253,'Policy Characteristics'!$C:$C,0))),"",INDEX('Policy Characteristics'!I:I,MATCH($C253,'Policy Characteristics'!$C:$C,0)))</f>
        <v/>
      </c>
      <c r="P253" s="227" t="str">
        <f>IF(ISBLANK(INDEX('Policy Characteristics'!J:J,MATCH($C253,'Policy Characteristics'!$C:$C,0))),"",INDEX('Policy Characteristics'!J:J,MATCH($C253,'Policy Characteristics'!$C:$C,0)))</f>
        <v/>
      </c>
      <c r="Q253" s="227" t="str">
        <f>IF(ISBLANK(INDEX('Policy Characteristics'!K:K,MATCH($C253,'Policy Characteristics'!$C:$C,0))),"",INDEX('Policy Characteristics'!K:K,MATCH($C253,'Policy Characteristics'!$C:$C,0)))</f>
        <v/>
      </c>
      <c r="R253" s="227" t="str">
        <f>IF(ISBLANK(INDEX('Policy Characteristics'!L:L,MATCH($C253,'Policy Characteristics'!$C:$C,0))),"",INDEX('Policy Characteristics'!L:L,MATCH($C253,'Policy Characteristics'!$C:$C,0)))</f>
        <v/>
      </c>
      <c r="S253" s="227" t="str">
        <f>IF(ISBLANK(INDEX('Policy Characteristics'!M:M,MATCH($C253,'Policy Characteristics'!$C:$C,0))),"",INDEX('Policy Characteristics'!M:M,MATCH($C253,'Policy Characteristics'!$C:$C,0)))</f>
        <v/>
      </c>
      <c r="T253" s="227" t="str">
        <f>IF(ISBLANK(INDEX('Policy Characteristics'!N:N,MATCH($C253,'Policy Characteristics'!$C:$C,0))),"",INDEX('Policy Characteristics'!N:N,MATCH($C253,'Policy Characteristics'!$C:$C,0)))</f>
        <v/>
      </c>
      <c r="U253" s="229"/>
      <c r="V253" s="229"/>
      <c r="W253" s="229"/>
      <c r="X253" s="229"/>
      <c r="Y253" s="229"/>
      <c r="Z253" s="229"/>
    </row>
    <row r="254" spans="1:26" ht="15.75" customHeight="1" x14ac:dyDescent="0.25">
      <c r="A254" s="248" t="str">
        <f>INDEX('Policy Characteristics'!A:A,MATCH($C254,'Policy Characteristics'!$C:$C,0))</f>
        <v>Electricity Supply</v>
      </c>
      <c r="B254" s="249" t="str">
        <f>INDEX('Policy Characteristics'!B:B,MATCH($C254,'Policy Characteristics'!$C:$C,0))</f>
        <v>Reduce Plant Downtime</v>
      </c>
      <c r="C254" s="256" t="str">
        <f t="shared" ref="A254:C254" si="171">C$234</f>
        <v>Percentage Reduction in Plant Downtime</v>
      </c>
      <c r="D254" s="226" t="s">
        <v>243</v>
      </c>
      <c r="E254" s="226" t="s">
        <v>329</v>
      </c>
      <c r="F254" s="226"/>
      <c r="G254" s="226"/>
      <c r="H254" s="7"/>
      <c r="I254" s="253" t="s">
        <v>76</v>
      </c>
      <c r="J254" s="227" t="str">
        <f>IF(ISBLANK(INDEX('Policy Characteristics'!D:D,MATCH($C254,'Policy Characteristics'!$C:$C,0))),"",INDEX('Policy Characteristics'!D:D,MATCH($C254,'Policy Characteristics'!$C:$C,0)))</f>
        <v>Reduce Plant Downtime</v>
      </c>
      <c r="K254" s="227" t="str">
        <f>IF(ISBLANK(INDEX('Policy Characteristics'!E:E,MATCH($C254,'Policy Characteristics'!$C:$C,0))),"",INDEX('Policy Characteristics'!E:E,MATCH($C254,'Policy Characteristics'!$C:$C,0)))</f>
        <v>elec reduce plant downtime</v>
      </c>
      <c r="L254" s="227" t="str">
        <f>IF(ISBLANK(INDEX('Policy Characteristics'!F:F,MATCH($C254,'Policy Characteristics'!$C:$C,0))),"",INDEX('Policy Characteristics'!F:F,MATCH($C254,'Policy Characteristics'!$C:$C,0)))</f>
        <v/>
      </c>
      <c r="M254" s="227" t="str">
        <f>IF(ISBLANK(INDEX('Policy Characteristics'!G:G,MATCH($C254,'Policy Characteristics'!$C:$C,0))),"",INDEX('Policy Characteristics'!G:G,MATCH($C254,'Policy Characteristics'!$C:$C,0)))</f>
        <v/>
      </c>
      <c r="N254" s="227" t="str">
        <f>IF(ISBLANK(INDEX('Policy Characteristics'!H:H,MATCH($C254,'Policy Characteristics'!$C:$C,0))),"",INDEX('Policy Characteristics'!H:H,MATCH($C254,'Policy Characteristics'!$C:$C,0)))</f>
        <v/>
      </c>
      <c r="O254" s="227" t="str">
        <f>IF(ISBLANK(INDEX('Policy Characteristics'!I:I,MATCH($C254,'Policy Characteristics'!$C:$C,0))),"",INDEX('Policy Characteristics'!I:I,MATCH($C254,'Policy Characteristics'!$C:$C,0)))</f>
        <v/>
      </c>
      <c r="P254" s="227" t="str">
        <f>IF(ISBLANK(INDEX('Policy Characteristics'!J:J,MATCH($C254,'Policy Characteristics'!$C:$C,0))),"",INDEX('Policy Characteristics'!J:J,MATCH($C254,'Policy Characteristics'!$C:$C,0)))</f>
        <v/>
      </c>
      <c r="Q254" s="227" t="str">
        <f>IF(ISBLANK(INDEX('Policy Characteristics'!K:K,MATCH($C254,'Policy Characteristics'!$C:$C,0))),"",INDEX('Policy Characteristics'!K:K,MATCH($C254,'Policy Characteristics'!$C:$C,0)))</f>
        <v/>
      </c>
      <c r="R254" s="227" t="str">
        <f>IF(ISBLANK(INDEX('Policy Characteristics'!L:L,MATCH($C254,'Policy Characteristics'!$C:$C,0))),"",INDEX('Policy Characteristics'!L:L,MATCH($C254,'Policy Characteristics'!$C:$C,0)))</f>
        <v/>
      </c>
      <c r="S254" s="227" t="str">
        <f>IF(ISBLANK(INDEX('Policy Characteristics'!M:M,MATCH($C254,'Policy Characteristics'!$C:$C,0))),"",INDEX('Policy Characteristics'!M:M,MATCH($C254,'Policy Characteristics'!$C:$C,0)))</f>
        <v/>
      </c>
      <c r="T254" s="227" t="str">
        <f>IF(ISBLANK(INDEX('Policy Characteristics'!N:N,MATCH($C254,'Policy Characteristics'!$C:$C,0))),"",INDEX('Policy Characteristics'!N:N,MATCH($C254,'Policy Characteristics'!$C:$C,0)))</f>
        <v/>
      </c>
      <c r="U254" s="229"/>
      <c r="V254" s="229"/>
      <c r="W254" s="229"/>
      <c r="X254" s="229"/>
      <c r="Y254" s="229"/>
      <c r="Z254" s="229"/>
    </row>
    <row r="255" spans="1:26" ht="15.75" customHeight="1" x14ac:dyDescent="0.25">
      <c r="A255" s="248" t="str">
        <f>INDEX('Policy Characteristics'!A:A,MATCH($C255,'Policy Characteristics'!$C:$C,0))</f>
        <v>Electricity Supply</v>
      </c>
      <c r="B255" s="249" t="str">
        <f>INDEX('Policy Characteristics'!B:B,MATCH($C255,'Policy Characteristics'!$C:$C,0))</f>
        <v>Reduce Plant Downtime</v>
      </c>
      <c r="C255" s="256" t="str">
        <f t="shared" ref="A255:C255" si="172">C$234</f>
        <v>Percentage Reduction in Plant Downtime</v>
      </c>
      <c r="D255" s="226" t="s">
        <v>245</v>
      </c>
      <c r="E255" s="226" t="s">
        <v>326</v>
      </c>
      <c r="F255" s="226"/>
      <c r="G255" s="226"/>
      <c r="H255" s="7"/>
      <c r="I255" s="253" t="s">
        <v>76</v>
      </c>
      <c r="J255" s="227" t="str">
        <f>IF(ISBLANK(INDEX('Policy Characteristics'!D:D,MATCH($C255,'Policy Characteristics'!$C:$C,0))),"",INDEX('Policy Characteristics'!D:D,MATCH($C255,'Policy Characteristics'!$C:$C,0)))</f>
        <v>Reduce Plant Downtime</v>
      </c>
      <c r="K255" s="227" t="str">
        <f>IF(ISBLANK(INDEX('Policy Characteristics'!E:E,MATCH($C255,'Policy Characteristics'!$C:$C,0))),"",INDEX('Policy Characteristics'!E:E,MATCH($C255,'Policy Characteristics'!$C:$C,0)))</f>
        <v>elec reduce plant downtime</v>
      </c>
      <c r="L255" s="227" t="str">
        <f>IF(ISBLANK(INDEX('Policy Characteristics'!F:F,MATCH($C255,'Policy Characteristics'!$C:$C,0))),"",INDEX('Policy Characteristics'!F:F,MATCH($C255,'Policy Characteristics'!$C:$C,0)))</f>
        <v/>
      </c>
      <c r="M255" s="227" t="str">
        <f>IF(ISBLANK(INDEX('Policy Characteristics'!G:G,MATCH($C255,'Policy Characteristics'!$C:$C,0))),"",INDEX('Policy Characteristics'!G:G,MATCH($C255,'Policy Characteristics'!$C:$C,0)))</f>
        <v/>
      </c>
      <c r="N255" s="227" t="str">
        <f>IF(ISBLANK(INDEX('Policy Characteristics'!H:H,MATCH($C255,'Policy Characteristics'!$C:$C,0))),"",INDEX('Policy Characteristics'!H:H,MATCH($C255,'Policy Characteristics'!$C:$C,0)))</f>
        <v/>
      </c>
      <c r="O255" s="227" t="str">
        <f>IF(ISBLANK(INDEX('Policy Characteristics'!I:I,MATCH($C255,'Policy Characteristics'!$C:$C,0))),"",INDEX('Policy Characteristics'!I:I,MATCH($C255,'Policy Characteristics'!$C:$C,0)))</f>
        <v/>
      </c>
      <c r="P255" s="227" t="str">
        <f>IF(ISBLANK(INDEX('Policy Characteristics'!J:J,MATCH($C255,'Policy Characteristics'!$C:$C,0))),"",INDEX('Policy Characteristics'!J:J,MATCH($C255,'Policy Characteristics'!$C:$C,0)))</f>
        <v/>
      </c>
      <c r="Q255" s="227" t="str">
        <f>IF(ISBLANK(INDEX('Policy Characteristics'!K:K,MATCH($C255,'Policy Characteristics'!$C:$C,0))),"",INDEX('Policy Characteristics'!K:K,MATCH($C255,'Policy Characteristics'!$C:$C,0)))</f>
        <v/>
      </c>
      <c r="R255" s="227" t="str">
        <f>IF(ISBLANK(INDEX('Policy Characteristics'!L:L,MATCH($C255,'Policy Characteristics'!$C:$C,0))),"",INDEX('Policy Characteristics'!L:L,MATCH($C255,'Policy Characteristics'!$C:$C,0)))</f>
        <v/>
      </c>
      <c r="S255" s="227" t="str">
        <f>IF(ISBLANK(INDEX('Policy Characteristics'!M:M,MATCH($C255,'Policy Characteristics'!$C:$C,0))),"",INDEX('Policy Characteristics'!M:M,MATCH($C255,'Policy Characteristics'!$C:$C,0)))</f>
        <v/>
      </c>
      <c r="T255" s="227" t="str">
        <f>IF(ISBLANK(INDEX('Policy Characteristics'!N:N,MATCH($C255,'Policy Characteristics'!$C:$C,0))),"",INDEX('Policy Characteristics'!N:N,MATCH($C255,'Policy Characteristics'!$C:$C,0)))</f>
        <v/>
      </c>
      <c r="U255" s="229"/>
      <c r="V255" s="229"/>
      <c r="W255" s="229"/>
      <c r="X255" s="229"/>
      <c r="Y255" s="229"/>
      <c r="Z255" s="229"/>
    </row>
    <row r="256" spans="1:26" ht="15.75" customHeight="1" x14ac:dyDescent="0.25">
      <c r="A256" s="248" t="str">
        <f>INDEX('Policy Characteristics'!A:A,MATCH($C256,'Policy Characteristics'!$C:$C,0))</f>
        <v>Electricity Supply</v>
      </c>
      <c r="B256" s="249" t="str">
        <f>INDEX('Policy Characteristics'!B:B,MATCH($C256,'Policy Characteristics'!$C:$C,0))</f>
        <v>Reduce Plant Downtime</v>
      </c>
      <c r="C256" s="256" t="str">
        <f t="shared" ref="A256:C256" si="173">C$234</f>
        <v>Percentage Reduction in Plant Downtime</v>
      </c>
      <c r="D256" s="226" t="s">
        <v>245</v>
      </c>
      <c r="E256" s="226" t="s">
        <v>328</v>
      </c>
      <c r="F256" s="226"/>
      <c r="G256" s="226"/>
      <c r="H256" s="7"/>
      <c r="I256" s="253" t="s">
        <v>76</v>
      </c>
      <c r="J256" s="227" t="str">
        <f>IF(ISBLANK(INDEX('Policy Characteristics'!D:D,MATCH($C256,'Policy Characteristics'!$C:$C,0))),"",INDEX('Policy Characteristics'!D:D,MATCH($C256,'Policy Characteristics'!$C:$C,0)))</f>
        <v>Reduce Plant Downtime</v>
      </c>
      <c r="K256" s="227" t="str">
        <f>IF(ISBLANK(INDEX('Policy Characteristics'!E:E,MATCH($C256,'Policy Characteristics'!$C:$C,0))),"",INDEX('Policy Characteristics'!E:E,MATCH($C256,'Policy Characteristics'!$C:$C,0)))</f>
        <v>elec reduce plant downtime</v>
      </c>
      <c r="L256" s="227" t="str">
        <f>IF(ISBLANK(INDEX('Policy Characteristics'!F:F,MATCH($C256,'Policy Characteristics'!$C:$C,0))),"",INDEX('Policy Characteristics'!F:F,MATCH($C256,'Policy Characteristics'!$C:$C,0)))</f>
        <v/>
      </c>
      <c r="M256" s="227" t="str">
        <f>IF(ISBLANK(INDEX('Policy Characteristics'!G:G,MATCH($C256,'Policy Characteristics'!$C:$C,0))),"",INDEX('Policy Characteristics'!G:G,MATCH($C256,'Policy Characteristics'!$C:$C,0)))</f>
        <v/>
      </c>
      <c r="N256" s="227" t="str">
        <f>IF(ISBLANK(INDEX('Policy Characteristics'!H:H,MATCH($C256,'Policy Characteristics'!$C:$C,0))),"",INDEX('Policy Characteristics'!H:H,MATCH($C256,'Policy Characteristics'!$C:$C,0)))</f>
        <v/>
      </c>
      <c r="O256" s="227" t="str">
        <f>IF(ISBLANK(INDEX('Policy Characteristics'!I:I,MATCH($C256,'Policy Characteristics'!$C:$C,0))),"",INDEX('Policy Characteristics'!I:I,MATCH($C256,'Policy Characteristics'!$C:$C,0)))</f>
        <v/>
      </c>
      <c r="P256" s="227" t="str">
        <f>IF(ISBLANK(INDEX('Policy Characteristics'!J:J,MATCH($C256,'Policy Characteristics'!$C:$C,0))),"",INDEX('Policy Characteristics'!J:J,MATCH($C256,'Policy Characteristics'!$C:$C,0)))</f>
        <v/>
      </c>
      <c r="Q256" s="227" t="str">
        <f>IF(ISBLANK(INDEX('Policy Characteristics'!K:K,MATCH($C256,'Policy Characteristics'!$C:$C,0))),"",INDEX('Policy Characteristics'!K:K,MATCH($C256,'Policy Characteristics'!$C:$C,0)))</f>
        <v/>
      </c>
      <c r="R256" s="227" t="str">
        <f>IF(ISBLANK(INDEX('Policy Characteristics'!L:L,MATCH($C256,'Policy Characteristics'!$C:$C,0))),"",INDEX('Policy Characteristics'!L:L,MATCH($C256,'Policy Characteristics'!$C:$C,0)))</f>
        <v/>
      </c>
      <c r="S256" s="227" t="str">
        <f>IF(ISBLANK(INDEX('Policy Characteristics'!M:M,MATCH($C256,'Policy Characteristics'!$C:$C,0))),"",INDEX('Policy Characteristics'!M:M,MATCH($C256,'Policy Characteristics'!$C:$C,0)))</f>
        <v/>
      </c>
      <c r="T256" s="227" t="str">
        <f>IF(ISBLANK(INDEX('Policy Characteristics'!N:N,MATCH($C256,'Policy Characteristics'!$C:$C,0))),"",INDEX('Policy Characteristics'!N:N,MATCH($C256,'Policy Characteristics'!$C:$C,0)))</f>
        <v/>
      </c>
      <c r="U256" s="229"/>
      <c r="V256" s="229"/>
      <c r="W256" s="229"/>
      <c r="X256" s="229"/>
      <c r="Y256" s="229"/>
      <c r="Z256" s="229"/>
    </row>
    <row r="257" spans="1:26" ht="15.75" customHeight="1" x14ac:dyDescent="0.25">
      <c r="A257" s="248" t="str">
        <f>INDEX('Policy Characteristics'!A:A,MATCH($C257,'Policy Characteristics'!$C:$C,0))</f>
        <v>Electricity Supply</v>
      </c>
      <c r="B257" s="249" t="str">
        <f>INDEX('Policy Characteristics'!B:B,MATCH($C257,'Policy Characteristics'!$C:$C,0))</f>
        <v>Reduce Plant Downtime</v>
      </c>
      <c r="C257" s="256" t="str">
        <f t="shared" ref="A257:C257" si="174">C$234</f>
        <v>Percentage Reduction in Plant Downtime</v>
      </c>
      <c r="D257" s="226" t="s">
        <v>245</v>
      </c>
      <c r="E257" s="226" t="s">
        <v>329</v>
      </c>
      <c r="F257" s="226"/>
      <c r="G257" s="226"/>
      <c r="H257" s="7"/>
      <c r="I257" s="253" t="s">
        <v>76</v>
      </c>
      <c r="J257" s="227" t="str">
        <f>IF(ISBLANK(INDEX('Policy Characteristics'!D:D,MATCH($C257,'Policy Characteristics'!$C:$C,0))),"",INDEX('Policy Characteristics'!D:D,MATCH($C257,'Policy Characteristics'!$C:$C,0)))</f>
        <v>Reduce Plant Downtime</v>
      </c>
      <c r="K257" s="227" t="str">
        <f>IF(ISBLANK(INDEX('Policy Characteristics'!E:E,MATCH($C257,'Policy Characteristics'!$C:$C,0))),"",INDEX('Policy Characteristics'!E:E,MATCH($C257,'Policy Characteristics'!$C:$C,0)))</f>
        <v>elec reduce plant downtime</v>
      </c>
      <c r="L257" s="227" t="str">
        <f>IF(ISBLANK(INDEX('Policy Characteristics'!F:F,MATCH($C257,'Policy Characteristics'!$C:$C,0))),"",INDEX('Policy Characteristics'!F:F,MATCH($C257,'Policy Characteristics'!$C:$C,0)))</f>
        <v/>
      </c>
      <c r="M257" s="227" t="str">
        <f>IF(ISBLANK(INDEX('Policy Characteristics'!G:G,MATCH($C257,'Policy Characteristics'!$C:$C,0))),"",INDEX('Policy Characteristics'!G:G,MATCH($C257,'Policy Characteristics'!$C:$C,0)))</f>
        <v/>
      </c>
      <c r="N257" s="227" t="str">
        <f>IF(ISBLANK(INDEX('Policy Characteristics'!H:H,MATCH($C257,'Policy Characteristics'!$C:$C,0))),"",INDEX('Policy Characteristics'!H:H,MATCH($C257,'Policy Characteristics'!$C:$C,0)))</f>
        <v/>
      </c>
      <c r="O257" s="227" t="str">
        <f>IF(ISBLANK(INDEX('Policy Characteristics'!I:I,MATCH($C257,'Policy Characteristics'!$C:$C,0))),"",INDEX('Policy Characteristics'!I:I,MATCH($C257,'Policy Characteristics'!$C:$C,0)))</f>
        <v/>
      </c>
      <c r="P257" s="227" t="str">
        <f>IF(ISBLANK(INDEX('Policy Characteristics'!J:J,MATCH($C257,'Policy Characteristics'!$C:$C,0))),"",INDEX('Policy Characteristics'!J:J,MATCH($C257,'Policy Characteristics'!$C:$C,0)))</f>
        <v/>
      </c>
      <c r="Q257" s="227" t="str">
        <f>IF(ISBLANK(INDEX('Policy Characteristics'!K:K,MATCH($C257,'Policy Characteristics'!$C:$C,0))),"",INDEX('Policy Characteristics'!K:K,MATCH($C257,'Policy Characteristics'!$C:$C,0)))</f>
        <v/>
      </c>
      <c r="R257" s="227" t="str">
        <f>IF(ISBLANK(INDEX('Policy Characteristics'!L:L,MATCH($C257,'Policy Characteristics'!$C:$C,0))),"",INDEX('Policy Characteristics'!L:L,MATCH($C257,'Policy Characteristics'!$C:$C,0)))</f>
        <v/>
      </c>
      <c r="S257" s="227" t="str">
        <f>IF(ISBLANK(INDEX('Policy Characteristics'!M:M,MATCH($C257,'Policy Characteristics'!$C:$C,0))),"",INDEX('Policy Characteristics'!M:M,MATCH($C257,'Policy Characteristics'!$C:$C,0)))</f>
        <v/>
      </c>
      <c r="T257" s="227" t="str">
        <f>IF(ISBLANK(INDEX('Policy Characteristics'!N:N,MATCH($C257,'Policy Characteristics'!$C:$C,0))),"",INDEX('Policy Characteristics'!N:N,MATCH($C257,'Policy Characteristics'!$C:$C,0)))</f>
        <v/>
      </c>
      <c r="U257" s="229"/>
      <c r="V257" s="229"/>
      <c r="W257" s="229"/>
      <c r="X257" s="229"/>
      <c r="Y257" s="229"/>
      <c r="Z257" s="229"/>
    </row>
    <row r="258" spans="1:26" ht="15.75" customHeight="1" x14ac:dyDescent="0.25">
      <c r="A258" s="248" t="str">
        <f>INDEX('Policy Characteristics'!A:A,MATCH($C258,'Policy Characteristics'!$C:$C,0))</f>
        <v>Electricity Supply</v>
      </c>
      <c r="B258" s="249" t="str">
        <f>INDEX('Policy Characteristics'!B:B,MATCH($C258,'Policy Characteristics'!$C:$C,0))</f>
        <v>Reduce Plant Downtime</v>
      </c>
      <c r="C258" s="256" t="str">
        <f t="shared" ref="A258:C258" si="175">C$234</f>
        <v>Percentage Reduction in Plant Downtime</v>
      </c>
      <c r="D258" s="226" t="s">
        <v>249</v>
      </c>
      <c r="E258" s="226" t="s">
        <v>326</v>
      </c>
      <c r="F258" s="226"/>
      <c r="G258" s="226"/>
      <c r="H258" s="7"/>
      <c r="I258" s="253" t="s">
        <v>76</v>
      </c>
      <c r="J258" s="227" t="str">
        <f>IF(ISBLANK(INDEX('Policy Characteristics'!D:D,MATCH($C258,'Policy Characteristics'!$C:$C,0))),"",INDEX('Policy Characteristics'!D:D,MATCH($C258,'Policy Characteristics'!$C:$C,0)))</f>
        <v>Reduce Plant Downtime</v>
      </c>
      <c r="K258" s="227" t="str">
        <f>IF(ISBLANK(INDEX('Policy Characteristics'!E:E,MATCH($C258,'Policy Characteristics'!$C:$C,0))),"",INDEX('Policy Characteristics'!E:E,MATCH($C258,'Policy Characteristics'!$C:$C,0)))</f>
        <v>elec reduce plant downtime</v>
      </c>
      <c r="L258" s="227" t="str">
        <f>IF(ISBLANK(INDEX('Policy Characteristics'!F:F,MATCH($C258,'Policy Characteristics'!$C:$C,0))),"",INDEX('Policy Characteristics'!F:F,MATCH($C258,'Policy Characteristics'!$C:$C,0)))</f>
        <v/>
      </c>
      <c r="M258" s="227" t="str">
        <f>IF(ISBLANK(INDEX('Policy Characteristics'!G:G,MATCH($C258,'Policy Characteristics'!$C:$C,0))),"",INDEX('Policy Characteristics'!G:G,MATCH($C258,'Policy Characteristics'!$C:$C,0)))</f>
        <v/>
      </c>
      <c r="N258" s="227" t="str">
        <f>IF(ISBLANK(INDEX('Policy Characteristics'!H:H,MATCH($C258,'Policy Characteristics'!$C:$C,0))),"",INDEX('Policy Characteristics'!H:H,MATCH($C258,'Policy Characteristics'!$C:$C,0)))</f>
        <v/>
      </c>
      <c r="O258" s="227" t="str">
        <f>IF(ISBLANK(INDEX('Policy Characteristics'!I:I,MATCH($C258,'Policy Characteristics'!$C:$C,0))),"",INDEX('Policy Characteristics'!I:I,MATCH($C258,'Policy Characteristics'!$C:$C,0)))</f>
        <v/>
      </c>
      <c r="P258" s="227" t="str">
        <f>IF(ISBLANK(INDEX('Policy Characteristics'!J:J,MATCH($C258,'Policy Characteristics'!$C:$C,0))),"",INDEX('Policy Characteristics'!J:J,MATCH($C258,'Policy Characteristics'!$C:$C,0)))</f>
        <v/>
      </c>
      <c r="Q258" s="227" t="str">
        <f>IF(ISBLANK(INDEX('Policy Characteristics'!K:K,MATCH($C258,'Policy Characteristics'!$C:$C,0))),"",INDEX('Policy Characteristics'!K:K,MATCH($C258,'Policy Characteristics'!$C:$C,0)))</f>
        <v/>
      </c>
      <c r="R258" s="227" t="str">
        <f>IF(ISBLANK(INDEX('Policy Characteristics'!L:L,MATCH($C258,'Policy Characteristics'!$C:$C,0))),"",INDEX('Policy Characteristics'!L:L,MATCH($C258,'Policy Characteristics'!$C:$C,0)))</f>
        <v/>
      </c>
      <c r="S258" s="227" t="str">
        <f>IF(ISBLANK(INDEX('Policy Characteristics'!M:M,MATCH($C258,'Policy Characteristics'!$C:$C,0))),"",INDEX('Policy Characteristics'!M:M,MATCH($C258,'Policy Characteristics'!$C:$C,0)))</f>
        <v/>
      </c>
      <c r="T258" s="227" t="str">
        <f>IF(ISBLANK(INDEX('Policy Characteristics'!N:N,MATCH($C258,'Policy Characteristics'!$C:$C,0))),"",INDEX('Policy Characteristics'!N:N,MATCH($C258,'Policy Characteristics'!$C:$C,0)))</f>
        <v/>
      </c>
      <c r="U258" s="229"/>
      <c r="V258" s="229"/>
      <c r="W258" s="229"/>
      <c r="X258" s="229"/>
      <c r="Y258" s="229"/>
      <c r="Z258" s="229"/>
    </row>
    <row r="259" spans="1:26" ht="15.75" customHeight="1" x14ac:dyDescent="0.25">
      <c r="A259" s="248" t="str">
        <f>INDEX('Policy Characteristics'!A:A,MATCH($C259,'Policy Characteristics'!$C:$C,0))</f>
        <v>Electricity Supply</v>
      </c>
      <c r="B259" s="249" t="str">
        <f>INDEX('Policy Characteristics'!B:B,MATCH($C259,'Policy Characteristics'!$C:$C,0))</f>
        <v>Reduce Plant Downtime</v>
      </c>
      <c r="C259" s="256" t="str">
        <f t="shared" ref="A259:C259" si="176">C$234</f>
        <v>Percentage Reduction in Plant Downtime</v>
      </c>
      <c r="D259" s="226" t="s">
        <v>249</v>
      </c>
      <c r="E259" s="226" t="s">
        <v>328</v>
      </c>
      <c r="F259" s="226"/>
      <c r="G259" s="226"/>
      <c r="H259" s="7"/>
      <c r="I259" s="253" t="s">
        <v>76</v>
      </c>
      <c r="J259" s="227" t="str">
        <f>IF(ISBLANK(INDEX('Policy Characteristics'!D:D,MATCH($C259,'Policy Characteristics'!$C:$C,0))),"",INDEX('Policy Characteristics'!D:D,MATCH($C259,'Policy Characteristics'!$C:$C,0)))</f>
        <v>Reduce Plant Downtime</v>
      </c>
      <c r="K259" s="227" t="str">
        <f>IF(ISBLANK(INDEX('Policy Characteristics'!E:E,MATCH($C259,'Policy Characteristics'!$C:$C,0))),"",INDEX('Policy Characteristics'!E:E,MATCH($C259,'Policy Characteristics'!$C:$C,0)))</f>
        <v>elec reduce plant downtime</v>
      </c>
      <c r="L259" s="227" t="str">
        <f>IF(ISBLANK(INDEX('Policy Characteristics'!F:F,MATCH($C259,'Policy Characteristics'!$C:$C,0))),"",INDEX('Policy Characteristics'!F:F,MATCH($C259,'Policy Characteristics'!$C:$C,0)))</f>
        <v/>
      </c>
      <c r="M259" s="227" t="str">
        <f>IF(ISBLANK(INDEX('Policy Characteristics'!G:G,MATCH($C259,'Policy Characteristics'!$C:$C,0))),"",INDEX('Policy Characteristics'!G:G,MATCH($C259,'Policy Characteristics'!$C:$C,0)))</f>
        <v/>
      </c>
      <c r="N259" s="227" t="str">
        <f>IF(ISBLANK(INDEX('Policy Characteristics'!H:H,MATCH($C259,'Policy Characteristics'!$C:$C,0))),"",INDEX('Policy Characteristics'!H:H,MATCH($C259,'Policy Characteristics'!$C:$C,0)))</f>
        <v/>
      </c>
      <c r="O259" s="227" t="str">
        <f>IF(ISBLANK(INDEX('Policy Characteristics'!I:I,MATCH($C259,'Policy Characteristics'!$C:$C,0))),"",INDEX('Policy Characteristics'!I:I,MATCH($C259,'Policy Characteristics'!$C:$C,0)))</f>
        <v/>
      </c>
      <c r="P259" s="227" t="str">
        <f>IF(ISBLANK(INDEX('Policy Characteristics'!J:J,MATCH($C259,'Policy Characteristics'!$C:$C,0))),"",INDEX('Policy Characteristics'!J:J,MATCH($C259,'Policy Characteristics'!$C:$C,0)))</f>
        <v/>
      </c>
      <c r="Q259" s="227" t="str">
        <f>IF(ISBLANK(INDEX('Policy Characteristics'!K:K,MATCH($C259,'Policy Characteristics'!$C:$C,0))),"",INDEX('Policy Characteristics'!K:K,MATCH($C259,'Policy Characteristics'!$C:$C,0)))</f>
        <v/>
      </c>
      <c r="R259" s="227" t="str">
        <f>IF(ISBLANK(INDEX('Policy Characteristics'!L:L,MATCH($C259,'Policy Characteristics'!$C:$C,0))),"",INDEX('Policy Characteristics'!L:L,MATCH($C259,'Policy Characteristics'!$C:$C,0)))</f>
        <v/>
      </c>
      <c r="S259" s="227" t="str">
        <f>IF(ISBLANK(INDEX('Policy Characteristics'!M:M,MATCH($C259,'Policy Characteristics'!$C:$C,0))),"",INDEX('Policy Characteristics'!M:M,MATCH($C259,'Policy Characteristics'!$C:$C,0)))</f>
        <v/>
      </c>
      <c r="T259" s="227" t="str">
        <f>IF(ISBLANK(INDEX('Policy Characteristics'!N:N,MATCH($C259,'Policy Characteristics'!$C:$C,0))),"",INDEX('Policy Characteristics'!N:N,MATCH($C259,'Policy Characteristics'!$C:$C,0)))</f>
        <v/>
      </c>
      <c r="U259" s="229"/>
      <c r="V259" s="229"/>
      <c r="W259" s="229"/>
      <c r="X259" s="229"/>
      <c r="Y259" s="229"/>
      <c r="Z259" s="229"/>
    </row>
    <row r="260" spans="1:26" ht="15.75" customHeight="1" x14ac:dyDescent="0.25">
      <c r="A260" s="248" t="str">
        <f>INDEX('Policy Characteristics'!A:A,MATCH($C260,'Policy Characteristics'!$C:$C,0))</f>
        <v>Electricity Supply</v>
      </c>
      <c r="B260" s="249" t="str">
        <f>INDEX('Policy Characteristics'!B:B,MATCH($C260,'Policy Characteristics'!$C:$C,0))</f>
        <v>Reduce Plant Downtime</v>
      </c>
      <c r="C260" s="256" t="str">
        <f t="shared" ref="A260:C260" si="177">C$234</f>
        <v>Percentage Reduction in Plant Downtime</v>
      </c>
      <c r="D260" s="226" t="s">
        <v>249</v>
      </c>
      <c r="E260" s="226" t="s">
        <v>329</v>
      </c>
      <c r="F260" s="226"/>
      <c r="G260" s="226"/>
      <c r="H260" s="7"/>
      <c r="I260" s="253" t="s">
        <v>76</v>
      </c>
      <c r="J260" s="227" t="str">
        <f>IF(ISBLANK(INDEX('Policy Characteristics'!D:D,MATCH($C260,'Policy Characteristics'!$C:$C,0))),"",INDEX('Policy Characteristics'!D:D,MATCH($C260,'Policy Characteristics'!$C:$C,0)))</f>
        <v>Reduce Plant Downtime</v>
      </c>
      <c r="K260" s="227" t="str">
        <f>IF(ISBLANK(INDEX('Policy Characteristics'!E:E,MATCH($C260,'Policy Characteristics'!$C:$C,0))),"",INDEX('Policy Characteristics'!E:E,MATCH($C260,'Policy Characteristics'!$C:$C,0)))</f>
        <v>elec reduce plant downtime</v>
      </c>
      <c r="L260" s="227" t="str">
        <f>IF(ISBLANK(INDEX('Policy Characteristics'!F:F,MATCH($C260,'Policy Characteristics'!$C:$C,0))),"",INDEX('Policy Characteristics'!F:F,MATCH($C260,'Policy Characteristics'!$C:$C,0)))</f>
        <v/>
      </c>
      <c r="M260" s="227" t="str">
        <f>IF(ISBLANK(INDEX('Policy Characteristics'!G:G,MATCH($C260,'Policy Characteristics'!$C:$C,0))),"",INDEX('Policy Characteristics'!G:G,MATCH($C260,'Policy Characteristics'!$C:$C,0)))</f>
        <v/>
      </c>
      <c r="N260" s="227" t="str">
        <f>IF(ISBLANK(INDEX('Policy Characteristics'!H:H,MATCH($C260,'Policy Characteristics'!$C:$C,0))),"",INDEX('Policy Characteristics'!H:H,MATCH($C260,'Policy Characteristics'!$C:$C,0)))</f>
        <v/>
      </c>
      <c r="O260" s="227" t="str">
        <f>IF(ISBLANK(INDEX('Policy Characteristics'!I:I,MATCH($C260,'Policy Characteristics'!$C:$C,0))),"",INDEX('Policy Characteristics'!I:I,MATCH($C260,'Policy Characteristics'!$C:$C,0)))</f>
        <v/>
      </c>
      <c r="P260" s="227" t="str">
        <f>IF(ISBLANK(INDEX('Policy Characteristics'!J:J,MATCH($C260,'Policy Characteristics'!$C:$C,0))),"",INDEX('Policy Characteristics'!J:J,MATCH($C260,'Policy Characteristics'!$C:$C,0)))</f>
        <v/>
      </c>
      <c r="Q260" s="227" t="str">
        <f>IF(ISBLANK(INDEX('Policy Characteristics'!K:K,MATCH($C260,'Policy Characteristics'!$C:$C,0))),"",INDEX('Policy Characteristics'!K:K,MATCH($C260,'Policy Characteristics'!$C:$C,0)))</f>
        <v/>
      </c>
      <c r="R260" s="227" t="str">
        <f>IF(ISBLANK(INDEX('Policy Characteristics'!L:L,MATCH($C260,'Policy Characteristics'!$C:$C,0))),"",INDEX('Policy Characteristics'!L:L,MATCH($C260,'Policy Characteristics'!$C:$C,0)))</f>
        <v/>
      </c>
      <c r="S260" s="227" t="str">
        <f>IF(ISBLANK(INDEX('Policy Characteristics'!M:M,MATCH($C260,'Policy Characteristics'!$C:$C,0))),"",INDEX('Policy Characteristics'!M:M,MATCH($C260,'Policy Characteristics'!$C:$C,0)))</f>
        <v/>
      </c>
      <c r="T260" s="227" t="str">
        <f>IF(ISBLANK(INDEX('Policy Characteristics'!N:N,MATCH($C260,'Policy Characteristics'!$C:$C,0))),"",INDEX('Policy Characteristics'!N:N,MATCH($C260,'Policy Characteristics'!$C:$C,0)))</f>
        <v/>
      </c>
      <c r="U260" s="229"/>
      <c r="V260" s="229"/>
      <c r="W260" s="229"/>
      <c r="X260" s="229"/>
      <c r="Y260" s="229"/>
      <c r="Z260" s="229"/>
    </row>
    <row r="261" spans="1:26" ht="15.75" customHeight="1" x14ac:dyDescent="0.25">
      <c r="A261" s="248" t="str">
        <f>INDEX('Policy Characteristics'!A:A,MATCH($C261,'Policy Characteristics'!$C:$C,0))</f>
        <v>Electricity Supply</v>
      </c>
      <c r="B261" s="249" t="str">
        <f>INDEX('Policy Characteristics'!B:B,MATCH($C261,'Policy Characteristics'!$C:$C,0))</f>
        <v>Reduce Plant Downtime</v>
      </c>
      <c r="C261" s="256" t="str">
        <f t="shared" ref="A261:C261" si="178">C$234</f>
        <v>Percentage Reduction in Plant Downtime</v>
      </c>
      <c r="D261" s="226" t="s">
        <v>251</v>
      </c>
      <c r="E261" s="226" t="s">
        <v>326</v>
      </c>
      <c r="F261" s="226"/>
      <c r="G261" s="226"/>
      <c r="H261" s="7"/>
      <c r="I261" s="253" t="s">
        <v>76</v>
      </c>
      <c r="J261" s="227" t="str">
        <f>IF(ISBLANK(INDEX('Policy Characteristics'!D:D,MATCH($C261,'Policy Characteristics'!$C:$C,0))),"",INDEX('Policy Characteristics'!D:D,MATCH($C261,'Policy Characteristics'!$C:$C,0)))</f>
        <v>Reduce Plant Downtime</v>
      </c>
      <c r="K261" s="227" t="str">
        <f>IF(ISBLANK(INDEX('Policy Characteristics'!E:E,MATCH($C261,'Policy Characteristics'!$C:$C,0))),"",INDEX('Policy Characteristics'!E:E,MATCH($C261,'Policy Characteristics'!$C:$C,0)))</f>
        <v>elec reduce plant downtime</v>
      </c>
      <c r="L261" s="227" t="str">
        <f>IF(ISBLANK(INDEX('Policy Characteristics'!F:F,MATCH($C261,'Policy Characteristics'!$C:$C,0))),"",INDEX('Policy Characteristics'!F:F,MATCH($C261,'Policy Characteristics'!$C:$C,0)))</f>
        <v/>
      </c>
      <c r="M261" s="227" t="str">
        <f>IF(ISBLANK(INDEX('Policy Characteristics'!G:G,MATCH($C261,'Policy Characteristics'!$C:$C,0))),"",INDEX('Policy Characteristics'!G:G,MATCH($C261,'Policy Characteristics'!$C:$C,0)))</f>
        <v/>
      </c>
      <c r="N261" s="227" t="str">
        <f>IF(ISBLANK(INDEX('Policy Characteristics'!H:H,MATCH($C261,'Policy Characteristics'!$C:$C,0))),"",INDEX('Policy Characteristics'!H:H,MATCH($C261,'Policy Characteristics'!$C:$C,0)))</f>
        <v/>
      </c>
      <c r="O261" s="227" t="str">
        <f>IF(ISBLANK(INDEX('Policy Characteristics'!I:I,MATCH($C261,'Policy Characteristics'!$C:$C,0))),"",INDEX('Policy Characteristics'!I:I,MATCH($C261,'Policy Characteristics'!$C:$C,0)))</f>
        <v/>
      </c>
      <c r="P261" s="227" t="str">
        <f>IF(ISBLANK(INDEX('Policy Characteristics'!J:J,MATCH($C261,'Policy Characteristics'!$C:$C,0))),"",INDEX('Policy Characteristics'!J:J,MATCH($C261,'Policy Characteristics'!$C:$C,0)))</f>
        <v/>
      </c>
      <c r="Q261" s="227" t="str">
        <f>IF(ISBLANK(INDEX('Policy Characteristics'!K:K,MATCH($C261,'Policy Characteristics'!$C:$C,0))),"",INDEX('Policy Characteristics'!K:K,MATCH($C261,'Policy Characteristics'!$C:$C,0)))</f>
        <v/>
      </c>
      <c r="R261" s="227" t="str">
        <f>IF(ISBLANK(INDEX('Policy Characteristics'!L:L,MATCH($C261,'Policy Characteristics'!$C:$C,0))),"",INDEX('Policy Characteristics'!L:L,MATCH($C261,'Policy Characteristics'!$C:$C,0)))</f>
        <v/>
      </c>
      <c r="S261" s="227" t="str">
        <f>IF(ISBLANK(INDEX('Policy Characteristics'!M:M,MATCH($C261,'Policy Characteristics'!$C:$C,0))),"",INDEX('Policy Characteristics'!M:M,MATCH($C261,'Policy Characteristics'!$C:$C,0)))</f>
        <v/>
      </c>
      <c r="T261" s="227" t="str">
        <f>IF(ISBLANK(INDEX('Policy Characteristics'!N:N,MATCH($C261,'Policy Characteristics'!$C:$C,0))),"",INDEX('Policy Characteristics'!N:N,MATCH($C261,'Policy Characteristics'!$C:$C,0)))</f>
        <v/>
      </c>
      <c r="U261" s="229"/>
      <c r="V261" s="229"/>
      <c r="W261" s="229"/>
      <c r="X261" s="229"/>
      <c r="Y261" s="229"/>
      <c r="Z261" s="229"/>
    </row>
    <row r="262" spans="1:26" ht="15.75" customHeight="1" x14ac:dyDescent="0.25">
      <c r="A262" s="248" t="str">
        <f>INDEX('Policy Characteristics'!A:A,MATCH($C262,'Policy Characteristics'!$C:$C,0))</f>
        <v>Electricity Supply</v>
      </c>
      <c r="B262" s="249" t="str">
        <f>INDEX('Policy Characteristics'!B:B,MATCH($C262,'Policy Characteristics'!$C:$C,0))</f>
        <v>Reduce Plant Downtime</v>
      </c>
      <c r="C262" s="256" t="str">
        <f t="shared" ref="A262:C262" si="179">C$234</f>
        <v>Percentage Reduction in Plant Downtime</v>
      </c>
      <c r="D262" s="226" t="s">
        <v>251</v>
      </c>
      <c r="E262" s="226" t="s">
        <v>328</v>
      </c>
      <c r="F262" s="226"/>
      <c r="G262" s="226"/>
      <c r="H262" s="7"/>
      <c r="I262" s="253" t="s">
        <v>76</v>
      </c>
      <c r="J262" s="227" t="str">
        <f>IF(ISBLANK(INDEX('Policy Characteristics'!D:D,MATCH($C262,'Policy Characteristics'!$C:$C,0))),"",INDEX('Policy Characteristics'!D:D,MATCH($C262,'Policy Characteristics'!$C:$C,0)))</f>
        <v>Reduce Plant Downtime</v>
      </c>
      <c r="K262" s="227" t="str">
        <f>IF(ISBLANK(INDEX('Policy Characteristics'!E:E,MATCH($C262,'Policy Characteristics'!$C:$C,0))),"",INDEX('Policy Characteristics'!E:E,MATCH($C262,'Policy Characteristics'!$C:$C,0)))</f>
        <v>elec reduce plant downtime</v>
      </c>
      <c r="L262" s="227" t="str">
        <f>IF(ISBLANK(INDEX('Policy Characteristics'!F:F,MATCH($C262,'Policy Characteristics'!$C:$C,0))),"",INDEX('Policy Characteristics'!F:F,MATCH($C262,'Policy Characteristics'!$C:$C,0)))</f>
        <v/>
      </c>
      <c r="M262" s="227" t="str">
        <f>IF(ISBLANK(INDEX('Policy Characteristics'!G:G,MATCH($C262,'Policy Characteristics'!$C:$C,0))),"",INDEX('Policy Characteristics'!G:G,MATCH($C262,'Policy Characteristics'!$C:$C,0)))</f>
        <v/>
      </c>
      <c r="N262" s="227" t="str">
        <f>IF(ISBLANK(INDEX('Policy Characteristics'!H:H,MATCH($C262,'Policy Characteristics'!$C:$C,0))),"",INDEX('Policy Characteristics'!H:H,MATCH($C262,'Policy Characteristics'!$C:$C,0)))</f>
        <v/>
      </c>
      <c r="O262" s="227" t="str">
        <f>IF(ISBLANK(INDEX('Policy Characteristics'!I:I,MATCH($C262,'Policy Characteristics'!$C:$C,0))),"",INDEX('Policy Characteristics'!I:I,MATCH($C262,'Policy Characteristics'!$C:$C,0)))</f>
        <v/>
      </c>
      <c r="P262" s="227" t="str">
        <f>IF(ISBLANK(INDEX('Policy Characteristics'!J:J,MATCH($C262,'Policy Characteristics'!$C:$C,0))),"",INDEX('Policy Characteristics'!J:J,MATCH($C262,'Policy Characteristics'!$C:$C,0)))</f>
        <v/>
      </c>
      <c r="Q262" s="227" t="str">
        <f>IF(ISBLANK(INDEX('Policy Characteristics'!K:K,MATCH($C262,'Policy Characteristics'!$C:$C,0))),"",INDEX('Policy Characteristics'!K:K,MATCH($C262,'Policy Characteristics'!$C:$C,0)))</f>
        <v/>
      </c>
      <c r="R262" s="227" t="str">
        <f>IF(ISBLANK(INDEX('Policy Characteristics'!L:L,MATCH($C262,'Policy Characteristics'!$C:$C,0))),"",INDEX('Policy Characteristics'!L:L,MATCH($C262,'Policy Characteristics'!$C:$C,0)))</f>
        <v/>
      </c>
      <c r="S262" s="227" t="str">
        <f>IF(ISBLANK(INDEX('Policy Characteristics'!M:M,MATCH($C262,'Policy Characteristics'!$C:$C,0))),"",INDEX('Policy Characteristics'!M:M,MATCH($C262,'Policy Characteristics'!$C:$C,0)))</f>
        <v/>
      </c>
      <c r="T262" s="227" t="str">
        <f>IF(ISBLANK(INDEX('Policy Characteristics'!N:N,MATCH($C262,'Policy Characteristics'!$C:$C,0))),"",INDEX('Policy Characteristics'!N:N,MATCH($C262,'Policy Characteristics'!$C:$C,0)))</f>
        <v/>
      </c>
      <c r="U262" s="229"/>
      <c r="V262" s="229"/>
      <c r="W262" s="229"/>
      <c r="X262" s="229"/>
      <c r="Y262" s="229"/>
      <c r="Z262" s="229"/>
    </row>
    <row r="263" spans="1:26" ht="15.75" customHeight="1" x14ac:dyDescent="0.25">
      <c r="A263" s="248" t="str">
        <f>INDEX('Policy Characteristics'!A:A,MATCH($C263,'Policy Characteristics'!$C:$C,0))</f>
        <v>Electricity Supply</v>
      </c>
      <c r="B263" s="249" t="str">
        <f>INDEX('Policy Characteristics'!B:B,MATCH($C263,'Policy Characteristics'!$C:$C,0))</f>
        <v>Reduce Plant Downtime</v>
      </c>
      <c r="C263" s="256" t="str">
        <f t="shared" ref="A263:C263" si="180">C$234</f>
        <v>Percentage Reduction in Plant Downtime</v>
      </c>
      <c r="D263" s="226" t="s">
        <v>251</v>
      </c>
      <c r="E263" s="226" t="s">
        <v>329</v>
      </c>
      <c r="F263" s="226"/>
      <c r="G263" s="226"/>
      <c r="H263" s="7"/>
      <c r="I263" s="253" t="s">
        <v>76</v>
      </c>
      <c r="J263" s="227" t="str">
        <f>IF(ISBLANK(INDEX('Policy Characteristics'!D:D,MATCH($C263,'Policy Characteristics'!$C:$C,0))),"",INDEX('Policy Characteristics'!D:D,MATCH($C263,'Policy Characteristics'!$C:$C,0)))</f>
        <v>Reduce Plant Downtime</v>
      </c>
      <c r="K263" s="227" t="str">
        <f>IF(ISBLANK(INDEX('Policy Characteristics'!E:E,MATCH($C263,'Policy Characteristics'!$C:$C,0))),"",INDEX('Policy Characteristics'!E:E,MATCH($C263,'Policy Characteristics'!$C:$C,0)))</f>
        <v>elec reduce plant downtime</v>
      </c>
      <c r="L263" s="227" t="str">
        <f>IF(ISBLANK(INDEX('Policy Characteristics'!F:F,MATCH($C263,'Policy Characteristics'!$C:$C,0))),"",INDEX('Policy Characteristics'!F:F,MATCH($C263,'Policy Characteristics'!$C:$C,0)))</f>
        <v/>
      </c>
      <c r="M263" s="227" t="str">
        <f>IF(ISBLANK(INDEX('Policy Characteristics'!G:G,MATCH($C263,'Policy Characteristics'!$C:$C,0))),"",INDEX('Policy Characteristics'!G:G,MATCH($C263,'Policy Characteristics'!$C:$C,0)))</f>
        <v/>
      </c>
      <c r="N263" s="227" t="str">
        <f>IF(ISBLANK(INDEX('Policy Characteristics'!H:H,MATCH($C263,'Policy Characteristics'!$C:$C,0))),"",INDEX('Policy Characteristics'!H:H,MATCH($C263,'Policy Characteristics'!$C:$C,0)))</f>
        <v/>
      </c>
      <c r="O263" s="227" t="str">
        <f>IF(ISBLANK(INDEX('Policy Characteristics'!I:I,MATCH($C263,'Policy Characteristics'!$C:$C,0))),"",INDEX('Policy Characteristics'!I:I,MATCH($C263,'Policy Characteristics'!$C:$C,0)))</f>
        <v/>
      </c>
      <c r="P263" s="227" t="str">
        <f>IF(ISBLANK(INDEX('Policy Characteristics'!J:J,MATCH($C263,'Policy Characteristics'!$C:$C,0))),"",INDEX('Policy Characteristics'!J:J,MATCH($C263,'Policy Characteristics'!$C:$C,0)))</f>
        <v/>
      </c>
      <c r="Q263" s="227" t="str">
        <f>IF(ISBLANK(INDEX('Policy Characteristics'!K:K,MATCH($C263,'Policy Characteristics'!$C:$C,0))),"",INDEX('Policy Characteristics'!K:K,MATCH($C263,'Policy Characteristics'!$C:$C,0)))</f>
        <v/>
      </c>
      <c r="R263" s="227" t="str">
        <f>IF(ISBLANK(INDEX('Policy Characteristics'!L:L,MATCH($C263,'Policy Characteristics'!$C:$C,0))),"",INDEX('Policy Characteristics'!L:L,MATCH($C263,'Policy Characteristics'!$C:$C,0)))</f>
        <v/>
      </c>
      <c r="S263" s="227" t="str">
        <f>IF(ISBLANK(INDEX('Policy Characteristics'!M:M,MATCH($C263,'Policy Characteristics'!$C:$C,0))),"",INDEX('Policy Characteristics'!M:M,MATCH($C263,'Policy Characteristics'!$C:$C,0)))</f>
        <v/>
      </c>
      <c r="T263" s="227" t="str">
        <f>IF(ISBLANK(INDEX('Policy Characteristics'!N:N,MATCH($C263,'Policy Characteristics'!$C:$C,0))),"",INDEX('Policy Characteristics'!N:N,MATCH($C263,'Policy Characteristics'!$C:$C,0)))</f>
        <v/>
      </c>
      <c r="U263" s="229"/>
      <c r="V263" s="229"/>
      <c r="W263" s="229"/>
      <c r="X263" s="229"/>
      <c r="Y263" s="229"/>
      <c r="Z263" s="229"/>
    </row>
    <row r="264" spans="1:26" ht="15.75" customHeight="1" x14ac:dyDescent="0.25">
      <c r="A264" s="248" t="str">
        <f>INDEX('Policy Characteristics'!A:A,MATCH($C264,'Policy Characteristics'!$C:$C,0))</f>
        <v>Electricity Supply</v>
      </c>
      <c r="B264" s="249" t="str">
        <f>INDEX('Policy Characteristics'!B:B,MATCH($C264,'Policy Characteristics'!$C:$C,0))</f>
        <v>Reduce Plant Downtime</v>
      </c>
      <c r="C264" s="256" t="str">
        <f t="shared" ref="A264:C264" si="181">C$234</f>
        <v>Percentage Reduction in Plant Downtime</v>
      </c>
      <c r="D264" s="226" t="s">
        <v>253</v>
      </c>
      <c r="E264" s="226" t="s">
        <v>326</v>
      </c>
      <c r="F264" s="226"/>
      <c r="G264" s="226"/>
      <c r="H264" s="7"/>
      <c r="I264" s="253" t="s">
        <v>76</v>
      </c>
      <c r="J264" s="227" t="str">
        <f>IF(ISBLANK(INDEX('Policy Characteristics'!D:D,MATCH($C264,'Policy Characteristics'!$C:$C,0))),"",INDEX('Policy Characteristics'!D:D,MATCH($C264,'Policy Characteristics'!$C:$C,0)))</f>
        <v>Reduce Plant Downtime</v>
      </c>
      <c r="K264" s="227" t="str">
        <f>IF(ISBLANK(INDEX('Policy Characteristics'!E:E,MATCH($C264,'Policy Characteristics'!$C:$C,0))),"",INDEX('Policy Characteristics'!E:E,MATCH($C264,'Policy Characteristics'!$C:$C,0)))</f>
        <v>elec reduce plant downtime</v>
      </c>
      <c r="L264" s="227" t="str">
        <f>IF(ISBLANK(INDEX('Policy Characteristics'!F:F,MATCH($C264,'Policy Characteristics'!$C:$C,0))),"",INDEX('Policy Characteristics'!F:F,MATCH($C264,'Policy Characteristics'!$C:$C,0)))</f>
        <v/>
      </c>
      <c r="M264" s="227" t="str">
        <f>IF(ISBLANK(INDEX('Policy Characteristics'!G:G,MATCH($C264,'Policy Characteristics'!$C:$C,0))),"",INDEX('Policy Characteristics'!G:G,MATCH($C264,'Policy Characteristics'!$C:$C,0)))</f>
        <v/>
      </c>
      <c r="N264" s="227" t="str">
        <f>IF(ISBLANK(INDEX('Policy Characteristics'!H:H,MATCH($C264,'Policy Characteristics'!$C:$C,0))),"",INDEX('Policy Characteristics'!H:H,MATCH($C264,'Policy Characteristics'!$C:$C,0)))</f>
        <v/>
      </c>
      <c r="O264" s="227" t="str">
        <f>IF(ISBLANK(INDEX('Policy Characteristics'!I:I,MATCH($C264,'Policy Characteristics'!$C:$C,0))),"",INDEX('Policy Characteristics'!I:I,MATCH($C264,'Policy Characteristics'!$C:$C,0)))</f>
        <v/>
      </c>
      <c r="P264" s="227" t="str">
        <f>IF(ISBLANK(INDEX('Policy Characteristics'!J:J,MATCH($C264,'Policy Characteristics'!$C:$C,0))),"",INDEX('Policy Characteristics'!J:J,MATCH($C264,'Policy Characteristics'!$C:$C,0)))</f>
        <v/>
      </c>
      <c r="Q264" s="227" t="str">
        <f>IF(ISBLANK(INDEX('Policy Characteristics'!K:K,MATCH($C264,'Policy Characteristics'!$C:$C,0))),"",INDEX('Policy Characteristics'!K:K,MATCH($C264,'Policy Characteristics'!$C:$C,0)))</f>
        <v/>
      </c>
      <c r="R264" s="227" t="str">
        <f>IF(ISBLANK(INDEX('Policy Characteristics'!L:L,MATCH($C264,'Policy Characteristics'!$C:$C,0))),"",INDEX('Policy Characteristics'!L:L,MATCH($C264,'Policy Characteristics'!$C:$C,0)))</f>
        <v/>
      </c>
      <c r="S264" s="227" t="str">
        <f>IF(ISBLANK(INDEX('Policy Characteristics'!M:M,MATCH($C264,'Policy Characteristics'!$C:$C,0))),"",INDEX('Policy Characteristics'!M:M,MATCH($C264,'Policy Characteristics'!$C:$C,0)))</f>
        <v/>
      </c>
      <c r="T264" s="227" t="str">
        <f>IF(ISBLANK(INDEX('Policy Characteristics'!N:N,MATCH($C264,'Policy Characteristics'!$C:$C,0))),"",INDEX('Policy Characteristics'!N:N,MATCH($C264,'Policy Characteristics'!$C:$C,0)))</f>
        <v/>
      </c>
      <c r="U264" s="229"/>
      <c r="V264" s="229"/>
      <c r="W264" s="229"/>
      <c r="X264" s="229"/>
      <c r="Y264" s="229"/>
      <c r="Z264" s="229"/>
    </row>
    <row r="265" spans="1:26" ht="15.75" customHeight="1" x14ac:dyDescent="0.25">
      <c r="A265" s="248" t="str">
        <f>INDEX('Policy Characteristics'!A:A,MATCH($C265,'Policy Characteristics'!$C:$C,0))</f>
        <v>Electricity Supply</v>
      </c>
      <c r="B265" s="249" t="str">
        <f>INDEX('Policy Characteristics'!B:B,MATCH($C265,'Policy Characteristics'!$C:$C,0))</f>
        <v>Reduce Plant Downtime</v>
      </c>
      <c r="C265" s="256" t="str">
        <f t="shared" ref="A265:C265" si="182">C$234</f>
        <v>Percentage Reduction in Plant Downtime</v>
      </c>
      <c r="D265" s="226" t="s">
        <v>253</v>
      </c>
      <c r="E265" s="226" t="s">
        <v>328</v>
      </c>
      <c r="F265" s="226"/>
      <c r="G265" s="226"/>
      <c r="H265" s="7"/>
      <c r="I265" s="253" t="s">
        <v>76</v>
      </c>
      <c r="J265" s="227" t="str">
        <f>IF(ISBLANK(INDEX('Policy Characteristics'!D:D,MATCH($C265,'Policy Characteristics'!$C:$C,0))),"",INDEX('Policy Characteristics'!D:D,MATCH($C265,'Policy Characteristics'!$C:$C,0)))</f>
        <v>Reduce Plant Downtime</v>
      </c>
      <c r="K265" s="227" t="str">
        <f>IF(ISBLANK(INDEX('Policy Characteristics'!E:E,MATCH($C265,'Policy Characteristics'!$C:$C,0))),"",INDEX('Policy Characteristics'!E:E,MATCH($C265,'Policy Characteristics'!$C:$C,0)))</f>
        <v>elec reduce plant downtime</v>
      </c>
      <c r="L265" s="227" t="str">
        <f>IF(ISBLANK(INDEX('Policy Characteristics'!F:F,MATCH($C265,'Policy Characteristics'!$C:$C,0))),"",INDEX('Policy Characteristics'!F:F,MATCH($C265,'Policy Characteristics'!$C:$C,0)))</f>
        <v/>
      </c>
      <c r="M265" s="227" t="str">
        <f>IF(ISBLANK(INDEX('Policy Characteristics'!G:G,MATCH($C265,'Policy Characteristics'!$C:$C,0))),"",INDEX('Policy Characteristics'!G:G,MATCH($C265,'Policy Characteristics'!$C:$C,0)))</f>
        <v/>
      </c>
      <c r="N265" s="227" t="str">
        <f>IF(ISBLANK(INDEX('Policy Characteristics'!H:H,MATCH($C265,'Policy Characteristics'!$C:$C,0))),"",INDEX('Policy Characteristics'!H:H,MATCH($C265,'Policy Characteristics'!$C:$C,0)))</f>
        <v/>
      </c>
      <c r="O265" s="227" t="str">
        <f>IF(ISBLANK(INDEX('Policy Characteristics'!I:I,MATCH($C265,'Policy Characteristics'!$C:$C,0))),"",INDEX('Policy Characteristics'!I:I,MATCH($C265,'Policy Characteristics'!$C:$C,0)))</f>
        <v/>
      </c>
      <c r="P265" s="227" t="str">
        <f>IF(ISBLANK(INDEX('Policy Characteristics'!J:J,MATCH($C265,'Policy Characteristics'!$C:$C,0))),"",INDEX('Policy Characteristics'!J:J,MATCH($C265,'Policy Characteristics'!$C:$C,0)))</f>
        <v/>
      </c>
      <c r="Q265" s="227" t="str">
        <f>IF(ISBLANK(INDEX('Policy Characteristics'!K:K,MATCH($C265,'Policy Characteristics'!$C:$C,0))),"",INDEX('Policy Characteristics'!K:K,MATCH($C265,'Policy Characteristics'!$C:$C,0)))</f>
        <v/>
      </c>
      <c r="R265" s="227" t="str">
        <f>IF(ISBLANK(INDEX('Policy Characteristics'!L:L,MATCH($C265,'Policy Characteristics'!$C:$C,0))),"",INDEX('Policy Characteristics'!L:L,MATCH($C265,'Policy Characteristics'!$C:$C,0)))</f>
        <v/>
      </c>
      <c r="S265" s="227" t="str">
        <f>IF(ISBLANK(INDEX('Policy Characteristics'!M:M,MATCH($C265,'Policy Characteristics'!$C:$C,0))),"",INDEX('Policy Characteristics'!M:M,MATCH($C265,'Policy Characteristics'!$C:$C,0)))</f>
        <v/>
      </c>
      <c r="T265" s="227" t="str">
        <f>IF(ISBLANK(INDEX('Policy Characteristics'!N:N,MATCH($C265,'Policy Characteristics'!$C:$C,0))),"",INDEX('Policy Characteristics'!N:N,MATCH($C265,'Policy Characteristics'!$C:$C,0)))</f>
        <v/>
      </c>
      <c r="U265" s="229"/>
      <c r="V265" s="229"/>
      <c r="W265" s="229"/>
      <c r="X265" s="229"/>
      <c r="Y265" s="229"/>
      <c r="Z265" s="229"/>
    </row>
    <row r="266" spans="1:26" ht="15.75" customHeight="1" x14ac:dyDescent="0.25">
      <c r="A266" s="248" t="str">
        <f>INDEX('Policy Characteristics'!A:A,MATCH($C266,'Policy Characteristics'!$C:$C,0))</f>
        <v>Electricity Supply</v>
      </c>
      <c r="B266" s="249" t="str">
        <f>INDEX('Policy Characteristics'!B:B,MATCH($C266,'Policy Characteristics'!$C:$C,0))</f>
        <v>Reduce Plant Downtime</v>
      </c>
      <c r="C266" s="256" t="str">
        <f t="shared" ref="A266:C266" si="183">C$234</f>
        <v>Percentage Reduction in Plant Downtime</v>
      </c>
      <c r="D266" s="226" t="s">
        <v>253</v>
      </c>
      <c r="E266" s="226" t="s">
        <v>329</v>
      </c>
      <c r="F266" s="226"/>
      <c r="G266" s="226"/>
      <c r="H266" s="7"/>
      <c r="I266" s="253" t="s">
        <v>76</v>
      </c>
      <c r="J266" s="227" t="str">
        <f>IF(ISBLANK(INDEX('Policy Characteristics'!D:D,MATCH($C266,'Policy Characteristics'!$C:$C,0))),"",INDEX('Policy Characteristics'!D:D,MATCH($C266,'Policy Characteristics'!$C:$C,0)))</f>
        <v>Reduce Plant Downtime</v>
      </c>
      <c r="K266" s="227" t="str">
        <f>IF(ISBLANK(INDEX('Policy Characteristics'!E:E,MATCH($C266,'Policy Characteristics'!$C:$C,0))),"",INDEX('Policy Characteristics'!E:E,MATCH($C266,'Policy Characteristics'!$C:$C,0)))</f>
        <v>elec reduce plant downtime</v>
      </c>
      <c r="L266" s="227" t="str">
        <f>IF(ISBLANK(INDEX('Policy Characteristics'!F:F,MATCH($C266,'Policy Characteristics'!$C:$C,0))),"",INDEX('Policy Characteristics'!F:F,MATCH($C266,'Policy Characteristics'!$C:$C,0)))</f>
        <v/>
      </c>
      <c r="M266" s="227" t="str">
        <f>IF(ISBLANK(INDEX('Policy Characteristics'!G:G,MATCH($C266,'Policy Characteristics'!$C:$C,0))),"",INDEX('Policy Characteristics'!G:G,MATCH($C266,'Policy Characteristics'!$C:$C,0)))</f>
        <v/>
      </c>
      <c r="N266" s="227" t="str">
        <f>IF(ISBLANK(INDEX('Policy Characteristics'!H:H,MATCH($C266,'Policy Characteristics'!$C:$C,0))),"",INDEX('Policy Characteristics'!H:H,MATCH($C266,'Policy Characteristics'!$C:$C,0)))</f>
        <v/>
      </c>
      <c r="O266" s="227" t="str">
        <f>IF(ISBLANK(INDEX('Policy Characteristics'!I:I,MATCH($C266,'Policy Characteristics'!$C:$C,0))),"",INDEX('Policy Characteristics'!I:I,MATCH($C266,'Policy Characteristics'!$C:$C,0)))</f>
        <v/>
      </c>
      <c r="P266" s="227" t="str">
        <f>IF(ISBLANK(INDEX('Policy Characteristics'!J:J,MATCH($C266,'Policy Characteristics'!$C:$C,0))),"",INDEX('Policy Characteristics'!J:J,MATCH($C266,'Policy Characteristics'!$C:$C,0)))</f>
        <v/>
      </c>
      <c r="Q266" s="227" t="str">
        <f>IF(ISBLANK(INDEX('Policy Characteristics'!K:K,MATCH($C266,'Policy Characteristics'!$C:$C,0))),"",INDEX('Policy Characteristics'!K:K,MATCH($C266,'Policy Characteristics'!$C:$C,0)))</f>
        <v/>
      </c>
      <c r="R266" s="227" t="str">
        <f>IF(ISBLANK(INDEX('Policy Characteristics'!L:L,MATCH($C266,'Policy Characteristics'!$C:$C,0))),"",INDEX('Policy Characteristics'!L:L,MATCH($C266,'Policy Characteristics'!$C:$C,0)))</f>
        <v/>
      </c>
      <c r="S266" s="227" t="str">
        <f>IF(ISBLANK(INDEX('Policy Characteristics'!M:M,MATCH($C266,'Policy Characteristics'!$C:$C,0))),"",INDEX('Policy Characteristics'!M:M,MATCH($C266,'Policy Characteristics'!$C:$C,0)))</f>
        <v/>
      </c>
      <c r="T266" s="227" t="str">
        <f>IF(ISBLANK(INDEX('Policy Characteristics'!N:N,MATCH($C266,'Policy Characteristics'!$C:$C,0))),"",INDEX('Policy Characteristics'!N:N,MATCH($C266,'Policy Characteristics'!$C:$C,0)))</f>
        <v/>
      </c>
      <c r="U266" s="229"/>
      <c r="V266" s="229"/>
      <c r="W266" s="229"/>
      <c r="X266" s="229"/>
      <c r="Y266" s="229"/>
      <c r="Z266" s="229"/>
    </row>
    <row r="267" spans="1:26" ht="15.75" customHeight="1" x14ac:dyDescent="0.25">
      <c r="A267" s="248" t="str">
        <f>INDEX('Policy Characteristics'!A:A,MATCH($C267,'Policy Characteristics'!$C:$C,0))</f>
        <v>Electricity Supply</v>
      </c>
      <c r="B267" s="249" t="str">
        <f>INDEX('Policy Characteristics'!B:B,MATCH($C267,'Policy Characteristics'!$C:$C,0))</f>
        <v>Reduce Plant Downtime</v>
      </c>
      <c r="C267" s="256" t="str">
        <f t="shared" ref="A267:C267" si="184">C$234</f>
        <v>Percentage Reduction in Plant Downtime</v>
      </c>
      <c r="D267" s="226" t="s">
        <v>255</v>
      </c>
      <c r="E267" s="226" t="s">
        <v>326</v>
      </c>
      <c r="F267" s="226"/>
      <c r="G267" s="226"/>
      <c r="H267" s="7"/>
      <c r="I267" s="253" t="s">
        <v>76</v>
      </c>
      <c r="J267" s="227" t="str">
        <f>IF(ISBLANK(INDEX('Policy Characteristics'!D:D,MATCH($C267,'Policy Characteristics'!$C:$C,0))),"",INDEX('Policy Characteristics'!D:D,MATCH($C267,'Policy Characteristics'!$C:$C,0)))</f>
        <v>Reduce Plant Downtime</v>
      </c>
      <c r="K267" s="227" t="str">
        <f>IF(ISBLANK(INDEX('Policy Characteristics'!E:E,MATCH($C267,'Policy Characteristics'!$C:$C,0))),"",INDEX('Policy Characteristics'!E:E,MATCH($C267,'Policy Characteristics'!$C:$C,0)))</f>
        <v>elec reduce plant downtime</v>
      </c>
      <c r="L267" s="227" t="str">
        <f>IF(ISBLANK(INDEX('Policy Characteristics'!F:F,MATCH($C267,'Policy Characteristics'!$C:$C,0))),"",INDEX('Policy Characteristics'!F:F,MATCH($C267,'Policy Characteristics'!$C:$C,0)))</f>
        <v/>
      </c>
      <c r="M267" s="227" t="str">
        <f>IF(ISBLANK(INDEX('Policy Characteristics'!G:G,MATCH($C267,'Policy Characteristics'!$C:$C,0))),"",INDEX('Policy Characteristics'!G:G,MATCH($C267,'Policy Characteristics'!$C:$C,0)))</f>
        <v/>
      </c>
      <c r="N267" s="227" t="str">
        <f>IF(ISBLANK(INDEX('Policy Characteristics'!H:H,MATCH($C267,'Policy Characteristics'!$C:$C,0))),"",INDEX('Policy Characteristics'!H:H,MATCH($C267,'Policy Characteristics'!$C:$C,0)))</f>
        <v/>
      </c>
      <c r="O267" s="227" t="str">
        <f>IF(ISBLANK(INDEX('Policy Characteristics'!I:I,MATCH($C267,'Policy Characteristics'!$C:$C,0))),"",INDEX('Policy Characteristics'!I:I,MATCH($C267,'Policy Characteristics'!$C:$C,0)))</f>
        <v/>
      </c>
      <c r="P267" s="227" t="str">
        <f>IF(ISBLANK(INDEX('Policy Characteristics'!J:J,MATCH($C267,'Policy Characteristics'!$C:$C,0))),"",INDEX('Policy Characteristics'!J:J,MATCH($C267,'Policy Characteristics'!$C:$C,0)))</f>
        <v/>
      </c>
      <c r="Q267" s="227" t="str">
        <f>IF(ISBLANK(INDEX('Policy Characteristics'!K:K,MATCH($C267,'Policy Characteristics'!$C:$C,0))),"",INDEX('Policy Characteristics'!K:K,MATCH($C267,'Policy Characteristics'!$C:$C,0)))</f>
        <v/>
      </c>
      <c r="R267" s="227" t="str">
        <f>IF(ISBLANK(INDEX('Policy Characteristics'!L:L,MATCH($C267,'Policy Characteristics'!$C:$C,0))),"",INDEX('Policy Characteristics'!L:L,MATCH($C267,'Policy Characteristics'!$C:$C,0)))</f>
        <v/>
      </c>
      <c r="S267" s="227" t="str">
        <f>IF(ISBLANK(INDEX('Policy Characteristics'!M:M,MATCH($C267,'Policy Characteristics'!$C:$C,0))),"",INDEX('Policy Characteristics'!M:M,MATCH($C267,'Policy Characteristics'!$C:$C,0)))</f>
        <v/>
      </c>
      <c r="T267" s="227" t="str">
        <f>IF(ISBLANK(INDEX('Policy Characteristics'!N:N,MATCH($C267,'Policy Characteristics'!$C:$C,0))),"",INDEX('Policy Characteristics'!N:N,MATCH($C267,'Policy Characteristics'!$C:$C,0)))</f>
        <v/>
      </c>
      <c r="U267" s="229"/>
      <c r="V267" s="229"/>
      <c r="W267" s="229"/>
      <c r="X267" s="229"/>
      <c r="Y267" s="229"/>
      <c r="Z267" s="229"/>
    </row>
    <row r="268" spans="1:26" ht="15.75" customHeight="1" x14ac:dyDescent="0.25">
      <c r="A268" s="248" t="str">
        <f>INDEX('Policy Characteristics'!A:A,MATCH($C268,'Policy Characteristics'!$C:$C,0))</f>
        <v>Electricity Supply</v>
      </c>
      <c r="B268" s="249" t="str">
        <f>INDEX('Policy Characteristics'!B:B,MATCH($C268,'Policy Characteristics'!$C:$C,0))</f>
        <v>Reduce Plant Downtime</v>
      </c>
      <c r="C268" s="256" t="str">
        <f t="shared" ref="A268:C269" si="185">C$234</f>
        <v>Percentage Reduction in Plant Downtime</v>
      </c>
      <c r="D268" s="226" t="s">
        <v>255</v>
      </c>
      <c r="E268" s="226" t="s">
        <v>328</v>
      </c>
      <c r="F268" s="226"/>
      <c r="G268" s="226"/>
      <c r="H268" s="7"/>
      <c r="I268" s="253" t="s">
        <v>76</v>
      </c>
      <c r="J268" s="227" t="str">
        <f>IF(ISBLANK(INDEX('Policy Characteristics'!D:D,MATCH($C268,'Policy Characteristics'!$C:$C,0))),"",INDEX('Policy Characteristics'!D:D,MATCH($C268,'Policy Characteristics'!$C:$C,0)))</f>
        <v>Reduce Plant Downtime</v>
      </c>
      <c r="K268" s="227" t="str">
        <f>IF(ISBLANK(INDEX('Policy Characteristics'!E:E,MATCH($C268,'Policy Characteristics'!$C:$C,0))),"",INDEX('Policy Characteristics'!E:E,MATCH($C268,'Policy Characteristics'!$C:$C,0)))</f>
        <v>elec reduce plant downtime</v>
      </c>
      <c r="L268" s="227" t="str">
        <f>IF(ISBLANK(INDEX('Policy Characteristics'!F:F,MATCH($C268,'Policy Characteristics'!$C:$C,0))),"",INDEX('Policy Characteristics'!F:F,MATCH($C268,'Policy Characteristics'!$C:$C,0)))</f>
        <v/>
      </c>
      <c r="M268" s="227" t="str">
        <f>IF(ISBLANK(INDEX('Policy Characteristics'!G:G,MATCH($C268,'Policy Characteristics'!$C:$C,0))),"",INDEX('Policy Characteristics'!G:G,MATCH($C268,'Policy Characteristics'!$C:$C,0)))</f>
        <v/>
      </c>
      <c r="N268" s="227" t="str">
        <f>IF(ISBLANK(INDEX('Policy Characteristics'!H:H,MATCH($C268,'Policy Characteristics'!$C:$C,0))),"",INDEX('Policy Characteristics'!H:H,MATCH($C268,'Policy Characteristics'!$C:$C,0)))</f>
        <v/>
      </c>
      <c r="O268" s="227" t="str">
        <f>IF(ISBLANK(INDEX('Policy Characteristics'!I:I,MATCH($C268,'Policy Characteristics'!$C:$C,0))),"",INDEX('Policy Characteristics'!I:I,MATCH($C268,'Policy Characteristics'!$C:$C,0)))</f>
        <v/>
      </c>
      <c r="P268" s="227" t="str">
        <f>IF(ISBLANK(INDEX('Policy Characteristics'!J:J,MATCH($C268,'Policy Characteristics'!$C:$C,0))),"",INDEX('Policy Characteristics'!J:J,MATCH($C268,'Policy Characteristics'!$C:$C,0)))</f>
        <v/>
      </c>
      <c r="Q268" s="227" t="str">
        <f>IF(ISBLANK(INDEX('Policy Characteristics'!K:K,MATCH($C268,'Policy Characteristics'!$C:$C,0))),"",INDEX('Policy Characteristics'!K:K,MATCH($C268,'Policy Characteristics'!$C:$C,0)))</f>
        <v/>
      </c>
      <c r="R268" s="227" t="str">
        <f>IF(ISBLANK(INDEX('Policy Characteristics'!L:L,MATCH($C268,'Policy Characteristics'!$C:$C,0))),"",INDEX('Policy Characteristics'!L:L,MATCH($C268,'Policy Characteristics'!$C:$C,0)))</f>
        <v/>
      </c>
      <c r="S268" s="227" t="str">
        <f>IF(ISBLANK(INDEX('Policy Characteristics'!M:M,MATCH($C268,'Policy Characteristics'!$C:$C,0))),"",INDEX('Policy Characteristics'!M:M,MATCH($C268,'Policy Characteristics'!$C:$C,0)))</f>
        <v/>
      </c>
      <c r="T268" s="227" t="str">
        <f>IF(ISBLANK(INDEX('Policy Characteristics'!N:N,MATCH($C268,'Policy Characteristics'!$C:$C,0))),"",INDEX('Policy Characteristics'!N:N,MATCH($C268,'Policy Characteristics'!$C:$C,0)))</f>
        <v/>
      </c>
      <c r="U268" s="229"/>
      <c r="V268" s="229"/>
      <c r="W268" s="229"/>
      <c r="X268" s="229"/>
      <c r="Y268" s="229"/>
      <c r="Z268" s="229"/>
    </row>
    <row r="269" spans="1:26" ht="15.75" customHeight="1" x14ac:dyDescent="0.25">
      <c r="A269" s="248" t="str">
        <f>INDEX('Policy Characteristics'!A:A,MATCH($C269,'Policy Characteristics'!$C:$C,0))</f>
        <v>Electricity Supply</v>
      </c>
      <c r="B269" s="249" t="str">
        <f>INDEX('Policy Characteristics'!B:B,MATCH($C269,'Policy Characteristics'!$C:$C,0))</f>
        <v>Reduce Plant Downtime</v>
      </c>
      <c r="C269" s="250" t="str">
        <f t="shared" si="185"/>
        <v>Percentage Reduction in Plant Downtime</v>
      </c>
      <c r="D269" s="225" t="s">
        <v>255</v>
      </c>
      <c r="E269" s="225" t="s">
        <v>329</v>
      </c>
      <c r="F269" s="225" t="s">
        <v>331</v>
      </c>
      <c r="G269" s="225" t="s">
        <v>256</v>
      </c>
      <c r="H269" s="250">
        <v>182</v>
      </c>
      <c r="I269" s="251" t="s">
        <v>63</v>
      </c>
      <c r="J269" s="227" t="str">
        <f>IF(ISBLANK(INDEX('Policy Characteristics'!D:D,MATCH($C269,'Policy Characteristics'!$C:$C,0))),"",INDEX('Policy Characteristics'!D:D,MATCH($C269,'Policy Characteristics'!$C:$C,0)))</f>
        <v>Reduce Plant Downtime</v>
      </c>
      <c r="K269" s="227" t="str">
        <f>IF(ISBLANK(INDEX('Policy Characteristics'!E:E,MATCH($C269,'Policy Characteristics'!$C:$C,0))),"",INDEX('Policy Characteristics'!E:E,MATCH($C269,'Policy Characteristics'!$C:$C,0)))</f>
        <v>elec reduce plant downtime</v>
      </c>
      <c r="L269" s="227" t="str">
        <f>IF(ISBLANK(INDEX('Policy Characteristics'!F:F,MATCH($C269,'Policy Characteristics'!$C:$C,0))),"",INDEX('Policy Characteristics'!F:F,MATCH($C269,'Policy Characteristics'!$C:$C,0)))</f>
        <v/>
      </c>
      <c r="M269" s="227" t="str">
        <f>IF(ISBLANK(INDEX('Policy Characteristics'!G:G,MATCH($C269,'Policy Characteristics'!$C:$C,0))),"",INDEX('Policy Characteristics'!G:G,MATCH($C269,'Policy Characteristics'!$C:$C,0)))</f>
        <v/>
      </c>
      <c r="N269" s="227" t="str">
        <f>IF(ISBLANK(INDEX('Policy Characteristics'!H:H,MATCH($C269,'Policy Characteristics'!$C:$C,0))),"",INDEX('Policy Characteristics'!H:H,MATCH($C269,'Policy Characteristics'!$C:$C,0)))</f>
        <v/>
      </c>
      <c r="O269" s="227" t="str">
        <f>IF(ISBLANK(INDEX('Policy Characteristics'!I:I,MATCH($C269,'Policy Characteristics'!$C:$C,0))),"",INDEX('Policy Characteristics'!I:I,MATCH($C269,'Policy Characteristics'!$C:$C,0)))</f>
        <v/>
      </c>
      <c r="P269" s="227" t="str">
        <f>IF(ISBLANK(INDEX('Policy Characteristics'!J:J,MATCH($C269,'Policy Characteristics'!$C:$C,0))),"",INDEX('Policy Characteristics'!J:J,MATCH($C269,'Policy Characteristics'!$C:$C,0)))</f>
        <v/>
      </c>
      <c r="Q269" s="227" t="str">
        <f>IF(ISBLANK(INDEX('Policy Characteristics'!K:K,MATCH($C269,'Policy Characteristics'!$C:$C,0))),"",INDEX('Policy Characteristics'!K:K,MATCH($C269,'Policy Characteristics'!$C:$C,0)))</f>
        <v/>
      </c>
      <c r="R269" s="227" t="str">
        <f>IF(ISBLANK(INDEX('Policy Characteristics'!L:L,MATCH($C269,'Policy Characteristics'!$C:$C,0))),"",INDEX('Policy Characteristics'!L:L,MATCH($C269,'Policy Characteristics'!$C:$C,0)))</f>
        <v/>
      </c>
      <c r="S269" s="227" t="str">
        <f>IF(ISBLANK(INDEX('Policy Characteristics'!M:M,MATCH($C269,'Policy Characteristics'!$C:$C,0))),"",INDEX('Policy Characteristics'!M:M,MATCH($C269,'Policy Characteristics'!$C:$C,0)))</f>
        <v/>
      </c>
      <c r="T269" s="227" t="str">
        <f>IF(ISBLANK(INDEX('Policy Characteristics'!N:N,MATCH($C269,'Policy Characteristics'!$C:$C,0))),"",INDEX('Policy Characteristics'!N:N,MATCH($C269,'Policy Characteristics'!$C:$C,0)))</f>
        <v/>
      </c>
      <c r="U269" s="229"/>
      <c r="V269" s="229"/>
      <c r="W269" s="229"/>
      <c r="X269" s="229"/>
      <c r="Y269" s="229"/>
      <c r="Z269" s="229"/>
    </row>
    <row r="270" spans="1:26" ht="15.75" customHeight="1" x14ac:dyDescent="0.25">
      <c r="A270" s="248" t="str">
        <f>INDEX('Policy Characteristics'!A:A,MATCH($C270,'Policy Characteristics'!$C:$C,0))</f>
        <v>Electricity Supply</v>
      </c>
      <c r="B270" s="249" t="str">
        <f>INDEX('Policy Characteristics'!B:B,MATCH($C270,'Policy Characteristics'!$C:$C,0))</f>
        <v>Reduce Plant Downtime</v>
      </c>
      <c r="C270" s="256" t="str">
        <f t="shared" ref="A270:C270" si="186">C$234</f>
        <v>Percentage Reduction in Plant Downtime</v>
      </c>
      <c r="D270" s="226" t="s">
        <v>257</v>
      </c>
      <c r="E270" s="226" t="s">
        <v>326</v>
      </c>
      <c r="F270" s="229"/>
      <c r="G270" s="226"/>
      <c r="H270" s="7"/>
      <c r="I270" s="253" t="s">
        <v>76</v>
      </c>
      <c r="J270" s="227" t="str">
        <f>IF(ISBLANK(INDEX('Policy Characteristics'!D:D,MATCH($C270,'Policy Characteristics'!$C:$C,0))),"",INDEX('Policy Characteristics'!D:D,MATCH($C270,'Policy Characteristics'!$C:$C,0)))</f>
        <v>Reduce Plant Downtime</v>
      </c>
      <c r="K270" s="227" t="str">
        <f>IF(ISBLANK(INDEX('Policy Characteristics'!E:E,MATCH($C270,'Policy Characteristics'!$C:$C,0))),"",INDEX('Policy Characteristics'!E:E,MATCH($C270,'Policy Characteristics'!$C:$C,0)))</f>
        <v>elec reduce plant downtime</v>
      </c>
      <c r="L270" s="227" t="str">
        <f>IF(ISBLANK(INDEX('Policy Characteristics'!F:F,MATCH($C270,'Policy Characteristics'!$C:$C,0))),"",INDEX('Policy Characteristics'!F:F,MATCH($C270,'Policy Characteristics'!$C:$C,0)))</f>
        <v/>
      </c>
      <c r="M270" s="227" t="str">
        <f>IF(ISBLANK(INDEX('Policy Characteristics'!G:G,MATCH($C270,'Policy Characteristics'!$C:$C,0))),"",INDEX('Policy Characteristics'!G:G,MATCH($C270,'Policy Characteristics'!$C:$C,0)))</f>
        <v/>
      </c>
      <c r="N270" s="227" t="str">
        <f>IF(ISBLANK(INDEX('Policy Characteristics'!H:H,MATCH($C270,'Policy Characteristics'!$C:$C,0))),"",INDEX('Policy Characteristics'!H:H,MATCH($C270,'Policy Characteristics'!$C:$C,0)))</f>
        <v/>
      </c>
      <c r="O270" s="227" t="str">
        <f>IF(ISBLANK(INDEX('Policy Characteristics'!I:I,MATCH($C270,'Policy Characteristics'!$C:$C,0))),"",INDEX('Policy Characteristics'!I:I,MATCH($C270,'Policy Characteristics'!$C:$C,0)))</f>
        <v/>
      </c>
      <c r="P270" s="227" t="str">
        <f>IF(ISBLANK(INDEX('Policy Characteristics'!J:J,MATCH($C270,'Policy Characteristics'!$C:$C,0))),"",INDEX('Policy Characteristics'!J:J,MATCH($C270,'Policy Characteristics'!$C:$C,0)))</f>
        <v/>
      </c>
      <c r="Q270" s="227" t="str">
        <f>IF(ISBLANK(INDEX('Policy Characteristics'!K:K,MATCH($C270,'Policy Characteristics'!$C:$C,0))),"",INDEX('Policy Characteristics'!K:K,MATCH($C270,'Policy Characteristics'!$C:$C,0)))</f>
        <v/>
      </c>
      <c r="R270" s="227" t="str">
        <f>IF(ISBLANK(INDEX('Policy Characteristics'!L:L,MATCH($C270,'Policy Characteristics'!$C:$C,0))),"",INDEX('Policy Characteristics'!L:L,MATCH($C270,'Policy Characteristics'!$C:$C,0)))</f>
        <v/>
      </c>
      <c r="S270" s="227" t="str">
        <f>IF(ISBLANK(INDEX('Policy Characteristics'!M:M,MATCH($C270,'Policy Characteristics'!$C:$C,0))),"",INDEX('Policy Characteristics'!M:M,MATCH($C270,'Policy Characteristics'!$C:$C,0)))</f>
        <v/>
      </c>
      <c r="T270" s="227" t="str">
        <f>IF(ISBLANK(INDEX('Policy Characteristics'!N:N,MATCH($C270,'Policy Characteristics'!$C:$C,0))),"",INDEX('Policy Characteristics'!N:N,MATCH($C270,'Policy Characteristics'!$C:$C,0)))</f>
        <v/>
      </c>
      <c r="U270" s="229"/>
      <c r="V270" s="229"/>
      <c r="W270" s="229"/>
      <c r="X270" s="229"/>
      <c r="Y270" s="229"/>
      <c r="Z270" s="229"/>
    </row>
    <row r="271" spans="1:26" ht="15.75" customHeight="1" x14ac:dyDescent="0.25">
      <c r="A271" s="248" t="str">
        <f>INDEX('Policy Characteristics'!A:A,MATCH($C271,'Policy Characteristics'!$C:$C,0))</f>
        <v>Electricity Supply</v>
      </c>
      <c r="B271" s="249" t="str">
        <f>INDEX('Policy Characteristics'!B:B,MATCH($C271,'Policy Characteristics'!$C:$C,0))</f>
        <v>Reduce Plant Downtime</v>
      </c>
      <c r="C271" s="256" t="str">
        <f t="shared" ref="A271:C271" si="187">C$234</f>
        <v>Percentage Reduction in Plant Downtime</v>
      </c>
      <c r="D271" s="226" t="s">
        <v>257</v>
      </c>
      <c r="E271" s="226" t="s">
        <v>328</v>
      </c>
      <c r="F271" s="229"/>
      <c r="G271" s="229"/>
      <c r="H271" s="7"/>
      <c r="I271" s="253" t="s">
        <v>76</v>
      </c>
      <c r="J271" s="227" t="str">
        <f>IF(ISBLANK(INDEX('Policy Characteristics'!D:D,MATCH($C271,'Policy Characteristics'!$C:$C,0))),"",INDEX('Policy Characteristics'!D:D,MATCH($C271,'Policy Characteristics'!$C:$C,0)))</f>
        <v>Reduce Plant Downtime</v>
      </c>
      <c r="K271" s="227" t="str">
        <f>IF(ISBLANK(INDEX('Policy Characteristics'!E:E,MATCH($C271,'Policy Characteristics'!$C:$C,0))),"",INDEX('Policy Characteristics'!E:E,MATCH($C271,'Policy Characteristics'!$C:$C,0)))</f>
        <v>elec reduce plant downtime</v>
      </c>
      <c r="L271" s="227" t="str">
        <f>IF(ISBLANK(INDEX('Policy Characteristics'!F:F,MATCH($C271,'Policy Characteristics'!$C:$C,0))),"",INDEX('Policy Characteristics'!F:F,MATCH($C271,'Policy Characteristics'!$C:$C,0)))</f>
        <v/>
      </c>
      <c r="M271" s="227" t="str">
        <f>IF(ISBLANK(INDEX('Policy Characteristics'!G:G,MATCH($C271,'Policy Characteristics'!$C:$C,0))),"",INDEX('Policy Characteristics'!G:G,MATCH($C271,'Policy Characteristics'!$C:$C,0)))</f>
        <v/>
      </c>
      <c r="N271" s="227" t="str">
        <f>IF(ISBLANK(INDEX('Policy Characteristics'!H:H,MATCH($C271,'Policy Characteristics'!$C:$C,0))),"",INDEX('Policy Characteristics'!H:H,MATCH($C271,'Policy Characteristics'!$C:$C,0)))</f>
        <v/>
      </c>
      <c r="O271" s="227" t="str">
        <f>IF(ISBLANK(INDEX('Policy Characteristics'!I:I,MATCH($C271,'Policy Characteristics'!$C:$C,0))),"",INDEX('Policy Characteristics'!I:I,MATCH($C271,'Policy Characteristics'!$C:$C,0)))</f>
        <v/>
      </c>
      <c r="P271" s="227" t="str">
        <f>IF(ISBLANK(INDEX('Policy Characteristics'!J:J,MATCH($C271,'Policy Characteristics'!$C:$C,0))),"",INDEX('Policy Characteristics'!J:J,MATCH($C271,'Policy Characteristics'!$C:$C,0)))</f>
        <v/>
      </c>
      <c r="Q271" s="227" t="str">
        <f>IF(ISBLANK(INDEX('Policy Characteristics'!K:K,MATCH($C271,'Policy Characteristics'!$C:$C,0))),"",INDEX('Policy Characteristics'!K:K,MATCH($C271,'Policy Characteristics'!$C:$C,0)))</f>
        <v/>
      </c>
      <c r="R271" s="227" t="str">
        <f>IF(ISBLANK(INDEX('Policy Characteristics'!L:L,MATCH($C271,'Policy Characteristics'!$C:$C,0))),"",INDEX('Policy Characteristics'!L:L,MATCH($C271,'Policy Characteristics'!$C:$C,0)))</f>
        <v/>
      </c>
      <c r="S271" s="227" t="str">
        <f>IF(ISBLANK(INDEX('Policy Characteristics'!M:M,MATCH($C271,'Policy Characteristics'!$C:$C,0))),"",INDEX('Policy Characteristics'!M:M,MATCH($C271,'Policy Characteristics'!$C:$C,0)))</f>
        <v/>
      </c>
      <c r="T271" s="227" t="str">
        <f>IF(ISBLANK(INDEX('Policy Characteristics'!N:N,MATCH($C271,'Policy Characteristics'!$C:$C,0))),"",INDEX('Policy Characteristics'!N:N,MATCH($C271,'Policy Characteristics'!$C:$C,0)))</f>
        <v/>
      </c>
      <c r="U271" s="229"/>
      <c r="V271" s="229"/>
      <c r="W271" s="229"/>
      <c r="X271" s="229"/>
      <c r="Y271" s="229"/>
      <c r="Z271" s="229"/>
    </row>
    <row r="272" spans="1:26" ht="15.75" customHeight="1" x14ac:dyDescent="0.25">
      <c r="A272" s="248" t="str">
        <f>INDEX('Policy Characteristics'!A:A,MATCH($C272,'Policy Characteristics'!$C:$C,0))</f>
        <v>Electricity Supply</v>
      </c>
      <c r="B272" s="249" t="str">
        <f>INDEX('Policy Characteristics'!B:B,MATCH($C272,'Policy Characteristics'!$C:$C,0))</f>
        <v>Reduce Plant Downtime</v>
      </c>
      <c r="C272" s="256" t="str">
        <f t="shared" ref="A272:C272" si="188">C$234</f>
        <v>Percentage Reduction in Plant Downtime</v>
      </c>
      <c r="D272" s="226" t="s">
        <v>257</v>
      </c>
      <c r="E272" s="226" t="s">
        <v>329</v>
      </c>
      <c r="F272" s="229"/>
      <c r="G272" s="229"/>
      <c r="H272" s="7"/>
      <c r="I272" s="253" t="s">
        <v>76</v>
      </c>
      <c r="J272" s="227" t="str">
        <f>IF(ISBLANK(INDEX('Policy Characteristics'!D:D,MATCH($C272,'Policy Characteristics'!$C:$C,0))),"",INDEX('Policy Characteristics'!D:D,MATCH($C272,'Policy Characteristics'!$C:$C,0)))</f>
        <v>Reduce Plant Downtime</v>
      </c>
      <c r="K272" s="227" t="str">
        <f>IF(ISBLANK(INDEX('Policy Characteristics'!E:E,MATCH($C272,'Policy Characteristics'!$C:$C,0))),"",INDEX('Policy Characteristics'!E:E,MATCH($C272,'Policy Characteristics'!$C:$C,0)))</f>
        <v>elec reduce plant downtime</v>
      </c>
      <c r="L272" s="227" t="str">
        <f>IF(ISBLANK(INDEX('Policy Characteristics'!F:F,MATCH($C272,'Policy Characteristics'!$C:$C,0))),"",INDEX('Policy Characteristics'!F:F,MATCH($C272,'Policy Characteristics'!$C:$C,0)))</f>
        <v/>
      </c>
      <c r="M272" s="227" t="str">
        <f>IF(ISBLANK(INDEX('Policy Characteristics'!G:G,MATCH($C272,'Policy Characteristics'!$C:$C,0))),"",INDEX('Policy Characteristics'!G:G,MATCH($C272,'Policy Characteristics'!$C:$C,0)))</f>
        <v/>
      </c>
      <c r="N272" s="227" t="str">
        <f>IF(ISBLANK(INDEX('Policy Characteristics'!H:H,MATCH($C272,'Policy Characteristics'!$C:$C,0))),"",INDEX('Policy Characteristics'!H:H,MATCH($C272,'Policy Characteristics'!$C:$C,0)))</f>
        <v/>
      </c>
      <c r="O272" s="227" t="str">
        <f>IF(ISBLANK(INDEX('Policy Characteristics'!I:I,MATCH($C272,'Policy Characteristics'!$C:$C,0))),"",INDEX('Policy Characteristics'!I:I,MATCH($C272,'Policy Characteristics'!$C:$C,0)))</f>
        <v/>
      </c>
      <c r="P272" s="227" t="str">
        <f>IF(ISBLANK(INDEX('Policy Characteristics'!J:J,MATCH($C272,'Policy Characteristics'!$C:$C,0))),"",INDEX('Policy Characteristics'!J:J,MATCH($C272,'Policy Characteristics'!$C:$C,0)))</f>
        <v/>
      </c>
      <c r="Q272" s="227" t="str">
        <f>IF(ISBLANK(INDEX('Policy Characteristics'!K:K,MATCH($C272,'Policy Characteristics'!$C:$C,0))),"",INDEX('Policy Characteristics'!K:K,MATCH($C272,'Policy Characteristics'!$C:$C,0)))</f>
        <v/>
      </c>
      <c r="R272" s="227" t="str">
        <f>IF(ISBLANK(INDEX('Policy Characteristics'!L:L,MATCH($C272,'Policy Characteristics'!$C:$C,0))),"",INDEX('Policy Characteristics'!L:L,MATCH($C272,'Policy Characteristics'!$C:$C,0)))</f>
        <v/>
      </c>
      <c r="S272" s="227" t="str">
        <f>IF(ISBLANK(INDEX('Policy Characteristics'!M:M,MATCH($C272,'Policy Characteristics'!$C:$C,0))),"",INDEX('Policy Characteristics'!M:M,MATCH($C272,'Policy Characteristics'!$C:$C,0)))</f>
        <v/>
      </c>
      <c r="T272" s="227" t="str">
        <f>IF(ISBLANK(INDEX('Policy Characteristics'!N:N,MATCH($C272,'Policy Characteristics'!$C:$C,0))),"",INDEX('Policy Characteristics'!N:N,MATCH($C272,'Policy Characteristics'!$C:$C,0)))</f>
        <v/>
      </c>
      <c r="U272" s="229"/>
      <c r="V272" s="229"/>
      <c r="W272" s="229"/>
      <c r="X272" s="229"/>
      <c r="Y272" s="229"/>
      <c r="Z272" s="229"/>
    </row>
    <row r="273" spans="1:26" ht="15.75" customHeight="1" x14ac:dyDescent="0.25">
      <c r="A273" s="248" t="str">
        <f>INDEX('Policy Characteristics'!A:A,MATCH($C273,'Policy Characteristics'!$C:$C,0))</f>
        <v>Electricity Supply</v>
      </c>
      <c r="B273" s="249" t="str">
        <f>INDEX('Policy Characteristics'!B:B,MATCH($C273,'Policy Characteristics'!$C:$C,0))</f>
        <v>Reduce Plant Downtime</v>
      </c>
      <c r="C273" s="256" t="str">
        <f t="shared" ref="A273:C273" si="189">C$234</f>
        <v>Percentage Reduction in Plant Downtime</v>
      </c>
      <c r="D273" s="226" t="s">
        <v>259</v>
      </c>
      <c r="E273" s="226" t="s">
        <v>326</v>
      </c>
      <c r="F273" s="229"/>
      <c r="G273" s="226"/>
      <c r="H273" s="7"/>
      <c r="I273" s="253" t="s">
        <v>76</v>
      </c>
      <c r="J273" s="227" t="str">
        <f>IF(ISBLANK(INDEX('Policy Characteristics'!D:D,MATCH($C273,'Policy Characteristics'!$C:$C,0))),"",INDEX('Policy Characteristics'!D:D,MATCH($C273,'Policy Characteristics'!$C:$C,0)))</f>
        <v>Reduce Plant Downtime</v>
      </c>
      <c r="K273" s="227" t="str">
        <f>IF(ISBLANK(INDEX('Policy Characteristics'!E:E,MATCH($C273,'Policy Characteristics'!$C:$C,0))),"",INDEX('Policy Characteristics'!E:E,MATCH($C273,'Policy Characteristics'!$C:$C,0)))</f>
        <v>elec reduce plant downtime</v>
      </c>
      <c r="L273" s="227" t="str">
        <f>IF(ISBLANK(INDEX('Policy Characteristics'!F:F,MATCH($C273,'Policy Characteristics'!$C:$C,0))),"",INDEX('Policy Characteristics'!F:F,MATCH($C273,'Policy Characteristics'!$C:$C,0)))</f>
        <v/>
      </c>
      <c r="M273" s="227" t="str">
        <f>IF(ISBLANK(INDEX('Policy Characteristics'!G:G,MATCH($C273,'Policy Characteristics'!$C:$C,0))),"",INDEX('Policy Characteristics'!G:G,MATCH($C273,'Policy Characteristics'!$C:$C,0)))</f>
        <v/>
      </c>
      <c r="N273" s="227" t="str">
        <f>IF(ISBLANK(INDEX('Policy Characteristics'!H:H,MATCH($C273,'Policy Characteristics'!$C:$C,0))),"",INDEX('Policy Characteristics'!H:H,MATCH($C273,'Policy Characteristics'!$C:$C,0)))</f>
        <v/>
      </c>
      <c r="O273" s="227" t="str">
        <f>IF(ISBLANK(INDEX('Policy Characteristics'!I:I,MATCH($C273,'Policy Characteristics'!$C:$C,0))),"",INDEX('Policy Characteristics'!I:I,MATCH($C273,'Policy Characteristics'!$C:$C,0)))</f>
        <v/>
      </c>
      <c r="P273" s="227" t="str">
        <f>IF(ISBLANK(INDEX('Policy Characteristics'!J:J,MATCH($C273,'Policy Characteristics'!$C:$C,0))),"",INDEX('Policy Characteristics'!J:J,MATCH($C273,'Policy Characteristics'!$C:$C,0)))</f>
        <v/>
      </c>
      <c r="Q273" s="227" t="str">
        <f>IF(ISBLANK(INDEX('Policy Characteristics'!K:K,MATCH($C273,'Policy Characteristics'!$C:$C,0))),"",INDEX('Policy Characteristics'!K:K,MATCH($C273,'Policy Characteristics'!$C:$C,0)))</f>
        <v/>
      </c>
      <c r="R273" s="227" t="str">
        <f>IF(ISBLANK(INDEX('Policy Characteristics'!L:L,MATCH($C273,'Policy Characteristics'!$C:$C,0))),"",INDEX('Policy Characteristics'!L:L,MATCH($C273,'Policy Characteristics'!$C:$C,0)))</f>
        <v/>
      </c>
      <c r="S273" s="227" t="str">
        <f>IF(ISBLANK(INDEX('Policy Characteristics'!M:M,MATCH($C273,'Policy Characteristics'!$C:$C,0))),"",INDEX('Policy Characteristics'!M:M,MATCH($C273,'Policy Characteristics'!$C:$C,0)))</f>
        <v/>
      </c>
      <c r="T273" s="227" t="str">
        <f>IF(ISBLANK(INDEX('Policy Characteristics'!N:N,MATCH($C273,'Policy Characteristics'!$C:$C,0))),"",INDEX('Policy Characteristics'!N:N,MATCH($C273,'Policy Characteristics'!$C:$C,0)))</f>
        <v/>
      </c>
      <c r="U273" s="229"/>
      <c r="V273" s="229"/>
      <c r="W273" s="229"/>
      <c r="X273" s="229"/>
      <c r="Y273" s="229"/>
      <c r="Z273" s="229"/>
    </row>
    <row r="274" spans="1:26" ht="15.75" customHeight="1" x14ac:dyDescent="0.25">
      <c r="A274" s="248" t="str">
        <f>INDEX('Policy Characteristics'!A:A,MATCH($C274,'Policy Characteristics'!$C:$C,0))</f>
        <v>Electricity Supply</v>
      </c>
      <c r="B274" s="249" t="str">
        <f>INDEX('Policy Characteristics'!B:B,MATCH($C274,'Policy Characteristics'!$C:$C,0))</f>
        <v>Reduce Plant Downtime</v>
      </c>
      <c r="C274" s="256" t="str">
        <f t="shared" ref="A274:C274" si="190">C$234</f>
        <v>Percentage Reduction in Plant Downtime</v>
      </c>
      <c r="D274" s="226" t="s">
        <v>259</v>
      </c>
      <c r="E274" s="226" t="s">
        <v>328</v>
      </c>
      <c r="F274" s="229"/>
      <c r="G274" s="229"/>
      <c r="H274" s="7"/>
      <c r="I274" s="253" t="s">
        <v>76</v>
      </c>
      <c r="J274" s="227" t="str">
        <f>IF(ISBLANK(INDEX('Policy Characteristics'!D:D,MATCH($C274,'Policy Characteristics'!$C:$C,0))),"",INDEX('Policy Characteristics'!D:D,MATCH($C274,'Policy Characteristics'!$C:$C,0)))</f>
        <v>Reduce Plant Downtime</v>
      </c>
      <c r="K274" s="227" t="str">
        <f>IF(ISBLANK(INDEX('Policy Characteristics'!E:E,MATCH($C274,'Policy Characteristics'!$C:$C,0))),"",INDEX('Policy Characteristics'!E:E,MATCH($C274,'Policy Characteristics'!$C:$C,0)))</f>
        <v>elec reduce plant downtime</v>
      </c>
      <c r="L274" s="227" t="str">
        <f>IF(ISBLANK(INDEX('Policy Characteristics'!F:F,MATCH($C274,'Policy Characteristics'!$C:$C,0))),"",INDEX('Policy Characteristics'!F:F,MATCH($C274,'Policy Characteristics'!$C:$C,0)))</f>
        <v/>
      </c>
      <c r="M274" s="227" t="str">
        <f>IF(ISBLANK(INDEX('Policy Characteristics'!G:G,MATCH($C274,'Policy Characteristics'!$C:$C,0))),"",INDEX('Policy Characteristics'!G:G,MATCH($C274,'Policy Characteristics'!$C:$C,0)))</f>
        <v/>
      </c>
      <c r="N274" s="227" t="str">
        <f>IF(ISBLANK(INDEX('Policy Characteristics'!H:H,MATCH($C274,'Policy Characteristics'!$C:$C,0))),"",INDEX('Policy Characteristics'!H:H,MATCH($C274,'Policy Characteristics'!$C:$C,0)))</f>
        <v/>
      </c>
      <c r="O274" s="227" t="str">
        <f>IF(ISBLANK(INDEX('Policy Characteristics'!I:I,MATCH($C274,'Policy Characteristics'!$C:$C,0))),"",INDEX('Policy Characteristics'!I:I,MATCH($C274,'Policy Characteristics'!$C:$C,0)))</f>
        <v/>
      </c>
      <c r="P274" s="227" t="str">
        <f>IF(ISBLANK(INDEX('Policy Characteristics'!J:J,MATCH($C274,'Policy Characteristics'!$C:$C,0))),"",INDEX('Policy Characteristics'!J:J,MATCH($C274,'Policy Characteristics'!$C:$C,0)))</f>
        <v/>
      </c>
      <c r="Q274" s="227" t="str">
        <f>IF(ISBLANK(INDEX('Policy Characteristics'!K:K,MATCH($C274,'Policy Characteristics'!$C:$C,0))),"",INDEX('Policy Characteristics'!K:K,MATCH($C274,'Policy Characteristics'!$C:$C,0)))</f>
        <v/>
      </c>
      <c r="R274" s="227" t="str">
        <f>IF(ISBLANK(INDEX('Policy Characteristics'!L:L,MATCH($C274,'Policy Characteristics'!$C:$C,0))),"",INDEX('Policy Characteristics'!L:L,MATCH($C274,'Policy Characteristics'!$C:$C,0)))</f>
        <v/>
      </c>
      <c r="S274" s="227" t="str">
        <f>IF(ISBLANK(INDEX('Policy Characteristics'!M:M,MATCH($C274,'Policy Characteristics'!$C:$C,0))),"",INDEX('Policy Characteristics'!M:M,MATCH($C274,'Policy Characteristics'!$C:$C,0)))</f>
        <v/>
      </c>
      <c r="T274" s="227" t="str">
        <f>IF(ISBLANK(INDEX('Policy Characteristics'!N:N,MATCH($C274,'Policy Characteristics'!$C:$C,0))),"",INDEX('Policy Characteristics'!N:N,MATCH($C274,'Policy Characteristics'!$C:$C,0)))</f>
        <v/>
      </c>
      <c r="U274" s="229"/>
      <c r="V274" s="229"/>
      <c r="W274" s="229"/>
      <c r="X274" s="229"/>
      <c r="Y274" s="229"/>
      <c r="Z274" s="229"/>
    </row>
    <row r="275" spans="1:26" ht="15.75" customHeight="1" x14ac:dyDescent="0.25">
      <c r="A275" s="248" t="str">
        <f>INDEX('Policy Characteristics'!A:A,MATCH($C275,'Policy Characteristics'!$C:$C,0))</f>
        <v>Electricity Supply</v>
      </c>
      <c r="B275" s="249" t="str">
        <f>INDEX('Policy Characteristics'!B:B,MATCH($C275,'Policy Characteristics'!$C:$C,0))</f>
        <v>Reduce Plant Downtime</v>
      </c>
      <c r="C275" s="256" t="str">
        <f t="shared" ref="A275:C275" si="191">C$234</f>
        <v>Percentage Reduction in Plant Downtime</v>
      </c>
      <c r="D275" s="226" t="s">
        <v>259</v>
      </c>
      <c r="E275" s="226" t="s">
        <v>329</v>
      </c>
      <c r="F275" s="229"/>
      <c r="G275" s="226"/>
      <c r="H275" s="7"/>
      <c r="I275" s="253" t="s">
        <v>76</v>
      </c>
      <c r="J275" s="227" t="str">
        <f>IF(ISBLANK(INDEX('Policy Characteristics'!D:D,MATCH($C275,'Policy Characteristics'!$C:$C,0))),"",INDEX('Policy Characteristics'!D:D,MATCH($C275,'Policy Characteristics'!$C:$C,0)))</f>
        <v>Reduce Plant Downtime</v>
      </c>
      <c r="K275" s="227" t="str">
        <f>IF(ISBLANK(INDEX('Policy Characteristics'!E:E,MATCH($C275,'Policy Characteristics'!$C:$C,0))),"",INDEX('Policy Characteristics'!E:E,MATCH($C275,'Policy Characteristics'!$C:$C,0)))</f>
        <v>elec reduce plant downtime</v>
      </c>
      <c r="L275" s="227" t="str">
        <f>IF(ISBLANK(INDEX('Policy Characteristics'!F:F,MATCH($C275,'Policy Characteristics'!$C:$C,0))),"",INDEX('Policy Characteristics'!F:F,MATCH($C275,'Policy Characteristics'!$C:$C,0)))</f>
        <v/>
      </c>
      <c r="M275" s="227" t="str">
        <f>IF(ISBLANK(INDEX('Policy Characteristics'!G:G,MATCH($C275,'Policy Characteristics'!$C:$C,0))),"",INDEX('Policy Characteristics'!G:G,MATCH($C275,'Policy Characteristics'!$C:$C,0)))</f>
        <v/>
      </c>
      <c r="N275" s="227" t="str">
        <f>IF(ISBLANK(INDEX('Policy Characteristics'!H:H,MATCH($C275,'Policy Characteristics'!$C:$C,0))),"",INDEX('Policy Characteristics'!H:H,MATCH($C275,'Policy Characteristics'!$C:$C,0)))</f>
        <v/>
      </c>
      <c r="O275" s="227" t="str">
        <f>IF(ISBLANK(INDEX('Policy Characteristics'!I:I,MATCH($C275,'Policy Characteristics'!$C:$C,0))),"",INDEX('Policy Characteristics'!I:I,MATCH($C275,'Policy Characteristics'!$C:$C,0)))</f>
        <v/>
      </c>
      <c r="P275" s="227" t="str">
        <f>IF(ISBLANK(INDEX('Policy Characteristics'!J:J,MATCH($C275,'Policy Characteristics'!$C:$C,0))),"",INDEX('Policy Characteristics'!J:J,MATCH($C275,'Policy Characteristics'!$C:$C,0)))</f>
        <v/>
      </c>
      <c r="Q275" s="227" t="str">
        <f>IF(ISBLANK(INDEX('Policy Characteristics'!K:K,MATCH($C275,'Policy Characteristics'!$C:$C,0))),"",INDEX('Policy Characteristics'!K:K,MATCH($C275,'Policy Characteristics'!$C:$C,0)))</f>
        <v/>
      </c>
      <c r="R275" s="227" t="str">
        <f>IF(ISBLANK(INDEX('Policy Characteristics'!L:L,MATCH($C275,'Policy Characteristics'!$C:$C,0))),"",INDEX('Policy Characteristics'!L:L,MATCH($C275,'Policy Characteristics'!$C:$C,0)))</f>
        <v/>
      </c>
      <c r="S275" s="227" t="str">
        <f>IF(ISBLANK(INDEX('Policy Characteristics'!M:M,MATCH($C275,'Policy Characteristics'!$C:$C,0))),"",INDEX('Policy Characteristics'!M:M,MATCH($C275,'Policy Characteristics'!$C:$C,0)))</f>
        <v/>
      </c>
      <c r="T275" s="227" t="str">
        <f>IF(ISBLANK(INDEX('Policy Characteristics'!N:N,MATCH($C275,'Policy Characteristics'!$C:$C,0))),"",INDEX('Policy Characteristics'!N:N,MATCH($C275,'Policy Characteristics'!$C:$C,0)))</f>
        <v/>
      </c>
      <c r="U275" s="229"/>
      <c r="V275" s="229"/>
      <c r="W275" s="229"/>
      <c r="X275" s="229"/>
      <c r="Y275" s="229"/>
      <c r="Z275" s="229"/>
    </row>
    <row r="276" spans="1:26" ht="15.75" customHeight="1" x14ac:dyDescent="0.25">
      <c r="A276" s="248" t="str">
        <f>INDEX('Policy Characteristics'!A:A,MATCH($C276,'Policy Characteristics'!$C:$C,0))</f>
        <v>Electricity Supply</v>
      </c>
      <c r="B276" s="249" t="str">
        <f>INDEX('Policy Characteristics'!B:B,MATCH($C276,'Policy Characteristics'!$C:$C,0))</f>
        <v>Reduce Plant Downtime</v>
      </c>
      <c r="C276" s="256" t="str">
        <f t="shared" ref="A276:C276" si="192">C$234</f>
        <v>Percentage Reduction in Plant Downtime</v>
      </c>
      <c r="D276" s="226" t="s">
        <v>261</v>
      </c>
      <c r="E276" s="226" t="s">
        <v>326</v>
      </c>
      <c r="F276" s="229"/>
      <c r="G276" s="226"/>
      <c r="H276" s="7"/>
      <c r="I276" s="253" t="s">
        <v>76</v>
      </c>
      <c r="J276" s="227" t="str">
        <f>IF(ISBLANK(INDEX('Policy Characteristics'!D:D,MATCH($C276,'Policy Characteristics'!$C:$C,0))),"",INDEX('Policy Characteristics'!D:D,MATCH($C276,'Policy Characteristics'!$C:$C,0)))</f>
        <v>Reduce Plant Downtime</v>
      </c>
      <c r="K276" s="227" t="str">
        <f>IF(ISBLANK(INDEX('Policy Characteristics'!E:E,MATCH($C276,'Policy Characteristics'!$C:$C,0))),"",INDEX('Policy Characteristics'!E:E,MATCH($C276,'Policy Characteristics'!$C:$C,0)))</f>
        <v>elec reduce plant downtime</v>
      </c>
      <c r="L276" s="227" t="str">
        <f>IF(ISBLANK(INDEX('Policy Characteristics'!F:F,MATCH($C276,'Policy Characteristics'!$C:$C,0))),"",INDEX('Policy Characteristics'!F:F,MATCH($C276,'Policy Characteristics'!$C:$C,0)))</f>
        <v/>
      </c>
      <c r="M276" s="227" t="str">
        <f>IF(ISBLANK(INDEX('Policy Characteristics'!G:G,MATCH($C276,'Policy Characteristics'!$C:$C,0))),"",INDEX('Policy Characteristics'!G:G,MATCH($C276,'Policy Characteristics'!$C:$C,0)))</f>
        <v/>
      </c>
      <c r="N276" s="227" t="str">
        <f>IF(ISBLANK(INDEX('Policy Characteristics'!H:H,MATCH($C276,'Policy Characteristics'!$C:$C,0))),"",INDEX('Policy Characteristics'!H:H,MATCH($C276,'Policy Characteristics'!$C:$C,0)))</f>
        <v/>
      </c>
      <c r="O276" s="227" t="str">
        <f>IF(ISBLANK(INDEX('Policy Characteristics'!I:I,MATCH($C276,'Policy Characteristics'!$C:$C,0))),"",INDEX('Policy Characteristics'!I:I,MATCH($C276,'Policy Characteristics'!$C:$C,0)))</f>
        <v/>
      </c>
      <c r="P276" s="227" t="str">
        <f>IF(ISBLANK(INDEX('Policy Characteristics'!J:J,MATCH($C276,'Policy Characteristics'!$C:$C,0))),"",INDEX('Policy Characteristics'!J:J,MATCH($C276,'Policy Characteristics'!$C:$C,0)))</f>
        <v/>
      </c>
      <c r="Q276" s="227" t="str">
        <f>IF(ISBLANK(INDEX('Policy Characteristics'!K:K,MATCH($C276,'Policy Characteristics'!$C:$C,0))),"",INDEX('Policy Characteristics'!K:K,MATCH($C276,'Policy Characteristics'!$C:$C,0)))</f>
        <v/>
      </c>
      <c r="R276" s="227" t="str">
        <f>IF(ISBLANK(INDEX('Policy Characteristics'!L:L,MATCH($C276,'Policy Characteristics'!$C:$C,0))),"",INDEX('Policy Characteristics'!L:L,MATCH($C276,'Policy Characteristics'!$C:$C,0)))</f>
        <v/>
      </c>
      <c r="S276" s="227" t="str">
        <f>IF(ISBLANK(INDEX('Policy Characteristics'!M:M,MATCH($C276,'Policy Characteristics'!$C:$C,0))),"",INDEX('Policy Characteristics'!M:M,MATCH($C276,'Policy Characteristics'!$C:$C,0)))</f>
        <v/>
      </c>
      <c r="T276" s="227" t="str">
        <f>IF(ISBLANK(INDEX('Policy Characteristics'!N:N,MATCH($C276,'Policy Characteristics'!$C:$C,0))),"",INDEX('Policy Characteristics'!N:N,MATCH($C276,'Policy Characteristics'!$C:$C,0)))</f>
        <v/>
      </c>
      <c r="U276" s="229"/>
      <c r="V276" s="229"/>
      <c r="W276" s="229"/>
      <c r="X276" s="229"/>
      <c r="Y276" s="229"/>
      <c r="Z276" s="229"/>
    </row>
    <row r="277" spans="1:26" ht="15.75" customHeight="1" x14ac:dyDescent="0.25">
      <c r="A277" s="248" t="str">
        <f>INDEX('Policy Characteristics'!A:A,MATCH($C277,'Policy Characteristics'!$C:$C,0))</f>
        <v>Electricity Supply</v>
      </c>
      <c r="B277" s="249" t="str">
        <f>INDEX('Policy Characteristics'!B:B,MATCH($C277,'Policy Characteristics'!$C:$C,0))</f>
        <v>Reduce Plant Downtime</v>
      </c>
      <c r="C277" s="256" t="str">
        <f t="shared" ref="A277:C277" si="193">C$234</f>
        <v>Percentage Reduction in Plant Downtime</v>
      </c>
      <c r="D277" s="226" t="s">
        <v>261</v>
      </c>
      <c r="E277" s="226" t="s">
        <v>328</v>
      </c>
      <c r="F277" s="226"/>
      <c r="G277" s="226"/>
      <c r="H277" s="7"/>
      <c r="I277" s="253" t="s">
        <v>76</v>
      </c>
      <c r="J277" s="227" t="str">
        <f>IF(ISBLANK(INDEX('Policy Characteristics'!D:D,MATCH($C277,'Policy Characteristics'!$C:$C,0))),"",INDEX('Policy Characteristics'!D:D,MATCH($C277,'Policy Characteristics'!$C:$C,0)))</f>
        <v>Reduce Plant Downtime</v>
      </c>
      <c r="K277" s="227" t="str">
        <f>IF(ISBLANK(INDEX('Policy Characteristics'!E:E,MATCH($C277,'Policy Characteristics'!$C:$C,0))),"",INDEX('Policy Characteristics'!E:E,MATCH($C277,'Policy Characteristics'!$C:$C,0)))</f>
        <v>elec reduce plant downtime</v>
      </c>
      <c r="L277" s="227" t="str">
        <f>IF(ISBLANK(INDEX('Policy Characteristics'!F:F,MATCH($C277,'Policy Characteristics'!$C:$C,0))),"",INDEX('Policy Characteristics'!F:F,MATCH($C277,'Policy Characteristics'!$C:$C,0)))</f>
        <v/>
      </c>
      <c r="M277" s="227" t="str">
        <f>IF(ISBLANK(INDEX('Policy Characteristics'!G:G,MATCH($C277,'Policy Characteristics'!$C:$C,0))),"",INDEX('Policy Characteristics'!G:G,MATCH($C277,'Policy Characteristics'!$C:$C,0)))</f>
        <v/>
      </c>
      <c r="N277" s="227" t="str">
        <f>IF(ISBLANK(INDEX('Policy Characteristics'!H:H,MATCH($C277,'Policy Characteristics'!$C:$C,0))),"",INDEX('Policy Characteristics'!H:H,MATCH($C277,'Policy Characteristics'!$C:$C,0)))</f>
        <v/>
      </c>
      <c r="O277" s="227" t="str">
        <f>IF(ISBLANK(INDEX('Policy Characteristics'!I:I,MATCH($C277,'Policy Characteristics'!$C:$C,0))),"",INDEX('Policy Characteristics'!I:I,MATCH($C277,'Policy Characteristics'!$C:$C,0)))</f>
        <v/>
      </c>
      <c r="P277" s="227" t="str">
        <f>IF(ISBLANK(INDEX('Policy Characteristics'!J:J,MATCH($C277,'Policy Characteristics'!$C:$C,0))),"",INDEX('Policy Characteristics'!J:J,MATCH($C277,'Policy Characteristics'!$C:$C,0)))</f>
        <v/>
      </c>
      <c r="Q277" s="227" t="str">
        <f>IF(ISBLANK(INDEX('Policy Characteristics'!K:K,MATCH($C277,'Policy Characteristics'!$C:$C,0))),"",INDEX('Policy Characteristics'!K:K,MATCH($C277,'Policy Characteristics'!$C:$C,0)))</f>
        <v/>
      </c>
      <c r="R277" s="227" t="str">
        <f>IF(ISBLANK(INDEX('Policy Characteristics'!L:L,MATCH($C277,'Policy Characteristics'!$C:$C,0))),"",INDEX('Policy Characteristics'!L:L,MATCH($C277,'Policy Characteristics'!$C:$C,0)))</f>
        <v/>
      </c>
      <c r="S277" s="227" t="str">
        <f>IF(ISBLANK(INDEX('Policy Characteristics'!M:M,MATCH($C277,'Policy Characteristics'!$C:$C,0))),"",INDEX('Policy Characteristics'!M:M,MATCH($C277,'Policy Characteristics'!$C:$C,0)))</f>
        <v/>
      </c>
      <c r="T277" s="227" t="str">
        <f>IF(ISBLANK(INDEX('Policy Characteristics'!N:N,MATCH($C277,'Policy Characteristics'!$C:$C,0))),"",INDEX('Policy Characteristics'!N:N,MATCH($C277,'Policy Characteristics'!$C:$C,0)))</f>
        <v/>
      </c>
      <c r="U277" s="229"/>
      <c r="V277" s="229"/>
      <c r="W277" s="229"/>
      <c r="X277" s="229"/>
      <c r="Y277" s="229"/>
      <c r="Z277" s="229"/>
    </row>
    <row r="278" spans="1:26" ht="15.75" customHeight="1" x14ac:dyDescent="0.25">
      <c r="A278" s="248" t="str">
        <f>INDEX('Policy Characteristics'!A:A,MATCH($C278,'Policy Characteristics'!$C:$C,0))</f>
        <v>Electricity Supply</v>
      </c>
      <c r="B278" s="249" t="str">
        <f>INDEX('Policy Characteristics'!B:B,MATCH($C278,'Policy Characteristics'!$C:$C,0))</f>
        <v>Reduce Plant Downtime</v>
      </c>
      <c r="C278" s="256" t="str">
        <f t="shared" ref="A278:C278" si="194">C$234</f>
        <v>Percentage Reduction in Plant Downtime</v>
      </c>
      <c r="D278" s="226" t="s">
        <v>261</v>
      </c>
      <c r="E278" s="226" t="s">
        <v>329</v>
      </c>
      <c r="F278" s="226"/>
      <c r="G278" s="226"/>
      <c r="H278" s="7"/>
      <c r="I278" s="253" t="s">
        <v>76</v>
      </c>
      <c r="J278" s="227" t="str">
        <f>IF(ISBLANK(INDEX('Policy Characteristics'!D:D,MATCH($C278,'Policy Characteristics'!$C:$C,0))),"",INDEX('Policy Characteristics'!D:D,MATCH($C278,'Policy Characteristics'!$C:$C,0)))</f>
        <v>Reduce Plant Downtime</v>
      </c>
      <c r="K278" s="227" t="str">
        <f>IF(ISBLANK(INDEX('Policy Characteristics'!E:E,MATCH($C278,'Policy Characteristics'!$C:$C,0))),"",INDEX('Policy Characteristics'!E:E,MATCH($C278,'Policy Characteristics'!$C:$C,0)))</f>
        <v>elec reduce plant downtime</v>
      </c>
      <c r="L278" s="227" t="str">
        <f>IF(ISBLANK(INDEX('Policy Characteristics'!F:F,MATCH($C278,'Policy Characteristics'!$C:$C,0))),"",INDEX('Policy Characteristics'!F:F,MATCH($C278,'Policy Characteristics'!$C:$C,0)))</f>
        <v/>
      </c>
      <c r="M278" s="227" t="str">
        <f>IF(ISBLANK(INDEX('Policy Characteristics'!G:G,MATCH($C278,'Policy Characteristics'!$C:$C,0))),"",INDEX('Policy Characteristics'!G:G,MATCH($C278,'Policy Characteristics'!$C:$C,0)))</f>
        <v/>
      </c>
      <c r="N278" s="227" t="str">
        <f>IF(ISBLANK(INDEX('Policy Characteristics'!H:H,MATCH($C278,'Policy Characteristics'!$C:$C,0))),"",INDEX('Policy Characteristics'!H:H,MATCH($C278,'Policy Characteristics'!$C:$C,0)))</f>
        <v/>
      </c>
      <c r="O278" s="227" t="str">
        <f>IF(ISBLANK(INDEX('Policy Characteristics'!I:I,MATCH($C278,'Policy Characteristics'!$C:$C,0))),"",INDEX('Policy Characteristics'!I:I,MATCH($C278,'Policy Characteristics'!$C:$C,0)))</f>
        <v/>
      </c>
      <c r="P278" s="227" t="str">
        <f>IF(ISBLANK(INDEX('Policy Characteristics'!J:J,MATCH($C278,'Policy Characteristics'!$C:$C,0))),"",INDEX('Policy Characteristics'!J:J,MATCH($C278,'Policy Characteristics'!$C:$C,0)))</f>
        <v/>
      </c>
      <c r="Q278" s="227" t="str">
        <f>IF(ISBLANK(INDEX('Policy Characteristics'!K:K,MATCH($C278,'Policy Characteristics'!$C:$C,0))),"",INDEX('Policy Characteristics'!K:K,MATCH($C278,'Policy Characteristics'!$C:$C,0)))</f>
        <v/>
      </c>
      <c r="R278" s="227" t="str">
        <f>IF(ISBLANK(INDEX('Policy Characteristics'!L:L,MATCH($C278,'Policy Characteristics'!$C:$C,0))),"",INDEX('Policy Characteristics'!L:L,MATCH($C278,'Policy Characteristics'!$C:$C,0)))</f>
        <v/>
      </c>
      <c r="S278" s="227" t="str">
        <f>IF(ISBLANK(INDEX('Policy Characteristics'!M:M,MATCH($C278,'Policy Characteristics'!$C:$C,0))),"",INDEX('Policy Characteristics'!M:M,MATCH($C278,'Policy Characteristics'!$C:$C,0)))</f>
        <v/>
      </c>
      <c r="T278" s="227" t="str">
        <f>IF(ISBLANK(INDEX('Policy Characteristics'!N:N,MATCH($C278,'Policy Characteristics'!$C:$C,0))),"",INDEX('Policy Characteristics'!N:N,MATCH($C278,'Policy Characteristics'!$C:$C,0)))</f>
        <v/>
      </c>
      <c r="U278" s="229"/>
      <c r="V278" s="229"/>
      <c r="W278" s="229"/>
      <c r="X278" s="229"/>
      <c r="Y278" s="229"/>
      <c r="Z278" s="229"/>
    </row>
    <row r="279" spans="1:26" ht="15.75" customHeight="1" x14ac:dyDescent="0.25">
      <c r="A279" s="248" t="str">
        <f>INDEX('Policy Characteristics'!A:A,MATCH($C279,'Policy Characteristics'!$C:$C,0))</f>
        <v>Electricity Supply</v>
      </c>
      <c r="B279" s="249" t="str">
        <f>INDEX('Policy Characteristics'!B:B,MATCH($C279,'Policy Characteristics'!$C:$C,0))</f>
        <v>Reduce Soft Costs</v>
      </c>
      <c r="C279" s="7" t="s">
        <v>333</v>
      </c>
      <c r="D279" s="226" t="s">
        <v>239</v>
      </c>
      <c r="E279" s="226"/>
      <c r="F279" s="226" t="s">
        <v>240</v>
      </c>
      <c r="G279" s="226"/>
      <c r="H279" s="7">
        <v>194</v>
      </c>
      <c r="I279" s="252" t="s">
        <v>63</v>
      </c>
      <c r="J279" s="227" t="str">
        <f>IF(ISBLANK(INDEX('Policy Characteristics'!D:D,MATCH($C279,'Policy Characteristics'!$C:$C,0))),"",INDEX('Policy Characteristics'!D:D,MATCH($C279,'Policy Characteristics'!$C:$C,0)))</f>
        <v>Reduce Soft Costs</v>
      </c>
      <c r="K279" s="227" t="str">
        <f>IF(ISBLANK(INDEX('Policy Characteristics'!E:E,MATCH($C279,'Policy Characteristics'!$C:$C,0))),"",INDEX('Policy Characteristics'!E:E,MATCH($C279,'Policy Characteristics'!$C:$C,0)))</f>
        <v>elec reduce soft costs</v>
      </c>
      <c r="L279" s="227">
        <f>IF(ISBLANK(INDEX('Policy Characteristics'!F:F,MATCH($C279,'Policy Characteristics'!$C:$C,0))),"",INDEX('Policy Characteristics'!F:F,MATCH($C279,'Policy Characteristics'!$C:$C,0)))</f>
        <v>0</v>
      </c>
      <c r="M279" s="227">
        <f>IF(ISBLANK(INDEX('Policy Characteristics'!G:G,MATCH($C279,'Policy Characteristics'!$C:$C,0))),"",INDEX('Policy Characteristics'!G:G,MATCH($C279,'Policy Characteristics'!$C:$C,0)))</f>
        <v>0.9</v>
      </c>
      <c r="N279" s="227">
        <f>IF(ISBLANK(INDEX('Policy Characteristics'!H:H,MATCH($C279,'Policy Characteristics'!$C:$C,0))),"",INDEX('Policy Characteristics'!H:H,MATCH($C279,'Policy Characteristics'!$C:$C,0)))</f>
        <v>0.01</v>
      </c>
      <c r="O279" s="227" t="str">
        <f>IF(ISBLANK(INDEX('Policy Characteristics'!I:I,MATCH($C279,'Policy Characteristics'!$C:$C,0))),"",INDEX('Policy Characteristics'!I:I,MATCH($C279,'Policy Characteristics'!$C:$C,0)))</f>
        <v>% reduction in soft costs</v>
      </c>
      <c r="P279" s="227" t="str">
        <f>IF(ISBLANK(INDEX('Policy Characteristics'!J:J,MATCH($C279,'Policy Characteristics'!$C:$C,0))),"",INDEX('Policy Characteristics'!J:J,MATCH($C279,'Policy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v>
      </c>
      <c r="Q279" s="227" t="str">
        <f>IF(ISBLANK(INDEX('Policy Characteristics'!K:K,MATCH($C279,'Policy Characteristics'!$C:$C,0))),"",INDEX('Policy Characteristics'!K:K,MATCH($C279,'Policy Characteristics'!$C:$C,0)))</f>
        <v>endogenous-learning.html#red-soft-costs</v>
      </c>
      <c r="R279" s="227" t="str">
        <f>IF(ISBLANK(INDEX('Policy Characteristics'!L:L,MATCH($C279,'Policy Characteristics'!$C:$C,0))),"",INDEX('Policy Characteristics'!L:L,MATCH($C279,'Policy Characteristics'!$C:$C,0)))</f>
        <v>reduce-soft-costs.html</v>
      </c>
      <c r="S279" s="227" t="str">
        <f>IF(ISBLANK(INDEX('Policy Characteristics'!M:M,MATCH($C279,'Policy Characteristics'!$C:$C,0))),"",INDEX('Policy Characteristics'!M:M,MATCH($C279,'Policy Characteristics'!$C:$C,0)))</f>
        <v/>
      </c>
      <c r="T279" s="227" t="str">
        <f>IF(ISBLANK(INDEX('Policy Characteristics'!N:N,MATCH($C279,'Policy Characteristics'!$C:$C,0))),"",INDEX('Policy Characteristics'!N:N,MATCH($C279,'Policy Characteristics'!$C:$C,0)))</f>
        <v/>
      </c>
      <c r="U279" s="229"/>
      <c r="V279" s="229"/>
      <c r="W279" s="229"/>
      <c r="X279" s="229"/>
      <c r="Y279" s="229"/>
      <c r="Z279" s="229"/>
    </row>
    <row r="280" spans="1:26" ht="15.75" customHeight="1" x14ac:dyDescent="0.25">
      <c r="A280" s="248" t="str">
        <f>INDEX('Policy Characteristics'!A:A,MATCH($C280,'Policy Characteristics'!$C:$C,0))</f>
        <v>Electricity Supply</v>
      </c>
      <c r="B280" s="249" t="str">
        <f>INDEX('Policy Characteristics'!B:B,MATCH($C280,'Policy Characteristics'!$C:$C,0))</f>
        <v>Reduce Soft Costs</v>
      </c>
      <c r="C280" s="256" t="str">
        <f t="shared" ref="A280:C281" si="195">C$279</f>
        <v>Percent Reduction in Soft Costs of Capacity Construction</v>
      </c>
      <c r="D280" s="226" t="s">
        <v>241</v>
      </c>
      <c r="E280" s="226"/>
      <c r="F280" s="226" t="s">
        <v>242</v>
      </c>
      <c r="G280" s="226"/>
      <c r="H280" s="7">
        <v>195</v>
      </c>
      <c r="I280" s="252" t="s">
        <v>63</v>
      </c>
      <c r="J280" s="227" t="str">
        <f>IF(ISBLANK(INDEX('Policy Characteristics'!D:D,MATCH($C280,'Policy Characteristics'!$C:$C,0))),"",INDEX('Policy Characteristics'!D:D,MATCH($C280,'Policy Characteristics'!$C:$C,0)))</f>
        <v>Reduce Soft Costs</v>
      </c>
      <c r="K280" s="227" t="str">
        <f>IF(ISBLANK(INDEX('Policy Characteristics'!E:E,MATCH($C280,'Policy Characteristics'!$C:$C,0))),"",INDEX('Policy Characteristics'!E:E,MATCH($C280,'Policy Characteristics'!$C:$C,0)))</f>
        <v>elec reduce soft costs</v>
      </c>
      <c r="L280" s="227">
        <f>IF(ISBLANK(INDEX('Policy Characteristics'!F:F,MATCH($C280,'Policy Characteristics'!$C:$C,0))),"",INDEX('Policy Characteristics'!F:F,MATCH($C280,'Policy Characteristics'!$C:$C,0)))</f>
        <v>0</v>
      </c>
      <c r="M280" s="227">
        <f>IF(ISBLANK(INDEX('Policy Characteristics'!G:G,MATCH($C280,'Policy Characteristics'!$C:$C,0))),"",INDEX('Policy Characteristics'!G:G,MATCH($C280,'Policy Characteristics'!$C:$C,0)))</f>
        <v>0.9</v>
      </c>
      <c r="N280" s="227">
        <f>IF(ISBLANK(INDEX('Policy Characteristics'!H:H,MATCH($C280,'Policy Characteristics'!$C:$C,0))),"",INDEX('Policy Characteristics'!H:H,MATCH($C280,'Policy Characteristics'!$C:$C,0)))</f>
        <v>0.01</v>
      </c>
      <c r="O280" s="227" t="str">
        <f>IF(ISBLANK(INDEX('Policy Characteristics'!I:I,MATCH($C280,'Policy Characteristics'!$C:$C,0))),"",INDEX('Policy Characteristics'!I:I,MATCH($C280,'Policy Characteristics'!$C:$C,0)))</f>
        <v>% reduction in soft costs</v>
      </c>
      <c r="P280" s="227" t="str">
        <f>IF(ISBLANK(INDEX('Policy Characteristics'!J:J,MATCH($C280,'Policy Characteristics'!$C:$C,0))),"",INDEX('Policy Characteristics'!J:J,MATCH($C280,'Policy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v>
      </c>
      <c r="Q280" s="227" t="str">
        <f>IF(ISBLANK(INDEX('Policy Characteristics'!K:K,MATCH($C280,'Policy Characteristics'!$C:$C,0))),"",INDEX('Policy Characteristics'!K:K,MATCH($C280,'Policy Characteristics'!$C:$C,0)))</f>
        <v>endogenous-learning.html#red-soft-costs</v>
      </c>
      <c r="R280" s="227" t="str">
        <f>IF(ISBLANK(INDEX('Policy Characteristics'!L:L,MATCH($C280,'Policy Characteristics'!$C:$C,0))),"",INDEX('Policy Characteristics'!L:L,MATCH($C280,'Policy Characteristics'!$C:$C,0)))</f>
        <v>reduce-soft-costs.html</v>
      </c>
      <c r="S280" s="227" t="str">
        <f>IF(ISBLANK(INDEX('Policy Characteristics'!M:M,MATCH($C280,'Policy Characteristics'!$C:$C,0))),"",INDEX('Policy Characteristics'!M:M,MATCH($C280,'Policy Characteristics'!$C:$C,0)))</f>
        <v/>
      </c>
      <c r="T280" s="227" t="str">
        <f>IF(ISBLANK(INDEX('Policy Characteristics'!N:N,MATCH($C280,'Policy Characteristics'!$C:$C,0))),"",INDEX('Policy Characteristics'!N:N,MATCH($C280,'Policy Characteristics'!$C:$C,0)))</f>
        <v/>
      </c>
      <c r="U280" s="229"/>
      <c r="V280" s="229"/>
      <c r="W280" s="229"/>
      <c r="X280" s="229"/>
      <c r="Y280" s="229"/>
      <c r="Z280" s="229"/>
    </row>
    <row r="281" spans="1:26" ht="15.75" customHeight="1" x14ac:dyDescent="0.25">
      <c r="A281" s="248" t="str">
        <f>INDEX('Policy Characteristics'!A:A,MATCH($C281,'Policy Characteristics'!$C:$C,0))</f>
        <v>Electricity Supply</v>
      </c>
      <c r="B281" s="249" t="str">
        <f>INDEX('Policy Characteristics'!B:B,MATCH($C281,'Policy Characteristics'!$C:$C,0))</f>
        <v>Reduce Soft Costs</v>
      </c>
      <c r="C281" s="256" t="str">
        <f t="shared" si="195"/>
        <v>Percent Reduction in Soft Costs of Capacity Construction</v>
      </c>
      <c r="D281" s="226" t="s">
        <v>255</v>
      </c>
      <c r="E281" s="226"/>
      <c r="F281" s="226" t="s">
        <v>256</v>
      </c>
      <c r="G281" s="226"/>
      <c r="H281" s="7">
        <v>196</v>
      </c>
      <c r="I281" s="252" t="s">
        <v>63</v>
      </c>
      <c r="J281" s="227" t="str">
        <f>IF(ISBLANK(INDEX('Policy Characteristics'!D:D,MATCH($C281,'Policy Characteristics'!$C:$C,0))),"",INDEX('Policy Characteristics'!D:D,MATCH($C281,'Policy Characteristics'!$C:$C,0)))</f>
        <v>Reduce Soft Costs</v>
      </c>
      <c r="K281" s="227" t="str">
        <f>IF(ISBLANK(INDEX('Policy Characteristics'!E:E,MATCH($C281,'Policy Characteristics'!$C:$C,0))),"",INDEX('Policy Characteristics'!E:E,MATCH($C281,'Policy Characteristics'!$C:$C,0)))</f>
        <v>elec reduce soft costs</v>
      </c>
      <c r="L281" s="227">
        <f>IF(ISBLANK(INDEX('Policy Characteristics'!F:F,MATCH($C281,'Policy Characteristics'!$C:$C,0))),"",INDEX('Policy Characteristics'!F:F,MATCH($C281,'Policy Characteristics'!$C:$C,0)))</f>
        <v>0</v>
      </c>
      <c r="M281" s="227">
        <f>IF(ISBLANK(INDEX('Policy Characteristics'!G:G,MATCH($C281,'Policy Characteristics'!$C:$C,0))),"",INDEX('Policy Characteristics'!G:G,MATCH($C281,'Policy Characteristics'!$C:$C,0)))</f>
        <v>0.9</v>
      </c>
      <c r="N281" s="227">
        <f>IF(ISBLANK(INDEX('Policy Characteristics'!H:H,MATCH($C281,'Policy Characteristics'!$C:$C,0))),"",INDEX('Policy Characteristics'!H:H,MATCH($C281,'Policy Characteristics'!$C:$C,0)))</f>
        <v>0.01</v>
      </c>
      <c r="O281" s="227" t="str">
        <f>IF(ISBLANK(INDEX('Policy Characteristics'!I:I,MATCH($C281,'Policy Characteristics'!$C:$C,0))),"",INDEX('Policy Characteristics'!I:I,MATCH($C281,'Policy Characteristics'!$C:$C,0)))</f>
        <v>% reduction in soft costs</v>
      </c>
      <c r="P281" s="227" t="str">
        <f>IF(ISBLANK(INDEX('Policy Characteristics'!J:J,MATCH($C281,'Policy Characteristics'!$C:$C,0))),"",INDEX('Policy Characteristics'!J:J,MATCH($C281,'Policy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v>
      </c>
      <c r="Q281" s="227" t="str">
        <f>IF(ISBLANK(INDEX('Policy Characteristics'!K:K,MATCH($C281,'Policy Characteristics'!$C:$C,0))),"",INDEX('Policy Characteristics'!K:K,MATCH($C281,'Policy Characteristics'!$C:$C,0)))</f>
        <v>endogenous-learning.html#red-soft-costs</v>
      </c>
      <c r="R281" s="227" t="str">
        <f>IF(ISBLANK(INDEX('Policy Characteristics'!L:L,MATCH($C281,'Policy Characteristics'!$C:$C,0))),"",INDEX('Policy Characteristics'!L:L,MATCH($C281,'Policy Characteristics'!$C:$C,0)))</f>
        <v>reduce-soft-costs.html</v>
      </c>
      <c r="S281" s="227" t="str">
        <f>IF(ISBLANK(INDEX('Policy Characteristics'!M:M,MATCH($C281,'Policy Characteristics'!$C:$C,0))),"",INDEX('Policy Characteristics'!M:M,MATCH($C281,'Policy Characteristics'!$C:$C,0)))</f>
        <v/>
      </c>
      <c r="T281" s="227" t="str">
        <f>IF(ISBLANK(INDEX('Policy Characteristics'!N:N,MATCH($C281,'Policy Characteristics'!$C:$C,0))),"",INDEX('Policy Characteristics'!N:N,MATCH($C281,'Policy Characteristics'!$C:$C,0)))</f>
        <v/>
      </c>
      <c r="U281" s="229"/>
      <c r="V281" s="229"/>
      <c r="W281" s="229"/>
      <c r="X281" s="229"/>
      <c r="Y281" s="229"/>
      <c r="Z281" s="229"/>
    </row>
    <row r="282" spans="1:26" ht="15.75" customHeight="1" x14ac:dyDescent="0.25">
      <c r="A282" s="248" t="str">
        <f>INDEX('Policy Characteristics'!A:A,MATCH($C282,'Policy Characteristics'!$C:$C,0))</f>
        <v>Electricity Supply</v>
      </c>
      <c r="B282" s="249" t="str">
        <f>INDEX('Policy Characteristics'!B:B,MATCH($C282,'Policy Characteristics'!$C:$C,0))</f>
        <v>Reduce Transmission &amp; Distribution Losses</v>
      </c>
      <c r="C282" s="227" t="s">
        <v>339</v>
      </c>
      <c r="D282" s="225"/>
      <c r="E282" s="225"/>
      <c r="F282" s="225"/>
      <c r="G282" s="225"/>
      <c r="H282" s="250">
        <v>145</v>
      </c>
      <c r="I282" s="251" t="s">
        <v>63</v>
      </c>
      <c r="J282" s="227" t="str">
        <f>IF(ISBLANK(INDEX('Policy Characteristics'!D:D,MATCH($C282,'Policy Characteristics'!$C:$C,0))),"",INDEX('Policy Characteristics'!D:D,MATCH($C282,'Policy Characteristics'!$C:$C,0)))</f>
        <v>Reduce T&amp;D Losses</v>
      </c>
      <c r="K282" s="227" t="str">
        <f>IF(ISBLANK(INDEX('Policy Characteristics'!E:E,MATCH($C282,'Policy Characteristics'!$C:$C,0))),"",INDEX('Policy Characteristics'!E:E,MATCH($C282,'Policy Characteristics'!$C:$C,0)))</f>
        <v>elec avoid TND loss</v>
      </c>
      <c r="L282" s="227">
        <f>IF(ISBLANK(INDEX('Policy Characteristics'!F:F,MATCH($C282,'Policy Characteristics'!$C:$C,0))),"",INDEX('Policy Characteristics'!F:F,MATCH($C282,'Policy Characteristics'!$C:$C,0)))</f>
        <v>0</v>
      </c>
      <c r="M282" s="227">
        <f>IF(ISBLANK(INDEX('Policy Characteristics'!G:G,MATCH($C282,'Policy Characteristics'!$C:$C,0))),"",INDEX('Policy Characteristics'!G:G,MATCH($C282,'Policy Characteristics'!$C:$C,0)))</f>
        <v>0.4</v>
      </c>
      <c r="N282" s="227">
        <f>IF(ISBLANK(INDEX('Policy Characteristics'!H:H,MATCH($C282,'Policy Characteristics'!$C:$C,0))),"",INDEX('Policy Characteristics'!H:H,MATCH($C282,'Policy Characteristics'!$C:$C,0)))</f>
        <v>0.01</v>
      </c>
      <c r="O282" s="227" t="str">
        <f>IF(ISBLANK(INDEX('Policy Characteristics'!I:I,MATCH($C282,'Policy Characteristics'!$C:$C,0))),"",INDEX('Policy Characteristics'!I:I,MATCH($C282,'Policy Characteristics'!$C:$C,0)))</f>
        <v>% of losses avoided</v>
      </c>
      <c r="P282" s="227" t="str">
        <f>IF(ISBLANK(INDEX('Policy Characteristics'!J:J,MATCH($C282,'Policy Characteristics'!$C:$C,0))),"",INDEX('Policy Characteristics'!J:J,MATCH($C282,'Policy Characteristics'!$C:$C,0)))</f>
        <v>**Description:**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27" t="str">
        <f>IF(ISBLANK(INDEX('Policy Characteristics'!K:K,MATCH($C282,'Policy Characteristics'!$C:$C,0))),"",INDEX('Policy Characteristics'!K:K,MATCH($C282,'Policy Characteristics'!$C:$C,0)))</f>
        <v>electricity-sector-main.html#red-tnd-losses</v>
      </c>
      <c r="R282" s="227" t="str">
        <f>IF(ISBLANK(INDEX('Policy Characteristics'!L:L,MATCH($C282,'Policy Characteristics'!$C:$C,0))),"",INDEX('Policy Characteristics'!L:L,MATCH($C282,'Policy Characteristics'!$C:$C,0)))</f>
        <v>reduce-tnd-losses.html</v>
      </c>
      <c r="S282" s="227" t="str">
        <f>IF(ISBLANK(INDEX('Policy Characteristics'!M:M,MATCH($C282,'Policy Characteristics'!$C:$C,0))),"",INDEX('Policy Characteristics'!M:M,MATCH($C282,'Policy Characteristics'!$C:$C,0)))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27" t="str">
        <f>IF(ISBLANK(INDEX('Policy Characteristics'!N:N,MATCH($C282,'Policy Characteristics'!$C:$C,0))),"",INDEX('Policy Characteristics'!N:N,MATCH($C282,'Policy Characteristics'!$C:$C,0)))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29"/>
      <c r="V282" s="229"/>
      <c r="W282" s="229"/>
      <c r="X282" s="229"/>
      <c r="Y282" s="229"/>
      <c r="Z282" s="229"/>
    </row>
    <row r="283" spans="1:26" ht="15.75" customHeight="1" x14ac:dyDescent="0.25">
      <c r="A283" s="248" t="str">
        <f>INDEX('Policy Characteristics'!A:A,MATCH($C283,'Policy Characteristics'!$C:$C,0))</f>
        <v>Electricity Supply</v>
      </c>
      <c r="B283" s="249" t="str">
        <f>INDEX('Policy Characteristics'!B:B,MATCH($C283,'Policy Characteristics'!$C:$C,0))</f>
        <v>Subsidy for Capacity Construction</v>
      </c>
      <c r="C283" s="229" t="s">
        <v>346</v>
      </c>
      <c r="D283" s="226" t="s">
        <v>228</v>
      </c>
      <c r="E283" s="226"/>
      <c r="F283" s="226" t="s">
        <v>229</v>
      </c>
      <c r="G283" s="226"/>
      <c r="H283" s="7"/>
      <c r="I283" s="253" t="s">
        <v>76</v>
      </c>
      <c r="J283" s="227" t="str">
        <f>IF(ISBLANK(INDEX('Policy Characteristics'!D:D,MATCH($C283,'Policy Characteristics'!$C:$C,0))),"",INDEX('Policy Characteristics'!D:D,MATCH($C283,'Policy Characteristics'!$C:$C,0)))</f>
        <v>Subsidy for Capacity Construction</v>
      </c>
      <c r="K283" s="227" t="str">
        <f>IF(ISBLANK(INDEX('Policy Characteristics'!E:E,MATCH($C283,'Policy Characteristics'!$C:$C,0))),"",INDEX('Policy Characteristics'!E:E,MATCH($C283,'Policy Characteristics'!$C:$C,0)))</f>
        <v>elec capacity construction subsidy</v>
      </c>
      <c r="L283" s="227">
        <f>IF(ISBLANK(INDEX('Policy Characteristics'!F:F,MATCH($C283,'Policy Characteristics'!$C:$C,0))),"",INDEX('Policy Characteristics'!F:F,MATCH($C283,'Policy Characteristics'!$C:$C,0)))</f>
        <v>0</v>
      </c>
      <c r="M283" s="227">
        <f>IF(ISBLANK(INDEX('Policy Characteristics'!G:G,MATCH($C283,'Policy Characteristics'!$C:$C,0))),"",INDEX('Policy Characteristics'!G:G,MATCH($C283,'Policy Characteristics'!$C:$C,0)))</f>
        <v>0.95</v>
      </c>
      <c r="N283" s="227">
        <f>IF(ISBLANK(INDEX('Policy Characteristics'!H:H,MATCH($C283,'Policy Characteristics'!$C:$C,0))),"",INDEX('Policy Characteristics'!H:H,MATCH($C283,'Policy Characteristics'!$C:$C,0)))</f>
        <v>0.01</v>
      </c>
      <c r="O283" s="227" t="str">
        <f>IF(ISBLANK(INDEX('Policy Characteristics'!I:I,MATCH($C283,'Policy Characteristics'!$C:$C,0))),"",INDEX('Policy Characteristics'!I:I,MATCH($C283,'Policy Characteristics'!$C:$C,0)))</f>
        <v>% of construction cost</v>
      </c>
      <c r="P283" s="227" t="str">
        <f>IF(ISBLANK(INDEX('Policy Characteristics'!J:J,MATCH($C283,'Policy Characteristics'!$C:$C,0))),"",INDEX('Policy Characteristics'!J:J,MATCH($C283,'Policy Characteristics'!$C:$C,0)))</f>
        <v/>
      </c>
      <c r="Q283" s="227" t="str">
        <f>IF(ISBLANK(INDEX('Policy Characteristics'!K:K,MATCH($C283,'Policy Characteristics'!$C:$C,0))),"",INDEX('Policy Characteristics'!K:K,MATCH($C283,'Policy Characteristics'!$C:$C,0)))</f>
        <v>electricity-sector-main.html#subsidies</v>
      </c>
      <c r="R283" s="227" t="str">
        <f>IF(ISBLANK(INDEX('Policy Characteristics'!L:L,MATCH($C283,'Policy Characteristics'!$C:$C,0))),"",INDEX('Policy Characteristics'!L:L,MATCH($C283,'Policy Characteristics'!$C:$C,0)))</f>
        <v/>
      </c>
      <c r="S283" s="227" t="str">
        <f>IF(ISBLANK(INDEX('Policy Characteristics'!M:M,MATCH($C283,'Policy Characteristics'!$C:$C,0))),"",INDEX('Policy Characteristics'!M:M,MATCH($C283,'Policy Characteristics'!$C:$C,0)))</f>
        <v/>
      </c>
      <c r="T283" s="227" t="str">
        <f>IF(ISBLANK(INDEX('Policy Characteristics'!N:N,MATCH($C283,'Policy Characteristics'!$C:$C,0))),"",INDEX('Policy Characteristics'!N:N,MATCH($C283,'Policy Characteristics'!$C:$C,0)))</f>
        <v/>
      </c>
      <c r="U283" s="229"/>
      <c r="V283" s="229"/>
      <c r="W283" s="229"/>
      <c r="X283" s="229"/>
      <c r="Y283" s="229"/>
      <c r="Z283" s="229"/>
    </row>
    <row r="284" spans="1:26" ht="15.75" customHeight="1" x14ac:dyDescent="0.25">
      <c r="A284" s="248" t="str">
        <f>INDEX('Policy Characteristics'!A:A,MATCH($C284,'Policy Characteristics'!$C:$C,0))</f>
        <v>Electricity Supply</v>
      </c>
      <c r="B284" s="249" t="str">
        <f>INDEX('Policy Characteristics'!B:B,MATCH($C284,'Policy Characteristics'!$C:$C,0))</f>
        <v>Subsidy for Capacity Construction</v>
      </c>
      <c r="C284" s="256" t="str">
        <f t="shared" ref="A284:C284" si="196">C$283</f>
        <v>Perc Subsidy for Elec Capacity Construction</v>
      </c>
      <c r="D284" s="226" t="s">
        <v>350</v>
      </c>
      <c r="E284" s="257"/>
      <c r="F284" s="226" t="s">
        <v>351</v>
      </c>
      <c r="G284" s="226"/>
      <c r="H284" s="7"/>
      <c r="I284" s="253" t="s">
        <v>76</v>
      </c>
      <c r="J284" s="227" t="str">
        <f>IF(ISBLANK(INDEX('Policy Characteristics'!D:D,MATCH($C284,'Policy Characteristics'!$C:$C,0))),"",INDEX('Policy Characteristics'!D:D,MATCH($C284,'Policy Characteristics'!$C:$C,0)))</f>
        <v>Subsidy for Capacity Construction</v>
      </c>
      <c r="K284" s="227" t="str">
        <f>IF(ISBLANK(INDEX('Policy Characteristics'!E:E,MATCH($C284,'Policy Characteristics'!$C:$C,0))),"",INDEX('Policy Characteristics'!E:E,MATCH($C284,'Policy Characteristics'!$C:$C,0)))</f>
        <v>elec capacity construction subsidy</v>
      </c>
      <c r="L284" s="227">
        <f>IF(ISBLANK(INDEX('Policy Characteristics'!F:F,MATCH($C284,'Policy Characteristics'!$C:$C,0))),"",INDEX('Policy Characteristics'!F:F,MATCH($C284,'Policy Characteristics'!$C:$C,0)))</f>
        <v>0</v>
      </c>
      <c r="M284" s="227">
        <f>IF(ISBLANK(INDEX('Policy Characteristics'!G:G,MATCH($C284,'Policy Characteristics'!$C:$C,0))),"",INDEX('Policy Characteristics'!G:G,MATCH($C284,'Policy Characteristics'!$C:$C,0)))</f>
        <v>0.95</v>
      </c>
      <c r="N284" s="227">
        <f>IF(ISBLANK(INDEX('Policy Characteristics'!H:H,MATCH($C284,'Policy Characteristics'!$C:$C,0))),"",INDEX('Policy Characteristics'!H:H,MATCH($C284,'Policy Characteristics'!$C:$C,0)))</f>
        <v>0.01</v>
      </c>
      <c r="O284" s="227" t="str">
        <f>IF(ISBLANK(INDEX('Policy Characteristics'!I:I,MATCH($C284,'Policy Characteristics'!$C:$C,0))),"",INDEX('Policy Characteristics'!I:I,MATCH($C284,'Policy Characteristics'!$C:$C,0)))</f>
        <v>% of construction cost</v>
      </c>
      <c r="P284" s="227" t="str">
        <f>IF(ISBLANK(INDEX('Policy Characteristics'!J:J,MATCH($C284,'Policy Characteristics'!$C:$C,0))),"",INDEX('Policy Characteristics'!J:J,MATCH($C284,'Policy Characteristics'!$C:$C,0)))</f>
        <v/>
      </c>
      <c r="Q284" s="227" t="str">
        <f>IF(ISBLANK(INDEX('Policy Characteristics'!K:K,MATCH($C284,'Policy Characteristics'!$C:$C,0))),"",INDEX('Policy Characteristics'!K:K,MATCH($C284,'Policy Characteristics'!$C:$C,0)))</f>
        <v>electricity-sector-main.html#subsidies</v>
      </c>
      <c r="R284" s="227" t="str">
        <f>IF(ISBLANK(INDEX('Policy Characteristics'!L:L,MATCH($C284,'Policy Characteristics'!$C:$C,0))),"",INDEX('Policy Characteristics'!L:L,MATCH($C284,'Policy Characteristics'!$C:$C,0)))</f>
        <v/>
      </c>
      <c r="S284" s="227" t="str">
        <f>IF(ISBLANK(INDEX('Policy Characteristics'!M:M,MATCH($C284,'Policy Characteristics'!$C:$C,0))),"",INDEX('Policy Characteristics'!M:M,MATCH($C284,'Policy Characteristics'!$C:$C,0)))</f>
        <v/>
      </c>
      <c r="T284" s="227" t="str">
        <f>IF(ISBLANK(INDEX('Policy Characteristics'!N:N,MATCH($C284,'Policy Characteristics'!$C:$C,0))),"",INDEX('Policy Characteristics'!N:N,MATCH($C284,'Policy Characteristics'!$C:$C,0)))</f>
        <v/>
      </c>
      <c r="U284" s="229"/>
      <c r="V284" s="229"/>
      <c r="W284" s="229"/>
      <c r="X284" s="229"/>
      <c r="Y284" s="229"/>
      <c r="Z284" s="229"/>
    </row>
    <row r="285" spans="1:26" ht="15.75" customHeight="1" x14ac:dyDescent="0.25">
      <c r="A285" s="248" t="str">
        <f>INDEX('Policy Characteristics'!A:A,MATCH($C285,'Policy Characteristics'!$C:$C,0))</f>
        <v>Electricity Supply</v>
      </c>
      <c r="B285" s="249" t="str">
        <f>INDEX('Policy Characteristics'!B:B,MATCH($C285,'Policy Characteristics'!$C:$C,0))</f>
        <v>Subsidy for Capacity Construction</v>
      </c>
      <c r="C285" s="250" t="str">
        <f t="shared" ref="A285:C285" si="197">C$283</f>
        <v>Perc Subsidy for Elec Capacity Construction</v>
      </c>
      <c r="D285" s="225" t="s">
        <v>235</v>
      </c>
      <c r="E285" s="225"/>
      <c r="F285" s="225" t="s">
        <v>236</v>
      </c>
      <c r="G285" s="225"/>
      <c r="H285" s="250">
        <v>517</v>
      </c>
      <c r="I285" s="254" t="s">
        <v>76</v>
      </c>
      <c r="J285" s="227" t="str">
        <f>IF(ISBLANK(INDEX('Policy Characteristics'!D:D,MATCH($C285,'Policy Characteristics'!$C:$C,0))),"",INDEX('Policy Characteristics'!D:D,MATCH($C285,'Policy Characteristics'!$C:$C,0)))</f>
        <v>Subsidy for Capacity Construction</v>
      </c>
      <c r="K285" s="227" t="str">
        <f>IF(ISBLANK(INDEX('Policy Characteristics'!E:E,MATCH($C285,'Policy Characteristics'!$C:$C,0))),"",INDEX('Policy Characteristics'!E:E,MATCH($C285,'Policy Characteristics'!$C:$C,0)))</f>
        <v>elec capacity construction subsidy</v>
      </c>
      <c r="L285" s="227">
        <f>IF(ISBLANK(INDEX('Policy Characteristics'!F:F,MATCH($C285,'Policy Characteristics'!$C:$C,0))),"",INDEX('Policy Characteristics'!F:F,MATCH($C285,'Policy Characteristics'!$C:$C,0)))</f>
        <v>0</v>
      </c>
      <c r="M285" s="227">
        <f>IF(ISBLANK(INDEX('Policy Characteristics'!G:G,MATCH($C285,'Policy Characteristics'!$C:$C,0))),"",INDEX('Policy Characteristics'!G:G,MATCH($C285,'Policy Characteristics'!$C:$C,0)))</f>
        <v>0.95</v>
      </c>
      <c r="N285" s="227">
        <f>IF(ISBLANK(INDEX('Policy Characteristics'!H:H,MATCH($C285,'Policy Characteristics'!$C:$C,0))),"",INDEX('Policy Characteristics'!H:H,MATCH($C285,'Policy Characteristics'!$C:$C,0)))</f>
        <v>0.01</v>
      </c>
      <c r="O285" s="227" t="str">
        <f>IF(ISBLANK(INDEX('Policy Characteristics'!I:I,MATCH($C285,'Policy Characteristics'!$C:$C,0))),"",INDEX('Policy Characteristics'!I:I,MATCH($C285,'Policy Characteristics'!$C:$C,0)))</f>
        <v>% of construction cost</v>
      </c>
      <c r="P285" s="227" t="str">
        <f>IF(ISBLANK(INDEX('Policy Characteristics'!J:J,MATCH($C285,'Policy Characteristics'!$C:$C,0))),"",INDEX('Policy Characteristics'!J:J,MATCH($C285,'Policy Characteristics'!$C:$C,0)))</f>
        <v/>
      </c>
      <c r="Q285" s="227" t="str">
        <f>IF(ISBLANK(INDEX('Policy Characteristics'!K:K,MATCH($C285,'Policy Characteristics'!$C:$C,0))),"",INDEX('Policy Characteristics'!K:K,MATCH($C285,'Policy Characteristics'!$C:$C,0)))</f>
        <v>electricity-sector-main.html#subsidies</v>
      </c>
      <c r="R285" s="227" t="str">
        <f>IF(ISBLANK(INDEX('Policy Characteristics'!L:L,MATCH($C285,'Policy Characteristics'!$C:$C,0))),"",INDEX('Policy Characteristics'!L:L,MATCH($C285,'Policy Characteristics'!$C:$C,0)))</f>
        <v/>
      </c>
      <c r="S285" s="227" t="str">
        <f>IF(ISBLANK(INDEX('Policy Characteristics'!M:M,MATCH($C285,'Policy Characteristics'!$C:$C,0))),"",INDEX('Policy Characteristics'!M:M,MATCH($C285,'Policy Characteristics'!$C:$C,0)))</f>
        <v/>
      </c>
      <c r="T285" s="227" t="str">
        <f>IF(ISBLANK(INDEX('Policy Characteristics'!N:N,MATCH($C285,'Policy Characteristics'!$C:$C,0))),"",INDEX('Policy Characteristics'!N:N,MATCH($C285,'Policy Characteristics'!$C:$C,0)))</f>
        <v/>
      </c>
      <c r="U285" s="229"/>
      <c r="V285" s="229"/>
      <c r="W285" s="229"/>
      <c r="X285" s="229"/>
      <c r="Y285" s="229"/>
      <c r="Z285" s="229"/>
    </row>
    <row r="286" spans="1:26" ht="15.75" customHeight="1" x14ac:dyDescent="0.25">
      <c r="A286" s="248" t="str">
        <f>INDEX('Policy Characteristics'!A:A,MATCH($C286,'Policy Characteristics'!$C:$C,0))</f>
        <v>Electricity Supply</v>
      </c>
      <c r="B286" s="249" t="str">
        <f>INDEX('Policy Characteristics'!B:B,MATCH($C286,'Policy Characteristics'!$C:$C,0))</f>
        <v>Subsidy for Capacity Construction</v>
      </c>
      <c r="C286" s="256" t="str">
        <f t="shared" ref="A286:C290" si="198">C$283</f>
        <v>Perc Subsidy for Elec Capacity Construction</v>
      </c>
      <c r="D286" s="226" t="s">
        <v>237</v>
      </c>
      <c r="E286" s="257"/>
      <c r="F286" s="226" t="s">
        <v>238</v>
      </c>
      <c r="G286" s="226"/>
      <c r="H286" s="7"/>
      <c r="I286" s="253" t="s">
        <v>76</v>
      </c>
      <c r="J286" s="227" t="str">
        <f>IF(ISBLANK(INDEX('Policy Characteristics'!D:D,MATCH($C286,'Policy Characteristics'!$C:$C,0))),"",INDEX('Policy Characteristics'!D:D,MATCH($C286,'Policy Characteristics'!$C:$C,0)))</f>
        <v>Subsidy for Capacity Construction</v>
      </c>
      <c r="K286" s="227" t="str">
        <f>IF(ISBLANK(INDEX('Policy Characteristics'!E:E,MATCH($C286,'Policy Characteristics'!$C:$C,0))),"",INDEX('Policy Characteristics'!E:E,MATCH($C286,'Policy Characteristics'!$C:$C,0)))</f>
        <v>elec capacity construction subsidy</v>
      </c>
      <c r="L286" s="227">
        <f>IF(ISBLANK(INDEX('Policy Characteristics'!F:F,MATCH($C286,'Policy Characteristics'!$C:$C,0))),"",INDEX('Policy Characteristics'!F:F,MATCH($C286,'Policy Characteristics'!$C:$C,0)))</f>
        <v>0</v>
      </c>
      <c r="M286" s="227">
        <f>IF(ISBLANK(INDEX('Policy Characteristics'!G:G,MATCH($C286,'Policy Characteristics'!$C:$C,0))),"",INDEX('Policy Characteristics'!G:G,MATCH($C286,'Policy Characteristics'!$C:$C,0)))</f>
        <v>0.95</v>
      </c>
      <c r="N286" s="227">
        <f>IF(ISBLANK(INDEX('Policy Characteristics'!H:H,MATCH($C286,'Policy Characteristics'!$C:$C,0))),"",INDEX('Policy Characteristics'!H:H,MATCH($C286,'Policy Characteristics'!$C:$C,0)))</f>
        <v>0.01</v>
      </c>
      <c r="O286" s="227" t="str">
        <f>IF(ISBLANK(INDEX('Policy Characteristics'!I:I,MATCH($C286,'Policy Characteristics'!$C:$C,0))),"",INDEX('Policy Characteristics'!I:I,MATCH($C286,'Policy Characteristics'!$C:$C,0)))</f>
        <v>% of construction cost</v>
      </c>
      <c r="P286" s="227" t="str">
        <f>IF(ISBLANK(INDEX('Policy Characteristics'!J:J,MATCH($C286,'Policy Characteristics'!$C:$C,0))),"",INDEX('Policy Characteristics'!J:J,MATCH($C286,'Policy Characteristics'!$C:$C,0)))</f>
        <v/>
      </c>
      <c r="Q286" s="227" t="str">
        <f>IF(ISBLANK(INDEX('Policy Characteristics'!K:K,MATCH($C286,'Policy Characteristics'!$C:$C,0))),"",INDEX('Policy Characteristics'!K:K,MATCH($C286,'Policy Characteristics'!$C:$C,0)))</f>
        <v>electricity-sector-main.html#subsidies</v>
      </c>
      <c r="R286" s="227" t="str">
        <f>IF(ISBLANK(INDEX('Policy Characteristics'!L:L,MATCH($C286,'Policy Characteristics'!$C:$C,0))),"",INDEX('Policy Characteristics'!L:L,MATCH($C286,'Policy Characteristics'!$C:$C,0)))</f>
        <v/>
      </c>
      <c r="S286" s="227" t="str">
        <f>IF(ISBLANK(INDEX('Policy Characteristics'!M:M,MATCH($C286,'Policy Characteristics'!$C:$C,0))),"",INDEX('Policy Characteristics'!M:M,MATCH($C286,'Policy Characteristics'!$C:$C,0)))</f>
        <v/>
      </c>
      <c r="T286" s="227" t="str">
        <f>IF(ISBLANK(INDEX('Policy Characteristics'!N:N,MATCH($C286,'Policy Characteristics'!$C:$C,0))),"",INDEX('Policy Characteristics'!N:N,MATCH($C286,'Policy Characteristics'!$C:$C,0)))</f>
        <v/>
      </c>
      <c r="U286" s="229"/>
      <c r="V286" s="229"/>
      <c r="W286" s="229"/>
      <c r="X286" s="229"/>
      <c r="Y286" s="229"/>
      <c r="Z286" s="229"/>
    </row>
    <row r="287" spans="1:26" ht="15.75" customHeight="1" x14ac:dyDescent="0.25">
      <c r="A287" s="248" t="str">
        <f>INDEX('Policy Characteristics'!A:A,MATCH($C287,'Policy Characteristics'!$C:$C,0))</f>
        <v>Electricity Supply</v>
      </c>
      <c r="B287" s="249" t="str">
        <f>INDEX('Policy Characteristics'!B:B,MATCH($C287,'Policy Characteristics'!$C:$C,0))</f>
        <v>Subsidy for Capacity Construction</v>
      </c>
      <c r="C287" s="250" t="str">
        <f t="shared" si="198"/>
        <v>Perc Subsidy for Elec Capacity Construction</v>
      </c>
      <c r="D287" s="225" t="s">
        <v>239</v>
      </c>
      <c r="E287" s="225"/>
      <c r="F287" s="225" t="s">
        <v>240</v>
      </c>
      <c r="G287" s="225"/>
      <c r="H287" s="250">
        <v>518</v>
      </c>
      <c r="I287" s="251" t="s">
        <v>63</v>
      </c>
      <c r="J287" s="227" t="str">
        <f>IF(ISBLANK(INDEX('Policy Characteristics'!D:D,MATCH($C287,'Policy Characteristics'!$C:$C,0))),"",INDEX('Policy Characteristics'!D:D,MATCH($C287,'Policy Characteristics'!$C:$C,0)))</f>
        <v>Subsidy for Capacity Construction</v>
      </c>
      <c r="K287" s="227" t="str">
        <f>IF(ISBLANK(INDEX('Policy Characteristics'!E:E,MATCH($C287,'Policy Characteristics'!$C:$C,0))),"",INDEX('Policy Characteristics'!E:E,MATCH($C287,'Policy Characteristics'!$C:$C,0)))</f>
        <v>elec capacity construction subsidy</v>
      </c>
      <c r="L287" s="227">
        <f>IF(ISBLANK(INDEX('Policy Characteristics'!F:F,MATCH($C287,'Policy Characteristics'!$C:$C,0))),"",INDEX('Policy Characteristics'!F:F,MATCH($C287,'Policy Characteristics'!$C:$C,0)))</f>
        <v>0</v>
      </c>
      <c r="M287" s="227">
        <f>IF(ISBLANK(INDEX('Policy Characteristics'!G:G,MATCH($C287,'Policy Characteristics'!$C:$C,0))),"",INDEX('Policy Characteristics'!G:G,MATCH($C287,'Policy Characteristics'!$C:$C,0)))</f>
        <v>0.95</v>
      </c>
      <c r="N287" s="227">
        <f>IF(ISBLANK(INDEX('Policy Characteristics'!H:H,MATCH($C287,'Policy Characteristics'!$C:$C,0))),"",INDEX('Policy Characteristics'!H:H,MATCH($C287,'Policy Characteristics'!$C:$C,0)))</f>
        <v>0.01</v>
      </c>
      <c r="O287" s="227" t="str">
        <f>IF(ISBLANK(INDEX('Policy Characteristics'!I:I,MATCH($C287,'Policy Characteristics'!$C:$C,0))),"",INDEX('Policy Characteristics'!I:I,MATCH($C287,'Policy Characteristics'!$C:$C,0)))</f>
        <v>% of construction cost</v>
      </c>
      <c r="P287" s="227" t="str">
        <f>IF(ISBLANK(INDEX('Policy Characteristics'!J:J,MATCH($C287,'Policy Characteristics'!$C:$C,0))),"",INDEX('Policy Characteristics'!J:J,MATCH($C287,'Policy Characteristics'!$C:$C,0)))</f>
        <v/>
      </c>
      <c r="Q287" s="227" t="str">
        <f>IF(ISBLANK(INDEX('Policy Characteristics'!K:K,MATCH($C287,'Policy Characteristics'!$C:$C,0))),"",INDEX('Policy Characteristics'!K:K,MATCH($C287,'Policy Characteristics'!$C:$C,0)))</f>
        <v>electricity-sector-main.html#subsidies</v>
      </c>
      <c r="R287" s="227" t="str">
        <f>IF(ISBLANK(INDEX('Policy Characteristics'!L:L,MATCH($C287,'Policy Characteristics'!$C:$C,0))),"",INDEX('Policy Characteristics'!L:L,MATCH($C287,'Policy Characteristics'!$C:$C,0)))</f>
        <v/>
      </c>
      <c r="S287" s="227" t="str">
        <f>IF(ISBLANK(INDEX('Policy Characteristics'!M:M,MATCH($C287,'Policy Characteristics'!$C:$C,0))),"",INDEX('Policy Characteristics'!M:M,MATCH($C287,'Policy Characteristics'!$C:$C,0)))</f>
        <v/>
      </c>
      <c r="T287" s="227" t="str">
        <f>IF(ISBLANK(INDEX('Policy Characteristics'!N:N,MATCH($C287,'Policy Characteristics'!$C:$C,0))),"",INDEX('Policy Characteristics'!N:N,MATCH($C287,'Policy Characteristics'!$C:$C,0)))</f>
        <v/>
      </c>
      <c r="U287" s="229"/>
      <c r="V287" s="229"/>
      <c r="W287" s="229"/>
      <c r="X287" s="229"/>
      <c r="Y287" s="229"/>
      <c r="Z287" s="229"/>
    </row>
    <row r="288" spans="1:26" ht="15.75" customHeight="1" x14ac:dyDescent="0.25">
      <c r="A288" s="248" t="str">
        <f>INDEX('Policy Characteristics'!A:A,MATCH($C288,'Policy Characteristics'!$C:$C,0))</f>
        <v>Electricity Supply</v>
      </c>
      <c r="B288" s="249" t="str">
        <f>INDEX('Policy Characteristics'!B:B,MATCH($C288,'Policy Characteristics'!$C:$C,0))</f>
        <v>Subsidy for Capacity Construction</v>
      </c>
      <c r="C288" s="250" t="str">
        <f t="shared" si="198"/>
        <v>Perc Subsidy for Elec Capacity Construction</v>
      </c>
      <c r="D288" s="225" t="s">
        <v>241</v>
      </c>
      <c r="E288" s="225"/>
      <c r="F288" s="225" t="s">
        <v>242</v>
      </c>
      <c r="G288" s="225"/>
      <c r="H288" s="250">
        <v>519</v>
      </c>
      <c r="I288" s="251" t="s">
        <v>63</v>
      </c>
      <c r="J288" s="227" t="str">
        <f>IF(ISBLANK(INDEX('Policy Characteristics'!D:D,MATCH($C288,'Policy Characteristics'!$C:$C,0))),"",INDEX('Policy Characteristics'!D:D,MATCH($C288,'Policy Characteristics'!$C:$C,0)))</f>
        <v>Subsidy for Capacity Construction</v>
      </c>
      <c r="K288" s="227" t="str">
        <f>IF(ISBLANK(INDEX('Policy Characteristics'!E:E,MATCH($C288,'Policy Characteristics'!$C:$C,0))),"",INDEX('Policy Characteristics'!E:E,MATCH($C288,'Policy Characteristics'!$C:$C,0)))</f>
        <v>elec capacity construction subsidy</v>
      </c>
      <c r="L288" s="227">
        <f>IF(ISBLANK(INDEX('Policy Characteristics'!F:F,MATCH($C288,'Policy Characteristics'!$C:$C,0))),"",INDEX('Policy Characteristics'!F:F,MATCH($C288,'Policy Characteristics'!$C:$C,0)))</f>
        <v>0</v>
      </c>
      <c r="M288" s="227">
        <f>IF(ISBLANK(INDEX('Policy Characteristics'!G:G,MATCH($C288,'Policy Characteristics'!$C:$C,0))),"",INDEX('Policy Characteristics'!G:G,MATCH($C288,'Policy Characteristics'!$C:$C,0)))</f>
        <v>0.95</v>
      </c>
      <c r="N288" s="227">
        <f>IF(ISBLANK(INDEX('Policy Characteristics'!H:H,MATCH($C288,'Policy Characteristics'!$C:$C,0))),"",INDEX('Policy Characteristics'!H:H,MATCH($C288,'Policy Characteristics'!$C:$C,0)))</f>
        <v>0.01</v>
      </c>
      <c r="O288" s="227" t="str">
        <f>IF(ISBLANK(INDEX('Policy Characteristics'!I:I,MATCH($C288,'Policy Characteristics'!$C:$C,0))),"",INDEX('Policy Characteristics'!I:I,MATCH($C288,'Policy Characteristics'!$C:$C,0)))</f>
        <v>% of construction cost</v>
      </c>
      <c r="P288" s="227" t="str">
        <f>IF(ISBLANK(INDEX('Policy Characteristics'!J:J,MATCH($C288,'Policy Characteristics'!$C:$C,0))),"",INDEX('Policy Characteristics'!J:J,MATCH($C288,'Policy Characteristics'!$C:$C,0)))</f>
        <v/>
      </c>
      <c r="Q288" s="227" t="str">
        <f>IF(ISBLANK(INDEX('Policy Characteristics'!K:K,MATCH($C288,'Policy Characteristics'!$C:$C,0))),"",INDEX('Policy Characteristics'!K:K,MATCH($C288,'Policy Characteristics'!$C:$C,0)))</f>
        <v>electricity-sector-main.html#subsidies</v>
      </c>
      <c r="R288" s="227" t="str">
        <f>IF(ISBLANK(INDEX('Policy Characteristics'!L:L,MATCH($C288,'Policy Characteristics'!$C:$C,0))),"",INDEX('Policy Characteristics'!L:L,MATCH($C288,'Policy Characteristics'!$C:$C,0)))</f>
        <v/>
      </c>
      <c r="S288" s="227" t="str">
        <f>IF(ISBLANK(INDEX('Policy Characteristics'!M:M,MATCH($C288,'Policy Characteristics'!$C:$C,0))),"",INDEX('Policy Characteristics'!M:M,MATCH($C288,'Policy Characteristics'!$C:$C,0)))</f>
        <v/>
      </c>
      <c r="T288" s="227" t="str">
        <f>IF(ISBLANK(INDEX('Policy Characteristics'!N:N,MATCH($C288,'Policy Characteristics'!$C:$C,0))),"",INDEX('Policy Characteristics'!N:N,MATCH($C288,'Policy Characteristics'!$C:$C,0)))</f>
        <v/>
      </c>
      <c r="U288" s="229"/>
      <c r="V288" s="229"/>
      <c r="W288" s="229"/>
      <c r="X288" s="229"/>
      <c r="Y288" s="229"/>
      <c r="Z288" s="229"/>
    </row>
    <row r="289" spans="1:26" ht="15.75" customHeight="1" x14ac:dyDescent="0.25">
      <c r="A289" s="248" t="str">
        <f>INDEX('Policy Characteristics'!A:A,MATCH($C289,'Policy Characteristics'!$C:$C,0))</f>
        <v>Electricity Supply</v>
      </c>
      <c r="B289" s="249" t="str">
        <f>INDEX('Policy Characteristics'!B:B,MATCH($C289,'Policy Characteristics'!$C:$C,0))</f>
        <v>Subsidy for Capacity Construction</v>
      </c>
      <c r="C289" s="256" t="str">
        <f t="shared" si="198"/>
        <v>Perc Subsidy for Elec Capacity Construction</v>
      </c>
      <c r="D289" s="226" t="s">
        <v>243</v>
      </c>
      <c r="E289" s="257"/>
      <c r="F289" s="226" t="s">
        <v>244</v>
      </c>
      <c r="G289" s="226"/>
      <c r="H289" s="7">
        <v>520</v>
      </c>
      <c r="I289" s="252" t="s">
        <v>63</v>
      </c>
      <c r="J289" s="227" t="str">
        <f>IF(ISBLANK(INDEX('Policy Characteristics'!D:D,MATCH($C289,'Policy Characteristics'!$C:$C,0))),"",INDEX('Policy Characteristics'!D:D,MATCH($C289,'Policy Characteristics'!$C:$C,0)))</f>
        <v>Subsidy for Capacity Construction</v>
      </c>
      <c r="K289" s="227" t="str">
        <f>IF(ISBLANK(INDEX('Policy Characteristics'!E:E,MATCH($C289,'Policy Characteristics'!$C:$C,0))),"",INDEX('Policy Characteristics'!E:E,MATCH($C289,'Policy Characteristics'!$C:$C,0)))</f>
        <v>elec capacity construction subsidy</v>
      </c>
      <c r="L289" s="227">
        <f>IF(ISBLANK(INDEX('Policy Characteristics'!F:F,MATCH($C289,'Policy Characteristics'!$C:$C,0))),"",INDEX('Policy Characteristics'!F:F,MATCH($C289,'Policy Characteristics'!$C:$C,0)))</f>
        <v>0</v>
      </c>
      <c r="M289" s="227">
        <f>IF(ISBLANK(INDEX('Policy Characteristics'!G:G,MATCH($C289,'Policy Characteristics'!$C:$C,0))),"",INDEX('Policy Characteristics'!G:G,MATCH($C289,'Policy Characteristics'!$C:$C,0)))</f>
        <v>0.95</v>
      </c>
      <c r="N289" s="227">
        <f>IF(ISBLANK(INDEX('Policy Characteristics'!H:H,MATCH($C289,'Policy Characteristics'!$C:$C,0))),"",INDEX('Policy Characteristics'!H:H,MATCH($C289,'Policy Characteristics'!$C:$C,0)))</f>
        <v>0.01</v>
      </c>
      <c r="O289" s="227" t="str">
        <f>IF(ISBLANK(INDEX('Policy Characteristics'!I:I,MATCH($C289,'Policy Characteristics'!$C:$C,0))),"",INDEX('Policy Characteristics'!I:I,MATCH($C289,'Policy Characteristics'!$C:$C,0)))</f>
        <v>% of construction cost</v>
      </c>
      <c r="P289" s="227" t="str">
        <f>IF(ISBLANK(INDEX('Policy Characteristics'!J:J,MATCH($C289,'Policy Characteristics'!$C:$C,0))),"",INDEX('Policy Characteristics'!J:J,MATCH($C289,'Policy Characteristics'!$C:$C,0)))</f>
        <v/>
      </c>
      <c r="Q289" s="227" t="str">
        <f>IF(ISBLANK(INDEX('Policy Characteristics'!K:K,MATCH($C289,'Policy Characteristics'!$C:$C,0))),"",INDEX('Policy Characteristics'!K:K,MATCH($C289,'Policy Characteristics'!$C:$C,0)))</f>
        <v>electricity-sector-main.html#subsidies</v>
      </c>
      <c r="R289" s="227" t="str">
        <f>IF(ISBLANK(INDEX('Policy Characteristics'!L:L,MATCH($C289,'Policy Characteristics'!$C:$C,0))),"",INDEX('Policy Characteristics'!L:L,MATCH($C289,'Policy Characteristics'!$C:$C,0)))</f>
        <v/>
      </c>
      <c r="S289" s="227" t="str">
        <f>IF(ISBLANK(INDEX('Policy Characteristics'!M:M,MATCH($C289,'Policy Characteristics'!$C:$C,0))),"",INDEX('Policy Characteristics'!M:M,MATCH($C289,'Policy Characteristics'!$C:$C,0)))</f>
        <v/>
      </c>
      <c r="T289" s="227" t="str">
        <f>IF(ISBLANK(INDEX('Policy Characteristics'!N:N,MATCH($C289,'Policy Characteristics'!$C:$C,0))),"",INDEX('Policy Characteristics'!N:N,MATCH($C289,'Policy Characteristics'!$C:$C,0)))</f>
        <v/>
      </c>
      <c r="U289" s="229"/>
      <c r="V289" s="229"/>
      <c r="W289" s="229"/>
      <c r="X289" s="229"/>
      <c r="Y289" s="229"/>
      <c r="Z289" s="229"/>
    </row>
    <row r="290" spans="1:26" ht="15.75" customHeight="1" x14ac:dyDescent="0.25">
      <c r="A290" s="248" t="str">
        <f>INDEX('Policy Characteristics'!A:A,MATCH($C290,'Policy Characteristics'!$C:$C,0))</f>
        <v>Electricity Supply</v>
      </c>
      <c r="B290" s="249" t="str">
        <f>INDEX('Policy Characteristics'!B:B,MATCH($C290,'Policy Characteristics'!$C:$C,0))</f>
        <v>Subsidy for Capacity Construction</v>
      </c>
      <c r="C290" s="250" t="str">
        <f t="shared" si="198"/>
        <v>Perc Subsidy for Elec Capacity Construction</v>
      </c>
      <c r="D290" s="225" t="s">
        <v>245</v>
      </c>
      <c r="E290" s="225"/>
      <c r="F290" s="225" t="s">
        <v>246</v>
      </c>
      <c r="G290" s="225"/>
      <c r="H290" s="250">
        <v>521</v>
      </c>
      <c r="I290" s="251" t="s">
        <v>63</v>
      </c>
      <c r="J290" s="227" t="str">
        <f>IF(ISBLANK(INDEX('Policy Characteristics'!D:D,MATCH($C290,'Policy Characteristics'!$C:$C,0))),"",INDEX('Policy Characteristics'!D:D,MATCH($C290,'Policy Characteristics'!$C:$C,0)))</f>
        <v>Subsidy for Capacity Construction</v>
      </c>
      <c r="K290" s="227" t="str">
        <f>IF(ISBLANK(INDEX('Policy Characteristics'!E:E,MATCH($C290,'Policy Characteristics'!$C:$C,0))),"",INDEX('Policy Characteristics'!E:E,MATCH($C290,'Policy Characteristics'!$C:$C,0)))</f>
        <v>elec capacity construction subsidy</v>
      </c>
      <c r="L290" s="227">
        <f>IF(ISBLANK(INDEX('Policy Characteristics'!F:F,MATCH($C290,'Policy Characteristics'!$C:$C,0))),"",INDEX('Policy Characteristics'!F:F,MATCH($C290,'Policy Characteristics'!$C:$C,0)))</f>
        <v>0</v>
      </c>
      <c r="M290" s="227">
        <f>IF(ISBLANK(INDEX('Policy Characteristics'!G:G,MATCH($C290,'Policy Characteristics'!$C:$C,0))),"",INDEX('Policy Characteristics'!G:G,MATCH($C290,'Policy Characteristics'!$C:$C,0)))</f>
        <v>0.95</v>
      </c>
      <c r="N290" s="227">
        <f>IF(ISBLANK(INDEX('Policy Characteristics'!H:H,MATCH($C290,'Policy Characteristics'!$C:$C,0))),"",INDEX('Policy Characteristics'!H:H,MATCH($C290,'Policy Characteristics'!$C:$C,0)))</f>
        <v>0.01</v>
      </c>
      <c r="O290" s="227" t="str">
        <f>IF(ISBLANK(INDEX('Policy Characteristics'!I:I,MATCH($C290,'Policy Characteristics'!$C:$C,0))),"",INDEX('Policy Characteristics'!I:I,MATCH($C290,'Policy Characteristics'!$C:$C,0)))</f>
        <v>% of construction cost</v>
      </c>
      <c r="P290" s="227" t="str">
        <f>IF(ISBLANK(INDEX('Policy Characteristics'!J:J,MATCH($C290,'Policy Characteristics'!$C:$C,0))),"",INDEX('Policy Characteristics'!J:J,MATCH($C290,'Policy Characteristics'!$C:$C,0)))</f>
        <v/>
      </c>
      <c r="Q290" s="227" t="str">
        <f>IF(ISBLANK(INDEX('Policy Characteristics'!K:K,MATCH($C290,'Policy Characteristics'!$C:$C,0))),"",INDEX('Policy Characteristics'!K:K,MATCH($C290,'Policy Characteristics'!$C:$C,0)))</f>
        <v>electricity-sector-main.html#subsidies</v>
      </c>
      <c r="R290" s="227" t="str">
        <f>IF(ISBLANK(INDEX('Policy Characteristics'!L:L,MATCH($C290,'Policy Characteristics'!$C:$C,0))),"",INDEX('Policy Characteristics'!L:L,MATCH($C290,'Policy Characteristics'!$C:$C,0)))</f>
        <v/>
      </c>
      <c r="S290" s="227" t="str">
        <f>IF(ISBLANK(INDEX('Policy Characteristics'!M:M,MATCH($C290,'Policy Characteristics'!$C:$C,0))),"",INDEX('Policy Characteristics'!M:M,MATCH($C290,'Policy Characteristics'!$C:$C,0)))</f>
        <v/>
      </c>
      <c r="T290" s="227" t="str">
        <f>IF(ISBLANK(INDEX('Policy Characteristics'!N:N,MATCH($C290,'Policy Characteristics'!$C:$C,0))),"",INDEX('Policy Characteristics'!N:N,MATCH($C290,'Policy Characteristics'!$C:$C,0)))</f>
        <v/>
      </c>
      <c r="U290" s="229"/>
      <c r="V290" s="229"/>
      <c r="W290" s="229"/>
      <c r="X290" s="229"/>
      <c r="Y290" s="229"/>
      <c r="Z290" s="229"/>
    </row>
    <row r="291" spans="1:26" ht="15.75" customHeight="1" x14ac:dyDescent="0.25">
      <c r="A291" s="248" t="str">
        <f>INDEX('Policy Characteristics'!A:A,MATCH($C291,'Policy Characteristics'!$C:$C,0))</f>
        <v>Electricity Supply</v>
      </c>
      <c r="B291" s="249" t="str">
        <f>INDEX('Policy Characteristics'!B:B,MATCH($C291,'Policy Characteristics'!$C:$C,0))</f>
        <v>Subsidy for Capacity Construction</v>
      </c>
      <c r="C291" s="256" t="str">
        <f t="shared" ref="A291:C292" si="199">C$283</f>
        <v>Perc Subsidy for Elec Capacity Construction</v>
      </c>
      <c r="D291" s="226" t="s">
        <v>253</v>
      </c>
      <c r="E291" s="257"/>
      <c r="F291" s="226" t="s">
        <v>254</v>
      </c>
      <c r="G291" s="226"/>
      <c r="H291" s="7"/>
      <c r="I291" s="253" t="s">
        <v>76</v>
      </c>
      <c r="J291" s="227" t="str">
        <f>IF(ISBLANK(INDEX('Policy Characteristics'!D:D,MATCH($C291,'Policy Characteristics'!$C:$C,0))),"",INDEX('Policy Characteristics'!D:D,MATCH($C291,'Policy Characteristics'!$C:$C,0)))</f>
        <v>Subsidy for Capacity Construction</v>
      </c>
      <c r="K291" s="227" t="str">
        <f>IF(ISBLANK(INDEX('Policy Characteristics'!E:E,MATCH($C291,'Policy Characteristics'!$C:$C,0))),"",INDEX('Policy Characteristics'!E:E,MATCH($C291,'Policy Characteristics'!$C:$C,0)))</f>
        <v>elec capacity construction subsidy</v>
      </c>
      <c r="L291" s="227">
        <f>IF(ISBLANK(INDEX('Policy Characteristics'!F:F,MATCH($C291,'Policy Characteristics'!$C:$C,0))),"",INDEX('Policy Characteristics'!F:F,MATCH($C291,'Policy Characteristics'!$C:$C,0)))</f>
        <v>0</v>
      </c>
      <c r="M291" s="227">
        <f>IF(ISBLANK(INDEX('Policy Characteristics'!G:G,MATCH($C291,'Policy Characteristics'!$C:$C,0))),"",INDEX('Policy Characteristics'!G:G,MATCH($C291,'Policy Characteristics'!$C:$C,0)))</f>
        <v>0.95</v>
      </c>
      <c r="N291" s="227">
        <f>IF(ISBLANK(INDEX('Policy Characteristics'!H:H,MATCH($C291,'Policy Characteristics'!$C:$C,0))),"",INDEX('Policy Characteristics'!H:H,MATCH($C291,'Policy Characteristics'!$C:$C,0)))</f>
        <v>0.01</v>
      </c>
      <c r="O291" s="227" t="str">
        <f>IF(ISBLANK(INDEX('Policy Characteristics'!I:I,MATCH($C291,'Policy Characteristics'!$C:$C,0))),"",INDEX('Policy Characteristics'!I:I,MATCH($C291,'Policy Characteristics'!$C:$C,0)))</f>
        <v>% of construction cost</v>
      </c>
      <c r="P291" s="227" t="str">
        <f>IF(ISBLANK(INDEX('Policy Characteristics'!J:J,MATCH($C291,'Policy Characteristics'!$C:$C,0))),"",INDEX('Policy Characteristics'!J:J,MATCH($C291,'Policy Characteristics'!$C:$C,0)))</f>
        <v/>
      </c>
      <c r="Q291" s="227" t="str">
        <f>IF(ISBLANK(INDEX('Policy Characteristics'!K:K,MATCH($C291,'Policy Characteristics'!$C:$C,0))),"",INDEX('Policy Characteristics'!K:K,MATCH($C291,'Policy Characteristics'!$C:$C,0)))</f>
        <v>electricity-sector-main.html#subsidies</v>
      </c>
      <c r="R291" s="227" t="str">
        <f>IF(ISBLANK(INDEX('Policy Characteristics'!L:L,MATCH($C291,'Policy Characteristics'!$C:$C,0))),"",INDEX('Policy Characteristics'!L:L,MATCH($C291,'Policy Characteristics'!$C:$C,0)))</f>
        <v/>
      </c>
      <c r="S291" s="227" t="str">
        <f>IF(ISBLANK(INDEX('Policy Characteristics'!M:M,MATCH($C291,'Policy Characteristics'!$C:$C,0))),"",INDEX('Policy Characteristics'!M:M,MATCH($C291,'Policy Characteristics'!$C:$C,0)))</f>
        <v/>
      </c>
      <c r="T291" s="227" t="str">
        <f>IF(ISBLANK(INDEX('Policy Characteristics'!N:N,MATCH($C291,'Policy Characteristics'!$C:$C,0))),"",INDEX('Policy Characteristics'!N:N,MATCH($C291,'Policy Characteristics'!$C:$C,0)))</f>
        <v/>
      </c>
      <c r="U291" s="229"/>
      <c r="V291" s="229"/>
      <c r="W291" s="229"/>
      <c r="X291" s="229"/>
      <c r="Y291" s="229"/>
      <c r="Z291" s="229"/>
    </row>
    <row r="292" spans="1:26" ht="15.75" customHeight="1" x14ac:dyDescent="0.25">
      <c r="A292" s="248" t="str">
        <f>INDEX('Policy Characteristics'!A:A,MATCH($C292,'Policy Characteristics'!$C:$C,0))</f>
        <v>Electricity Supply</v>
      </c>
      <c r="B292" s="249" t="str">
        <f>INDEX('Policy Characteristics'!B:B,MATCH($C292,'Policy Characteristics'!$C:$C,0))</f>
        <v>Subsidy for Capacity Construction</v>
      </c>
      <c r="C292" s="250" t="str">
        <f t="shared" si="199"/>
        <v>Perc Subsidy for Elec Capacity Construction</v>
      </c>
      <c r="D292" s="225" t="s">
        <v>255</v>
      </c>
      <c r="E292" s="225"/>
      <c r="F292" s="225" t="s">
        <v>256</v>
      </c>
      <c r="G292" s="225"/>
      <c r="H292" s="250">
        <v>522</v>
      </c>
      <c r="I292" s="251" t="s">
        <v>63</v>
      </c>
      <c r="J292" s="227" t="str">
        <f>IF(ISBLANK(INDEX('Policy Characteristics'!D:D,MATCH($C292,'Policy Characteristics'!$C:$C,0))),"",INDEX('Policy Characteristics'!D:D,MATCH($C292,'Policy Characteristics'!$C:$C,0)))</f>
        <v>Subsidy for Capacity Construction</v>
      </c>
      <c r="K292" s="227" t="str">
        <f>IF(ISBLANK(INDEX('Policy Characteristics'!E:E,MATCH($C292,'Policy Characteristics'!$C:$C,0))),"",INDEX('Policy Characteristics'!E:E,MATCH($C292,'Policy Characteristics'!$C:$C,0)))</f>
        <v>elec capacity construction subsidy</v>
      </c>
      <c r="L292" s="227">
        <f>IF(ISBLANK(INDEX('Policy Characteristics'!F:F,MATCH($C292,'Policy Characteristics'!$C:$C,0))),"",INDEX('Policy Characteristics'!F:F,MATCH($C292,'Policy Characteristics'!$C:$C,0)))</f>
        <v>0</v>
      </c>
      <c r="M292" s="227">
        <f>IF(ISBLANK(INDEX('Policy Characteristics'!G:G,MATCH($C292,'Policy Characteristics'!$C:$C,0))),"",INDEX('Policy Characteristics'!G:G,MATCH($C292,'Policy Characteristics'!$C:$C,0)))</f>
        <v>0.95</v>
      </c>
      <c r="N292" s="227">
        <f>IF(ISBLANK(INDEX('Policy Characteristics'!H:H,MATCH($C292,'Policy Characteristics'!$C:$C,0))),"",INDEX('Policy Characteristics'!H:H,MATCH($C292,'Policy Characteristics'!$C:$C,0)))</f>
        <v>0.01</v>
      </c>
      <c r="O292" s="227" t="str">
        <f>IF(ISBLANK(INDEX('Policy Characteristics'!I:I,MATCH($C292,'Policy Characteristics'!$C:$C,0))),"",INDEX('Policy Characteristics'!I:I,MATCH($C292,'Policy Characteristics'!$C:$C,0)))</f>
        <v>% of construction cost</v>
      </c>
      <c r="P292" s="227" t="str">
        <f>IF(ISBLANK(INDEX('Policy Characteristics'!J:J,MATCH($C292,'Policy Characteristics'!$C:$C,0))),"",INDEX('Policy Characteristics'!J:J,MATCH($C292,'Policy Characteristics'!$C:$C,0)))</f>
        <v/>
      </c>
      <c r="Q292" s="227" t="str">
        <f>IF(ISBLANK(INDEX('Policy Characteristics'!K:K,MATCH($C292,'Policy Characteristics'!$C:$C,0))),"",INDEX('Policy Characteristics'!K:K,MATCH($C292,'Policy Characteristics'!$C:$C,0)))</f>
        <v>electricity-sector-main.html#subsidies</v>
      </c>
      <c r="R292" s="227" t="str">
        <f>IF(ISBLANK(INDEX('Policy Characteristics'!L:L,MATCH($C292,'Policy Characteristics'!$C:$C,0))),"",INDEX('Policy Characteristics'!L:L,MATCH($C292,'Policy Characteristics'!$C:$C,0)))</f>
        <v/>
      </c>
      <c r="S292" s="227" t="str">
        <f>IF(ISBLANK(INDEX('Policy Characteristics'!M:M,MATCH($C292,'Policy Characteristics'!$C:$C,0))),"",INDEX('Policy Characteristics'!M:M,MATCH($C292,'Policy Characteristics'!$C:$C,0)))</f>
        <v/>
      </c>
      <c r="T292" s="227" t="str">
        <f>IF(ISBLANK(INDEX('Policy Characteristics'!N:N,MATCH($C292,'Policy Characteristics'!$C:$C,0))),"",INDEX('Policy Characteristics'!N:N,MATCH($C292,'Policy Characteristics'!$C:$C,0)))</f>
        <v/>
      </c>
      <c r="U292" s="229"/>
      <c r="V292" s="229"/>
      <c r="W292" s="229"/>
      <c r="X292" s="229"/>
      <c r="Y292" s="229"/>
      <c r="Z292" s="229"/>
    </row>
    <row r="293" spans="1:26" ht="15.75" customHeight="1" x14ac:dyDescent="0.25">
      <c r="A293" s="248" t="str">
        <f>INDEX('Policy Characteristics'!A:A,MATCH($C293,'Policy Characteristics'!$C:$C,0))</f>
        <v>Electricity Supply</v>
      </c>
      <c r="B293" s="249" t="str">
        <f>INDEX('Policy Characteristics'!B:B,MATCH($C293,'Policy Characteristics'!$C:$C,0))</f>
        <v>Subsidy for Capacity Construction</v>
      </c>
      <c r="C293" s="256" t="str">
        <f t="shared" ref="A293:C293" si="200">C$283</f>
        <v>Perc Subsidy for Elec Capacity Construction</v>
      </c>
      <c r="D293" s="226" t="s">
        <v>257</v>
      </c>
      <c r="E293" s="226"/>
      <c r="F293" s="226" t="s">
        <v>258</v>
      </c>
      <c r="G293" s="226"/>
      <c r="H293" s="7"/>
      <c r="I293" s="252" t="s">
        <v>76</v>
      </c>
      <c r="J293" s="227" t="str">
        <f>IF(ISBLANK(INDEX('Policy Characteristics'!D:D,MATCH($C293,'Policy Characteristics'!$C:$C,0))),"",INDEX('Policy Characteristics'!D:D,MATCH($C293,'Policy Characteristics'!$C:$C,0)))</f>
        <v>Subsidy for Capacity Construction</v>
      </c>
      <c r="K293" s="227" t="str">
        <f>IF(ISBLANK(INDEX('Policy Characteristics'!E:E,MATCH($C293,'Policy Characteristics'!$C:$C,0))),"",INDEX('Policy Characteristics'!E:E,MATCH($C293,'Policy Characteristics'!$C:$C,0)))</f>
        <v>elec capacity construction subsidy</v>
      </c>
      <c r="L293" s="227">
        <f>IF(ISBLANK(INDEX('Policy Characteristics'!F:F,MATCH($C293,'Policy Characteristics'!$C:$C,0))),"",INDEX('Policy Characteristics'!F:F,MATCH($C293,'Policy Characteristics'!$C:$C,0)))</f>
        <v>0</v>
      </c>
      <c r="M293" s="227">
        <f>IF(ISBLANK(INDEX('Policy Characteristics'!G:G,MATCH($C293,'Policy Characteristics'!$C:$C,0))),"",INDEX('Policy Characteristics'!G:G,MATCH($C293,'Policy Characteristics'!$C:$C,0)))</f>
        <v>0.95</v>
      </c>
      <c r="N293" s="227">
        <f>IF(ISBLANK(INDEX('Policy Characteristics'!H:H,MATCH($C293,'Policy Characteristics'!$C:$C,0))),"",INDEX('Policy Characteristics'!H:H,MATCH($C293,'Policy Characteristics'!$C:$C,0)))</f>
        <v>0.01</v>
      </c>
      <c r="O293" s="227" t="str">
        <f>IF(ISBLANK(INDEX('Policy Characteristics'!I:I,MATCH($C293,'Policy Characteristics'!$C:$C,0))),"",INDEX('Policy Characteristics'!I:I,MATCH($C293,'Policy Characteristics'!$C:$C,0)))</f>
        <v>% of construction cost</v>
      </c>
      <c r="P293" s="227" t="str">
        <f>IF(ISBLANK(INDEX('Policy Characteristics'!J:J,MATCH($C293,'Policy Characteristics'!$C:$C,0))),"",INDEX('Policy Characteristics'!J:J,MATCH($C293,'Policy Characteristics'!$C:$C,0)))</f>
        <v/>
      </c>
      <c r="Q293" s="227" t="str">
        <f>IF(ISBLANK(INDEX('Policy Characteristics'!K:K,MATCH($C293,'Policy Characteristics'!$C:$C,0))),"",INDEX('Policy Characteristics'!K:K,MATCH($C293,'Policy Characteristics'!$C:$C,0)))</f>
        <v>electricity-sector-main.html#subsidies</v>
      </c>
      <c r="R293" s="227" t="str">
        <f>IF(ISBLANK(INDEX('Policy Characteristics'!L:L,MATCH($C293,'Policy Characteristics'!$C:$C,0))),"",INDEX('Policy Characteristics'!L:L,MATCH($C293,'Policy Characteristics'!$C:$C,0)))</f>
        <v/>
      </c>
      <c r="S293" s="227" t="str">
        <f>IF(ISBLANK(INDEX('Policy Characteristics'!M:M,MATCH($C293,'Policy Characteristics'!$C:$C,0))),"",INDEX('Policy Characteristics'!M:M,MATCH($C293,'Policy Characteristics'!$C:$C,0)))</f>
        <v/>
      </c>
      <c r="T293" s="227" t="str">
        <f>IF(ISBLANK(INDEX('Policy Characteristics'!N:N,MATCH($C293,'Policy Characteristics'!$C:$C,0))),"",INDEX('Policy Characteristics'!N:N,MATCH($C293,'Policy Characteristics'!$C:$C,0)))</f>
        <v/>
      </c>
      <c r="U293" s="229"/>
      <c r="V293" s="229"/>
      <c r="W293" s="229"/>
      <c r="X293" s="229"/>
      <c r="Y293" s="229"/>
      <c r="Z293" s="229"/>
    </row>
    <row r="294" spans="1:26" ht="15.75" customHeight="1" x14ac:dyDescent="0.25">
      <c r="A294" s="248" t="str">
        <f>INDEX('Policy Characteristics'!A:A,MATCH($C294,'Policy Characteristics'!$C:$C,0))</f>
        <v>Electricity Supply</v>
      </c>
      <c r="B294" s="249" t="str">
        <f>INDEX('Policy Characteristics'!B:B,MATCH($C294,'Policy Characteristics'!$C:$C,0))</f>
        <v>Subsidy for Capacity Construction</v>
      </c>
      <c r="C294" s="256" t="str">
        <f t="shared" ref="A294:C294" si="201">C$283</f>
        <v>Perc Subsidy for Elec Capacity Construction</v>
      </c>
      <c r="D294" s="226" t="s">
        <v>259</v>
      </c>
      <c r="E294" s="226"/>
      <c r="F294" s="226" t="s">
        <v>260</v>
      </c>
      <c r="G294" s="226"/>
      <c r="H294" s="7"/>
      <c r="I294" s="252" t="s">
        <v>76</v>
      </c>
      <c r="J294" s="227" t="str">
        <f>IF(ISBLANK(INDEX('Policy Characteristics'!D:D,MATCH($C294,'Policy Characteristics'!$C:$C,0))),"",INDEX('Policy Characteristics'!D:D,MATCH($C294,'Policy Characteristics'!$C:$C,0)))</f>
        <v>Subsidy for Capacity Construction</v>
      </c>
      <c r="K294" s="227" t="str">
        <f>IF(ISBLANK(INDEX('Policy Characteristics'!E:E,MATCH($C294,'Policy Characteristics'!$C:$C,0))),"",INDEX('Policy Characteristics'!E:E,MATCH($C294,'Policy Characteristics'!$C:$C,0)))</f>
        <v>elec capacity construction subsidy</v>
      </c>
      <c r="L294" s="227">
        <f>IF(ISBLANK(INDEX('Policy Characteristics'!F:F,MATCH($C294,'Policy Characteristics'!$C:$C,0))),"",INDEX('Policy Characteristics'!F:F,MATCH($C294,'Policy Characteristics'!$C:$C,0)))</f>
        <v>0</v>
      </c>
      <c r="M294" s="227">
        <f>IF(ISBLANK(INDEX('Policy Characteristics'!G:G,MATCH($C294,'Policy Characteristics'!$C:$C,0))),"",INDEX('Policy Characteristics'!G:G,MATCH($C294,'Policy Characteristics'!$C:$C,0)))</f>
        <v>0.95</v>
      </c>
      <c r="N294" s="227">
        <f>IF(ISBLANK(INDEX('Policy Characteristics'!H:H,MATCH($C294,'Policy Characteristics'!$C:$C,0))),"",INDEX('Policy Characteristics'!H:H,MATCH($C294,'Policy Characteristics'!$C:$C,0)))</f>
        <v>0.01</v>
      </c>
      <c r="O294" s="227" t="str">
        <f>IF(ISBLANK(INDEX('Policy Characteristics'!I:I,MATCH($C294,'Policy Characteristics'!$C:$C,0))),"",INDEX('Policy Characteristics'!I:I,MATCH($C294,'Policy Characteristics'!$C:$C,0)))</f>
        <v>% of construction cost</v>
      </c>
      <c r="P294" s="227" t="str">
        <f>IF(ISBLANK(INDEX('Policy Characteristics'!J:J,MATCH($C294,'Policy Characteristics'!$C:$C,0))),"",INDEX('Policy Characteristics'!J:J,MATCH($C294,'Policy Characteristics'!$C:$C,0)))</f>
        <v/>
      </c>
      <c r="Q294" s="227" t="str">
        <f>IF(ISBLANK(INDEX('Policy Characteristics'!K:K,MATCH($C294,'Policy Characteristics'!$C:$C,0))),"",INDEX('Policy Characteristics'!K:K,MATCH($C294,'Policy Characteristics'!$C:$C,0)))</f>
        <v>electricity-sector-main.html#subsidies</v>
      </c>
      <c r="R294" s="227" t="str">
        <f>IF(ISBLANK(INDEX('Policy Characteristics'!L:L,MATCH($C294,'Policy Characteristics'!$C:$C,0))),"",INDEX('Policy Characteristics'!L:L,MATCH($C294,'Policy Characteristics'!$C:$C,0)))</f>
        <v/>
      </c>
      <c r="S294" s="227" t="str">
        <f>IF(ISBLANK(INDEX('Policy Characteristics'!M:M,MATCH($C294,'Policy Characteristics'!$C:$C,0))),"",INDEX('Policy Characteristics'!M:M,MATCH($C294,'Policy Characteristics'!$C:$C,0)))</f>
        <v/>
      </c>
      <c r="T294" s="227" t="str">
        <f>IF(ISBLANK(INDEX('Policy Characteristics'!N:N,MATCH($C294,'Policy Characteristics'!$C:$C,0))),"",INDEX('Policy Characteristics'!N:N,MATCH($C294,'Policy Characteristics'!$C:$C,0)))</f>
        <v/>
      </c>
      <c r="U294" s="229"/>
      <c r="V294" s="229"/>
      <c r="W294" s="229"/>
      <c r="X294" s="229"/>
      <c r="Y294" s="229"/>
      <c r="Z294" s="229"/>
    </row>
    <row r="295" spans="1:26" ht="15.75" customHeight="1" x14ac:dyDescent="0.25">
      <c r="A295" s="248" t="str">
        <f>INDEX('Policy Characteristics'!A:A,MATCH($C295,'Policy Characteristics'!$C:$C,0))</f>
        <v>Electricity Supply</v>
      </c>
      <c r="B295" s="249" t="str">
        <f>INDEX('Policy Characteristics'!B:B,MATCH($C295,'Policy Characteristics'!$C:$C,0))</f>
        <v>Subsidy for Capacity Construction</v>
      </c>
      <c r="C295" s="256" t="str">
        <f t="shared" ref="A295:C295" si="202">C$283</f>
        <v>Perc Subsidy for Elec Capacity Construction</v>
      </c>
      <c r="D295" s="226" t="s">
        <v>261</v>
      </c>
      <c r="E295" s="226"/>
      <c r="F295" s="226" t="s">
        <v>262</v>
      </c>
      <c r="G295" s="226"/>
      <c r="H295" s="7"/>
      <c r="I295" s="252" t="s">
        <v>76</v>
      </c>
      <c r="J295" s="227" t="str">
        <f>IF(ISBLANK(INDEX('Policy Characteristics'!D:D,MATCH($C295,'Policy Characteristics'!$C:$C,0))),"",INDEX('Policy Characteristics'!D:D,MATCH($C295,'Policy Characteristics'!$C:$C,0)))</f>
        <v>Subsidy for Capacity Construction</v>
      </c>
      <c r="K295" s="227" t="str">
        <f>IF(ISBLANK(INDEX('Policy Characteristics'!E:E,MATCH($C295,'Policy Characteristics'!$C:$C,0))),"",INDEX('Policy Characteristics'!E:E,MATCH($C295,'Policy Characteristics'!$C:$C,0)))</f>
        <v>elec capacity construction subsidy</v>
      </c>
      <c r="L295" s="227">
        <f>IF(ISBLANK(INDEX('Policy Characteristics'!F:F,MATCH($C295,'Policy Characteristics'!$C:$C,0))),"",INDEX('Policy Characteristics'!F:F,MATCH($C295,'Policy Characteristics'!$C:$C,0)))</f>
        <v>0</v>
      </c>
      <c r="M295" s="227">
        <f>IF(ISBLANK(INDEX('Policy Characteristics'!G:G,MATCH($C295,'Policy Characteristics'!$C:$C,0))),"",INDEX('Policy Characteristics'!G:G,MATCH($C295,'Policy Characteristics'!$C:$C,0)))</f>
        <v>0.95</v>
      </c>
      <c r="N295" s="227">
        <f>IF(ISBLANK(INDEX('Policy Characteristics'!H:H,MATCH($C295,'Policy Characteristics'!$C:$C,0))),"",INDEX('Policy Characteristics'!H:H,MATCH($C295,'Policy Characteristics'!$C:$C,0)))</f>
        <v>0.01</v>
      </c>
      <c r="O295" s="227" t="str">
        <f>IF(ISBLANK(INDEX('Policy Characteristics'!I:I,MATCH($C295,'Policy Characteristics'!$C:$C,0))),"",INDEX('Policy Characteristics'!I:I,MATCH($C295,'Policy Characteristics'!$C:$C,0)))</f>
        <v>% of construction cost</v>
      </c>
      <c r="P295" s="227" t="str">
        <f>IF(ISBLANK(INDEX('Policy Characteristics'!J:J,MATCH($C295,'Policy Characteristics'!$C:$C,0))),"",INDEX('Policy Characteristics'!J:J,MATCH($C295,'Policy Characteristics'!$C:$C,0)))</f>
        <v/>
      </c>
      <c r="Q295" s="227" t="str">
        <f>IF(ISBLANK(INDEX('Policy Characteristics'!K:K,MATCH($C295,'Policy Characteristics'!$C:$C,0))),"",INDEX('Policy Characteristics'!K:K,MATCH($C295,'Policy Characteristics'!$C:$C,0)))</f>
        <v>electricity-sector-main.html#subsidies</v>
      </c>
      <c r="R295" s="227" t="str">
        <f>IF(ISBLANK(INDEX('Policy Characteristics'!L:L,MATCH($C295,'Policy Characteristics'!$C:$C,0))),"",INDEX('Policy Characteristics'!L:L,MATCH($C295,'Policy Characteristics'!$C:$C,0)))</f>
        <v/>
      </c>
      <c r="S295" s="227" t="str">
        <f>IF(ISBLANK(INDEX('Policy Characteristics'!M:M,MATCH($C295,'Policy Characteristics'!$C:$C,0))),"",INDEX('Policy Characteristics'!M:M,MATCH($C295,'Policy Characteristics'!$C:$C,0)))</f>
        <v/>
      </c>
      <c r="T295" s="227" t="str">
        <f>IF(ISBLANK(INDEX('Policy Characteristics'!N:N,MATCH($C295,'Policy Characteristics'!$C:$C,0))),"",INDEX('Policy Characteristics'!N:N,MATCH($C295,'Policy Characteristics'!$C:$C,0)))</f>
        <v/>
      </c>
      <c r="U295" s="229"/>
      <c r="V295" s="229"/>
      <c r="W295" s="229"/>
      <c r="X295" s="229"/>
      <c r="Y295" s="229"/>
      <c r="Z295" s="229"/>
    </row>
    <row r="296" spans="1:26" ht="15.75" customHeight="1" x14ac:dyDescent="0.25">
      <c r="A296" s="248" t="str">
        <f>INDEX('Policy Characteristics'!A:A,MATCH($C296,'Policy Characteristics'!$C:$C,0))</f>
        <v>Electricity Supply</v>
      </c>
      <c r="B296" s="249" t="str">
        <f>INDEX('Policy Characteristics'!B:B,MATCH($C296,'Policy Characteristics'!$C:$C,0))</f>
        <v>Subsidy for Electricity Production</v>
      </c>
      <c r="C296" s="229" t="s">
        <v>353</v>
      </c>
      <c r="D296" s="226" t="s">
        <v>228</v>
      </c>
      <c r="E296" s="226"/>
      <c r="F296" s="226" t="s">
        <v>229</v>
      </c>
      <c r="G296" s="226"/>
      <c r="H296" s="7" t="s">
        <v>224</v>
      </c>
      <c r="I296" s="253" t="s">
        <v>76</v>
      </c>
      <c r="J296" s="227" t="str">
        <f>IF(ISBLANK(INDEX('Policy Characteristics'!D:D,MATCH($C296,'Policy Characteristics'!$C:$C,0))),"",INDEX('Policy Characteristics'!D:D,MATCH($C296,'Policy Characteristics'!$C:$C,0)))</f>
        <v>Subsidy for Electricity Production</v>
      </c>
      <c r="K296" s="227" t="str">
        <f>IF(ISBLANK(INDEX('Policy Characteristics'!E:E,MATCH($C296,'Policy Characteristics'!$C:$C,0))),"",INDEX('Policy Characteristics'!E:E,MATCH($C296,'Policy Characteristics'!$C:$C,0)))</f>
        <v>elec generation subsidy</v>
      </c>
      <c r="L296" s="227" t="str">
        <f>IF(ISBLANK(INDEX('Policy Characteristics'!F:F,MATCH($C296,'Policy Characteristics'!$C:$C,0))),"",INDEX('Policy Characteristics'!F:F,MATCH($C296,'Policy Characteristics'!$C:$C,0)))</f>
        <v/>
      </c>
      <c r="M296" s="227" t="str">
        <f>IF(ISBLANK(INDEX('Policy Characteristics'!G:G,MATCH($C296,'Policy Characteristics'!$C:$C,0))),"",INDEX('Policy Characteristics'!G:G,MATCH($C296,'Policy Characteristics'!$C:$C,0)))</f>
        <v/>
      </c>
      <c r="N296" s="227" t="str">
        <f>IF(ISBLANK(INDEX('Policy Characteristics'!H:H,MATCH($C296,'Policy Characteristics'!$C:$C,0))),"",INDEX('Policy Characteristics'!H:H,MATCH($C296,'Policy Characteristics'!$C:$C,0)))</f>
        <v/>
      </c>
      <c r="O296" s="227" t="str">
        <f>IF(ISBLANK(INDEX('Policy Characteristics'!I:I,MATCH($C296,'Policy Characteristics'!$C:$C,0))),"",INDEX('Policy Characteristics'!I:I,MATCH($C296,'Policy Characteristics'!$C:$C,0)))</f>
        <v/>
      </c>
      <c r="P296" s="227" t="str">
        <f>IF(ISBLANK(INDEX('Policy Characteristics'!J:J,MATCH($C296,'Policy Characteristics'!$C:$C,0))),"",INDEX('Policy Characteristics'!J:J,MATCH($C296,'Policy Characteristics'!$C:$C,0)))</f>
        <v/>
      </c>
      <c r="Q296" s="227" t="str">
        <f>IF(ISBLANK(INDEX('Policy Characteristics'!K:K,MATCH($C296,'Policy Characteristics'!$C:$C,0))),"",INDEX('Policy Characteristics'!K:K,MATCH($C296,'Policy Characteristics'!$C:$C,0)))</f>
        <v/>
      </c>
      <c r="R296" s="227" t="str">
        <f>IF(ISBLANK(INDEX('Policy Characteristics'!L:L,MATCH($C296,'Policy Characteristics'!$C:$C,0))),"",INDEX('Policy Characteristics'!L:L,MATCH($C296,'Policy Characteristics'!$C:$C,0)))</f>
        <v/>
      </c>
      <c r="S296" s="227" t="str">
        <f>IF(ISBLANK(INDEX('Policy Characteristics'!M:M,MATCH($C296,'Policy Characteristics'!$C:$C,0))),"",INDEX('Policy Characteristics'!M:M,MATCH($C296,'Policy Characteristics'!$C:$C,0)))</f>
        <v/>
      </c>
      <c r="T296" s="227" t="str">
        <f>IF(ISBLANK(INDEX('Policy Characteristics'!N:N,MATCH($C296,'Policy Characteristics'!$C:$C,0))),"",INDEX('Policy Characteristics'!N:N,MATCH($C296,'Policy Characteristics'!$C:$C,0)))</f>
        <v/>
      </c>
      <c r="U296" s="11"/>
      <c r="V296" s="11"/>
      <c r="W296" s="11"/>
      <c r="X296" s="11"/>
      <c r="Y296" s="11"/>
      <c r="Z296" s="11"/>
    </row>
    <row r="297" spans="1:26" ht="15.75" customHeight="1" x14ac:dyDescent="0.25">
      <c r="A297" s="248" t="str">
        <f>INDEX('Policy Characteristics'!A:A,MATCH($C297,'Policy Characteristics'!$C:$C,0))</f>
        <v>Electricity Supply</v>
      </c>
      <c r="B297" s="249" t="str">
        <f>INDEX('Policy Characteristics'!B:B,MATCH($C297,'Policy Characteristics'!$C:$C,0))</f>
        <v>Subsidy for Electricity Production</v>
      </c>
      <c r="C297" s="11" t="str">
        <f t="shared" ref="A297:C297" si="203">C$296</f>
        <v>Subsidy for Elec Production by Fuel</v>
      </c>
      <c r="D297" s="226" t="s">
        <v>350</v>
      </c>
      <c r="E297" s="257"/>
      <c r="F297" s="226" t="s">
        <v>351</v>
      </c>
      <c r="G297" s="257"/>
      <c r="H297" s="7" t="s">
        <v>224</v>
      </c>
      <c r="I297" s="253" t="s">
        <v>76</v>
      </c>
      <c r="J297" s="227" t="str">
        <f>IF(ISBLANK(INDEX('Policy Characteristics'!D:D,MATCH($C297,'Policy Characteristics'!$C:$C,0))),"",INDEX('Policy Characteristics'!D:D,MATCH($C297,'Policy Characteristics'!$C:$C,0)))</f>
        <v>Subsidy for Electricity Production</v>
      </c>
      <c r="K297" s="227" t="str">
        <f>IF(ISBLANK(INDEX('Policy Characteristics'!E:E,MATCH($C297,'Policy Characteristics'!$C:$C,0))),"",INDEX('Policy Characteristics'!E:E,MATCH($C297,'Policy Characteristics'!$C:$C,0)))</f>
        <v>elec generation subsidy</v>
      </c>
      <c r="L297" s="227" t="str">
        <f>IF(ISBLANK(INDEX('Policy Characteristics'!F:F,MATCH($C297,'Policy Characteristics'!$C:$C,0))),"",INDEX('Policy Characteristics'!F:F,MATCH($C297,'Policy Characteristics'!$C:$C,0)))</f>
        <v/>
      </c>
      <c r="M297" s="227" t="str">
        <f>IF(ISBLANK(INDEX('Policy Characteristics'!G:G,MATCH($C297,'Policy Characteristics'!$C:$C,0))),"",INDEX('Policy Characteristics'!G:G,MATCH($C297,'Policy Characteristics'!$C:$C,0)))</f>
        <v/>
      </c>
      <c r="N297" s="227" t="str">
        <f>IF(ISBLANK(INDEX('Policy Characteristics'!H:H,MATCH($C297,'Policy Characteristics'!$C:$C,0))),"",INDEX('Policy Characteristics'!H:H,MATCH($C297,'Policy Characteristics'!$C:$C,0)))</f>
        <v/>
      </c>
      <c r="O297" s="227" t="str">
        <f>IF(ISBLANK(INDEX('Policy Characteristics'!I:I,MATCH($C297,'Policy Characteristics'!$C:$C,0))),"",INDEX('Policy Characteristics'!I:I,MATCH($C297,'Policy Characteristics'!$C:$C,0)))</f>
        <v/>
      </c>
      <c r="P297" s="227" t="str">
        <f>IF(ISBLANK(INDEX('Policy Characteristics'!J:J,MATCH($C297,'Policy Characteristics'!$C:$C,0))),"",INDEX('Policy Characteristics'!J:J,MATCH($C297,'Policy Characteristics'!$C:$C,0)))</f>
        <v/>
      </c>
      <c r="Q297" s="227" t="str">
        <f>IF(ISBLANK(INDEX('Policy Characteristics'!K:K,MATCH($C297,'Policy Characteristics'!$C:$C,0))),"",INDEX('Policy Characteristics'!K:K,MATCH($C297,'Policy Characteristics'!$C:$C,0)))</f>
        <v/>
      </c>
      <c r="R297" s="227" t="str">
        <f>IF(ISBLANK(INDEX('Policy Characteristics'!L:L,MATCH($C297,'Policy Characteristics'!$C:$C,0))),"",INDEX('Policy Characteristics'!L:L,MATCH($C297,'Policy Characteristics'!$C:$C,0)))</f>
        <v/>
      </c>
      <c r="S297" s="227" t="str">
        <f>IF(ISBLANK(INDEX('Policy Characteristics'!M:M,MATCH($C297,'Policy Characteristics'!$C:$C,0))),"",INDEX('Policy Characteristics'!M:M,MATCH($C297,'Policy Characteristics'!$C:$C,0)))</f>
        <v/>
      </c>
      <c r="T297" s="227" t="str">
        <f>IF(ISBLANK(INDEX('Policy Characteristics'!N:N,MATCH($C297,'Policy Characteristics'!$C:$C,0))),"",INDEX('Policy Characteristics'!N:N,MATCH($C297,'Policy Characteristics'!$C:$C,0)))</f>
        <v/>
      </c>
      <c r="U297" s="11"/>
      <c r="V297" s="11"/>
      <c r="W297" s="11"/>
      <c r="X297" s="11"/>
      <c r="Y297" s="11"/>
      <c r="Z297" s="11"/>
    </row>
    <row r="298" spans="1:26" ht="15.75" customHeight="1" x14ac:dyDescent="0.25">
      <c r="A298" s="248" t="str">
        <f>INDEX('Policy Characteristics'!A:A,MATCH($C298,'Policy Characteristics'!$C:$C,0))</f>
        <v>Electricity Supply</v>
      </c>
      <c r="B298" s="249" t="str">
        <f>INDEX('Policy Characteristics'!B:B,MATCH($C298,'Policy Characteristics'!$C:$C,0))</f>
        <v>Subsidy for Electricity Production</v>
      </c>
      <c r="C298" s="227" t="str">
        <f t="shared" ref="A298:C298" si="204">C$296</f>
        <v>Subsidy for Elec Production by Fuel</v>
      </c>
      <c r="D298" s="225" t="s">
        <v>235</v>
      </c>
      <c r="E298" s="225"/>
      <c r="F298" s="225" t="s">
        <v>236</v>
      </c>
      <c r="G298" s="225"/>
      <c r="H298" s="250">
        <v>37</v>
      </c>
      <c r="I298" s="254" t="s">
        <v>355</v>
      </c>
      <c r="J298" s="227" t="str">
        <f>IF(ISBLANK(INDEX('Policy Characteristics'!D:D,MATCH($C298,'Policy Characteristics'!$C:$C,0))),"",INDEX('Policy Characteristics'!D:D,MATCH($C298,'Policy Characteristics'!$C:$C,0)))</f>
        <v>Subsidy for Electricity Production</v>
      </c>
      <c r="K298" s="227" t="str">
        <f>IF(ISBLANK(INDEX('Policy Characteristics'!E:E,MATCH($C298,'Policy Characteristics'!$C:$C,0))),"",INDEX('Policy Characteristics'!E:E,MATCH($C298,'Policy Characteristics'!$C:$C,0)))</f>
        <v>elec generation subsidy</v>
      </c>
      <c r="L298" s="227" t="str">
        <f>IF(ISBLANK(INDEX('Policy Characteristics'!F:F,MATCH($C298,'Policy Characteristics'!$C:$C,0))),"",INDEX('Policy Characteristics'!F:F,MATCH($C298,'Policy Characteristics'!$C:$C,0)))</f>
        <v/>
      </c>
      <c r="M298" s="227" t="str">
        <f>IF(ISBLANK(INDEX('Policy Characteristics'!G:G,MATCH($C298,'Policy Characteristics'!$C:$C,0))),"",INDEX('Policy Characteristics'!G:G,MATCH($C298,'Policy Characteristics'!$C:$C,0)))</f>
        <v/>
      </c>
      <c r="N298" s="227" t="str">
        <f>IF(ISBLANK(INDEX('Policy Characteristics'!H:H,MATCH($C298,'Policy Characteristics'!$C:$C,0))),"",INDEX('Policy Characteristics'!H:H,MATCH($C298,'Policy Characteristics'!$C:$C,0)))</f>
        <v/>
      </c>
      <c r="O298" s="227" t="str">
        <f>IF(ISBLANK(INDEX('Policy Characteristics'!I:I,MATCH($C298,'Policy Characteristics'!$C:$C,0))),"",INDEX('Policy Characteristics'!I:I,MATCH($C298,'Policy Characteristics'!$C:$C,0)))</f>
        <v/>
      </c>
      <c r="P298" s="227" t="str">
        <f>IF(ISBLANK(INDEX('Policy Characteristics'!J:J,MATCH($C298,'Policy Characteristics'!$C:$C,0))),"",INDEX('Policy Characteristics'!J:J,MATCH($C298,'Policy Characteristics'!$C:$C,0)))</f>
        <v/>
      </c>
      <c r="Q298" s="227" t="str">
        <f>IF(ISBLANK(INDEX('Policy Characteristics'!K:K,MATCH($C298,'Policy Characteristics'!$C:$C,0))),"",INDEX('Policy Characteristics'!K:K,MATCH($C298,'Policy Characteristics'!$C:$C,0)))</f>
        <v/>
      </c>
      <c r="R298" s="227" t="str">
        <f>IF(ISBLANK(INDEX('Policy Characteristics'!L:L,MATCH($C298,'Policy Characteristics'!$C:$C,0))),"",INDEX('Policy Characteristics'!L:L,MATCH($C298,'Policy Characteristics'!$C:$C,0)))</f>
        <v/>
      </c>
      <c r="S298" s="227" t="str">
        <f>IF(ISBLANK(INDEX('Policy Characteristics'!M:M,MATCH($C298,'Policy Characteristics'!$C:$C,0))),"",INDEX('Policy Characteristics'!M:M,MATCH($C298,'Policy Characteristics'!$C:$C,0)))</f>
        <v/>
      </c>
      <c r="T298" s="227" t="str">
        <f>IF(ISBLANK(INDEX('Policy Characteristics'!N:N,MATCH($C298,'Policy Characteristics'!$C:$C,0))),"",INDEX('Policy Characteristics'!N:N,MATCH($C298,'Policy Characteristics'!$C:$C,0)))</f>
        <v/>
      </c>
      <c r="U298" s="11"/>
      <c r="V298" s="11"/>
      <c r="W298" s="11"/>
      <c r="X298" s="11"/>
      <c r="Y298" s="11"/>
      <c r="Z298" s="11"/>
    </row>
    <row r="299" spans="1:26" ht="15.75" customHeight="1" x14ac:dyDescent="0.25">
      <c r="A299" s="248" t="str">
        <f>INDEX('Policy Characteristics'!A:A,MATCH($C299,'Policy Characteristics'!$C:$C,0))</f>
        <v>Electricity Supply</v>
      </c>
      <c r="B299" s="249" t="str">
        <f>INDEX('Policy Characteristics'!B:B,MATCH($C299,'Policy Characteristics'!$C:$C,0))</f>
        <v>Subsidy for Electricity Production</v>
      </c>
      <c r="C299" s="11" t="str">
        <f t="shared" ref="A299:C303" si="205">C$296</f>
        <v>Subsidy for Elec Production by Fuel</v>
      </c>
      <c r="D299" s="226" t="s">
        <v>237</v>
      </c>
      <c r="E299" s="257"/>
      <c r="F299" s="226" t="s">
        <v>238</v>
      </c>
      <c r="G299" s="257"/>
      <c r="H299" s="7"/>
      <c r="I299" s="253" t="s">
        <v>76</v>
      </c>
      <c r="J299" s="227" t="str">
        <f>IF(ISBLANK(INDEX('Policy Characteristics'!D:D,MATCH($C299,'Policy Characteristics'!$C:$C,0))),"",INDEX('Policy Characteristics'!D:D,MATCH($C299,'Policy Characteristics'!$C:$C,0)))</f>
        <v>Subsidy for Electricity Production</v>
      </c>
      <c r="K299" s="227" t="str">
        <f>IF(ISBLANK(INDEX('Policy Characteristics'!E:E,MATCH($C299,'Policy Characteristics'!$C:$C,0))),"",INDEX('Policy Characteristics'!E:E,MATCH($C299,'Policy Characteristics'!$C:$C,0)))</f>
        <v>elec generation subsidy</v>
      </c>
      <c r="L299" s="227" t="str">
        <f>IF(ISBLANK(INDEX('Policy Characteristics'!F:F,MATCH($C299,'Policy Characteristics'!$C:$C,0))),"",INDEX('Policy Characteristics'!F:F,MATCH($C299,'Policy Characteristics'!$C:$C,0)))</f>
        <v/>
      </c>
      <c r="M299" s="227" t="str">
        <f>IF(ISBLANK(INDEX('Policy Characteristics'!G:G,MATCH($C299,'Policy Characteristics'!$C:$C,0))),"",INDEX('Policy Characteristics'!G:G,MATCH($C299,'Policy Characteristics'!$C:$C,0)))</f>
        <v/>
      </c>
      <c r="N299" s="227" t="str">
        <f>IF(ISBLANK(INDEX('Policy Characteristics'!H:H,MATCH($C299,'Policy Characteristics'!$C:$C,0))),"",INDEX('Policy Characteristics'!H:H,MATCH($C299,'Policy Characteristics'!$C:$C,0)))</f>
        <v/>
      </c>
      <c r="O299" s="227" t="str">
        <f>IF(ISBLANK(INDEX('Policy Characteristics'!I:I,MATCH($C299,'Policy Characteristics'!$C:$C,0))),"",INDEX('Policy Characteristics'!I:I,MATCH($C299,'Policy Characteristics'!$C:$C,0)))</f>
        <v/>
      </c>
      <c r="P299" s="227" t="str">
        <f>IF(ISBLANK(INDEX('Policy Characteristics'!J:J,MATCH($C299,'Policy Characteristics'!$C:$C,0))),"",INDEX('Policy Characteristics'!J:J,MATCH($C299,'Policy Characteristics'!$C:$C,0)))</f>
        <v/>
      </c>
      <c r="Q299" s="227" t="str">
        <f>IF(ISBLANK(INDEX('Policy Characteristics'!K:K,MATCH($C299,'Policy Characteristics'!$C:$C,0))),"",INDEX('Policy Characteristics'!K:K,MATCH($C299,'Policy Characteristics'!$C:$C,0)))</f>
        <v/>
      </c>
      <c r="R299" s="227" t="str">
        <f>IF(ISBLANK(INDEX('Policy Characteristics'!L:L,MATCH($C299,'Policy Characteristics'!$C:$C,0))),"",INDEX('Policy Characteristics'!L:L,MATCH($C299,'Policy Characteristics'!$C:$C,0)))</f>
        <v/>
      </c>
      <c r="S299" s="227" t="str">
        <f>IF(ISBLANK(INDEX('Policy Characteristics'!M:M,MATCH($C299,'Policy Characteristics'!$C:$C,0))),"",INDEX('Policy Characteristics'!M:M,MATCH($C299,'Policy Characteristics'!$C:$C,0)))</f>
        <v/>
      </c>
      <c r="T299" s="227" t="str">
        <f>IF(ISBLANK(INDEX('Policy Characteristics'!N:N,MATCH($C299,'Policy Characteristics'!$C:$C,0))),"",INDEX('Policy Characteristics'!N:N,MATCH($C299,'Policy Characteristics'!$C:$C,0)))</f>
        <v/>
      </c>
      <c r="U299" s="11"/>
      <c r="V299" s="11"/>
      <c r="W299" s="11"/>
      <c r="X299" s="11"/>
      <c r="Y299" s="11"/>
      <c r="Z299" s="11"/>
    </row>
    <row r="300" spans="1:26" ht="15.75" customHeight="1" x14ac:dyDescent="0.25">
      <c r="A300" s="248" t="str">
        <f>INDEX('Policy Characteristics'!A:A,MATCH($C300,'Policy Characteristics'!$C:$C,0))</f>
        <v>Electricity Supply</v>
      </c>
      <c r="B300" s="249" t="str">
        <f>INDEX('Policy Characteristics'!B:B,MATCH($C300,'Policy Characteristics'!$C:$C,0))</f>
        <v>Subsidy for Electricity Production</v>
      </c>
      <c r="C300" s="227" t="str">
        <f t="shared" si="205"/>
        <v>Subsidy for Elec Production by Fuel</v>
      </c>
      <c r="D300" s="225" t="s">
        <v>239</v>
      </c>
      <c r="E300" s="225"/>
      <c r="F300" s="225" t="s">
        <v>240</v>
      </c>
      <c r="G300" s="225"/>
      <c r="H300" s="250">
        <v>39</v>
      </c>
      <c r="I300" s="251" t="s">
        <v>63</v>
      </c>
      <c r="J300" s="227" t="str">
        <f>IF(ISBLANK(INDEX('Policy Characteristics'!D:D,MATCH($C300,'Policy Characteristics'!$C:$C,0))),"",INDEX('Policy Characteristics'!D:D,MATCH($C300,'Policy Characteristics'!$C:$C,0)))</f>
        <v>Subsidy for Electricity Production</v>
      </c>
      <c r="K300" s="227" t="str">
        <f>IF(ISBLANK(INDEX('Policy Characteristics'!E:E,MATCH($C300,'Policy Characteristics'!$C:$C,0))),"",INDEX('Policy Characteristics'!E:E,MATCH($C300,'Policy Characteristics'!$C:$C,0)))</f>
        <v>elec generation subsidy</v>
      </c>
      <c r="L300" s="227" t="str">
        <f>IF(ISBLANK(INDEX('Policy Characteristics'!F:F,MATCH($C300,'Policy Characteristics'!$C:$C,0))),"",INDEX('Policy Characteristics'!F:F,MATCH($C300,'Policy Characteristics'!$C:$C,0)))</f>
        <v/>
      </c>
      <c r="M300" s="227" t="str">
        <f>IF(ISBLANK(INDEX('Policy Characteristics'!G:G,MATCH($C300,'Policy Characteristics'!$C:$C,0))),"",INDEX('Policy Characteristics'!G:G,MATCH($C300,'Policy Characteristics'!$C:$C,0)))</f>
        <v/>
      </c>
      <c r="N300" s="227" t="str">
        <f>IF(ISBLANK(INDEX('Policy Characteristics'!H:H,MATCH($C300,'Policy Characteristics'!$C:$C,0))),"",INDEX('Policy Characteristics'!H:H,MATCH($C300,'Policy Characteristics'!$C:$C,0)))</f>
        <v/>
      </c>
      <c r="O300" s="227" t="str">
        <f>IF(ISBLANK(INDEX('Policy Characteristics'!I:I,MATCH($C300,'Policy Characteristics'!$C:$C,0))),"",INDEX('Policy Characteristics'!I:I,MATCH($C300,'Policy Characteristics'!$C:$C,0)))</f>
        <v/>
      </c>
      <c r="P300" s="227" t="str">
        <f>IF(ISBLANK(INDEX('Policy Characteristics'!J:J,MATCH($C300,'Policy Characteristics'!$C:$C,0))),"",INDEX('Policy Characteristics'!J:J,MATCH($C300,'Policy Characteristics'!$C:$C,0)))</f>
        <v/>
      </c>
      <c r="Q300" s="227" t="str">
        <f>IF(ISBLANK(INDEX('Policy Characteristics'!K:K,MATCH($C300,'Policy Characteristics'!$C:$C,0))),"",INDEX('Policy Characteristics'!K:K,MATCH($C300,'Policy Characteristics'!$C:$C,0)))</f>
        <v/>
      </c>
      <c r="R300" s="227" t="str">
        <f>IF(ISBLANK(INDEX('Policy Characteristics'!L:L,MATCH($C300,'Policy Characteristics'!$C:$C,0))),"",INDEX('Policy Characteristics'!L:L,MATCH($C300,'Policy Characteristics'!$C:$C,0)))</f>
        <v/>
      </c>
      <c r="S300" s="227" t="str">
        <f>IF(ISBLANK(INDEX('Policy Characteristics'!M:M,MATCH($C300,'Policy Characteristics'!$C:$C,0))),"",INDEX('Policy Characteristics'!M:M,MATCH($C300,'Policy Characteristics'!$C:$C,0)))</f>
        <v/>
      </c>
      <c r="T300" s="227" t="str">
        <f>IF(ISBLANK(INDEX('Policy Characteristics'!N:N,MATCH($C300,'Policy Characteristics'!$C:$C,0))),"",INDEX('Policy Characteristics'!N:N,MATCH($C300,'Policy Characteristics'!$C:$C,0)))</f>
        <v/>
      </c>
      <c r="U300" s="229"/>
      <c r="V300" s="229"/>
      <c r="W300" s="229"/>
      <c r="X300" s="229"/>
      <c r="Y300" s="229"/>
      <c r="Z300" s="229"/>
    </row>
    <row r="301" spans="1:26" ht="15.75" customHeight="1" x14ac:dyDescent="0.25">
      <c r="A301" s="248" t="str">
        <f>INDEX('Policy Characteristics'!A:A,MATCH($C301,'Policy Characteristics'!$C:$C,0))</f>
        <v>Electricity Supply</v>
      </c>
      <c r="B301" s="249" t="str">
        <f>INDEX('Policy Characteristics'!B:B,MATCH($C301,'Policy Characteristics'!$C:$C,0))</f>
        <v>Subsidy for Electricity Production</v>
      </c>
      <c r="C301" s="227" t="str">
        <f t="shared" si="205"/>
        <v>Subsidy for Elec Production by Fuel</v>
      </c>
      <c r="D301" s="225" t="s">
        <v>241</v>
      </c>
      <c r="E301" s="225"/>
      <c r="F301" s="225" t="s">
        <v>242</v>
      </c>
      <c r="G301" s="225"/>
      <c r="H301" s="250">
        <v>40</v>
      </c>
      <c r="I301" s="251" t="s">
        <v>63</v>
      </c>
      <c r="J301" s="227" t="str">
        <f>IF(ISBLANK(INDEX('Policy Characteristics'!D:D,MATCH($C301,'Policy Characteristics'!$C:$C,0))),"",INDEX('Policy Characteristics'!D:D,MATCH($C301,'Policy Characteristics'!$C:$C,0)))</f>
        <v>Subsidy for Electricity Production</v>
      </c>
      <c r="K301" s="227" t="str">
        <f>IF(ISBLANK(INDEX('Policy Characteristics'!E:E,MATCH($C301,'Policy Characteristics'!$C:$C,0))),"",INDEX('Policy Characteristics'!E:E,MATCH($C301,'Policy Characteristics'!$C:$C,0)))</f>
        <v>elec generation subsidy</v>
      </c>
      <c r="L301" s="227" t="str">
        <f>IF(ISBLANK(INDEX('Policy Characteristics'!F:F,MATCH($C301,'Policy Characteristics'!$C:$C,0))),"",INDEX('Policy Characteristics'!F:F,MATCH($C301,'Policy Characteristics'!$C:$C,0)))</f>
        <v/>
      </c>
      <c r="M301" s="227" t="str">
        <f>IF(ISBLANK(INDEX('Policy Characteristics'!G:G,MATCH($C301,'Policy Characteristics'!$C:$C,0))),"",INDEX('Policy Characteristics'!G:G,MATCH($C301,'Policy Characteristics'!$C:$C,0)))</f>
        <v/>
      </c>
      <c r="N301" s="227" t="str">
        <f>IF(ISBLANK(INDEX('Policy Characteristics'!H:H,MATCH($C301,'Policy Characteristics'!$C:$C,0))),"",INDEX('Policy Characteristics'!H:H,MATCH($C301,'Policy Characteristics'!$C:$C,0)))</f>
        <v/>
      </c>
      <c r="O301" s="227" t="str">
        <f>IF(ISBLANK(INDEX('Policy Characteristics'!I:I,MATCH($C301,'Policy Characteristics'!$C:$C,0))),"",INDEX('Policy Characteristics'!I:I,MATCH($C301,'Policy Characteristics'!$C:$C,0)))</f>
        <v/>
      </c>
      <c r="P301" s="227" t="str">
        <f>IF(ISBLANK(INDEX('Policy Characteristics'!J:J,MATCH($C301,'Policy Characteristics'!$C:$C,0))),"",INDEX('Policy Characteristics'!J:J,MATCH($C301,'Policy Characteristics'!$C:$C,0)))</f>
        <v/>
      </c>
      <c r="Q301" s="227" t="str">
        <f>IF(ISBLANK(INDEX('Policy Characteristics'!K:K,MATCH($C301,'Policy Characteristics'!$C:$C,0))),"",INDEX('Policy Characteristics'!K:K,MATCH($C301,'Policy Characteristics'!$C:$C,0)))</f>
        <v/>
      </c>
      <c r="R301" s="227" t="str">
        <f>IF(ISBLANK(INDEX('Policy Characteristics'!L:L,MATCH($C301,'Policy Characteristics'!$C:$C,0))),"",INDEX('Policy Characteristics'!L:L,MATCH($C301,'Policy Characteristics'!$C:$C,0)))</f>
        <v/>
      </c>
      <c r="S301" s="227" t="str">
        <f>IF(ISBLANK(INDEX('Policy Characteristics'!M:M,MATCH($C301,'Policy Characteristics'!$C:$C,0))),"",INDEX('Policy Characteristics'!M:M,MATCH($C301,'Policy Characteristics'!$C:$C,0)))</f>
        <v/>
      </c>
      <c r="T301" s="227" t="str">
        <f>IF(ISBLANK(INDEX('Policy Characteristics'!N:N,MATCH($C301,'Policy Characteristics'!$C:$C,0))),"",INDEX('Policy Characteristics'!N:N,MATCH($C301,'Policy Characteristics'!$C:$C,0)))</f>
        <v/>
      </c>
      <c r="U301" s="229"/>
      <c r="V301" s="229"/>
      <c r="W301" s="229"/>
      <c r="X301" s="229"/>
      <c r="Y301" s="229"/>
      <c r="Z301" s="229"/>
    </row>
    <row r="302" spans="1:26" ht="15.75" customHeight="1" x14ac:dyDescent="0.25">
      <c r="A302" s="248" t="str">
        <f>INDEX('Policy Characteristics'!A:A,MATCH($C302,'Policy Characteristics'!$C:$C,0))</f>
        <v>Electricity Supply</v>
      </c>
      <c r="B302" s="249" t="str">
        <f>INDEX('Policy Characteristics'!B:B,MATCH($C302,'Policy Characteristics'!$C:$C,0))</f>
        <v>Subsidy for Electricity Production</v>
      </c>
      <c r="C302" s="227" t="str">
        <f t="shared" si="205"/>
        <v>Subsidy for Elec Production by Fuel</v>
      </c>
      <c r="D302" s="225" t="s">
        <v>243</v>
      </c>
      <c r="E302" s="225"/>
      <c r="F302" s="225" t="s">
        <v>244</v>
      </c>
      <c r="G302" s="225"/>
      <c r="H302" s="250">
        <v>41</v>
      </c>
      <c r="I302" s="251" t="s">
        <v>63</v>
      </c>
      <c r="J302" s="227" t="str">
        <f>IF(ISBLANK(INDEX('Policy Characteristics'!D:D,MATCH($C302,'Policy Characteristics'!$C:$C,0))),"",INDEX('Policy Characteristics'!D:D,MATCH($C302,'Policy Characteristics'!$C:$C,0)))</f>
        <v>Subsidy for Electricity Production</v>
      </c>
      <c r="K302" s="227" t="str">
        <f>IF(ISBLANK(INDEX('Policy Characteristics'!E:E,MATCH($C302,'Policy Characteristics'!$C:$C,0))),"",INDEX('Policy Characteristics'!E:E,MATCH($C302,'Policy Characteristics'!$C:$C,0)))</f>
        <v>elec generation subsidy</v>
      </c>
      <c r="L302" s="227" t="str">
        <f>IF(ISBLANK(INDEX('Policy Characteristics'!F:F,MATCH($C302,'Policy Characteristics'!$C:$C,0))),"",INDEX('Policy Characteristics'!F:F,MATCH($C302,'Policy Characteristics'!$C:$C,0)))</f>
        <v/>
      </c>
      <c r="M302" s="227" t="str">
        <f>IF(ISBLANK(INDEX('Policy Characteristics'!G:G,MATCH($C302,'Policy Characteristics'!$C:$C,0))),"",INDEX('Policy Characteristics'!G:G,MATCH($C302,'Policy Characteristics'!$C:$C,0)))</f>
        <v/>
      </c>
      <c r="N302" s="227" t="str">
        <f>IF(ISBLANK(INDEX('Policy Characteristics'!H:H,MATCH($C302,'Policy Characteristics'!$C:$C,0))),"",INDEX('Policy Characteristics'!H:H,MATCH($C302,'Policy Characteristics'!$C:$C,0)))</f>
        <v/>
      </c>
      <c r="O302" s="227" t="str">
        <f>IF(ISBLANK(INDEX('Policy Characteristics'!I:I,MATCH($C302,'Policy Characteristics'!$C:$C,0))),"",INDEX('Policy Characteristics'!I:I,MATCH($C302,'Policy Characteristics'!$C:$C,0)))</f>
        <v/>
      </c>
      <c r="P302" s="227" t="str">
        <f>IF(ISBLANK(INDEX('Policy Characteristics'!J:J,MATCH($C302,'Policy Characteristics'!$C:$C,0))),"",INDEX('Policy Characteristics'!J:J,MATCH($C302,'Policy Characteristics'!$C:$C,0)))</f>
        <v/>
      </c>
      <c r="Q302" s="227" t="str">
        <f>IF(ISBLANK(INDEX('Policy Characteristics'!K:K,MATCH($C302,'Policy Characteristics'!$C:$C,0))),"",INDEX('Policy Characteristics'!K:K,MATCH($C302,'Policy Characteristics'!$C:$C,0)))</f>
        <v/>
      </c>
      <c r="R302" s="227" t="str">
        <f>IF(ISBLANK(INDEX('Policy Characteristics'!L:L,MATCH($C302,'Policy Characteristics'!$C:$C,0))),"",INDEX('Policy Characteristics'!L:L,MATCH($C302,'Policy Characteristics'!$C:$C,0)))</f>
        <v/>
      </c>
      <c r="S302" s="227" t="str">
        <f>IF(ISBLANK(INDEX('Policy Characteristics'!M:M,MATCH($C302,'Policy Characteristics'!$C:$C,0))),"",INDEX('Policy Characteristics'!M:M,MATCH($C302,'Policy Characteristics'!$C:$C,0)))</f>
        <v/>
      </c>
      <c r="T302" s="227" t="str">
        <f>IF(ISBLANK(INDEX('Policy Characteristics'!N:N,MATCH($C302,'Policy Characteristics'!$C:$C,0))),"",INDEX('Policy Characteristics'!N:N,MATCH($C302,'Policy Characteristics'!$C:$C,0)))</f>
        <v/>
      </c>
      <c r="U302" s="229"/>
      <c r="V302" s="229"/>
      <c r="W302" s="229"/>
      <c r="X302" s="229"/>
      <c r="Y302" s="229"/>
      <c r="Z302" s="229"/>
    </row>
    <row r="303" spans="1:26" ht="15.75" customHeight="1" x14ac:dyDescent="0.25">
      <c r="A303" s="248" t="str">
        <f>INDEX('Policy Characteristics'!A:A,MATCH($C303,'Policy Characteristics'!$C:$C,0))</f>
        <v>Electricity Supply</v>
      </c>
      <c r="B303" s="249" t="str">
        <f>INDEX('Policy Characteristics'!B:B,MATCH($C303,'Policy Characteristics'!$C:$C,0))</f>
        <v>Subsidy for Electricity Production</v>
      </c>
      <c r="C303" s="227" t="str">
        <f t="shared" si="205"/>
        <v>Subsidy for Elec Production by Fuel</v>
      </c>
      <c r="D303" s="225" t="s">
        <v>245</v>
      </c>
      <c r="E303" s="225"/>
      <c r="F303" s="225" t="s">
        <v>246</v>
      </c>
      <c r="G303" s="225"/>
      <c r="H303" s="250">
        <v>42</v>
      </c>
      <c r="I303" s="251" t="s">
        <v>63</v>
      </c>
      <c r="J303" s="227" t="str">
        <f>IF(ISBLANK(INDEX('Policy Characteristics'!D:D,MATCH($C303,'Policy Characteristics'!$C:$C,0))),"",INDEX('Policy Characteristics'!D:D,MATCH($C303,'Policy Characteristics'!$C:$C,0)))</f>
        <v>Subsidy for Electricity Production</v>
      </c>
      <c r="K303" s="227" t="str">
        <f>IF(ISBLANK(INDEX('Policy Characteristics'!E:E,MATCH($C303,'Policy Characteristics'!$C:$C,0))),"",INDEX('Policy Characteristics'!E:E,MATCH($C303,'Policy Characteristics'!$C:$C,0)))</f>
        <v>elec generation subsidy</v>
      </c>
      <c r="L303" s="227" t="str">
        <f>IF(ISBLANK(INDEX('Policy Characteristics'!F:F,MATCH($C303,'Policy Characteristics'!$C:$C,0))),"",INDEX('Policy Characteristics'!F:F,MATCH($C303,'Policy Characteristics'!$C:$C,0)))</f>
        <v/>
      </c>
      <c r="M303" s="227" t="str">
        <f>IF(ISBLANK(INDEX('Policy Characteristics'!G:G,MATCH($C303,'Policy Characteristics'!$C:$C,0))),"",INDEX('Policy Characteristics'!G:G,MATCH($C303,'Policy Characteristics'!$C:$C,0)))</f>
        <v/>
      </c>
      <c r="N303" s="227" t="str">
        <f>IF(ISBLANK(INDEX('Policy Characteristics'!H:H,MATCH($C303,'Policy Characteristics'!$C:$C,0))),"",INDEX('Policy Characteristics'!H:H,MATCH($C303,'Policy Characteristics'!$C:$C,0)))</f>
        <v/>
      </c>
      <c r="O303" s="227" t="str">
        <f>IF(ISBLANK(INDEX('Policy Characteristics'!I:I,MATCH($C303,'Policy Characteristics'!$C:$C,0))),"",INDEX('Policy Characteristics'!I:I,MATCH($C303,'Policy Characteristics'!$C:$C,0)))</f>
        <v/>
      </c>
      <c r="P303" s="227" t="str">
        <f>IF(ISBLANK(INDEX('Policy Characteristics'!J:J,MATCH($C303,'Policy Characteristics'!$C:$C,0))),"",INDEX('Policy Characteristics'!J:J,MATCH($C303,'Policy Characteristics'!$C:$C,0)))</f>
        <v/>
      </c>
      <c r="Q303" s="227" t="str">
        <f>IF(ISBLANK(INDEX('Policy Characteristics'!K:K,MATCH($C303,'Policy Characteristics'!$C:$C,0))),"",INDEX('Policy Characteristics'!K:K,MATCH($C303,'Policy Characteristics'!$C:$C,0)))</f>
        <v/>
      </c>
      <c r="R303" s="227" t="str">
        <f>IF(ISBLANK(INDEX('Policy Characteristics'!L:L,MATCH($C303,'Policy Characteristics'!$C:$C,0))),"",INDEX('Policy Characteristics'!L:L,MATCH($C303,'Policy Characteristics'!$C:$C,0)))</f>
        <v/>
      </c>
      <c r="S303" s="227" t="str">
        <f>IF(ISBLANK(INDEX('Policy Characteristics'!M:M,MATCH($C303,'Policy Characteristics'!$C:$C,0))),"",INDEX('Policy Characteristics'!M:M,MATCH($C303,'Policy Characteristics'!$C:$C,0)))</f>
        <v/>
      </c>
      <c r="T303" s="227" t="str">
        <f>IF(ISBLANK(INDEX('Policy Characteristics'!N:N,MATCH($C303,'Policy Characteristics'!$C:$C,0))),"",INDEX('Policy Characteristics'!N:N,MATCH($C303,'Policy Characteristics'!$C:$C,0)))</f>
        <v/>
      </c>
      <c r="U303" s="229"/>
      <c r="V303" s="229"/>
      <c r="W303" s="229"/>
      <c r="X303" s="229"/>
      <c r="Y303" s="229"/>
      <c r="Z303" s="229"/>
    </row>
    <row r="304" spans="1:26" ht="15.75" customHeight="1" x14ac:dyDescent="0.25">
      <c r="A304" s="248" t="str">
        <f>INDEX('Policy Characteristics'!A:A,MATCH($C304,'Policy Characteristics'!$C:$C,0))</f>
        <v>Electricity Supply</v>
      </c>
      <c r="B304" s="249" t="str">
        <f>INDEX('Policy Characteristics'!B:B,MATCH($C304,'Policy Characteristics'!$C:$C,0))</f>
        <v>Subsidy for Electricity Production</v>
      </c>
      <c r="C304" s="11" t="str">
        <f t="shared" ref="A304:C305" si="206">C$296</f>
        <v>Subsidy for Elec Production by Fuel</v>
      </c>
      <c r="D304" s="226" t="s">
        <v>253</v>
      </c>
      <c r="E304" s="257"/>
      <c r="F304" s="226" t="s">
        <v>254</v>
      </c>
      <c r="G304" s="257"/>
      <c r="H304" s="7"/>
      <c r="I304" s="253" t="s">
        <v>76</v>
      </c>
      <c r="J304" s="227" t="str">
        <f>IF(ISBLANK(INDEX('Policy Characteristics'!D:D,MATCH($C304,'Policy Characteristics'!$C:$C,0))),"",INDEX('Policy Characteristics'!D:D,MATCH($C304,'Policy Characteristics'!$C:$C,0)))</f>
        <v>Subsidy for Electricity Production</v>
      </c>
      <c r="K304" s="227" t="str">
        <f>IF(ISBLANK(INDEX('Policy Characteristics'!E:E,MATCH($C304,'Policy Characteristics'!$C:$C,0))),"",INDEX('Policy Characteristics'!E:E,MATCH($C304,'Policy Characteristics'!$C:$C,0)))</f>
        <v>elec generation subsidy</v>
      </c>
      <c r="L304" s="227" t="str">
        <f>IF(ISBLANK(INDEX('Policy Characteristics'!F:F,MATCH($C304,'Policy Characteristics'!$C:$C,0))),"",INDEX('Policy Characteristics'!F:F,MATCH($C304,'Policy Characteristics'!$C:$C,0)))</f>
        <v/>
      </c>
      <c r="M304" s="227" t="str">
        <f>IF(ISBLANK(INDEX('Policy Characteristics'!G:G,MATCH($C304,'Policy Characteristics'!$C:$C,0))),"",INDEX('Policy Characteristics'!G:G,MATCH($C304,'Policy Characteristics'!$C:$C,0)))</f>
        <v/>
      </c>
      <c r="N304" s="227" t="str">
        <f>IF(ISBLANK(INDEX('Policy Characteristics'!H:H,MATCH($C304,'Policy Characteristics'!$C:$C,0))),"",INDEX('Policy Characteristics'!H:H,MATCH($C304,'Policy Characteristics'!$C:$C,0)))</f>
        <v/>
      </c>
      <c r="O304" s="227" t="str">
        <f>IF(ISBLANK(INDEX('Policy Characteristics'!I:I,MATCH($C304,'Policy Characteristics'!$C:$C,0))),"",INDEX('Policy Characteristics'!I:I,MATCH($C304,'Policy Characteristics'!$C:$C,0)))</f>
        <v/>
      </c>
      <c r="P304" s="227" t="str">
        <f>IF(ISBLANK(INDEX('Policy Characteristics'!J:J,MATCH($C304,'Policy Characteristics'!$C:$C,0))),"",INDEX('Policy Characteristics'!J:J,MATCH($C304,'Policy Characteristics'!$C:$C,0)))</f>
        <v/>
      </c>
      <c r="Q304" s="227" t="str">
        <f>IF(ISBLANK(INDEX('Policy Characteristics'!K:K,MATCH($C304,'Policy Characteristics'!$C:$C,0))),"",INDEX('Policy Characteristics'!K:K,MATCH($C304,'Policy Characteristics'!$C:$C,0)))</f>
        <v/>
      </c>
      <c r="R304" s="227" t="str">
        <f>IF(ISBLANK(INDEX('Policy Characteristics'!L:L,MATCH($C304,'Policy Characteristics'!$C:$C,0))),"",INDEX('Policy Characteristics'!L:L,MATCH($C304,'Policy Characteristics'!$C:$C,0)))</f>
        <v/>
      </c>
      <c r="S304" s="227" t="str">
        <f>IF(ISBLANK(INDEX('Policy Characteristics'!M:M,MATCH($C304,'Policy Characteristics'!$C:$C,0))),"",INDEX('Policy Characteristics'!M:M,MATCH($C304,'Policy Characteristics'!$C:$C,0)))</f>
        <v/>
      </c>
      <c r="T304" s="227" t="str">
        <f>IF(ISBLANK(INDEX('Policy Characteristics'!N:N,MATCH($C304,'Policy Characteristics'!$C:$C,0))),"",INDEX('Policy Characteristics'!N:N,MATCH($C304,'Policy Characteristics'!$C:$C,0)))</f>
        <v/>
      </c>
      <c r="U304" s="229"/>
      <c r="V304" s="229"/>
      <c r="W304" s="229"/>
      <c r="X304" s="229"/>
      <c r="Y304" s="229"/>
      <c r="Z304" s="229"/>
    </row>
    <row r="305" spans="1:26" ht="15.75" customHeight="1" x14ac:dyDescent="0.25">
      <c r="A305" s="248" t="str">
        <f>INDEX('Policy Characteristics'!A:A,MATCH($C305,'Policy Characteristics'!$C:$C,0))</f>
        <v>Electricity Supply</v>
      </c>
      <c r="B305" s="249" t="str">
        <f>INDEX('Policy Characteristics'!B:B,MATCH($C305,'Policy Characteristics'!$C:$C,0))</f>
        <v>Subsidy for Electricity Production</v>
      </c>
      <c r="C305" s="227" t="str">
        <f t="shared" si="206"/>
        <v>Subsidy for Elec Production by Fuel</v>
      </c>
      <c r="D305" s="225" t="s">
        <v>255</v>
      </c>
      <c r="E305" s="225"/>
      <c r="F305" s="225" t="s">
        <v>256</v>
      </c>
      <c r="G305" s="225"/>
      <c r="H305" s="250">
        <v>184</v>
      </c>
      <c r="I305" s="251" t="s">
        <v>76</v>
      </c>
      <c r="J305" s="227" t="str">
        <f>IF(ISBLANK(INDEX('Policy Characteristics'!D:D,MATCH($C305,'Policy Characteristics'!$C:$C,0))),"",INDEX('Policy Characteristics'!D:D,MATCH($C305,'Policy Characteristics'!$C:$C,0)))</f>
        <v>Subsidy for Electricity Production</v>
      </c>
      <c r="K305" s="227" t="str">
        <f>IF(ISBLANK(INDEX('Policy Characteristics'!E:E,MATCH($C305,'Policy Characteristics'!$C:$C,0))),"",INDEX('Policy Characteristics'!E:E,MATCH($C305,'Policy Characteristics'!$C:$C,0)))</f>
        <v>elec generation subsidy</v>
      </c>
      <c r="L305" s="227" t="str">
        <f>IF(ISBLANK(INDEX('Policy Characteristics'!F:F,MATCH($C305,'Policy Characteristics'!$C:$C,0))),"",INDEX('Policy Characteristics'!F:F,MATCH($C305,'Policy Characteristics'!$C:$C,0)))</f>
        <v/>
      </c>
      <c r="M305" s="227" t="str">
        <f>IF(ISBLANK(INDEX('Policy Characteristics'!G:G,MATCH($C305,'Policy Characteristics'!$C:$C,0))),"",INDEX('Policy Characteristics'!G:G,MATCH($C305,'Policy Characteristics'!$C:$C,0)))</f>
        <v/>
      </c>
      <c r="N305" s="227" t="str">
        <f>IF(ISBLANK(INDEX('Policy Characteristics'!H:H,MATCH($C305,'Policy Characteristics'!$C:$C,0))),"",INDEX('Policy Characteristics'!H:H,MATCH($C305,'Policy Characteristics'!$C:$C,0)))</f>
        <v/>
      </c>
      <c r="O305" s="227" t="str">
        <f>IF(ISBLANK(INDEX('Policy Characteristics'!I:I,MATCH($C305,'Policy Characteristics'!$C:$C,0))),"",INDEX('Policy Characteristics'!I:I,MATCH($C305,'Policy Characteristics'!$C:$C,0)))</f>
        <v/>
      </c>
      <c r="P305" s="227" t="str">
        <f>IF(ISBLANK(INDEX('Policy Characteristics'!J:J,MATCH($C305,'Policy Characteristics'!$C:$C,0))),"",INDEX('Policy Characteristics'!J:J,MATCH($C305,'Policy Characteristics'!$C:$C,0)))</f>
        <v/>
      </c>
      <c r="Q305" s="227" t="str">
        <f>IF(ISBLANK(INDEX('Policy Characteristics'!K:K,MATCH($C305,'Policy Characteristics'!$C:$C,0))),"",INDEX('Policy Characteristics'!K:K,MATCH($C305,'Policy Characteristics'!$C:$C,0)))</f>
        <v/>
      </c>
      <c r="R305" s="227" t="str">
        <f>IF(ISBLANK(INDEX('Policy Characteristics'!L:L,MATCH($C305,'Policy Characteristics'!$C:$C,0))),"",INDEX('Policy Characteristics'!L:L,MATCH($C305,'Policy Characteristics'!$C:$C,0)))</f>
        <v/>
      </c>
      <c r="S305" s="227" t="str">
        <f>IF(ISBLANK(INDEX('Policy Characteristics'!M:M,MATCH($C305,'Policy Characteristics'!$C:$C,0))),"",INDEX('Policy Characteristics'!M:M,MATCH($C305,'Policy Characteristics'!$C:$C,0)))</f>
        <v/>
      </c>
      <c r="T305" s="227" t="str">
        <f>IF(ISBLANK(INDEX('Policy Characteristics'!N:N,MATCH($C305,'Policy Characteristics'!$C:$C,0))),"",INDEX('Policy Characteristics'!N:N,MATCH($C305,'Policy Characteristics'!$C:$C,0)))</f>
        <v/>
      </c>
      <c r="U305" s="229"/>
      <c r="V305" s="229"/>
      <c r="W305" s="229"/>
      <c r="X305" s="229"/>
      <c r="Y305" s="229"/>
      <c r="Z305" s="229"/>
    </row>
    <row r="306" spans="1:26" ht="15.75" customHeight="1" x14ac:dyDescent="0.25">
      <c r="A306" s="248" t="str">
        <f>INDEX('Policy Characteristics'!A:A,MATCH($C306,'Policy Characteristics'!$C:$C,0))</f>
        <v>Electricity Supply</v>
      </c>
      <c r="B306" s="249" t="str">
        <f>INDEX('Policy Characteristics'!B:B,MATCH($C306,'Policy Characteristics'!$C:$C,0))</f>
        <v>Subsidy for Electricity Production</v>
      </c>
      <c r="C306" s="11" t="str">
        <f t="shared" ref="A306:C306" si="207">C$296</f>
        <v>Subsidy for Elec Production by Fuel</v>
      </c>
      <c r="D306" s="226" t="s">
        <v>257</v>
      </c>
      <c r="E306" s="226"/>
      <c r="F306" s="226" t="s">
        <v>258</v>
      </c>
      <c r="G306" s="257"/>
      <c r="H306" s="7"/>
      <c r="I306" s="252" t="s">
        <v>76</v>
      </c>
      <c r="J306" s="227" t="str">
        <f>IF(ISBLANK(INDEX('Policy Characteristics'!D:D,MATCH($C306,'Policy Characteristics'!$C:$C,0))),"",INDEX('Policy Characteristics'!D:D,MATCH($C306,'Policy Characteristics'!$C:$C,0)))</f>
        <v>Subsidy for Electricity Production</v>
      </c>
      <c r="K306" s="227" t="str">
        <f>IF(ISBLANK(INDEX('Policy Characteristics'!E:E,MATCH($C306,'Policy Characteristics'!$C:$C,0))),"",INDEX('Policy Characteristics'!E:E,MATCH($C306,'Policy Characteristics'!$C:$C,0)))</f>
        <v>elec generation subsidy</v>
      </c>
      <c r="L306" s="227" t="str">
        <f>IF(ISBLANK(INDEX('Policy Characteristics'!F:F,MATCH($C306,'Policy Characteristics'!$C:$C,0))),"",INDEX('Policy Characteristics'!F:F,MATCH($C306,'Policy Characteristics'!$C:$C,0)))</f>
        <v/>
      </c>
      <c r="M306" s="227" t="str">
        <f>IF(ISBLANK(INDEX('Policy Characteristics'!G:G,MATCH($C306,'Policy Characteristics'!$C:$C,0))),"",INDEX('Policy Characteristics'!G:G,MATCH($C306,'Policy Characteristics'!$C:$C,0)))</f>
        <v/>
      </c>
      <c r="N306" s="227" t="str">
        <f>IF(ISBLANK(INDEX('Policy Characteristics'!H:H,MATCH($C306,'Policy Characteristics'!$C:$C,0))),"",INDEX('Policy Characteristics'!H:H,MATCH($C306,'Policy Characteristics'!$C:$C,0)))</f>
        <v/>
      </c>
      <c r="O306" s="227" t="str">
        <f>IF(ISBLANK(INDEX('Policy Characteristics'!I:I,MATCH($C306,'Policy Characteristics'!$C:$C,0))),"",INDEX('Policy Characteristics'!I:I,MATCH($C306,'Policy Characteristics'!$C:$C,0)))</f>
        <v/>
      </c>
      <c r="P306" s="227" t="str">
        <f>IF(ISBLANK(INDEX('Policy Characteristics'!J:J,MATCH($C306,'Policy Characteristics'!$C:$C,0))),"",INDEX('Policy Characteristics'!J:J,MATCH($C306,'Policy Characteristics'!$C:$C,0)))</f>
        <v/>
      </c>
      <c r="Q306" s="227" t="str">
        <f>IF(ISBLANK(INDEX('Policy Characteristics'!K:K,MATCH($C306,'Policy Characteristics'!$C:$C,0))),"",INDEX('Policy Characteristics'!K:K,MATCH($C306,'Policy Characteristics'!$C:$C,0)))</f>
        <v/>
      </c>
      <c r="R306" s="227" t="str">
        <f>IF(ISBLANK(INDEX('Policy Characteristics'!L:L,MATCH($C306,'Policy Characteristics'!$C:$C,0))),"",INDEX('Policy Characteristics'!L:L,MATCH($C306,'Policy Characteristics'!$C:$C,0)))</f>
        <v/>
      </c>
      <c r="S306" s="227" t="str">
        <f>IF(ISBLANK(INDEX('Policy Characteristics'!M:M,MATCH($C306,'Policy Characteristics'!$C:$C,0))),"",INDEX('Policy Characteristics'!M:M,MATCH($C306,'Policy Characteristics'!$C:$C,0)))</f>
        <v/>
      </c>
      <c r="T306" s="227" t="str">
        <f>IF(ISBLANK(INDEX('Policy Characteristics'!N:N,MATCH($C306,'Policy Characteristics'!$C:$C,0))),"",INDEX('Policy Characteristics'!N:N,MATCH($C306,'Policy Characteristics'!$C:$C,0)))</f>
        <v/>
      </c>
      <c r="U306" s="229"/>
      <c r="V306" s="229"/>
      <c r="W306" s="229"/>
      <c r="X306" s="229"/>
      <c r="Y306" s="229"/>
      <c r="Z306" s="229"/>
    </row>
    <row r="307" spans="1:26" ht="15.75" customHeight="1" x14ac:dyDescent="0.25">
      <c r="A307" s="248" t="str">
        <f>INDEX('Policy Characteristics'!A:A,MATCH($C307,'Policy Characteristics'!$C:$C,0))</f>
        <v>Electricity Supply</v>
      </c>
      <c r="B307" s="249" t="str">
        <f>INDEX('Policy Characteristics'!B:B,MATCH($C307,'Policy Characteristics'!$C:$C,0))</f>
        <v>Subsidy for Electricity Production</v>
      </c>
      <c r="C307" s="11" t="str">
        <f t="shared" ref="A307:C307" si="208">C$296</f>
        <v>Subsidy for Elec Production by Fuel</v>
      </c>
      <c r="D307" s="226" t="s">
        <v>259</v>
      </c>
      <c r="E307" s="226"/>
      <c r="F307" s="226" t="s">
        <v>260</v>
      </c>
      <c r="G307" s="257"/>
      <c r="H307" s="7"/>
      <c r="I307" s="252" t="s">
        <v>76</v>
      </c>
      <c r="J307" s="227" t="str">
        <f>IF(ISBLANK(INDEX('Policy Characteristics'!D:D,MATCH($C307,'Policy Characteristics'!$C:$C,0))),"",INDEX('Policy Characteristics'!D:D,MATCH($C307,'Policy Characteristics'!$C:$C,0)))</f>
        <v>Subsidy for Electricity Production</v>
      </c>
      <c r="K307" s="227" t="str">
        <f>IF(ISBLANK(INDEX('Policy Characteristics'!E:E,MATCH($C307,'Policy Characteristics'!$C:$C,0))),"",INDEX('Policy Characteristics'!E:E,MATCH($C307,'Policy Characteristics'!$C:$C,0)))</f>
        <v>elec generation subsidy</v>
      </c>
      <c r="L307" s="227" t="str">
        <f>IF(ISBLANK(INDEX('Policy Characteristics'!F:F,MATCH($C307,'Policy Characteristics'!$C:$C,0))),"",INDEX('Policy Characteristics'!F:F,MATCH($C307,'Policy Characteristics'!$C:$C,0)))</f>
        <v/>
      </c>
      <c r="M307" s="227" t="str">
        <f>IF(ISBLANK(INDEX('Policy Characteristics'!G:G,MATCH($C307,'Policy Characteristics'!$C:$C,0))),"",INDEX('Policy Characteristics'!G:G,MATCH($C307,'Policy Characteristics'!$C:$C,0)))</f>
        <v/>
      </c>
      <c r="N307" s="227" t="str">
        <f>IF(ISBLANK(INDEX('Policy Characteristics'!H:H,MATCH($C307,'Policy Characteristics'!$C:$C,0))),"",INDEX('Policy Characteristics'!H:H,MATCH($C307,'Policy Characteristics'!$C:$C,0)))</f>
        <v/>
      </c>
      <c r="O307" s="227" t="str">
        <f>IF(ISBLANK(INDEX('Policy Characteristics'!I:I,MATCH($C307,'Policy Characteristics'!$C:$C,0))),"",INDEX('Policy Characteristics'!I:I,MATCH($C307,'Policy Characteristics'!$C:$C,0)))</f>
        <v/>
      </c>
      <c r="P307" s="227" t="str">
        <f>IF(ISBLANK(INDEX('Policy Characteristics'!J:J,MATCH($C307,'Policy Characteristics'!$C:$C,0))),"",INDEX('Policy Characteristics'!J:J,MATCH($C307,'Policy Characteristics'!$C:$C,0)))</f>
        <v/>
      </c>
      <c r="Q307" s="227" t="str">
        <f>IF(ISBLANK(INDEX('Policy Characteristics'!K:K,MATCH($C307,'Policy Characteristics'!$C:$C,0))),"",INDEX('Policy Characteristics'!K:K,MATCH($C307,'Policy Characteristics'!$C:$C,0)))</f>
        <v/>
      </c>
      <c r="R307" s="227" t="str">
        <f>IF(ISBLANK(INDEX('Policy Characteristics'!L:L,MATCH($C307,'Policy Characteristics'!$C:$C,0))),"",INDEX('Policy Characteristics'!L:L,MATCH($C307,'Policy Characteristics'!$C:$C,0)))</f>
        <v/>
      </c>
      <c r="S307" s="227" t="str">
        <f>IF(ISBLANK(INDEX('Policy Characteristics'!M:M,MATCH($C307,'Policy Characteristics'!$C:$C,0))),"",INDEX('Policy Characteristics'!M:M,MATCH($C307,'Policy Characteristics'!$C:$C,0)))</f>
        <v/>
      </c>
      <c r="T307" s="227" t="str">
        <f>IF(ISBLANK(INDEX('Policy Characteristics'!N:N,MATCH($C307,'Policy Characteristics'!$C:$C,0))),"",INDEX('Policy Characteristics'!N:N,MATCH($C307,'Policy Characteristics'!$C:$C,0)))</f>
        <v/>
      </c>
      <c r="U307" s="229"/>
      <c r="V307" s="229"/>
      <c r="W307" s="229"/>
      <c r="X307" s="229"/>
      <c r="Y307" s="229"/>
      <c r="Z307" s="229"/>
    </row>
    <row r="308" spans="1:26" ht="15.75" customHeight="1" x14ac:dyDescent="0.25">
      <c r="A308" s="248" t="str">
        <f>INDEX('Policy Characteristics'!A:A,MATCH($C308,'Policy Characteristics'!$C:$C,0))</f>
        <v>Electricity Supply</v>
      </c>
      <c r="B308" s="249" t="str">
        <f>INDEX('Policy Characteristics'!B:B,MATCH($C308,'Policy Characteristics'!$C:$C,0))</f>
        <v>Subsidy for Electricity Production</v>
      </c>
      <c r="C308" s="11" t="str">
        <f t="shared" ref="A308:C308" si="209">C$296</f>
        <v>Subsidy for Elec Production by Fuel</v>
      </c>
      <c r="D308" s="226" t="s">
        <v>261</v>
      </c>
      <c r="E308" s="226"/>
      <c r="F308" s="226" t="s">
        <v>262</v>
      </c>
      <c r="G308" s="257"/>
      <c r="H308" s="7"/>
      <c r="I308" s="252" t="s">
        <v>76</v>
      </c>
      <c r="J308" s="227" t="str">
        <f>IF(ISBLANK(INDEX('Policy Characteristics'!D:D,MATCH($C308,'Policy Characteristics'!$C:$C,0))),"",INDEX('Policy Characteristics'!D:D,MATCH($C308,'Policy Characteristics'!$C:$C,0)))</f>
        <v>Subsidy for Electricity Production</v>
      </c>
      <c r="K308" s="227" t="str">
        <f>IF(ISBLANK(INDEX('Policy Characteristics'!E:E,MATCH($C308,'Policy Characteristics'!$C:$C,0))),"",INDEX('Policy Characteristics'!E:E,MATCH($C308,'Policy Characteristics'!$C:$C,0)))</f>
        <v>elec generation subsidy</v>
      </c>
      <c r="L308" s="227" t="str">
        <f>IF(ISBLANK(INDEX('Policy Characteristics'!F:F,MATCH($C308,'Policy Characteristics'!$C:$C,0))),"",INDEX('Policy Characteristics'!F:F,MATCH($C308,'Policy Characteristics'!$C:$C,0)))</f>
        <v/>
      </c>
      <c r="M308" s="227" t="str">
        <f>IF(ISBLANK(INDEX('Policy Characteristics'!G:G,MATCH($C308,'Policy Characteristics'!$C:$C,0))),"",INDEX('Policy Characteristics'!G:G,MATCH($C308,'Policy Characteristics'!$C:$C,0)))</f>
        <v/>
      </c>
      <c r="N308" s="227" t="str">
        <f>IF(ISBLANK(INDEX('Policy Characteristics'!H:H,MATCH($C308,'Policy Characteristics'!$C:$C,0))),"",INDEX('Policy Characteristics'!H:H,MATCH($C308,'Policy Characteristics'!$C:$C,0)))</f>
        <v/>
      </c>
      <c r="O308" s="227" t="str">
        <f>IF(ISBLANK(INDEX('Policy Characteristics'!I:I,MATCH($C308,'Policy Characteristics'!$C:$C,0))),"",INDEX('Policy Characteristics'!I:I,MATCH($C308,'Policy Characteristics'!$C:$C,0)))</f>
        <v/>
      </c>
      <c r="P308" s="227" t="str">
        <f>IF(ISBLANK(INDEX('Policy Characteristics'!J:J,MATCH($C308,'Policy Characteristics'!$C:$C,0))),"",INDEX('Policy Characteristics'!J:J,MATCH($C308,'Policy Characteristics'!$C:$C,0)))</f>
        <v/>
      </c>
      <c r="Q308" s="227" t="str">
        <f>IF(ISBLANK(INDEX('Policy Characteristics'!K:K,MATCH($C308,'Policy Characteristics'!$C:$C,0))),"",INDEX('Policy Characteristics'!K:K,MATCH($C308,'Policy Characteristics'!$C:$C,0)))</f>
        <v/>
      </c>
      <c r="R308" s="227" t="str">
        <f>IF(ISBLANK(INDEX('Policy Characteristics'!L:L,MATCH($C308,'Policy Characteristics'!$C:$C,0))),"",INDEX('Policy Characteristics'!L:L,MATCH($C308,'Policy Characteristics'!$C:$C,0)))</f>
        <v/>
      </c>
      <c r="S308" s="227" t="str">
        <f>IF(ISBLANK(INDEX('Policy Characteristics'!M:M,MATCH($C308,'Policy Characteristics'!$C:$C,0))),"",INDEX('Policy Characteristics'!M:M,MATCH($C308,'Policy Characteristics'!$C:$C,0)))</f>
        <v/>
      </c>
      <c r="T308" s="227" t="str">
        <f>IF(ISBLANK(INDEX('Policy Characteristics'!N:N,MATCH($C308,'Policy Characteristics'!$C:$C,0))),"",INDEX('Policy Characteristics'!N:N,MATCH($C308,'Policy Characteristics'!$C:$C,0)))</f>
        <v/>
      </c>
      <c r="U308" s="229"/>
      <c r="V308" s="229"/>
      <c r="W308" s="229"/>
      <c r="X308" s="229"/>
      <c r="Y308" s="229"/>
      <c r="Z308" s="229"/>
    </row>
    <row r="309" spans="1:26" ht="15.75" customHeight="1" x14ac:dyDescent="0.25">
      <c r="A309" s="248" t="str">
        <f>INDEX('Policy Characteristics'!A:A,MATCH($C309,'Policy Characteristics'!$C:$C,0))</f>
        <v>Industry</v>
      </c>
      <c r="B309" s="249" t="str">
        <f>INDEX('Policy Characteristics'!B:B,MATCH($C309,'Policy Characteristics'!$C:$C,0))</f>
        <v>Cement Clinker Substitution</v>
      </c>
      <c r="C309" s="227" t="s">
        <v>358</v>
      </c>
      <c r="D309" s="225"/>
      <c r="E309" s="225"/>
      <c r="F309" s="225"/>
      <c r="G309" s="225"/>
      <c r="H309" s="250">
        <v>43</v>
      </c>
      <c r="I309" s="251" t="s">
        <v>63</v>
      </c>
      <c r="J309" s="227" t="str">
        <f>IF(ISBLANK(INDEX('Policy Characteristics'!D:D,MATCH($C309,'Policy Characteristics'!$C:$C,0))),"",INDEX('Policy Characteristics'!D:D,MATCH($C309,'Policy Characteristics'!$C:$C,0)))</f>
        <v>Cement Clinker Substitution</v>
      </c>
      <c r="K309" s="227" t="str">
        <f>IF(ISBLANK(INDEX('Policy Characteristics'!E:E,MATCH($C309,'Policy Characteristics'!$C:$C,0))),"",INDEX('Policy Characteristics'!E:E,MATCH($C309,'Policy Characteristics'!$C:$C,0)))</f>
        <v>indst cement measures</v>
      </c>
      <c r="L309" s="227">
        <f>IF(ISBLANK(INDEX('Policy Characteristics'!F:F,MATCH($C309,'Policy Characteristics'!$C:$C,0))),"",INDEX('Policy Characteristics'!F:F,MATCH($C309,'Policy Characteristics'!$C:$C,0)))</f>
        <v>0</v>
      </c>
      <c r="M309" s="227">
        <f>IF(ISBLANK(INDEX('Policy Characteristics'!G:G,MATCH($C309,'Policy Characteristics'!$C:$C,0))),"",INDEX('Policy Characteristics'!G:G,MATCH($C309,'Policy Characteristics'!$C:$C,0)))</f>
        <v>1</v>
      </c>
      <c r="N309" s="227">
        <f>IF(ISBLANK(INDEX('Policy Characteristics'!H:H,MATCH($C309,'Policy Characteristics'!$C:$C,0))),"",INDEX('Policy Characteristics'!H:H,MATCH($C309,'Policy Characteristics'!$C:$C,0)))</f>
        <v>0.01</v>
      </c>
      <c r="O309" s="227" t="str">
        <f>IF(ISBLANK(INDEX('Policy Characteristics'!I:I,MATCH($C309,'Policy Characteristics'!$C:$C,0))),"",INDEX('Policy Characteristics'!I:I,MATCH($C309,'Policy Characteristics'!$C:$C,0)))</f>
        <v>% of potential achieved</v>
      </c>
      <c r="P309" s="227" t="str">
        <f>IF(ISBLANK(INDEX('Policy Characteristics'!J:J,MATCH($C309,'Policy Characteristics'!$C:$C,0))),"",INDEX('Policy Characteristics'!J:J,MATCH($C309,'Policy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45%.</v>
      </c>
      <c r="Q309" s="227" t="str">
        <f>IF(ISBLANK(INDEX('Policy Characteristics'!K:K,MATCH($C309,'Policy Characteristics'!$C:$C,0))),"",INDEX('Policy Characteristics'!K:K,MATCH($C309,'Policy Characteristics'!$C:$C,0)))</f>
        <v>industry-ag-main.html#clinker</v>
      </c>
      <c r="R309" s="227" t="str">
        <f>IF(ISBLANK(INDEX('Policy Characteristics'!L:L,MATCH($C309,'Policy Characteristics'!$C:$C,0))),"",INDEX('Policy Characteristics'!L:L,MATCH($C309,'Policy Characteristics'!$C:$C,0)))</f>
        <v>cement-clinker-substitution.html</v>
      </c>
      <c r="S309" s="227" t="str">
        <f>IF(ISBLANK(INDEX('Policy Characteristics'!M:M,MATCH($C309,'Policy Characteristics'!$C:$C,0))),"",INDEX('Policy Characteristics'!M:M,MATCH($C309,'Policy Characteristics'!$C:$C,0)))</f>
        <v>Modelagem setorial de opções de baixo carbono para o setor de cimento - MCTI, ONU Meio Ambiente, 2017.</v>
      </c>
      <c r="T309" s="227" t="str">
        <f>IF(ISBLANK(INDEX('Policy Characteristics'!N:N,MATCH($C309,'Policy Characteristics'!$C:$C,0))),"",INDEX('Policy Characteristics'!N:N,MATCH($C309,'Policy Characteristics'!$C:$C,0)))</f>
        <v>Modelagem setorial de opções de baixo carbono para o setor de cimento - MCTI, ONU Meio Ambiente, 2017., p. 55, 58</v>
      </c>
      <c r="U309" s="229"/>
      <c r="V309" s="229"/>
      <c r="W309" s="229"/>
      <c r="X309" s="229"/>
      <c r="Y309" s="229"/>
      <c r="Z309" s="229"/>
    </row>
    <row r="310" spans="1:26" ht="15.75" customHeight="1" x14ac:dyDescent="0.25">
      <c r="A310" s="248" t="str">
        <f>INDEX('Policy Characteristics'!A:A,MATCH($C310,'Policy Characteristics'!$C:$C,0))</f>
        <v>Industry</v>
      </c>
      <c r="B310" s="249" t="str">
        <f>INDEX('Policy Characteristics'!B:B,MATCH($C310,'Policy Characteristics'!$C:$C,0))</f>
        <v>Cogeneration and Waste Heat Recovery</v>
      </c>
      <c r="C310" s="227" t="s">
        <v>363</v>
      </c>
      <c r="D310" s="225"/>
      <c r="E310" s="225"/>
      <c r="F310" s="225"/>
      <c r="G310" s="225"/>
      <c r="H310" s="250">
        <v>44</v>
      </c>
      <c r="I310" s="251" t="s">
        <v>63</v>
      </c>
      <c r="J310" s="227" t="str">
        <f>IF(ISBLANK(INDEX('Policy Characteristics'!D:D,MATCH($C310,'Policy Characteristics'!$C:$C,0))),"",INDEX('Policy Characteristics'!D:D,MATCH($C310,'Policy Characteristics'!$C:$C,0)))</f>
        <v>Cogeneration and Waste Heat Recovery</v>
      </c>
      <c r="K310" s="227" t="str">
        <f>IF(ISBLANK(INDEX('Policy Characteristics'!E:E,MATCH($C310,'Policy Characteristics'!$C:$C,0))),"",INDEX('Policy Characteristics'!E:E,MATCH($C310,'Policy Characteristics'!$C:$C,0)))</f>
        <v>indst CHP</v>
      </c>
      <c r="L310" s="227">
        <f>IF(ISBLANK(INDEX('Policy Characteristics'!F:F,MATCH($C310,'Policy Characteristics'!$C:$C,0))),"",INDEX('Policy Characteristics'!F:F,MATCH($C310,'Policy Characteristics'!$C:$C,0)))</f>
        <v>0</v>
      </c>
      <c r="M310" s="227">
        <f>IF(ISBLANK(INDEX('Policy Characteristics'!G:G,MATCH($C310,'Policy Characteristics'!$C:$C,0))),"",INDEX('Policy Characteristics'!G:G,MATCH($C310,'Policy Characteristics'!$C:$C,0)))</f>
        <v>1</v>
      </c>
      <c r="N310" s="227">
        <f>IF(ISBLANK(INDEX('Policy Characteristics'!H:H,MATCH($C310,'Policy Characteristics'!$C:$C,0))),"",INDEX('Policy Characteristics'!H:H,MATCH($C310,'Policy Characteristics'!$C:$C,0)))</f>
        <v>0.01</v>
      </c>
      <c r="O310" s="227" t="str">
        <f>IF(ISBLANK(INDEX('Policy Characteristics'!I:I,MATCH($C310,'Policy Characteristics'!$C:$C,0))),"",INDEX('Policy Characteristics'!I:I,MATCH($C310,'Policy Characteristics'!$C:$C,0)))</f>
        <v>% of potential achieved</v>
      </c>
      <c r="P310" s="227" t="str">
        <f>IF(ISBLANK(INDEX('Policy Characteristics'!J:J,MATCH($C310,'Policy Characteristics'!$C:$C,0))),"",INDEX('Policy Characteristics'!J:J,MATCH($C310,'Policy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v>
      </c>
      <c r="Q310" s="227" t="str">
        <f>IF(ISBLANK(INDEX('Policy Characteristics'!K:K,MATCH($C310,'Policy Characteristics'!$C:$C,0))),"",INDEX('Policy Characteristics'!K:K,MATCH($C310,'Policy Characteristics'!$C:$C,0)))</f>
        <v>industry-ag-main.html#cogen</v>
      </c>
      <c r="R310" s="227" t="str">
        <f>IF(ISBLANK(INDEX('Policy Characteristics'!L:L,MATCH($C310,'Policy Characteristics'!$C:$C,0))),"",INDEX('Policy Characteristics'!L:L,MATCH($C310,'Policy Characteristics'!$C:$C,0)))</f>
        <v>cogeneration-and-waste-heat-recovery.html</v>
      </c>
      <c r="S310" s="227" t="str">
        <f>IF(ISBLANK(INDEX('Policy Characteristics'!M:M,MATCH($C310,'Policy Characteristics'!$C:$C,0))),"",INDEX('Policy Characteristics'!M:M,MATCH($C310,'Policy Characteristics'!$C:$C,0)))</f>
        <v>Calculated from model data; see the relevant variable(s) in the InputData folder for source information.</v>
      </c>
      <c r="T310" s="227" t="str">
        <f>IF(ISBLANK(INDEX('Policy Characteristics'!N:N,MATCH($C310,'Policy Characteristics'!$C:$C,0))),"",INDEX('Policy Characteristics'!N:N,MATCH($C310,'Policy Characteristics'!$C:$C,0)))</f>
        <v/>
      </c>
      <c r="U310" s="11"/>
      <c r="V310" s="11"/>
      <c r="W310" s="11"/>
      <c r="X310" s="11"/>
      <c r="Y310" s="11"/>
      <c r="Z310" s="11"/>
    </row>
    <row r="311" spans="1:26" ht="15.75" customHeight="1" x14ac:dyDescent="0.25">
      <c r="A311" s="248" t="str">
        <f>INDEX('Policy Characteristics'!A:A,MATCH($C311,'Policy Characteristics'!$C:$C,0))</f>
        <v>Industry</v>
      </c>
      <c r="B311" s="249" t="str">
        <f>INDEX('Policy Characteristics'!B:B,MATCH($C311,'Policy Characteristics'!$C:$C,0))</f>
        <v>Early Retirement of Industrial Facilities</v>
      </c>
      <c r="C311" s="227" t="s">
        <v>368</v>
      </c>
      <c r="D311" s="225"/>
      <c r="E311" s="225"/>
      <c r="F311" s="225"/>
      <c r="G311" s="225"/>
      <c r="H311" s="250">
        <v>45</v>
      </c>
      <c r="I311" s="254" t="s">
        <v>76</v>
      </c>
      <c r="J311" s="227" t="str">
        <f>IF(ISBLANK(INDEX('Policy Characteristics'!D:D,MATCH($C311,'Policy Characteristics'!$C:$C,0))),"",INDEX('Policy Characteristics'!D:D,MATCH($C311,'Policy Characteristics'!$C:$C,0)))</f>
        <v>Early Retirement of Industrial Facilities</v>
      </c>
      <c r="K311" s="227" t="str">
        <f>IF(ISBLANK(INDEX('Policy Characteristics'!E:E,MATCH($C311,'Policy Characteristics'!$C:$C,0))),"",INDEX('Policy Characteristics'!E:E,MATCH($C311,'Policy Characteristics'!$C:$C,0)))</f>
        <v>indst early retirement</v>
      </c>
      <c r="L311" s="227">
        <f>IF(ISBLANK(INDEX('Policy Characteristics'!F:F,MATCH($C311,'Policy Characteristics'!$C:$C,0))),"",INDEX('Policy Characteristics'!F:F,MATCH($C311,'Policy Characteristics'!$C:$C,0)))</f>
        <v>0</v>
      </c>
      <c r="M311" s="227">
        <f>IF(ISBLANK(INDEX('Policy Characteristics'!G:G,MATCH($C311,'Policy Characteristics'!$C:$C,0))),"",INDEX('Policy Characteristics'!G:G,MATCH($C311,'Policy Characteristics'!$C:$C,0)))</f>
        <v>1</v>
      </c>
      <c r="N311" s="227">
        <f>IF(ISBLANK(INDEX('Policy Characteristics'!H:H,MATCH($C311,'Policy Characteristics'!$C:$C,0))),"",INDEX('Policy Characteristics'!H:H,MATCH($C311,'Policy Characteristics'!$C:$C,0)))</f>
        <v>0.01</v>
      </c>
      <c r="O311" s="227" t="str">
        <f>IF(ISBLANK(INDEX('Policy Characteristics'!I:I,MATCH($C311,'Policy Characteristics'!$C:$C,0))),"",INDEX('Policy Characteristics'!I:I,MATCH($C311,'Policy Characteristics'!$C:$C,0)))</f>
        <v>% of potential achieved</v>
      </c>
      <c r="P311" s="227" t="str">
        <f>IF(ISBLANK(INDEX('Policy Characteristics'!J:J,MATCH($C311,'Policy Characteristics'!$C:$C,0))),"",INDEX('Policy Characteristics'!J:J,MATCH($C311,'Policy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311" s="227" t="str">
        <f>IF(ISBLANK(INDEX('Policy Characteristics'!K:K,MATCH($C311,'Policy Characteristics'!$C:$C,0))),"",INDEX('Policy Characteristics'!K:K,MATCH($C311,'Policy Characteristics'!$C:$C,0)))</f>
        <v>industry-ag-main.html#early-ret</v>
      </c>
      <c r="R311" s="227" t="str">
        <f>IF(ISBLANK(INDEX('Policy Characteristics'!L:L,MATCH($C311,'Policy Characteristics'!$C:$C,0))),"",INDEX('Policy Characteristics'!L:L,MATCH($C311,'Policy Characteristics'!$C:$C,0)))</f>
        <v>early-retirement-of-industrial-facilities.html</v>
      </c>
      <c r="S311" s="227" t="str">
        <f>IF(ISBLANK(INDEX('Policy Characteristics'!M:M,MATCH($C311,'Policy Characteristics'!$C:$C,0))),"",INDEX('Policy Characteristics'!M:M,MATCH($C311,'Policy Characteristics'!$C:$C,0)))</f>
        <v>Calculated from model data; see the relevant variable(s) in the InputData folder for source information.</v>
      </c>
      <c r="T311" s="227" t="str">
        <f>IF(ISBLANK(INDEX('Policy Characteristics'!N:N,MATCH($C311,'Policy Characteristics'!$C:$C,0))),"",INDEX('Policy Characteristics'!N:N,MATCH($C311,'Policy Characteristics'!$C:$C,0)))</f>
        <v/>
      </c>
      <c r="U311" s="11"/>
      <c r="V311" s="11"/>
      <c r="W311" s="11"/>
      <c r="X311" s="11"/>
      <c r="Y311" s="11"/>
      <c r="Z311" s="11"/>
    </row>
    <row r="312" spans="1:26" ht="15.75" customHeight="1" x14ac:dyDescent="0.25">
      <c r="A312" s="248" t="str">
        <f>INDEX('Policy Characteristics'!A:A,MATCH($C312,'Policy Characteristics'!$C:$C,0))</f>
        <v>Industry</v>
      </c>
      <c r="B312" s="249" t="str">
        <f>INDEX('Policy Characteristics'!B:B,MATCH($C312,'Policy Characteristics'!$C:$C,0))</f>
        <v>Industry Energy Efficiency Standards</v>
      </c>
      <c r="C312" s="227" t="s">
        <v>374</v>
      </c>
      <c r="D312" s="225" t="s">
        <v>375</v>
      </c>
      <c r="E312" s="225"/>
      <c r="F312" s="225" t="s">
        <v>376</v>
      </c>
      <c r="G312" s="225"/>
      <c r="H312" s="250">
        <v>46</v>
      </c>
      <c r="I312" s="251" t="s">
        <v>63</v>
      </c>
      <c r="J312" s="227" t="str">
        <f>IF(ISBLANK(INDEX('Policy Characteristics'!D:D,MATCH($C312,'Policy Characteristics'!$C:$C,0))),"",INDEX('Policy Characteristics'!D:D,MATCH($C312,'Policy Characteristics'!$C:$C,0)))</f>
        <v>Industry Energy Efficiency Standards</v>
      </c>
      <c r="K312" s="227" t="str">
        <f>IF(ISBLANK(INDEX('Policy Characteristics'!E:E,MATCH($C312,'Policy Characteristics'!$C:$C,0))),"",INDEX('Policy Characteristics'!E:E,MATCH($C312,'Policy Characteristics'!$C:$C,0)))</f>
        <v>indst efficiency standards</v>
      </c>
      <c r="L312" s="227">
        <f>IF(ISBLANK(INDEX('Policy Characteristics'!F:F,MATCH($C312,'Policy Characteristics'!$C:$C,0))),"",INDEX('Policy Characteristics'!F:F,MATCH($C312,'Policy Characteristics'!$C:$C,0)))</f>
        <v>0</v>
      </c>
      <c r="M312" s="227">
        <f>IF(ISBLANK(INDEX('Policy Characteristics'!G:G,MATCH($C312,'Policy Characteristics'!$C:$C,0))),"",INDEX('Policy Characteristics'!G:G,MATCH($C312,'Policy Characteristics'!$C:$C,0)))</f>
        <v>0.2</v>
      </c>
      <c r="N312" s="227">
        <f>IF(ISBLANK(INDEX('Policy Characteristics'!H:H,MATCH($C312,'Policy Characteristics'!$C:$C,0))),"",INDEX('Policy Characteristics'!H:H,MATCH($C312,'Policy Characteristics'!$C:$C,0)))</f>
        <v>0.01</v>
      </c>
      <c r="O312" s="227" t="str">
        <f>IF(ISBLANK(INDEX('Policy Characteristics'!I:I,MATCH($C312,'Policy Characteristics'!$C:$C,0))),"",INDEX('Policy Characteristics'!I:I,MATCH($C312,'Policy Characteristics'!$C:$C,0)))</f>
        <v>% reduction in energy use</v>
      </c>
      <c r="P312" s="227" t="str">
        <f>IF(ISBLANK(INDEX('Policy Characteristics'!J:J,MATCH($C312,'Policy Characteristics'!$C:$C,0))),"",INDEX('Policy Characteristics'!J:J,MATCH($C312,'Policy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2" s="227" t="str">
        <f>IF(ISBLANK(INDEX('Policy Characteristics'!K:K,MATCH($C312,'Policy Characteristics'!$C:$C,0))),"",INDEX('Policy Characteristics'!K:K,MATCH($C312,'Policy Characteristics'!$C:$C,0)))</f>
        <v>industry-ag-main.html#eff-stds</v>
      </c>
      <c r="R312" s="227" t="str">
        <f>IF(ISBLANK(INDEX('Policy Characteristics'!L:L,MATCH($C312,'Policy Characteristics'!$C:$C,0))),"",INDEX('Policy Characteristics'!L:L,MATCH($C312,'Policy Characteristics'!$C:$C,0)))</f>
        <v>industry-energy-efficiency-standards.html</v>
      </c>
      <c r="S312" s="227" t="str">
        <f>IF(ISBLANK(INDEX('Policy Characteristics'!M:M,MATCH($C312,'Policy Characteristics'!$C:$C,0))),"",INDEX('Policy Characteristics'!M:M,MATCH($C312,'Policy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27" t="str">
        <f>IF(ISBLANK(INDEX('Policy Characteristics'!N:N,MATCH($C312,'Policy Characteristics'!$C:$C,0))),"",INDEX('Policy Characteristics'!N:N,MATCH($C312,'Policy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29"/>
      <c r="V312" s="229"/>
      <c r="W312" s="229"/>
      <c r="X312" s="229"/>
      <c r="Y312" s="229"/>
      <c r="Z312" s="229"/>
    </row>
    <row r="313" spans="1:26" ht="15.75" customHeight="1" x14ac:dyDescent="0.25">
      <c r="A313" s="248" t="str">
        <f>INDEX('Policy Characteristics'!A:A,MATCH($C313,'Policy Characteristics'!$C:$C,0))</f>
        <v>Industry</v>
      </c>
      <c r="B313" s="249" t="str">
        <f>INDEX('Policy Characteristics'!B:B,MATCH($C313,'Policy Characteristics'!$C:$C,0))</f>
        <v>Industry Energy Efficiency Standards</v>
      </c>
      <c r="C313" s="227" t="str">
        <f t="shared" ref="A313:C319" si="210">C$312</f>
        <v>Percentage Improvement in Eqpt Efficiency Standards above BAU</v>
      </c>
      <c r="D313" s="225" t="s">
        <v>380</v>
      </c>
      <c r="E313" s="225"/>
      <c r="F313" s="225" t="s">
        <v>381</v>
      </c>
      <c r="G313" s="225"/>
      <c r="H313" s="250">
        <v>47</v>
      </c>
      <c r="I313" s="251" t="s">
        <v>63</v>
      </c>
      <c r="J313" s="227" t="str">
        <f>IF(ISBLANK(INDEX('Policy Characteristics'!D:D,MATCH($C313,'Policy Characteristics'!$C:$C,0))),"",INDEX('Policy Characteristics'!D:D,MATCH($C313,'Policy Characteristics'!$C:$C,0)))</f>
        <v>Industry Energy Efficiency Standards</v>
      </c>
      <c r="K313" s="227" t="str">
        <f>IF(ISBLANK(INDEX('Policy Characteristics'!E:E,MATCH($C313,'Policy Characteristics'!$C:$C,0))),"",INDEX('Policy Characteristics'!E:E,MATCH($C313,'Policy Characteristics'!$C:$C,0)))</f>
        <v>indst efficiency standards</v>
      </c>
      <c r="L313" s="227">
        <f>IF(ISBLANK(INDEX('Policy Characteristics'!F:F,MATCH($C313,'Policy Characteristics'!$C:$C,0))),"",INDEX('Policy Characteristics'!F:F,MATCH($C313,'Policy Characteristics'!$C:$C,0)))</f>
        <v>0</v>
      </c>
      <c r="M313" s="227">
        <f>IF(ISBLANK(INDEX('Policy Characteristics'!G:G,MATCH($C313,'Policy Characteristics'!$C:$C,0))),"",INDEX('Policy Characteristics'!G:G,MATCH($C313,'Policy Characteristics'!$C:$C,0)))</f>
        <v>0.2</v>
      </c>
      <c r="N313" s="227">
        <f>IF(ISBLANK(INDEX('Policy Characteristics'!H:H,MATCH($C313,'Policy Characteristics'!$C:$C,0))),"",INDEX('Policy Characteristics'!H:H,MATCH($C313,'Policy Characteristics'!$C:$C,0)))</f>
        <v>0.01</v>
      </c>
      <c r="O313" s="227" t="str">
        <f>IF(ISBLANK(INDEX('Policy Characteristics'!I:I,MATCH($C313,'Policy Characteristics'!$C:$C,0))),"",INDEX('Policy Characteristics'!I:I,MATCH($C313,'Policy Characteristics'!$C:$C,0)))</f>
        <v>% reduction in energy use</v>
      </c>
      <c r="P313" s="227" t="str">
        <f>IF(ISBLANK(INDEX('Policy Characteristics'!J:J,MATCH($C313,'Policy Characteristics'!$C:$C,0))),"",INDEX('Policy Characteristics'!J:J,MATCH($C313,'Policy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3" s="227" t="str">
        <f>IF(ISBLANK(INDEX('Policy Characteristics'!K:K,MATCH($C313,'Policy Characteristics'!$C:$C,0))),"",INDEX('Policy Characteristics'!K:K,MATCH($C313,'Policy Characteristics'!$C:$C,0)))</f>
        <v>industry-ag-main.html#eff-stds</v>
      </c>
      <c r="R313" s="227" t="str">
        <f>IF(ISBLANK(INDEX('Policy Characteristics'!L:L,MATCH($C313,'Policy Characteristics'!$C:$C,0))),"",INDEX('Policy Characteristics'!L:L,MATCH($C313,'Policy Characteristics'!$C:$C,0)))</f>
        <v>industry-energy-efficiency-standards.html</v>
      </c>
      <c r="S313" s="227" t="str">
        <f>IF(ISBLANK(INDEX('Policy Characteristics'!M:M,MATCH($C313,'Policy Characteristics'!$C:$C,0))),"",INDEX('Policy Characteristics'!M:M,MATCH($C313,'Policy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27" t="str">
        <f>IF(ISBLANK(INDEX('Policy Characteristics'!N:N,MATCH($C313,'Policy Characteristics'!$C:$C,0))),"",INDEX('Policy Characteristics'!N:N,MATCH($C313,'Policy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1"/>
      <c r="V313" s="11"/>
      <c r="W313" s="11"/>
      <c r="X313" s="11"/>
      <c r="Y313" s="11"/>
      <c r="Z313" s="11"/>
    </row>
    <row r="314" spans="1:26" ht="15.75" customHeight="1" x14ac:dyDescent="0.25">
      <c r="A314" s="248" t="str">
        <f>INDEX('Policy Characteristics'!A:A,MATCH($C314,'Policy Characteristics'!$C:$C,0))</f>
        <v>Industry</v>
      </c>
      <c r="B314" s="249" t="str">
        <f>INDEX('Policy Characteristics'!B:B,MATCH($C314,'Policy Characteristics'!$C:$C,0))</f>
        <v>Industry Energy Efficiency Standards</v>
      </c>
      <c r="C314" s="227" t="str">
        <f t="shared" si="210"/>
        <v>Percentage Improvement in Eqpt Efficiency Standards above BAU</v>
      </c>
      <c r="D314" s="225" t="s">
        <v>382</v>
      </c>
      <c r="E314" s="225"/>
      <c r="F314" s="225" t="s">
        <v>383</v>
      </c>
      <c r="G314" s="225"/>
      <c r="H314" s="250">
        <v>48</v>
      </c>
      <c r="I314" s="251" t="s">
        <v>63</v>
      </c>
      <c r="J314" s="227" t="str">
        <f>IF(ISBLANK(INDEX('Policy Characteristics'!D:D,MATCH($C314,'Policy Characteristics'!$C:$C,0))),"",INDEX('Policy Characteristics'!D:D,MATCH($C314,'Policy Characteristics'!$C:$C,0)))</f>
        <v>Industry Energy Efficiency Standards</v>
      </c>
      <c r="K314" s="227" t="str">
        <f>IF(ISBLANK(INDEX('Policy Characteristics'!E:E,MATCH($C314,'Policy Characteristics'!$C:$C,0))),"",INDEX('Policy Characteristics'!E:E,MATCH($C314,'Policy Characteristics'!$C:$C,0)))</f>
        <v>indst efficiency standards</v>
      </c>
      <c r="L314" s="227">
        <f>IF(ISBLANK(INDEX('Policy Characteristics'!F:F,MATCH($C314,'Policy Characteristics'!$C:$C,0))),"",INDEX('Policy Characteristics'!F:F,MATCH($C314,'Policy Characteristics'!$C:$C,0)))</f>
        <v>0</v>
      </c>
      <c r="M314" s="227">
        <f>IF(ISBLANK(INDEX('Policy Characteristics'!G:G,MATCH($C314,'Policy Characteristics'!$C:$C,0))),"",INDEX('Policy Characteristics'!G:G,MATCH($C314,'Policy Characteristics'!$C:$C,0)))</f>
        <v>0.2</v>
      </c>
      <c r="N314" s="227">
        <f>IF(ISBLANK(INDEX('Policy Characteristics'!H:H,MATCH($C314,'Policy Characteristics'!$C:$C,0))),"",INDEX('Policy Characteristics'!H:H,MATCH($C314,'Policy Characteristics'!$C:$C,0)))</f>
        <v>0.01</v>
      </c>
      <c r="O314" s="227" t="str">
        <f>IF(ISBLANK(INDEX('Policy Characteristics'!I:I,MATCH($C314,'Policy Characteristics'!$C:$C,0))),"",INDEX('Policy Characteristics'!I:I,MATCH($C314,'Policy Characteristics'!$C:$C,0)))</f>
        <v>% reduction in energy use</v>
      </c>
      <c r="P314" s="227" t="str">
        <f>IF(ISBLANK(INDEX('Policy Characteristics'!J:J,MATCH($C314,'Policy Characteristics'!$C:$C,0))),"",INDEX('Policy Characteristics'!J:J,MATCH($C314,'Policy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4" s="227" t="str">
        <f>IF(ISBLANK(INDEX('Policy Characteristics'!K:K,MATCH($C314,'Policy Characteristics'!$C:$C,0))),"",INDEX('Policy Characteristics'!K:K,MATCH($C314,'Policy Characteristics'!$C:$C,0)))</f>
        <v>industry-ag-main.html#eff-stds</v>
      </c>
      <c r="R314" s="227" t="str">
        <f>IF(ISBLANK(INDEX('Policy Characteristics'!L:L,MATCH($C314,'Policy Characteristics'!$C:$C,0))),"",INDEX('Policy Characteristics'!L:L,MATCH($C314,'Policy Characteristics'!$C:$C,0)))</f>
        <v>industry-energy-efficiency-standards.html</v>
      </c>
      <c r="S314" s="227" t="str">
        <f>IF(ISBLANK(INDEX('Policy Characteristics'!M:M,MATCH($C314,'Policy Characteristics'!$C:$C,0))),"",INDEX('Policy Characteristics'!M:M,MATCH($C314,'Policy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27" t="str">
        <f>IF(ISBLANK(INDEX('Policy Characteristics'!N:N,MATCH($C314,'Policy Characteristics'!$C:$C,0))),"",INDEX('Policy Characteristics'!N:N,MATCH($C314,'Policy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1"/>
      <c r="V314" s="11"/>
      <c r="W314" s="11"/>
      <c r="X314" s="11"/>
      <c r="Y314" s="11"/>
      <c r="Z314" s="11"/>
    </row>
    <row r="315" spans="1:26" ht="15.75" customHeight="1" x14ac:dyDescent="0.25">
      <c r="A315" s="248" t="str">
        <f>INDEX('Policy Characteristics'!A:A,MATCH($C315,'Policy Characteristics'!$C:$C,0))</f>
        <v>Industry</v>
      </c>
      <c r="B315" s="249" t="str">
        <f>INDEX('Policy Characteristics'!B:B,MATCH($C315,'Policy Characteristics'!$C:$C,0))</f>
        <v>Industry Energy Efficiency Standards</v>
      </c>
      <c r="C315" s="227" t="str">
        <f t="shared" si="210"/>
        <v>Percentage Improvement in Eqpt Efficiency Standards above BAU</v>
      </c>
      <c r="D315" s="225" t="s">
        <v>384</v>
      </c>
      <c r="E315" s="225"/>
      <c r="F315" s="225" t="s">
        <v>385</v>
      </c>
      <c r="G315" s="225"/>
      <c r="H315" s="250">
        <v>49</v>
      </c>
      <c r="I315" s="251" t="s">
        <v>63</v>
      </c>
      <c r="J315" s="227" t="str">
        <f>IF(ISBLANK(INDEX('Policy Characteristics'!D:D,MATCH($C315,'Policy Characteristics'!$C:$C,0))),"",INDEX('Policy Characteristics'!D:D,MATCH($C315,'Policy Characteristics'!$C:$C,0)))</f>
        <v>Industry Energy Efficiency Standards</v>
      </c>
      <c r="K315" s="227" t="str">
        <f>IF(ISBLANK(INDEX('Policy Characteristics'!E:E,MATCH($C315,'Policy Characteristics'!$C:$C,0))),"",INDEX('Policy Characteristics'!E:E,MATCH($C315,'Policy Characteristics'!$C:$C,0)))</f>
        <v>indst efficiency standards</v>
      </c>
      <c r="L315" s="227">
        <f>IF(ISBLANK(INDEX('Policy Characteristics'!F:F,MATCH($C315,'Policy Characteristics'!$C:$C,0))),"",INDEX('Policy Characteristics'!F:F,MATCH($C315,'Policy Characteristics'!$C:$C,0)))</f>
        <v>0</v>
      </c>
      <c r="M315" s="227">
        <f>IF(ISBLANK(INDEX('Policy Characteristics'!G:G,MATCH($C315,'Policy Characteristics'!$C:$C,0))),"",INDEX('Policy Characteristics'!G:G,MATCH($C315,'Policy Characteristics'!$C:$C,0)))</f>
        <v>0.2</v>
      </c>
      <c r="N315" s="227">
        <f>IF(ISBLANK(INDEX('Policy Characteristics'!H:H,MATCH($C315,'Policy Characteristics'!$C:$C,0))),"",INDEX('Policy Characteristics'!H:H,MATCH($C315,'Policy Characteristics'!$C:$C,0)))</f>
        <v>0.01</v>
      </c>
      <c r="O315" s="227" t="str">
        <f>IF(ISBLANK(INDEX('Policy Characteristics'!I:I,MATCH($C315,'Policy Characteristics'!$C:$C,0))),"",INDEX('Policy Characteristics'!I:I,MATCH($C315,'Policy Characteristics'!$C:$C,0)))</f>
        <v>% reduction in energy use</v>
      </c>
      <c r="P315" s="227" t="str">
        <f>IF(ISBLANK(INDEX('Policy Characteristics'!J:J,MATCH($C315,'Policy Characteristics'!$C:$C,0))),"",INDEX('Policy Characteristics'!J:J,MATCH($C315,'Policy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5" s="227" t="str">
        <f>IF(ISBLANK(INDEX('Policy Characteristics'!K:K,MATCH($C315,'Policy Characteristics'!$C:$C,0))),"",INDEX('Policy Characteristics'!K:K,MATCH($C315,'Policy Characteristics'!$C:$C,0)))</f>
        <v>industry-ag-main.html#eff-stds</v>
      </c>
      <c r="R315" s="227" t="str">
        <f>IF(ISBLANK(INDEX('Policy Characteristics'!L:L,MATCH($C315,'Policy Characteristics'!$C:$C,0))),"",INDEX('Policy Characteristics'!L:L,MATCH($C315,'Policy Characteristics'!$C:$C,0)))</f>
        <v>industry-energy-efficiency-standards.html</v>
      </c>
      <c r="S315" s="227" t="str">
        <f>IF(ISBLANK(INDEX('Policy Characteristics'!M:M,MATCH($C315,'Policy Characteristics'!$C:$C,0))),"",INDEX('Policy Characteristics'!M:M,MATCH($C315,'Policy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27" t="str">
        <f>IF(ISBLANK(INDEX('Policy Characteristics'!N:N,MATCH($C315,'Policy Characteristics'!$C:$C,0))),"",INDEX('Policy Characteristics'!N:N,MATCH($C315,'Policy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1"/>
      <c r="V315" s="11"/>
      <c r="W315" s="11"/>
      <c r="X315" s="11"/>
      <c r="Y315" s="11"/>
      <c r="Z315" s="11"/>
    </row>
    <row r="316" spans="1:26" ht="15.75" customHeight="1" x14ac:dyDescent="0.25">
      <c r="A316" s="248" t="str">
        <f>INDEX('Policy Characteristics'!A:A,MATCH($C316,'Policy Characteristics'!$C:$C,0))</f>
        <v>Industry</v>
      </c>
      <c r="B316" s="249" t="str">
        <f>INDEX('Policy Characteristics'!B:B,MATCH($C316,'Policy Characteristics'!$C:$C,0))</f>
        <v>Industry Energy Efficiency Standards</v>
      </c>
      <c r="C316" s="227" t="str">
        <f t="shared" si="210"/>
        <v>Percentage Improvement in Eqpt Efficiency Standards above BAU</v>
      </c>
      <c r="D316" s="225" t="s">
        <v>386</v>
      </c>
      <c r="E316" s="225"/>
      <c r="F316" s="225" t="s">
        <v>387</v>
      </c>
      <c r="G316" s="225"/>
      <c r="H316" s="250">
        <v>50</v>
      </c>
      <c r="I316" s="251" t="s">
        <v>63</v>
      </c>
      <c r="J316" s="227" t="str">
        <f>IF(ISBLANK(INDEX('Policy Characteristics'!D:D,MATCH($C316,'Policy Characteristics'!$C:$C,0))),"",INDEX('Policy Characteristics'!D:D,MATCH($C316,'Policy Characteristics'!$C:$C,0)))</f>
        <v>Industry Energy Efficiency Standards</v>
      </c>
      <c r="K316" s="227" t="str">
        <f>IF(ISBLANK(INDEX('Policy Characteristics'!E:E,MATCH($C316,'Policy Characteristics'!$C:$C,0))),"",INDEX('Policy Characteristics'!E:E,MATCH($C316,'Policy Characteristics'!$C:$C,0)))</f>
        <v>indst efficiency standards</v>
      </c>
      <c r="L316" s="227">
        <f>IF(ISBLANK(INDEX('Policy Characteristics'!F:F,MATCH($C316,'Policy Characteristics'!$C:$C,0))),"",INDEX('Policy Characteristics'!F:F,MATCH($C316,'Policy Characteristics'!$C:$C,0)))</f>
        <v>0</v>
      </c>
      <c r="M316" s="227">
        <f>IF(ISBLANK(INDEX('Policy Characteristics'!G:G,MATCH($C316,'Policy Characteristics'!$C:$C,0))),"",INDEX('Policy Characteristics'!G:G,MATCH($C316,'Policy Characteristics'!$C:$C,0)))</f>
        <v>0.2</v>
      </c>
      <c r="N316" s="227">
        <f>IF(ISBLANK(INDEX('Policy Characteristics'!H:H,MATCH($C316,'Policy Characteristics'!$C:$C,0))),"",INDEX('Policy Characteristics'!H:H,MATCH($C316,'Policy Characteristics'!$C:$C,0)))</f>
        <v>0.01</v>
      </c>
      <c r="O316" s="227" t="str">
        <f>IF(ISBLANK(INDEX('Policy Characteristics'!I:I,MATCH($C316,'Policy Characteristics'!$C:$C,0))),"",INDEX('Policy Characteristics'!I:I,MATCH($C316,'Policy Characteristics'!$C:$C,0)))</f>
        <v>% reduction in energy use</v>
      </c>
      <c r="P316" s="227" t="str">
        <f>IF(ISBLANK(INDEX('Policy Characteristics'!J:J,MATCH($C316,'Policy Characteristics'!$C:$C,0))),"",INDEX('Policy Characteristics'!J:J,MATCH($C316,'Policy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6" s="227" t="str">
        <f>IF(ISBLANK(INDEX('Policy Characteristics'!K:K,MATCH($C316,'Policy Characteristics'!$C:$C,0))),"",INDEX('Policy Characteristics'!K:K,MATCH($C316,'Policy Characteristics'!$C:$C,0)))</f>
        <v>industry-ag-main.html#eff-stds</v>
      </c>
      <c r="R316" s="227" t="str">
        <f>IF(ISBLANK(INDEX('Policy Characteristics'!L:L,MATCH($C316,'Policy Characteristics'!$C:$C,0))),"",INDEX('Policy Characteristics'!L:L,MATCH($C316,'Policy Characteristics'!$C:$C,0)))</f>
        <v>industry-energy-efficiency-standards.html</v>
      </c>
      <c r="S316" s="227" t="str">
        <f>IF(ISBLANK(INDEX('Policy Characteristics'!M:M,MATCH($C316,'Policy Characteristics'!$C:$C,0))),"",INDEX('Policy Characteristics'!M:M,MATCH($C316,'Policy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27" t="str">
        <f>IF(ISBLANK(INDEX('Policy Characteristics'!N:N,MATCH($C316,'Policy Characteristics'!$C:$C,0))),"",INDEX('Policy Characteristics'!N:N,MATCH($C316,'Policy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1"/>
      <c r="V316" s="11"/>
      <c r="W316" s="11"/>
      <c r="X316" s="11"/>
      <c r="Y316" s="11"/>
      <c r="Z316" s="11"/>
    </row>
    <row r="317" spans="1:26" ht="15.75" customHeight="1" x14ac:dyDescent="0.25">
      <c r="A317" s="248" t="str">
        <f>INDEX('Policy Characteristics'!A:A,MATCH($C317,'Policy Characteristics'!$C:$C,0))</f>
        <v>Industry</v>
      </c>
      <c r="B317" s="249" t="str">
        <f>INDEX('Policy Characteristics'!B:B,MATCH($C317,'Policy Characteristics'!$C:$C,0))</f>
        <v>Industry Energy Efficiency Standards</v>
      </c>
      <c r="C317" s="227" t="str">
        <f t="shared" si="210"/>
        <v>Percentage Improvement in Eqpt Efficiency Standards above BAU</v>
      </c>
      <c r="D317" s="225" t="s">
        <v>388</v>
      </c>
      <c r="E317" s="225"/>
      <c r="F317" s="225" t="s">
        <v>389</v>
      </c>
      <c r="G317" s="225"/>
      <c r="H317" s="250">
        <v>51</v>
      </c>
      <c r="I317" s="251" t="s">
        <v>63</v>
      </c>
      <c r="J317" s="227" t="str">
        <f>IF(ISBLANK(INDEX('Policy Characteristics'!D:D,MATCH($C317,'Policy Characteristics'!$C:$C,0))),"",INDEX('Policy Characteristics'!D:D,MATCH($C317,'Policy Characteristics'!$C:$C,0)))</f>
        <v>Industry Energy Efficiency Standards</v>
      </c>
      <c r="K317" s="227" t="str">
        <f>IF(ISBLANK(INDEX('Policy Characteristics'!E:E,MATCH($C317,'Policy Characteristics'!$C:$C,0))),"",INDEX('Policy Characteristics'!E:E,MATCH($C317,'Policy Characteristics'!$C:$C,0)))</f>
        <v>indst efficiency standards</v>
      </c>
      <c r="L317" s="227">
        <f>IF(ISBLANK(INDEX('Policy Characteristics'!F:F,MATCH($C317,'Policy Characteristics'!$C:$C,0))),"",INDEX('Policy Characteristics'!F:F,MATCH($C317,'Policy Characteristics'!$C:$C,0)))</f>
        <v>0</v>
      </c>
      <c r="M317" s="227">
        <f>IF(ISBLANK(INDEX('Policy Characteristics'!G:G,MATCH($C317,'Policy Characteristics'!$C:$C,0))),"",INDEX('Policy Characteristics'!G:G,MATCH($C317,'Policy Characteristics'!$C:$C,0)))</f>
        <v>0.2</v>
      </c>
      <c r="N317" s="227">
        <f>IF(ISBLANK(INDEX('Policy Characteristics'!H:H,MATCH($C317,'Policy Characteristics'!$C:$C,0))),"",INDEX('Policy Characteristics'!H:H,MATCH($C317,'Policy Characteristics'!$C:$C,0)))</f>
        <v>0.01</v>
      </c>
      <c r="O317" s="227" t="str">
        <f>IF(ISBLANK(INDEX('Policy Characteristics'!I:I,MATCH($C317,'Policy Characteristics'!$C:$C,0))),"",INDEX('Policy Characteristics'!I:I,MATCH($C317,'Policy Characteristics'!$C:$C,0)))</f>
        <v>% reduction in energy use</v>
      </c>
      <c r="P317" s="227" t="str">
        <f>IF(ISBLANK(INDEX('Policy Characteristics'!J:J,MATCH($C317,'Policy Characteristics'!$C:$C,0))),"",INDEX('Policy Characteristics'!J:J,MATCH($C317,'Policy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7" s="227" t="str">
        <f>IF(ISBLANK(INDEX('Policy Characteristics'!K:K,MATCH($C317,'Policy Characteristics'!$C:$C,0))),"",INDEX('Policy Characteristics'!K:K,MATCH($C317,'Policy Characteristics'!$C:$C,0)))</f>
        <v>industry-ag-main.html#eff-stds</v>
      </c>
      <c r="R317" s="227" t="str">
        <f>IF(ISBLANK(INDEX('Policy Characteristics'!L:L,MATCH($C317,'Policy Characteristics'!$C:$C,0))),"",INDEX('Policy Characteristics'!L:L,MATCH($C317,'Policy Characteristics'!$C:$C,0)))</f>
        <v>industry-energy-efficiency-standards.html</v>
      </c>
      <c r="S317" s="227" t="str">
        <f>IF(ISBLANK(INDEX('Policy Characteristics'!M:M,MATCH($C317,'Policy Characteristics'!$C:$C,0))),"",INDEX('Policy Characteristics'!M:M,MATCH($C317,'Policy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27" t="str">
        <f>IF(ISBLANK(INDEX('Policy Characteristics'!N:N,MATCH($C317,'Policy Characteristics'!$C:$C,0))),"",INDEX('Policy Characteristics'!N:N,MATCH($C317,'Policy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1"/>
      <c r="V317" s="11"/>
      <c r="W317" s="11"/>
      <c r="X317" s="11"/>
      <c r="Y317" s="11"/>
      <c r="Z317" s="11"/>
    </row>
    <row r="318" spans="1:26" ht="15.75" customHeight="1" x14ac:dyDescent="0.25">
      <c r="A318" s="248" t="str">
        <f>INDEX('Policy Characteristics'!A:A,MATCH($C318,'Policy Characteristics'!$C:$C,0))</f>
        <v>Industry</v>
      </c>
      <c r="B318" s="249" t="str">
        <f>INDEX('Policy Characteristics'!B:B,MATCH($C318,'Policy Characteristics'!$C:$C,0))</f>
        <v>Industry Energy Efficiency Standards</v>
      </c>
      <c r="C318" s="227" t="str">
        <f t="shared" si="210"/>
        <v>Percentage Improvement in Eqpt Efficiency Standards above BAU</v>
      </c>
      <c r="D318" s="225" t="s">
        <v>390</v>
      </c>
      <c r="E318" s="225"/>
      <c r="F318" s="225" t="s">
        <v>391</v>
      </c>
      <c r="G318" s="225"/>
      <c r="H318" s="250">
        <v>52</v>
      </c>
      <c r="I318" s="251" t="s">
        <v>63</v>
      </c>
      <c r="J318" s="227" t="str">
        <f>IF(ISBLANK(INDEX('Policy Characteristics'!D:D,MATCH($C318,'Policy Characteristics'!$C:$C,0))),"",INDEX('Policy Characteristics'!D:D,MATCH($C318,'Policy Characteristics'!$C:$C,0)))</f>
        <v>Industry Energy Efficiency Standards</v>
      </c>
      <c r="K318" s="227" t="str">
        <f>IF(ISBLANK(INDEX('Policy Characteristics'!E:E,MATCH($C318,'Policy Characteristics'!$C:$C,0))),"",INDEX('Policy Characteristics'!E:E,MATCH($C318,'Policy Characteristics'!$C:$C,0)))</f>
        <v>indst efficiency standards</v>
      </c>
      <c r="L318" s="227">
        <f>IF(ISBLANK(INDEX('Policy Characteristics'!F:F,MATCH($C318,'Policy Characteristics'!$C:$C,0))),"",INDEX('Policy Characteristics'!F:F,MATCH($C318,'Policy Characteristics'!$C:$C,0)))</f>
        <v>0</v>
      </c>
      <c r="M318" s="227">
        <f>IF(ISBLANK(INDEX('Policy Characteristics'!G:G,MATCH($C318,'Policy Characteristics'!$C:$C,0))),"",INDEX('Policy Characteristics'!G:G,MATCH($C318,'Policy Characteristics'!$C:$C,0)))</f>
        <v>0.2</v>
      </c>
      <c r="N318" s="227">
        <f>IF(ISBLANK(INDEX('Policy Characteristics'!H:H,MATCH($C318,'Policy Characteristics'!$C:$C,0))),"",INDEX('Policy Characteristics'!H:H,MATCH($C318,'Policy Characteristics'!$C:$C,0)))</f>
        <v>0.01</v>
      </c>
      <c r="O318" s="227" t="str">
        <f>IF(ISBLANK(INDEX('Policy Characteristics'!I:I,MATCH($C318,'Policy Characteristics'!$C:$C,0))),"",INDEX('Policy Characteristics'!I:I,MATCH($C318,'Policy Characteristics'!$C:$C,0)))</f>
        <v>% reduction in energy use</v>
      </c>
      <c r="P318" s="227" t="str">
        <f>IF(ISBLANK(INDEX('Policy Characteristics'!J:J,MATCH($C318,'Policy Characteristics'!$C:$C,0))),"",INDEX('Policy Characteristics'!J:J,MATCH($C318,'Policy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8" s="227" t="str">
        <f>IF(ISBLANK(INDEX('Policy Characteristics'!K:K,MATCH($C318,'Policy Characteristics'!$C:$C,0))),"",INDEX('Policy Characteristics'!K:K,MATCH($C318,'Policy Characteristics'!$C:$C,0)))</f>
        <v>industry-ag-main.html#eff-stds</v>
      </c>
      <c r="R318" s="227" t="str">
        <f>IF(ISBLANK(INDEX('Policy Characteristics'!L:L,MATCH($C318,'Policy Characteristics'!$C:$C,0))),"",INDEX('Policy Characteristics'!L:L,MATCH($C318,'Policy Characteristics'!$C:$C,0)))</f>
        <v>industry-energy-efficiency-standards.html</v>
      </c>
      <c r="S318" s="227" t="str">
        <f>IF(ISBLANK(INDEX('Policy Characteristics'!M:M,MATCH($C318,'Policy Characteristics'!$C:$C,0))),"",INDEX('Policy Characteristics'!M:M,MATCH($C318,'Policy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27" t="str">
        <f>IF(ISBLANK(INDEX('Policy Characteristics'!N:N,MATCH($C318,'Policy Characteristics'!$C:$C,0))),"",INDEX('Policy Characteristics'!N:N,MATCH($C318,'Policy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29"/>
      <c r="V318" s="229"/>
      <c r="W318" s="229"/>
      <c r="X318" s="229"/>
      <c r="Y318" s="229"/>
      <c r="Z318" s="229"/>
    </row>
    <row r="319" spans="1:26" ht="15.75" customHeight="1" x14ac:dyDescent="0.25">
      <c r="A319" s="248" t="str">
        <f>INDEX('Policy Characteristics'!A:A,MATCH($C319,'Policy Characteristics'!$C:$C,0))</f>
        <v>Industry</v>
      </c>
      <c r="B319" s="249" t="str">
        <f>INDEX('Policy Characteristics'!B:B,MATCH($C319,'Policy Characteristics'!$C:$C,0))</f>
        <v>Industry Energy Efficiency Standards</v>
      </c>
      <c r="C319" s="227" t="str">
        <f t="shared" si="210"/>
        <v>Percentage Improvement in Eqpt Efficiency Standards above BAU</v>
      </c>
      <c r="D319" s="225" t="s">
        <v>392</v>
      </c>
      <c r="E319" s="225"/>
      <c r="F319" s="225" t="s">
        <v>393</v>
      </c>
      <c r="G319" s="225"/>
      <c r="H319" s="250">
        <v>53</v>
      </c>
      <c r="I319" s="251" t="s">
        <v>63</v>
      </c>
      <c r="J319" s="227" t="str">
        <f>IF(ISBLANK(INDEX('Policy Characteristics'!D:D,MATCH($C319,'Policy Characteristics'!$C:$C,0))),"",INDEX('Policy Characteristics'!D:D,MATCH($C319,'Policy Characteristics'!$C:$C,0)))</f>
        <v>Industry Energy Efficiency Standards</v>
      </c>
      <c r="K319" s="227" t="str">
        <f>IF(ISBLANK(INDEX('Policy Characteristics'!E:E,MATCH($C319,'Policy Characteristics'!$C:$C,0))),"",INDEX('Policy Characteristics'!E:E,MATCH($C319,'Policy Characteristics'!$C:$C,0)))</f>
        <v>indst efficiency standards</v>
      </c>
      <c r="L319" s="227">
        <f>IF(ISBLANK(INDEX('Policy Characteristics'!F:F,MATCH($C319,'Policy Characteristics'!$C:$C,0))),"",INDEX('Policy Characteristics'!F:F,MATCH($C319,'Policy Characteristics'!$C:$C,0)))</f>
        <v>0</v>
      </c>
      <c r="M319" s="227">
        <f>IF(ISBLANK(INDEX('Policy Characteristics'!G:G,MATCH($C319,'Policy Characteristics'!$C:$C,0))),"",INDEX('Policy Characteristics'!G:G,MATCH($C319,'Policy Characteristics'!$C:$C,0)))</f>
        <v>0.2</v>
      </c>
      <c r="N319" s="227">
        <f>IF(ISBLANK(INDEX('Policy Characteristics'!H:H,MATCH($C319,'Policy Characteristics'!$C:$C,0))),"",INDEX('Policy Characteristics'!H:H,MATCH($C319,'Policy Characteristics'!$C:$C,0)))</f>
        <v>0.01</v>
      </c>
      <c r="O319" s="227" t="str">
        <f>IF(ISBLANK(INDEX('Policy Characteristics'!I:I,MATCH($C319,'Policy Characteristics'!$C:$C,0))),"",INDEX('Policy Characteristics'!I:I,MATCH($C319,'Policy Characteristics'!$C:$C,0)))</f>
        <v>% reduction in energy use</v>
      </c>
      <c r="P319" s="227" t="str">
        <f>IF(ISBLANK(INDEX('Policy Characteristics'!J:J,MATCH($C319,'Policy Characteristics'!$C:$C,0))),"",INDEX('Policy Characteristics'!J:J,MATCH($C319,'Policy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v>
      </c>
      <c r="Q319" s="227" t="str">
        <f>IF(ISBLANK(INDEX('Policy Characteristics'!K:K,MATCH($C319,'Policy Characteristics'!$C:$C,0))),"",INDEX('Policy Characteristics'!K:K,MATCH($C319,'Policy Characteristics'!$C:$C,0)))</f>
        <v>industry-ag-main.html#eff-stds</v>
      </c>
      <c r="R319" s="227" t="str">
        <f>IF(ISBLANK(INDEX('Policy Characteristics'!L:L,MATCH($C319,'Policy Characteristics'!$C:$C,0))),"",INDEX('Policy Characteristics'!L:L,MATCH($C319,'Policy Characteristics'!$C:$C,0)))</f>
        <v>industry-energy-efficiency-standards.html</v>
      </c>
      <c r="S319" s="227" t="str">
        <f>IF(ISBLANK(INDEX('Policy Characteristics'!M:M,MATCH($C319,'Policy Characteristics'!$C:$C,0))),"",INDEX('Policy Characteristics'!M:M,MATCH($C319,'Policy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27" t="str">
        <f>IF(ISBLANK(INDEX('Policy Characteristics'!N:N,MATCH($C319,'Policy Characteristics'!$C:$C,0))),"",INDEX('Policy Characteristics'!N:N,MATCH($C319,'Policy Characteristics'!$C:$C,0)))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1"/>
      <c r="V319" s="11"/>
      <c r="W319" s="11"/>
      <c r="X319" s="11"/>
      <c r="Y319" s="11"/>
      <c r="Z319" s="11"/>
    </row>
    <row r="320" spans="1:26" ht="15.75" customHeight="1" x14ac:dyDescent="0.25">
      <c r="A320" s="248" t="str">
        <f>INDEX('Policy Characteristics'!A:A,MATCH($C320,'Policy Characteristics'!$C:$C,0))</f>
        <v>Industry</v>
      </c>
      <c r="B320" s="249" t="str">
        <f>INDEX('Policy Characteristics'!B:B,MATCH($C320,'Policy Characteristics'!$C:$C,0))</f>
        <v>Improved System Design</v>
      </c>
      <c r="C320" s="227" t="s">
        <v>395</v>
      </c>
      <c r="D320" s="225"/>
      <c r="E320" s="225"/>
      <c r="F320" s="225"/>
      <c r="G320" s="225"/>
      <c r="H320" s="250">
        <v>54</v>
      </c>
      <c r="I320" s="251" t="s">
        <v>76</v>
      </c>
      <c r="J320" s="227" t="str">
        <f>IF(ISBLANK(INDEX('Policy Characteristics'!D:D,MATCH($C320,'Policy Characteristics'!$C:$C,0))),"",INDEX('Policy Characteristics'!D:D,MATCH($C320,'Policy Characteristics'!$C:$C,0)))</f>
        <v>Improved System Design</v>
      </c>
      <c r="K320" s="227" t="str">
        <f>IF(ISBLANK(INDEX('Policy Characteristics'!E:E,MATCH($C320,'Policy Characteristics'!$C:$C,0))),"",INDEX('Policy Characteristics'!E:E,MATCH($C320,'Policy Characteristics'!$C:$C,0)))</f>
        <v>indst system integration</v>
      </c>
      <c r="L320" s="227">
        <f>IF(ISBLANK(INDEX('Policy Characteristics'!F:F,MATCH($C320,'Policy Characteristics'!$C:$C,0))),"",INDEX('Policy Characteristics'!F:F,MATCH($C320,'Policy Characteristics'!$C:$C,0)))</f>
        <v>0</v>
      </c>
      <c r="M320" s="227">
        <f>IF(ISBLANK(INDEX('Policy Characteristics'!G:G,MATCH($C320,'Policy Characteristics'!$C:$C,0))),"",INDEX('Policy Characteristics'!G:G,MATCH($C320,'Policy Characteristics'!$C:$C,0)))</f>
        <v>1</v>
      </c>
      <c r="N320" s="227">
        <f>IF(ISBLANK(INDEX('Policy Characteristics'!H:H,MATCH($C320,'Policy Characteristics'!$C:$C,0))),"",INDEX('Policy Characteristics'!H:H,MATCH($C320,'Policy Characteristics'!$C:$C,0)))</f>
        <v>0.01</v>
      </c>
      <c r="O320" s="227" t="str">
        <f>IF(ISBLANK(INDEX('Policy Characteristics'!I:I,MATCH($C320,'Policy Characteristics'!$C:$C,0))),"",INDEX('Policy Characteristics'!I:I,MATCH($C320,'Policy Characteristics'!$C:$C,0)))</f>
        <v>% of potential achieved</v>
      </c>
      <c r="P320" s="227" t="str">
        <f>IF(ISBLANK(INDEX('Policy Characteristics'!J:J,MATCH($C320,'Policy Characteristics'!$C:$C,0))),"",INDEX('Policy Characteristics'!J:J,MATCH($C320,'Policy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320" s="227" t="str">
        <f>IF(ISBLANK(INDEX('Policy Characteristics'!K:K,MATCH($C320,'Policy Characteristics'!$C:$C,0))),"",INDEX('Policy Characteristics'!K:K,MATCH($C320,'Policy Characteristics'!$C:$C,0)))</f>
        <v>industry-ag-main.html#system-integ</v>
      </c>
      <c r="R320" s="227" t="str">
        <f>IF(ISBLANK(INDEX('Policy Characteristics'!L:L,MATCH($C320,'Policy Characteristics'!$C:$C,0))),"",INDEX('Policy Characteristics'!L:L,MATCH($C320,'Policy Characteristics'!$C:$C,0)))</f>
        <v>improved-system-design.html</v>
      </c>
      <c r="S320" s="227" t="str">
        <f>IF(ISBLANK(INDEX('Policy Characteristics'!M:M,MATCH($C320,'Policy Characteristics'!$C:$C,0))),"",INDEX('Policy Characteristics'!M:M,MATCH($C320,'Policy Characteristics'!$C:$C,0)))</f>
        <v>Calculated from model data; see the relevant variable(s) in the InputData folder for source information.</v>
      </c>
      <c r="T320" s="227" t="str">
        <f>IF(ISBLANK(INDEX('Policy Characteristics'!N:N,MATCH($C320,'Policy Characteristics'!$C:$C,0))),"",INDEX('Policy Characteristics'!N:N,MATCH($C320,'Policy Characteristics'!$C:$C,0)))</f>
        <v/>
      </c>
      <c r="U320" s="11"/>
      <c r="V320" s="11"/>
      <c r="W320" s="11"/>
      <c r="X320" s="11"/>
      <c r="Y320" s="11"/>
      <c r="Z320" s="11"/>
    </row>
    <row r="321" spans="1:26" ht="15.75" customHeight="1" x14ac:dyDescent="0.25">
      <c r="A321" s="248" t="str">
        <f>INDEX('Policy Characteristics'!A:A,MATCH($C321,'Policy Characteristics'!$C:$C,0))</f>
        <v>Industry</v>
      </c>
      <c r="B321" s="249" t="str">
        <f>INDEX('Policy Characteristics'!B:B,MATCH($C321,'Policy Characteristics'!$C:$C,0))</f>
        <v>Electrification + Hydrogen</v>
      </c>
      <c r="C321" s="227" t="s">
        <v>401</v>
      </c>
      <c r="D321" s="225" t="s">
        <v>375</v>
      </c>
      <c r="E321" s="225" t="s">
        <v>402</v>
      </c>
      <c r="F321" s="225" t="s">
        <v>376</v>
      </c>
      <c r="G321" s="225" t="s">
        <v>403</v>
      </c>
      <c r="H321" s="250">
        <v>381</v>
      </c>
      <c r="I321" s="254" t="s">
        <v>76</v>
      </c>
      <c r="J321" s="227" t="str">
        <f>IF(ISBLANK(INDEX('Policy Characteristics'!D:D,MATCH($C321,'Policy Characteristics'!$C:$C,0))),"",INDEX('Policy Characteristics'!D:D,MATCH($C321,'Policy Characteristics'!$C:$C,0)))</f>
        <v>Electrification + Hydrogen</v>
      </c>
      <c r="K321" s="227" t="str">
        <f>IF(ISBLANK(INDEX('Policy Characteristics'!E:E,MATCH($C321,'Policy Characteristics'!$C:$C,0))),"",INDEX('Policy Characteristics'!E:E,MATCH($C321,'Policy Characteristics'!$C:$C,0)))</f>
        <v>indst fuel type shifting</v>
      </c>
      <c r="L321" s="227">
        <f>IF(ISBLANK(INDEX('Policy Characteristics'!F:F,MATCH($C321,'Policy Characteristics'!$C:$C,0))),"",INDEX('Policy Characteristics'!F:F,MATCH($C321,'Policy Characteristics'!$C:$C,0)))</f>
        <v>0</v>
      </c>
      <c r="M321" s="227">
        <f>IF(ISBLANK(INDEX('Policy Characteristics'!G:G,MATCH($C321,'Policy Characteristics'!$C:$C,0))),"",INDEX('Policy Characteristics'!G:G,MATCH($C321,'Policy Characteristics'!$C:$C,0)))</f>
        <v>1</v>
      </c>
      <c r="N321" s="227">
        <f>IF(ISBLANK(INDEX('Policy Characteristics'!H:H,MATCH($C321,'Policy Characteristics'!$C:$C,0))),"",INDEX('Policy Characteristics'!H:H,MATCH($C321,'Policy Characteristics'!$C:$C,0)))</f>
        <v>0.01</v>
      </c>
      <c r="O321" s="227" t="str">
        <f>IF(ISBLANK(INDEX('Policy Characteristics'!I:I,MATCH($C321,'Policy Characteristics'!$C:$C,0))),"",INDEX('Policy Characteristics'!I:I,MATCH($C321,'Policy Characteristics'!$C:$C,0)))</f>
        <v>% of fuel shifted</v>
      </c>
      <c r="P321" s="227" t="str">
        <f>IF(ISBLANK(INDEX('Policy Characteristics'!J:J,MATCH($C321,'Policy Characteristics'!$C:$C,0))),"",INDEX('Policy Characteristics'!J:J,MATCH($C321,'Policy Characteristics'!$C:$C,0)))</f>
        <v/>
      </c>
      <c r="Q321" s="227" t="str">
        <f>IF(ISBLANK(INDEX('Policy Characteristics'!K:K,MATCH($C321,'Policy Characteristics'!$C:$C,0))),"",INDEX('Policy Characteristics'!K:K,MATCH($C321,'Policy Characteristics'!$C:$C,0)))</f>
        <v>industry-ag-main.html#fuel-switching</v>
      </c>
      <c r="R321" s="227" t="str">
        <f>IF(ISBLANK(INDEX('Policy Characteristics'!L:L,MATCH($C321,'Policy Characteristics'!$C:$C,0))),"",INDEX('Policy Characteristics'!L:L,MATCH($C321,'Policy Characteristics'!$C:$C,0)))</f>
        <v>industry-elec-and-hydrogen.html</v>
      </c>
      <c r="S321" s="227" t="str">
        <f>IF(ISBLANK(INDEX('Policy Characteristics'!M:M,MATCH($C321,'Policy Characteristics'!$C:$C,0))),"",INDEX('Policy Characteristics'!M:M,MATCH($C321,'Policy Characteristics'!$C:$C,0)))</f>
        <v/>
      </c>
      <c r="T321" s="227" t="str">
        <f>IF(ISBLANK(INDEX('Policy Characteristics'!N:N,MATCH($C321,'Policy Characteristics'!$C:$C,0))),"",INDEX('Policy Characteristics'!N:N,MATCH($C321,'Policy Characteristics'!$C:$C,0)))</f>
        <v/>
      </c>
      <c r="U321" s="229"/>
      <c r="V321" s="229"/>
      <c r="W321" s="229"/>
      <c r="X321" s="229"/>
      <c r="Y321" s="229"/>
      <c r="Z321" s="229"/>
    </row>
    <row r="322" spans="1:26" ht="15.75" customHeight="1" x14ac:dyDescent="0.25">
      <c r="A322" s="248" t="str">
        <f>INDEX('Policy Characteristics'!A:A,MATCH($C322,'Policy Characteristics'!$C:$C,0))</f>
        <v>Industry</v>
      </c>
      <c r="B322" s="249" t="str">
        <f>INDEX('Policy Characteristics'!B:B,MATCH($C322,'Policy Characteristics'!$C:$C,0))</f>
        <v>Electrification + Hydrogen</v>
      </c>
      <c r="C322" s="227" t="str">
        <f t="shared" ref="A322:C322" si="211">C$321</f>
        <v>Fraction of Industrial Fuel Use Shifted to Other Fuels</v>
      </c>
      <c r="D322" s="225" t="s">
        <v>375</v>
      </c>
      <c r="E322" s="225" t="s">
        <v>408</v>
      </c>
      <c r="F322" s="225" t="s">
        <v>376</v>
      </c>
      <c r="G322" s="225" t="s">
        <v>409</v>
      </c>
      <c r="H322" s="250">
        <v>382</v>
      </c>
      <c r="I322" s="251" t="s">
        <v>63</v>
      </c>
      <c r="J322" s="227" t="str">
        <f>IF(ISBLANK(INDEX('Policy Characteristics'!D:D,MATCH($C322,'Policy Characteristics'!$C:$C,0))),"",INDEX('Policy Characteristics'!D:D,MATCH($C322,'Policy Characteristics'!$C:$C,0)))</f>
        <v>Electrification + Hydrogen</v>
      </c>
      <c r="K322" s="227" t="str">
        <f>IF(ISBLANK(INDEX('Policy Characteristics'!E:E,MATCH($C322,'Policy Characteristics'!$C:$C,0))),"",INDEX('Policy Characteristics'!E:E,MATCH($C322,'Policy Characteristics'!$C:$C,0)))</f>
        <v>indst fuel type shifting</v>
      </c>
      <c r="L322" s="227">
        <f>IF(ISBLANK(INDEX('Policy Characteristics'!F:F,MATCH($C322,'Policy Characteristics'!$C:$C,0))),"",INDEX('Policy Characteristics'!F:F,MATCH($C322,'Policy Characteristics'!$C:$C,0)))</f>
        <v>0</v>
      </c>
      <c r="M322" s="227">
        <f>IF(ISBLANK(INDEX('Policy Characteristics'!G:G,MATCH($C322,'Policy Characteristics'!$C:$C,0))),"",INDEX('Policy Characteristics'!G:G,MATCH($C322,'Policy Characteristics'!$C:$C,0)))</f>
        <v>1</v>
      </c>
      <c r="N322" s="227">
        <f>IF(ISBLANK(INDEX('Policy Characteristics'!H:H,MATCH($C322,'Policy Characteristics'!$C:$C,0))),"",INDEX('Policy Characteristics'!H:H,MATCH($C322,'Policy Characteristics'!$C:$C,0)))</f>
        <v>0.01</v>
      </c>
      <c r="O322" s="227" t="str">
        <f>IF(ISBLANK(INDEX('Policy Characteristics'!I:I,MATCH($C322,'Policy Characteristics'!$C:$C,0))),"",INDEX('Policy Characteristics'!I:I,MATCH($C322,'Policy Characteristics'!$C:$C,0)))</f>
        <v>% of fuel shifted</v>
      </c>
      <c r="P322" s="227" t="str">
        <f>IF(ISBLANK(INDEX('Policy Characteristics'!J:J,MATCH($C322,'Policy Characteristics'!$C:$C,0))),"",INDEX('Policy Characteristics'!J:J,MATCH($C322,'Policy Characteristics'!$C:$C,0)))</f>
        <v/>
      </c>
      <c r="Q322" s="227" t="str">
        <f>IF(ISBLANK(INDEX('Policy Characteristics'!K:K,MATCH($C322,'Policy Characteristics'!$C:$C,0))),"",INDEX('Policy Characteristics'!K:K,MATCH($C322,'Policy Characteristics'!$C:$C,0)))</f>
        <v>industry-ag-main.html#fuel-switching</v>
      </c>
      <c r="R322" s="227" t="str">
        <f>IF(ISBLANK(INDEX('Policy Characteristics'!L:L,MATCH($C322,'Policy Characteristics'!$C:$C,0))),"",INDEX('Policy Characteristics'!L:L,MATCH($C322,'Policy Characteristics'!$C:$C,0)))</f>
        <v>industry-elec-and-hydrogen.html</v>
      </c>
      <c r="S322" s="227" t="str">
        <f>IF(ISBLANK(INDEX('Policy Characteristics'!M:M,MATCH($C322,'Policy Characteristics'!$C:$C,0))),"",INDEX('Policy Characteristics'!M:M,MATCH($C322,'Policy Characteristics'!$C:$C,0)))</f>
        <v/>
      </c>
      <c r="T322" s="227" t="str">
        <f>IF(ISBLANK(INDEX('Policy Characteristics'!N:N,MATCH($C322,'Policy Characteristics'!$C:$C,0))),"",INDEX('Policy Characteristics'!N:N,MATCH($C322,'Policy Characteristics'!$C:$C,0)))</f>
        <v/>
      </c>
      <c r="U322" s="229"/>
      <c r="V322" s="229"/>
      <c r="W322" s="229"/>
      <c r="X322" s="229"/>
      <c r="Y322" s="229"/>
      <c r="Z322" s="229"/>
    </row>
    <row r="323" spans="1:26" ht="15.75" customHeight="1" x14ac:dyDescent="0.25">
      <c r="A323" s="248" t="str">
        <f>INDEX('Policy Characteristics'!A:A,MATCH($C323,'Policy Characteristics'!$C:$C,0))</f>
        <v>Industry</v>
      </c>
      <c r="B323" s="249" t="str">
        <f>INDEX('Policy Characteristics'!B:B,MATCH($C323,'Policy Characteristics'!$C:$C,0))</f>
        <v>Electrification + Hydrogen</v>
      </c>
      <c r="C323" s="227" t="str">
        <f t="shared" ref="A323:C323" si="212">C$321</f>
        <v>Fraction of Industrial Fuel Use Shifted to Other Fuels</v>
      </c>
      <c r="D323" s="225" t="s">
        <v>375</v>
      </c>
      <c r="E323" s="225" t="s">
        <v>410</v>
      </c>
      <c r="F323" s="225" t="s">
        <v>376</v>
      </c>
      <c r="G323" s="225" t="s">
        <v>411</v>
      </c>
      <c r="H323" s="250">
        <v>383</v>
      </c>
      <c r="I323" s="251" t="s">
        <v>63</v>
      </c>
      <c r="J323" s="227" t="str">
        <f>IF(ISBLANK(INDEX('Policy Characteristics'!D:D,MATCH($C323,'Policy Characteristics'!$C:$C,0))),"",INDEX('Policy Characteristics'!D:D,MATCH($C323,'Policy Characteristics'!$C:$C,0)))</f>
        <v>Electrification + Hydrogen</v>
      </c>
      <c r="K323" s="227" t="str">
        <f>IF(ISBLANK(INDEX('Policy Characteristics'!E:E,MATCH($C323,'Policy Characteristics'!$C:$C,0))),"",INDEX('Policy Characteristics'!E:E,MATCH($C323,'Policy Characteristics'!$C:$C,0)))</f>
        <v>indst fuel type shifting</v>
      </c>
      <c r="L323" s="227">
        <f>IF(ISBLANK(INDEX('Policy Characteristics'!F:F,MATCH($C323,'Policy Characteristics'!$C:$C,0))),"",INDEX('Policy Characteristics'!F:F,MATCH($C323,'Policy Characteristics'!$C:$C,0)))</f>
        <v>0</v>
      </c>
      <c r="M323" s="227">
        <f>IF(ISBLANK(INDEX('Policy Characteristics'!G:G,MATCH($C323,'Policy Characteristics'!$C:$C,0))),"",INDEX('Policy Characteristics'!G:G,MATCH($C323,'Policy Characteristics'!$C:$C,0)))</f>
        <v>1</v>
      </c>
      <c r="N323" s="227">
        <f>IF(ISBLANK(INDEX('Policy Characteristics'!H:H,MATCH($C323,'Policy Characteristics'!$C:$C,0))),"",INDEX('Policy Characteristics'!H:H,MATCH($C323,'Policy Characteristics'!$C:$C,0)))</f>
        <v>0.01</v>
      </c>
      <c r="O323" s="227" t="str">
        <f>IF(ISBLANK(INDEX('Policy Characteristics'!I:I,MATCH($C323,'Policy Characteristics'!$C:$C,0))),"",INDEX('Policy Characteristics'!I:I,MATCH($C323,'Policy Characteristics'!$C:$C,0)))</f>
        <v>% of fuel shifted</v>
      </c>
      <c r="P323" s="227" t="str">
        <f>IF(ISBLANK(INDEX('Policy Characteristics'!J:J,MATCH($C323,'Policy Characteristics'!$C:$C,0))),"",INDEX('Policy Characteristics'!J:J,MATCH($C323,'Policy Characteristics'!$C:$C,0)))</f>
        <v/>
      </c>
      <c r="Q323" s="227" t="str">
        <f>IF(ISBLANK(INDEX('Policy Characteristics'!K:K,MATCH($C323,'Policy Characteristics'!$C:$C,0))),"",INDEX('Policy Characteristics'!K:K,MATCH($C323,'Policy Characteristics'!$C:$C,0)))</f>
        <v>industry-ag-main.html#fuel-switching</v>
      </c>
      <c r="R323" s="227" t="str">
        <f>IF(ISBLANK(INDEX('Policy Characteristics'!L:L,MATCH($C323,'Policy Characteristics'!$C:$C,0))),"",INDEX('Policy Characteristics'!L:L,MATCH($C323,'Policy Characteristics'!$C:$C,0)))</f>
        <v>industry-elec-and-hydrogen.html</v>
      </c>
      <c r="S323" s="227" t="str">
        <f>IF(ISBLANK(INDEX('Policy Characteristics'!M:M,MATCH($C323,'Policy Characteristics'!$C:$C,0))),"",INDEX('Policy Characteristics'!M:M,MATCH($C323,'Policy Characteristics'!$C:$C,0)))</f>
        <v/>
      </c>
      <c r="T323" s="227" t="str">
        <f>IF(ISBLANK(INDEX('Policy Characteristics'!N:N,MATCH($C323,'Policy Characteristics'!$C:$C,0))),"",INDEX('Policy Characteristics'!N:N,MATCH($C323,'Policy Characteristics'!$C:$C,0)))</f>
        <v/>
      </c>
      <c r="U323" s="229"/>
      <c r="V323" s="229"/>
      <c r="W323" s="229"/>
      <c r="X323" s="229"/>
      <c r="Y323" s="229"/>
      <c r="Z323" s="229"/>
    </row>
    <row r="324" spans="1:26" ht="15.75" customHeight="1" x14ac:dyDescent="0.25">
      <c r="A324" s="248" t="str">
        <f>INDEX('Policy Characteristics'!A:A,MATCH($C324,'Policy Characteristics'!$C:$C,0))</f>
        <v>Industry</v>
      </c>
      <c r="B324" s="249" t="str">
        <f>INDEX('Policy Characteristics'!B:B,MATCH($C324,'Policy Characteristics'!$C:$C,0))</f>
        <v>Electrification + Hydrogen</v>
      </c>
      <c r="C324" s="227" t="str">
        <f t="shared" ref="A324:C324" si="213">C$321</f>
        <v>Fraction of Industrial Fuel Use Shifted to Other Fuels</v>
      </c>
      <c r="D324" s="225" t="s">
        <v>375</v>
      </c>
      <c r="E324" s="225" t="s">
        <v>412</v>
      </c>
      <c r="F324" s="225" t="s">
        <v>376</v>
      </c>
      <c r="G324" s="225" t="s">
        <v>413</v>
      </c>
      <c r="H324" s="250">
        <v>384</v>
      </c>
      <c r="I324" s="251" t="s">
        <v>76</v>
      </c>
      <c r="J324" s="227" t="str">
        <f>IF(ISBLANK(INDEX('Policy Characteristics'!D:D,MATCH($C324,'Policy Characteristics'!$C:$C,0))),"",INDEX('Policy Characteristics'!D:D,MATCH($C324,'Policy Characteristics'!$C:$C,0)))</f>
        <v>Electrification + Hydrogen</v>
      </c>
      <c r="K324" s="227" t="str">
        <f>IF(ISBLANK(INDEX('Policy Characteristics'!E:E,MATCH($C324,'Policy Characteristics'!$C:$C,0))),"",INDEX('Policy Characteristics'!E:E,MATCH($C324,'Policy Characteristics'!$C:$C,0)))</f>
        <v>indst fuel type shifting</v>
      </c>
      <c r="L324" s="227">
        <f>IF(ISBLANK(INDEX('Policy Characteristics'!F:F,MATCH($C324,'Policy Characteristics'!$C:$C,0))),"",INDEX('Policy Characteristics'!F:F,MATCH($C324,'Policy Characteristics'!$C:$C,0)))</f>
        <v>0</v>
      </c>
      <c r="M324" s="227">
        <f>IF(ISBLANK(INDEX('Policy Characteristics'!G:G,MATCH($C324,'Policy Characteristics'!$C:$C,0))),"",INDEX('Policy Characteristics'!G:G,MATCH($C324,'Policy Characteristics'!$C:$C,0)))</f>
        <v>1</v>
      </c>
      <c r="N324" s="227">
        <f>IF(ISBLANK(INDEX('Policy Characteristics'!H:H,MATCH($C324,'Policy Characteristics'!$C:$C,0))),"",INDEX('Policy Characteristics'!H:H,MATCH($C324,'Policy Characteristics'!$C:$C,0)))</f>
        <v>0.01</v>
      </c>
      <c r="O324" s="227" t="str">
        <f>IF(ISBLANK(INDEX('Policy Characteristics'!I:I,MATCH($C324,'Policy Characteristics'!$C:$C,0))),"",INDEX('Policy Characteristics'!I:I,MATCH($C324,'Policy Characteristics'!$C:$C,0)))</f>
        <v>% of fuel shifted</v>
      </c>
      <c r="P324" s="227" t="str">
        <f>IF(ISBLANK(INDEX('Policy Characteristics'!J:J,MATCH($C324,'Policy Characteristics'!$C:$C,0))),"",INDEX('Policy Characteristics'!J:J,MATCH($C324,'Policy Characteristics'!$C:$C,0)))</f>
        <v/>
      </c>
      <c r="Q324" s="227" t="str">
        <f>IF(ISBLANK(INDEX('Policy Characteristics'!K:K,MATCH($C324,'Policy Characteristics'!$C:$C,0))),"",INDEX('Policy Characteristics'!K:K,MATCH($C324,'Policy Characteristics'!$C:$C,0)))</f>
        <v>industry-ag-main.html#fuel-switching</v>
      </c>
      <c r="R324" s="227" t="str">
        <f>IF(ISBLANK(INDEX('Policy Characteristics'!L:L,MATCH($C324,'Policy Characteristics'!$C:$C,0))),"",INDEX('Policy Characteristics'!L:L,MATCH($C324,'Policy Characteristics'!$C:$C,0)))</f>
        <v>industry-elec-and-hydrogen.html</v>
      </c>
      <c r="S324" s="227" t="str">
        <f>IF(ISBLANK(INDEX('Policy Characteristics'!M:M,MATCH($C324,'Policy Characteristics'!$C:$C,0))),"",INDEX('Policy Characteristics'!M:M,MATCH($C324,'Policy Characteristics'!$C:$C,0)))</f>
        <v/>
      </c>
      <c r="T324" s="227" t="str">
        <f>IF(ISBLANK(INDEX('Policy Characteristics'!N:N,MATCH($C324,'Policy Characteristics'!$C:$C,0))),"",INDEX('Policy Characteristics'!N:N,MATCH($C324,'Policy Characteristics'!$C:$C,0)))</f>
        <v/>
      </c>
      <c r="U324" s="229"/>
      <c r="V324" s="229"/>
      <c r="W324" s="229"/>
      <c r="X324" s="229"/>
      <c r="Y324" s="229"/>
      <c r="Z324" s="229"/>
    </row>
    <row r="325" spans="1:26" ht="15.75" customHeight="1" x14ac:dyDescent="0.25">
      <c r="A325" s="248" t="str">
        <f>INDEX('Policy Characteristics'!A:A,MATCH($C325,'Policy Characteristics'!$C:$C,0))</f>
        <v>Industry</v>
      </c>
      <c r="B325" s="249" t="str">
        <f>INDEX('Policy Characteristics'!B:B,MATCH($C325,'Policy Characteristics'!$C:$C,0))</f>
        <v>Electrification + Hydrogen</v>
      </c>
      <c r="C325" s="227" t="str">
        <f t="shared" ref="A325:C325" si="214">C$321</f>
        <v>Fraction of Industrial Fuel Use Shifted to Other Fuels</v>
      </c>
      <c r="D325" s="225" t="s">
        <v>375</v>
      </c>
      <c r="E325" s="225" t="s">
        <v>414</v>
      </c>
      <c r="F325" s="225" t="s">
        <v>376</v>
      </c>
      <c r="G325" s="225" t="s">
        <v>415</v>
      </c>
      <c r="H325" s="250">
        <v>385</v>
      </c>
      <c r="I325" s="251" t="s">
        <v>63</v>
      </c>
      <c r="J325" s="227" t="str">
        <f>IF(ISBLANK(INDEX('Policy Characteristics'!D:D,MATCH($C325,'Policy Characteristics'!$C:$C,0))),"",INDEX('Policy Characteristics'!D:D,MATCH($C325,'Policy Characteristics'!$C:$C,0)))</f>
        <v>Electrification + Hydrogen</v>
      </c>
      <c r="K325" s="227" t="str">
        <f>IF(ISBLANK(INDEX('Policy Characteristics'!E:E,MATCH($C325,'Policy Characteristics'!$C:$C,0))),"",INDEX('Policy Characteristics'!E:E,MATCH($C325,'Policy Characteristics'!$C:$C,0)))</f>
        <v>indst fuel type shifting</v>
      </c>
      <c r="L325" s="227">
        <f>IF(ISBLANK(INDEX('Policy Characteristics'!F:F,MATCH($C325,'Policy Characteristics'!$C:$C,0))),"",INDEX('Policy Characteristics'!F:F,MATCH($C325,'Policy Characteristics'!$C:$C,0)))</f>
        <v>0</v>
      </c>
      <c r="M325" s="227">
        <f>IF(ISBLANK(INDEX('Policy Characteristics'!G:G,MATCH($C325,'Policy Characteristics'!$C:$C,0))),"",INDEX('Policy Characteristics'!G:G,MATCH($C325,'Policy Characteristics'!$C:$C,0)))</f>
        <v>1</v>
      </c>
      <c r="N325" s="227">
        <f>IF(ISBLANK(INDEX('Policy Characteristics'!H:H,MATCH($C325,'Policy Characteristics'!$C:$C,0))),"",INDEX('Policy Characteristics'!H:H,MATCH($C325,'Policy Characteristics'!$C:$C,0)))</f>
        <v>0.01</v>
      </c>
      <c r="O325" s="227" t="str">
        <f>IF(ISBLANK(INDEX('Policy Characteristics'!I:I,MATCH($C325,'Policy Characteristics'!$C:$C,0))),"",INDEX('Policy Characteristics'!I:I,MATCH($C325,'Policy Characteristics'!$C:$C,0)))</f>
        <v>% of fuel shifted</v>
      </c>
      <c r="P325" s="227" t="str">
        <f>IF(ISBLANK(INDEX('Policy Characteristics'!J:J,MATCH($C325,'Policy Characteristics'!$C:$C,0))),"",INDEX('Policy Characteristics'!J:J,MATCH($C325,'Policy Characteristics'!$C:$C,0)))</f>
        <v/>
      </c>
      <c r="Q325" s="227" t="str">
        <f>IF(ISBLANK(INDEX('Policy Characteristics'!K:K,MATCH($C325,'Policy Characteristics'!$C:$C,0))),"",INDEX('Policy Characteristics'!K:K,MATCH($C325,'Policy Characteristics'!$C:$C,0)))</f>
        <v>industry-ag-main.html#fuel-switching</v>
      </c>
      <c r="R325" s="227" t="str">
        <f>IF(ISBLANK(INDEX('Policy Characteristics'!L:L,MATCH($C325,'Policy Characteristics'!$C:$C,0))),"",INDEX('Policy Characteristics'!L:L,MATCH($C325,'Policy Characteristics'!$C:$C,0)))</f>
        <v>industry-elec-and-hydrogen.html</v>
      </c>
      <c r="S325" s="227" t="str">
        <f>IF(ISBLANK(INDEX('Policy Characteristics'!M:M,MATCH($C325,'Policy Characteristics'!$C:$C,0))),"",INDEX('Policy Characteristics'!M:M,MATCH($C325,'Policy Characteristics'!$C:$C,0)))</f>
        <v/>
      </c>
      <c r="T325" s="227" t="str">
        <f>IF(ISBLANK(INDEX('Policy Characteristics'!N:N,MATCH($C325,'Policy Characteristics'!$C:$C,0))),"",INDEX('Policy Characteristics'!N:N,MATCH($C325,'Policy Characteristics'!$C:$C,0)))</f>
        <v/>
      </c>
      <c r="U325" s="229"/>
      <c r="V325" s="229"/>
      <c r="W325" s="229"/>
      <c r="X325" s="229"/>
      <c r="Y325" s="229"/>
      <c r="Z325" s="229"/>
    </row>
    <row r="326" spans="1:26" ht="15.75" customHeight="1" x14ac:dyDescent="0.25">
      <c r="A326" s="248" t="str">
        <f>INDEX('Policy Characteristics'!A:A,MATCH($C326,'Policy Characteristics'!$C:$C,0))</f>
        <v>Industry</v>
      </c>
      <c r="B326" s="249" t="str">
        <f>INDEX('Policy Characteristics'!B:B,MATCH($C326,'Policy Characteristics'!$C:$C,0))</f>
        <v>Electrification + Hydrogen</v>
      </c>
      <c r="C326" s="11" t="str">
        <f t="shared" ref="A326:C326" si="215">C$321</f>
        <v>Fraction of Industrial Fuel Use Shifted to Other Fuels</v>
      </c>
      <c r="D326" s="226" t="s">
        <v>375</v>
      </c>
      <c r="E326" s="226" t="s">
        <v>416</v>
      </c>
      <c r="F326" s="226" t="s">
        <v>376</v>
      </c>
      <c r="G326" s="226" t="s">
        <v>417</v>
      </c>
      <c r="H326" s="7">
        <v>386</v>
      </c>
      <c r="I326" s="253" t="s">
        <v>76</v>
      </c>
      <c r="J326" s="227" t="str">
        <f>IF(ISBLANK(INDEX('Policy Characteristics'!D:D,MATCH($C326,'Policy Characteristics'!$C:$C,0))),"",INDEX('Policy Characteristics'!D:D,MATCH($C326,'Policy Characteristics'!$C:$C,0)))</f>
        <v>Electrification + Hydrogen</v>
      </c>
      <c r="K326" s="227" t="str">
        <f>IF(ISBLANK(INDEX('Policy Characteristics'!E:E,MATCH($C326,'Policy Characteristics'!$C:$C,0))),"",INDEX('Policy Characteristics'!E:E,MATCH($C326,'Policy Characteristics'!$C:$C,0)))</f>
        <v>indst fuel type shifting</v>
      </c>
      <c r="L326" s="227">
        <f>IF(ISBLANK(INDEX('Policy Characteristics'!F:F,MATCH($C326,'Policy Characteristics'!$C:$C,0))),"",INDEX('Policy Characteristics'!F:F,MATCH($C326,'Policy Characteristics'!$C:$C,0)))</f>
        <v>0</v>
      </c>
      <c r="M326" s="227">
        <f>IF(ISBLANK(INDEX('Policy Characteristics'!G:G,MATCH($C326,'Policy Characteristics'!$C:$C,0))),"",INDEX('Policy Characteristics'!G:G,MATCH($C326,'Policy Characteristics'!$C:$C,0)))</f>
        <v>1</v>
      </c>
      <c r="N326" s="227">
        <f>IF(ISBLANK(INDEX('Policy Characteristics'!H:H,MATCH($C326,'Policy Characteristics'!$C:$C,0))),"",INDEX('Policy Characteristics'!H:H,MATCH($C326,'Policy Characteristics'!$C:$C,0)))</f>
        <v>0.01</v>
      </c>
      <c r="O326" s="227" t="str">
        <f>IF(ISBLANK(INDEX('Policy Characteristics'!I:I,MATCH($C326,'Policy Characteristics'!$C:$C,0))),"",INDEX('Policy Characteristics'!I:I,MATCH($C326,'Policy Characteristics'!$C:$C,0)))</f>
        <v>% of fuel shifted</v>
      </c>
      <c r="P326" s="227" t="str">
        <f>IF(ISBLANK(INDEX('Policy Characteristics'!J:J,MATCH($C326,'Policy Characteristics'!$C:$C,0))),"",INDEX('Policy Characteristics'!J:J,MATCH($C326,'Policy Characteristics'!$C:$C,0)))</f>
        <v/>
      </c>
      <c r="Q326" s="227" t="str">
        <f>IF(ISBLANK(INDEX('Policy Characteristics'!K:K,MATCH($C326,'Policy Characteristics'!$C:$C,0))),"",INDEX('Policy Characteristics'!K:K,MATCH($C326,'Policy Characteristics'!$C:$C,0)))</f>
        <v>industry-ag-main.html#fuel-switching</v>
      </c>
      <c r="R326" s="227" t="str">
        <f>IF(ISBLANK(INDEX('Policy Characteristics'!L:L,MATCH($C326,'Policy Characteristics'!$C:$C,0))),"",INDEX('Policy Characteristics'!L:L,MATCH($C326,'Policy Characteristics'!$C:$C,0)))</f>
        <v>industry-elec-and-hydrogen.html</v>
      </c>
      <c r="S326" s="227" t="str">
        <f>IF(ISBLANK(INDEX('Policy Characteristics'!M:M,MATCH($C326,'Policy Characteristics'!$C:$C,0))),"",INDEX('Policy Characteristics'!M:M,MATCH($C326,'Policy Characteristics'!$C:$C,0)))</f>
        <v/>
      </c>
      <c r="T326" s="227" t="str">
        <f>IF(ISBLANK(INDEX('Policy Characteristics'!N:N,MATCH($C326,'Policy Characteristics'!$C:$C,0))),"",INDEX('Policy Characteristics'!N:N,MATCH($C326,'Policy Characteristics'!$C:$C,0)))</f>
        <v/>
      </c>
      <c r="U326" s="229"/>
      <c r="V326" s="229"/>
      <c r="W326" s="229"/>
      <c r="X326" s="229"/>
      <c r="Y326" s="229"/>
      <c r="Z326" s="229"/>
    </row>
    <row r="327" spans="1:26" ht="15.75" customHeight="1" x14ac:dyDescent="0.25">
      <c r="A327" s="248" t="str">
        <f>INDEX('Policy Characteristics'!A:A,MATCH($C327,'Policy Characteristics'!$C:$C,0))</f>
        <v>Industry</v>
      </c>
      <c r="B327" s="249" t="str">
        <f>INDEX('Policy Characteristics'!B:B,MATCH($C327,'Policy Characteristics'!$C:$C,0))</f>
        <v>Electrification + Hydrogen</v>
      </c>
      <c r="C327" s="11" t="str">
        <f t="shared" ref="A327:C327" si="216">C$321</f>
        <v>Fraction of Industrial Fuel Use Shifted to Other Fuels</v>
      </c>
      <c r="D327" s="226" t="s">
        <v>375</v>
      </c>
      <c r="E327" s="226" t="s">
        <v>418</v>
      </c>
      <c r="F327" s="226" t="s">
        <v>376</v>
      </c>
      <c r="G327" s="226" t="s">
        <v>419</v>
      </c>
      <c r="H327" s="7">
        <v>387</v>
      </c>
      <c r="I327" s="253" t="s">
        <v>76</v>
      </c>
      <c r="J327" s="227" t="str">
        <f>IF(ISBLANK(INDEX('Policy Characteristics'!D:D,MATCH($C327,'Policy Characteristics'!$C:$C,0))),"",INDEX('Policy Characteristics'!D:D,MATCH($C327,'Policy Characteristics'!$C:$C,0)))</f>
        <v>Electrification + Hydrogen</v>
      </c>
      <c r="K327" s="227" t="str">
        <f>IF(ISBLANK(INDEX('Policy Characteristics'!E:E,MATCH($C327,'Policy Characteristics'!$C:$C,0))),"",INDEX('Policy Characteristics'!E:E,MATCH($C327,'Policy Characteristics'!$C:$C,0)))</f>
        <v>indst fuel type shifting</v>
      </c>
      <c r="L327" s="227">
        <f>IF(ISBLANK(INDEX('Policy Characteristics'!F:F,MATCH($C327,'Policy Characteristics'!$C:$C,0))),"",INDEX('Policy Characteristics'!F:F,MATCH($C327,'Policy Characteristics'!$C:$C,0)))</f>
        <v>0</v>
      </c>
      <c r="M327" s="227">
        <f>IF(ISBLANK(INDEX('Policy Characteristics'!G:G,MATCH($C327,'Policy Characteristics'!$C:$C,0))),"",INDEX('Policy Characteristics'!G:G,MATCH($C327,'Policy Characteristics'!$C:$C,0)))</f>
        <v>1</v>
      </c>
      <c r="N327" s="227">
        <f>IF(ISBLANK(INDEX('Policy Characteristics'!H:H,MATCH($C327,'Policy Characteristics'!$C:$C,0))),"",INDEX('Policy Characteristics'!H:H,MATCH($C327,'Policy Characteristics'!$C:$C,0)))</f>
        <v>0.01</v>
      </c>
      <c r="O327" s="227" t="str">
        <f>IF(ISBLANK(INDEX('Policy Characteristics'!I:I,MATCH($C327,'Policy Characteristics'!$C:$C,0))),"",INDEX('Policy Characteristics'!I:I,MATCH($C327,'Policy Characteristics'!$C:$C,0)))</f>
        <v>% of fuel shifted</v>
      </c>
      <c r="P327" s="227" t="str">
        <f>IF(ISBLANK(INDEX('Policy Characteristics'!J:J,MATCH($C327,'Policy Characteristics'!$C:$C,0))),"",INDEX('Policy Characteristics'!J:J,MATCH($C327,'Policy Characteristics'!$C:$C,0)))</f>
        <v/>
      </c>
      <c r="Q327" s="227" t="str">
        <f>IF(ISBLANK(INDEX('Policy Characteristics'!K:K,MATCH($C327,'Policy Characteristics'!$C:$C,0))),"",INDEX('Policy Characteristics'!K:K,MATCH($C327,'Policy Characteristics'!$C:$C,0)))</f>
        <v>industry-ag-main.html#fuel-switching</v>
      </c>
      <c r="R327" s="227" t="str">
        <f>IF(ISBLANK(INDEX('Policy Characteristics'!L:L,MATCH($C327,'Policy Characteristics'!$C:$C,0))),"",INDEX('Policy Characteristics'!L:L,MATCH($C327,'Policy Characteristics'!$C:$C,0)))</f>
        <v>industry-elec-and-hydrogen.html</v>
      </c>
      <c r="S327" s="227" t="str">
        <f>IF(ISBLANK(INDEX('Policy Characteristics'!M:M,MATCH($C327,'Policy Characteristics'!$C:$C,0))),"",INDEX('Policy Characteristics'!M:M,MATCH($C327,'Policy Characteristics'!$C:$C,0)))</f>
        <v/>
      </c>
      <c r="T327" s="227" t="str">
        <f>IF(ISBLANK(INDEX('Policy Characteristics'!N:N,MATCH($C327,'Policy Characteristics'!$C:$C,0))),"",INDEX('Policy Characteristics'!N:N,MATCH($C327,'Policy Characteristics'!$C:$C,0)))</f>
        <v/>
      </c>
      <c r="U327" s="229"/>
      <c r="V327" s="229"/>
      <c r="W327" s="229"/>
      <c r="X327" s="229"/>
      <c r="Y327" s="229"/>
      <c r="Z327" s="229"/>
    </row>
    <row r="328" spans="1:26" ht="15.75" customHeight="1" x14ac:dyDescent="0.25">
      <c r="A328" s="248" t="str">
        <f>INDEX('Policy Characteristics'!A:A,MATCH($C328,'Policy Characteristics'!$C:$C,0))</f>
        <v>Industry</v>
      </c>
      <c r="B328" s="249" t="str">
        <f>INDEX('Policy Characteristics'!B:B,MATCH($C328,'Policy Characteristics'!$C:$C,0))</f>
        <v>Electrification + Hydrogen</v>
      </c>
      <c r="C328" s="227" t="str">
        <f t="shared" ref="A328:C328" si="217">C$321</f>
        <v>Fraction of Industrial Fuel Use Shifted to Other Fuels</v>
      </c>
      <c r="D328" s="225" t="s">
        <v>375</v>
      </c>
      <c r="E328" s="225" t="s">
        <v>420</v>
      </c>
      <c r="F328" s="225" t="s">
        <v>376</v>
      </c>
      <c r="G328" s="225" t="s">
        <v>421</v>
      </c>
      <c r="H328" s="250">
        <v>388</v>
      </c>
      <c r="I328" s="251" t="s">
        <v>63</v>
      </c>
      <c r="J328" s="227" t="str">
        <f>IF(ISBLANK(INDEX('Policy Characteristics'!D:D,MATCH($C328,'Policy Characteristics'!$C:$C,0))),"",INDEX('Policy Characteristics'!D:D,MATCH($C328,'Policy Characteristics'!$C:$C,0)))</f>
        <v>Electrification + Hydrogen</v>
      </c>
      <c r="K328" s="227" t="str">
        <f>IF(ISBLANK(INDEX('Policy Characteristics'!E:E,MATCH($C328,'Policy Characteristics'!$C:$C,0))),"",INDEX('Policy Characteristics'!E:E,MATCH($C328,'Policy Characteristics'!$C:$C,0)))</f>
        <v>indst fuel type shifting</v>
      </c>
      <c r="L328" s="227">
        <f>IF(ISBLANK(INDEX('Policy Characteristics'!F:F,MATCH($C328,'Policy Characteristics'!$C:$C,0))),"",INDEX('Policy Characteristics'!F:F,MATCH($C328,'Policy Characteristics'!$C:$C,0)))</f>
        <v>0</v>
      </c>
      <c r="M328" s="227">
        <f>IF(ISBLANK(INDEX('Policy Characteristics'!G:G,MATCH($C328,'Policy Characteristics'!$C:$C,0))),"",INDEX('Policy Characteristics'!G:G,MATCH($C328,'Policy Characteristics'!$C:$C,0)))</f>
        <v>1</v>
      </c>
      <c r="N328" s="227">
        <f>IF(ISBLANK(INDEX('Policy Characteristics'!H:H,MATCH($C328,'Policy Characteristics'!$C:$C,0))),"",INDEX('Policy Characteristics'!H:H,MATCH($C328,'Policy Characteristics'!$C:$C,0)))</f>
        <v>0.01</v>
      </c>
      <c r="O328" s="227" t="str">
        <f>IF(ISBLANK(INDEX('Policy Characteristics'!I:I,MATCH($C328,'Policy Characteristics'!$C:$C,0))),"",INDEX('Policy Characteristics'!I:I,MATCH($C328,'Policy Characteristics'!$C:$C,0)))</f>
        <v>% of fuel shifted</v>
      </c>
      <c r="P328" s="227" t="str">
        <f>IF(ISBLANK(INDEX('Policy Characteristics'!J:J,MATCH($C328,'Policy Characteristics'!$C:$C,0))),"",INDEX('Policy Characteristics'!J:J,MATCH($C328,'Policy Characteristics'!$C:$C,0)))</f>
        <v/>
      </c>
      <c r="Q328" s="227" t="str">
        <f>IF(ISBLANK(INDEX('Policy Characteristics'!K:K,MATCH($C328,'Policy Characteristics'!$C:$C,0))),"",INDEX('Policy Characteristics'!K:K,MATCH($C328,'Policy Characteristics'!$C:$C,0)))</f>
        <v>industry-ag-main.html#fuel-switching</v>
      </c>
      <c r="R328" s="227" t="str">
        <f>IF(ISBLANK(INDEX('Policy Characteristics'!L:L,MATCH($C328,'Policy Characteristics'!$C:$C,0))),"",INDEX('Policy Characteristics'!L:L,MATCH($C328,'Policy Characteristics'!$C:$C,0)))</f>
        <v>industry-elec-and-hydrogen.html</v>
      </c>
      <c r="S328" s="227" t="str">
        <f>IF(ISBLANK(INDEX('Policy Characteristics'!M:M,MATCH($C328,'Policy Characteristics'!$C:$C,0))),"",INDEX('Policy Characteristics'!M:M,MATCH($C328,'Policy Characteristics'!$C:$C,0)))</f>
        <v/>
      </c>
      <c r="T328" s="227" t="str">
        <f>IF(ISBLANK(INDEX('Policy Characteristics'!N:N,MATCH($C328,'Policy Characteristics'!$C:$C,0))),"",INDEX('Policy Characteristics'!N:N,MATCH($C328,'Policy Characteristics'!$C:$C,0)))</f>
        <v/>
      </c>
      <c r="U328" s="229"/>
      <c r="V328" s="229"/>
      <c r="W328" s="229"/>
      <c r="X328" s="229"/>
      <c r="Y328" s="229"/>
      <c r="Z328" s="229"/>
    </row>
    <row r="329" spans="1:26" ht="15.75" customHeight="1" x14ac:dyDescent="0.25">
      <c r="A329" s="248" t="str">
        <f>INDEX('Policy Characteristics'!A:A,MATCH($C329,'Policy Characteristics'!$C:$C,0))</f>
        <v>Industry</v>
      </c>
      <c r="B329" s="249" t="str">
        <f>INDEX('Policy Characteristics'!B:B,MATCH($C329,'Policy Characteristics'!$C:$C,0))</f>
        <v>Electrification + Hydrogen</v>
      </c>
      <c r="C329" s="227" t="str">
        <f t="shared" ref="A329:C329" si="218">C$321</f>
        <v>Fraction of Industrial Fuel Use Shifted to Other Fuels</v>
      </c>
      <c r="D329" s="225" t="s">
        <v>375</v>
      </c>
      <c r="E329" s="225" t="s">
        <v>422</v>
      </c>
      <c r="F329" s="225" t="s">
        <v>376</v>
      </c>
      <c r="G329" s="225" t="s">
        <v>423</v>
      </c>
      <c r="H329" s="250">
        <v>389</v>
      </c>
      <c r="I329" s="251" t="s">
        <v>76</v>
      </c>
      <c r="J329" s="227" t="str">
        <f>IF(ISBLANK(INDEX('Policy Characteristics'!D:D,MATCH($C329,'Policy Characteristics'!$C:$C,0))),"",INDEX('Policy Characteristics'!D:D,MATCH($C329,'Policy Characteristics'!$C:$C,0)))</f>
        <v>Electrification + Hydrogen</v>
      </c>
      <c r="K329" s="227" t="str">
        <f>IF(ISBLANK(INDEX('Policy Characteristics'!E:E,MATCH($C329,'Policy Characteristics'!$C:$C,0))),"",INDEX('Policy Characteristics'!E:E,MATCH($C329,'Policy Characteristics'!$C:$C,0)))</f>
        <v>indst fuel type shifting</v>
      </c>
      <c r="L329" s="227">
        <f>IF(ISBLANK(INDEX('Policy Characteristics'!F:F,MATCH($C329,'Policy Characteristics'!$C:$C,0))),"",INDEX('Policy Characteristics'!F:F,MATCH($C329,'Policy Characteristics'!$C:$C,0)))</f>
        <v>0</v>
      </c>
      <c r="M329" s="227">
        <f>IF(ISBLANK(INDEX('Policy Characteristics'!G:G,MATCH($C329,'Policy Characteristics'!$C:$C,0))),"",INDEX('Policy Characteristics'!G:G,MATCH($C329,'Policy Characteristics'!$C:$C,0)))</f>
        <v>1</v>
      </c>
      <c r="N329" s="227">
        <f>IF(ISBLANK(INDEX('Policy Characteristics'!H:H,MATCH($C329,'Policy Characteristics'!$C:$C,0))),"",INDEX('Policy Characteristics'!H:H,MATCH($C329,'Policy Characteristics'!$C:$C,0)))</f>
        <v>0.01</v>
      </c>
      <c r="O329" s="227" t="str">
        <f>IF(ISBLANK(INDEX('Policy Characteristics'!I:I,MATCH($C329,'Policy Characteristics'!$C:$C,0))),"",INDEX('Policy Characteristics'!I:I,MATCH($C329,'Policy Characteristics'!$C:$C,0)))</f>
        <v>% of fuel shifted</v>
      </c>
      <c r="P329" s="227" t="str">
        <f>IF(ISBLANK(INDEX('Policy Characteristics'!J:J,MATCH($C329,'Policy Characteristics'!$C:$C,0))),"",INDEX('Policy Characteristics'!J:J,MATCH($C329,'Policy Characteristics'!$C:$C,0)))</f>
        <v/>
      </c>
      <c r="Q329" s="227" t="str">
        <f>IF(ISBLANK(INDEX('Policy Characteristics'!K:K,MATCH($C329,'Policy Characteristics'!$C:$C,0))),"",INDEX('Policy Characteristics'!K:K,MATCH($C329,'Policy Characteristics'!$C:$C,0)))</f>
        <v>industry-ag-main.html#fuel-switching</v>
      </c>
      <c r="R329" s="227" t="str">
        <f>IF(ISBLANK(INDEX('Policy Characteristics'!L:L,MATCH($C329,'Policy Characteristics'!$C:$C,0))),"",INDEX('Policy Characteristics'!L:L,MATCH($C329,'Policy Characteristics'!$C:$C,0)))</f>
        <v>industry-elec-and-hydrogen.html</v>
      </c>
      <c r="S329" s="227" t="str">
        <f>IF(ISBLANK(INDEX('Policy Characteristics'!M:M,MATCH($C329,'Policy Characteristics'!$C:$C,0))),"",INDEX('Policy Characteristics'!M:M,MATCH($C329,'Policy Characteristics'!$C:$C,0)))</f>
        <v/>
      </c>
      <c r="T329" s="227" t="str">
        <f>IF(ISBLANK(INDEX('Policy Characteristics'!N:N,MATCH($C329,'Policy Characteristics'!$C:$C,0))),"",INDEX('Policy Characteristics'!N:N,MATCH($C329,'Policy Characteristics'!$C:$C,0)))</f>
        <v/>
      </c>
      <c r="U329" s="229"/>
      <c r="V329" s="229"/>
      <c r="W329" s="229"/>
      <c r="X329" s="229"/>
      <c r="Y329" s="229"/>
      <c r="Z329" s="229"/>
    </row>
    <row r="330" spans="1:26" ht="15.75" customHeight="1" x14ac:dyDescent="0.25">
      <c r="A330" s="248" t="str">
        <f>INDEX('Policy Characteristics'!A:A,MATCH($C330,'Policy Characteristics'!$C:$C,0))</f>
        <v>Industry</v>
      </c>
      <c r="B330" s="249" t="str">
        <f>INDEX('Policy Characteristics'!B:B,MATCH($C330,'Policy Characteristics'!$C:$C,0))</f>
        <v>Electrification + Hydrogen</v>
      </c>
      <c r="C330" s="11" t="str">
        <f t="shared" ref="A330:C330" si="219">C$321</f>
        <v>Fraction of Industrial Fuel Use Shifted to Other Fuels</v>
      </c>
      <c r="D330" s="226" t="s">
        <v>375</v>
      </c>
      <c r="E330" s="226" t="s">
        <v>424</v>
      </c>
      <c r="F330" s="226" t="s">
        <v>376</v>
      </c>
      <c r="G330" s="226" t="s">
        <v>425</v>
      </c>
      <c r="H330" s="7">
        <v>390</v>
      </c>
      <c r="I330" s="253" t="s">
        <v>76</v>
      </c>
      <c r="J330" s="227" t="str">
        <f>IF(ISBLANK(INDEX('Policy Characteristics'!D:D,MATCH($C330,'Policy Characteristics'!$C:$C,0))),"",INDEX('Policy Characteristics'!D:D,MATCH($C330,'Policy Characteristics'!$C:$C,0)))</f>
        <v>Electrification + Hydrogen</v>
      </c>
      <c r="K330" s="227" t="str">
        <f>IF(ISBLANK(INDEX('Policy Characteristics'!E:E,MATCH($C330,'Policy Characteristics'!$C:$C,0))),"",INDEX('Policy Characteristics'!E:E,MATCH($C330,'Policy Characteristics'!$C:$C,0)))</f>
        <v>indst fuel type shifting</v>
      </c>
      <c r="L330" s="227">
        <f>IF(ISBLANK(INDEX('Policy Characteristics'!F:F,MATCH($C330,'Policy Characteristics'!$C:$C,0))),"",INDEX('Policy Characteristics'!F:F,MATCH($C330,'Policy Characteristics'!$C:$C,0)))</f>
        <v>0</v>
      </c>
      <c r="M330" s="227">
        <f>IF(ISBLANK(INDEX('Policy Characteristics'!G:G,MATCH($C330,'Policy Characteristics'!$C:$C,0))),"",INDEX('Policy Characteristics'!G:G,MATCH($C330,'Policy Characteristics'!$C:$C,0)))</f>
        <v>1</v>
      </c>
      <c r="N330" s="227">
        <f>IF(ISBLANK(INDEX('Policy Characteristics'!H:H,MATCH($C330,'Policy Characteristics'!$C:$C,0))),"",INDEX('Policy Characteristics'!H:H,MATCH($C330,'Policy Characteristics'!$C:$C,0)))</f>
        <v>0.01</v>
      </c>
      <c r="O330" s="227" t="str">
        <f>IF(ISBLANK(INDEX('Policy Characteristics'!I:I,MATCH($C330,'Policy Characteristics'!$C:$C,0))),"",INDEX('Policy Characteristics'!I:I,MATCH($C330,'Policy Characteristics'!$C:$C,0)))</f>
        <v>% of fuel shifted</v>
      </c>
      <c r="P330" s="227" t="str">
        <f>IF(ISBLANK(INDEX('Policy Characteristics'!J:J,MATCH($C330,'Policy Characteristics'!$C:$C,0))),"",INDEX('Policy Characteristics'!J:J,MATCH($C330,'Policy Characteristics'!$C:$C,0)))</f>
        <v/>
      </c>
      <c r="Q330" s="227" t="str">
        <f>IF(ISBLANK(INDEX('Policy Characteristics'!K:K,MATCH($C330,'Policy Characteristics'!$C:$C,0))),"",INDEX('Policy Characteristics'!K:K,MATCH($C330,'Policy Characteristics'!$C:$C,0)))</f>
        <v>industry-ag-main.html#fuel-switching</v>
      </c>
      <c r="R330" s="227" t="str">
        <f>IF(ISBLANK(INDEX('Policy Characteristics'!L:L,MATCH($C330,'Policy Characteristics'!$C:$C,0))),"",INDEX('Policy Characteristics'!L:L,MATCH($C330,'Policy Characteristics'!$C:$C,0)))</f>
        <v>industry-elec-and-hydrogen.html</v>
      </c>
      <c r="S330" s="227" t="str">
        <f>IF(ISBLANK(INDEX('Policy Characteristics'!M:M,MATCH($C330,'Policy Characteristics'!$C:$C,0))),"",INDEX('Policy Characteristics'!M:M,MATCH($C330,'Policy Characteristics'!$C:$C,0)))</f>
        <v/>
      </c>
      <c r="T330" s="227" t="str">
        <f>IF(ISBLANK(INDEX('Policy Characteristics'!N:N,MATCH($C330,'Policy Characteristics'!$C:$C,0))),"",INDEX('Policy Characteristics'!N:N,MATCH($C330,'Policy Characteristics'!$C:$C,0)))</f>
        <v/>
      </c>
      <c r="U330" s="229"/>
      <c r="V330" s="229"/>
      <c r="W330" s="229"/>
      <c r="X330" s="229"/>
      <c r="Y330" s="229"/>
      <c r="Z330" s="229"/>
    </row>
    <row r="331" spans="1:26" ht="15.75" customHeight="1" x14ac:dyDescent="0.25">
      <c r="A331" s="248" t="str">
        <f>INDEX('Policy Characteristics'!A:A,MATCH($C331,'Policy Characteristics'!$C:$C,0))</f>
        <v>Industry</v>
      </c>
      <c r="B331" s="249" t="str">
        <f>INDEX('Policy Characteristics'!B:B,MATCH($C331,'Policy Characteristics'!$C:$C,0))</f>
        <v>Electrification + Hydrogen</v>
      </c>
      <c r="C331" s="11" t="str">
        <f t="shared" ref="A331:C331" si="220">C$321</f>
        <v>Fraction of Industrial Fuel Use Shifted to Other Fuels</v>
      </c>
      <c r="D331" s="226" t="s">
        <v>380</v>
      </c>
      <c r="E331" s="226" t="s">
        <v>402</v>
      </c>
      <c r="F331" s="226" t="s">
        <v>381</v>
      </c>
      <c r="G331" s="226" t="s">
        <v>403</v>
      </c>
      <c r="H331" s="7">
        <v>391</v>
      </c>
      <c r="I331" s="253" t="s">
        <v>76</v>
      </c>
      <c r="J331" s="227" t="str">
        <f>IF(ISBLANK(INDEX('Policy Characteristics'!D:D,MATCH($C331,'Policy Characteristics'!$C:$C,0))),"",INDEX('Policy Characteristics'!D:D,MATCH($C331,'Policy Characteristics'!$C:$C,0)))</f>
        <v>Electrification + Hydrogen</v>
      </c>
      <c r="K331" s="227" t="str">
        <f>IF(ISBLANK(INDEX('Policy Characteristics'!E:E,MATCH($C331,'Policy Characteristics'!$C:$C,0))),"",INDEX('Policy Characteristics'!E:E,MATCH($C331,'Policy Characteristics'!$C:$C,0)))</f>
        <v>indst fuel type shifting</v>
      </c>
      <c r="L331" s="227">
        <f>IF(ISBLANK(INDEX('Policy Characteristics'!F:F,MATCH($C331,'Policy Characteristics'!$C:$C,0))),"",INDEX('Policy Characteristics'!F:F,MATCH($C331,'Policy Characteristics'!$C:$C,0)))</f>
        <v>0</v>
      </c>
      <c r="M331" s="227">
        <f>IF(ISBLANK(INDEX('Policy Characteristics'!G:G,MATCH($C331,'Policy Characteristics'!$C:$C,0))),"",INDEX('Policy Characteristics'!G:G,MATCH($C331,'Policy Characteristics'!$C:$C,0)))</f>
        <v>1</v>
      </c>
      <c r="N331" s="227">
        <f>IF(ISBLANK(INDEX('Policy Characteristics'!H:H,MATCH($C331,'Policy Characteristics'!$C:$C,0))),"",INDEX('Policy Characteristics'!H:H,MATCH($C331,'Policy Characteristics'!$C:$C,0)))</f>
        <v>0.01</v>
      </c>
      <c r="O331" s="227" t="str">
        <f>IF(ISBLANK(INDEX('Policy Characteristics'!I:I,MATCH($C331,'Policy Characteristics'!$C:$C,0))),"",INDEX('Policy Characteristics'!I:I,MATCH($C331,'Policy Characteristics'!$C:$C,0)))</f>
        <v>% of fuel shifted</v>
      </c>
      <c r="P331" s="227" t="str">
        <f>IF(ISBLANK(INDEX('Policy Characteristics'!J:J,MATCH($C331,'Policy Characteristics'!$C:$C,0))),"",INDEX('Policy Characteristics'!J:J,MATCH($C331,'Policy Characteristics'!$C:$C,0)))</f>
        <v/>
      </c>
      <c r="Q331" s="227" t="str">
        <f>IF(ISBLANK(INDEX('Policy Characteristics'!K:K,MATCH($C331,'Policy Characteristics'!$C:$C,0))),"",INDEX('Policy Characteristics'!K:K,MATCH($C331,'Policy Characteristics'!$C:$C,0)))</f>
        <v>industry-ag-main.html#fuel-switching</v>
      </c>
      <c r="R331" s="227" t="str">
        <f>IF(ISBLANK(INDEX('Policy Characteristics'!L:L,MATCH($C331,'Policy Characteristics'!$C:$C,0))),"",INDEX('Policy Characteristics'!L:L,MATCH($C331,'Policy Characteristics'!$C:$C,0)))</f>
        <v>industry-elec-and-hydrogen.html</v>
      </c>
      <c r="S331" s="227" t="str">
        <f>IF(ISBLANK(INDEX('Policy Characteristics'!M:M,MATCH($C331,'Policy Characteristics'!$C:$C,0))),"",INDEX('Policy Characteristics'!M:M,MATCH($C331,'Policy Characteristics'!$C:$C,0)))</f>
        <v/>
      </c>
      <c r="T331" s="227" t="str">
        <f>IF(ISBLANK(INDEX('Policy Characteristics'!N:N,MATCH($C331,'Policy Characteristics'!$C:$C,0))),"",INDEX('Policy Characteristics'!N:N,MATCH($C331,'Policy Characteristics'!$C:$C,0)))</f>
        <v/>
      </c>
      <c r="U331" s="229"/>
      <c r="V331" s="229"/>
      <c r="W331" s="229"/>
      <c r="X331" s="229"/>
      <c r="Y331" s="229"/>
      <c r="Z331" s="229"/>
    </row>
    <row r="332" spans="1:26" ht="15.75" customHeight="1" x14ac:dyDescent="0.25">
      <c r="A332" s="248" t="str">
        <f>INDEX('Policy Characteristics'!A:A,MATCH($C332,'Policy Characteristics'!$C:$C,0))</f>
        <v>Industry</v>
      </c>
      <c r="B332" s="249" t="str">
        <f>INDEX('Policy Characteristics'!B:B,MATCH($C332,'Policy Characteristics'!$C:$C,0))</f>
        <v>Electrification + Hydrogen</v>
      </c>
      <c r="C332" s="227" t="str">
        <f t="shared" ref="A332:C332" si="221">C$321</f>
        <v>Fraction of Industrial Fuel Use Shifted to Other Fuels</v>
      </c>
      <c r="D332" s="225" t="s">
        <v>380</v>
      </c>
      <c r="E332" s="225" t="s">
        <v>408</v>
      </c>
      <c r="F332" s="225" t="s">
        <v>381</v>
      </c>
      <c r="G332" s="225" t="s">
        <v>409</v>
      </c>
      <c r="H332" s="250">
        <v>392</v>
      </c>
      <c r="I332" s="251" t="s">
        <v>76</v>
      </c>
      <c r="J332" s="227" t="str">
        <f>IF(ISBLANK(INDEX('Policy Characteristics'!D:D,MATCH($C332,'Policy Characteristics'!$C:$C,0))),"",INDEX('Policy Characteristics'!D:D,MATCH($C332,'Policy Characteristics'!$C:$C,0)))</f>
        <v>Electrification + Hydrogen</v>
      </c>
      <c r="K332" s="227" t="str">
        <f>IF(ISBLANK(INDEX('Policy Characteristics'!E:E,MATCH($C332,'Policy Characteristics'!$C:$C,0))),"",INDEX('Policy Characteristics'!E:E,MATCH($C332,'Policy Characteristics'!$C:$C,0)))</f>
        <v>indst fuel type shifting</v>
      </c>
      <c r="L332" s="227">
        <f>IF(ISBLANK(INDEX('Policy Characteristics'!F:F,MATCH($C332,'Policy Characteristics'!$C:$C,0))),"",INDEX('Policy Characteristics'!F:F,MATCH($C332,'Policy Characteristics'!$C:$C,0)))</f>
        <v>0</v>
      </c>
      <c r="M332" s="227">
        <f>IF(ISBLANK(INDEX('Policy Characteristics'!G:G,MATCH($C332,'Policy Characteristics'!$C:$C,0))),"",INDEX('Policy Characteristics'!G:G,MATCH($C332,'Policy Characteristics'!$C:$C,0)))</f>
        <v>1</v>
      </c>
      <c r="N332" s="227">
        <f>IF(ISBLANK(INDEX('Policy Characteristics'!H:H,MATCH($C332,'Policy Characteristics'!$C:$C,0))),"",INDEX('Policy Characteristics'!H:H,MATCH($C332,'Policy Characteristics'!$C:$C,0)))</f>
        <v>0.01</v>
      </c>
      <c r="O332" s="227" t="str">
        <f>IF(ISBLANK(INDEX('Policy Characteristics'!I:I,MATCH($C332,'Policy Characteristics'!$C:$C,0))),"",INDEX('Policy Characteristics'!I:I,MATCH($C332,'Policy Characteristics'!$C:$C,0)))</f>
        <v>% of fuel shifted</v>
      </c>
      <c r="P332" s="227" t="str">
        <f>IF(ISBLANK(INDEX('Policy Characteristics'!J:J,MATCH($C332,'Policy Characteristics'!$C:$C,0))),"",INDEX('Policy Characteristics'!J:J,MATCH($C332,'Policy Characteristics'!$C:$C,0)))</f>
        <v/>
      </c>
      <c r="Q332" s="227" t="str">
        <f>IF(ISBLANK(INDEX('Policy Characteristics'!K:K,MATCH($C332,'Policy Characteristics'!$C:$C,0))),"",INDEX('Policy Characteristics'!K:K,MATCH($C332,'Policy Characteristics'!$C:$C,0)))</f>
        <v>industry-ag-main.html#fuel-switching</v>
      </c>
      <c r="R332" s="227" t="str">
        <f>IF(ISBLANK(INDEX('Policy Characteristics'!L:L,MATCH($C332,'Policy Characteristics'!$C:$C,0))),"",INDEX('Policy Characteristics'!L:L,MATCH($C332,'Policy Characteristics'!$C:$C,0)))</f>
        <v>industry-elec-and-hydrogen.html</v>
      </c>
      <c r="S332" s="227" t="str">
        <f>IF(ISBLANK(INDEX('Policy Characteristics'!M:M,MATCH($C332,'Policy Characteristics'!$C:$C,0))),"",INDEX('Policy Characteristics'!M:M,MATCH($C332,'Policy Characteristics'!$C:$C,0)))</f>
        <v/>
      </c>
      <c r="T332" s="227" t="str">
        <f>IF(ISBLANK(INDEX('Policy Characteristics'!N:N,MATCH($C332,'Policy Characteristics'!$C:$C,0))),"",INDEX('Policy Characteristics'!N:N,MATCH($C332,'Policy Characteristics'!$C:$C,0)))</f>
        <v/>
      </c>
      <c r="U332" s="229"/>
      <c r="V332" s="229"/>
      <c r="W332" s="229"/>
      <c r="X332" s="229"/>
      <c r="Y332" s="229"/>
      <c r="Z332" s="229"/>
    </row>
    <row r="333" spans="1:26" ht="15.75" customHeight="1" x14ac:dyDescent="0.25">
      <c r="A333" s="248" t="str">
        <f>INDEX('Policy Characteristics'!A:A,MATCH($C333,'Policy Characteristics'!$C:$C,0))</f>
        <v>Industry</v>
      </c>
      <c r="B333" s="249" t="str">
        <f>INDEX('Policy Characteristics'!B:B,MATCH($C333,'Policy Characteristics'!$C:$C,0))</f>
        <v>Electrification + Hydrogen</v>
      </c>
      <c r="C333" s="227" t="str">
        <f t="shared" ref="A333:C333" si="222">C$321</f>
        <v>Fraction of Industrial Fuel Use Shifted to Other Fuels</v>
      </c>
      <c r="D333" s="225" t="s">
        <v>380</v>
      </c>
      <c r="E333" s="225" t="s">
        <v>410</v>
      </c>
      <c r="F333" s="225" t="s">
        <v>381</v>
      </c>
      <c r="G333" s="225" t="s">
        <v>411</v>
      </c>
      <c r="H333" s="250">
        <v>393</v>
      </c>
      <c r="I333" s="251" t="s">
        <v>63</v>
      </c>
      <c r="J333" s="227" t="str">
        <f>IF(ISBLANK(INDEX('Policy Characteristics'!D:D,MATCH($C333,'Policy Characteristics'!$C:$C,0))),"",INDEX('Policy Characteristics'!D:D,MATCH($C333,'Policy Characteristics'!$C:$C,0)))</f>
        <v>Electrification + Hydrogen</v>
      </c>
      <c r="K333" s="227" t="str">
        <f>IF(ISBLANK(INDEX('Policy Characteristics'!E:E,MATCH($C333,'Policy Characteristics'!$C:$C,0))),"",INDEX('Policy Characteristics'!E:E,MATCH($C333,'Policy Characteristics'!$C:$C,0)))</f>
        <v>indst fuel type shifting</v>
      </c>
      <c r="L333" s="227">
        <f>IF(ISBLANK(INDEX('Policy Characteristics'!F:F,MATCH($C333,'Policy Characteristics'!$C:$C,0))),"",INDEX('Policy Characteristics'!F:F,MATCH($C333,'Policy Characteristics'!$C:$C,0)))</f>
        <v>0</v>
      </c>
      <c r="M333" s="227">
        <f>IF(ISBLANK(INDEX('Policy Characteristics'!G:G,MATCH($C333,'Policy Characteristics'!$C:$C,0))),"",INDEX('Policy Characteristics'!G:G,MATCH($C333,'Policy Characteristics'!$C:$C,0)))</f>
        <v>1</v>
      </c>
      <c r="N333" s="227">
        <f>IF(ISBLANK(INDEX('Policy Characteristics'!H:H,MATCH($C333,'Policy Characteristics'!$C:$C,0))),"",INDEX('Policy Characteristics'!H:H,MATCH($C333,'Policy Characteristics'!$C:$C,0)))</f>
        <v>0.01</v>
      </c>
      <c r="O333" s="227" t="str">
        <f>IF(ISBLANK(INDEX('Policy Characteristics'!I:I,MATCH($C333,'Policy Characteristics'!$C:$C,0))),"",INDEX('Policy Characteristics'!I:I,MATCH($C333,'Policy Characteristics'!$C:$C,0)))</f>
        <v>% of fuel shifted</v>
      </c>
      <c r="P333" s="227" t="str">
        <f>IF(ISBLANK(INDEX('Policy Characteristics'!J:J,MATCH($C333,'Policy Characteristics'!$C:$C,0))),"",INDEX('Policy Characteristics'!J:J,MATCH($C333,'Policy Characteristics'!$C:$C,0)))</f>
        <v/>
      </c>
      <c r="Q333" s="227" t="str">
        <f>IF(ISBLANK(INDEX('Policy Characteristics'!K:K,MATCH($C333,'Policy Characteristics'!$C:$C,0))),"",INDEX('Policy Characteristics'!K:K,MATCH($C333,'Policy Characteristics'!$C:$C,0)))</f>
        <v>industry-ag-main.html#fuel-switching</v>
      </c>
      <c r="R333" s="227" t="str">
        <f>IF(ISBLANK(INDEX('Policy Characteristics'!L:L,MATCH($C333,'Policy Characteristics'!$C:$C,0))),"",INDEX('Policy Characteristics'!L:L,MATCH($C333,'Policy Characteristics'!$C:$C,0)))</f>
        <v>industry-elec-and-hydrogen.html</v>
      </c>
      <c r="S333" s="227" t="str">
        <f>IF(ISBLANK(INDEX('Policy Characteristics'!M:M,MATCH($C333,'Policy Characteristics'!$C:$C,0))),"",INDEX('Policy Characteristics'!M:M,MATCH($C333,'Policy Characteristics'!$C:$C,0)))</f>
        <v/>
      </c>
      <c r="T333" s="227" t="str">
        <f>IF(ISBLANK(INDEX('Policy Characteristics'!N:N,MATCH($C333,'Policy Characteristics'!$C:$C,0))),"",INDEX('Policy Characteristics'!N:N,MATCH($C333,'Policy Characteristics'!$C:$C,0)))</f>
        <v/>
      </c>
      <c r="U333" s="229"/>
      <c r="V333" s="229"/>
      <c r="W333" s="229"/>
      <c r="X333" s="229"/>
      <c r="Y333" s="229"/>
      <c r="Z333" s="229"/>
    </row>
    <row r="334" spans="1:26" ht="15.75" customHeight="1" x14ac:dyDescent="0.25">
      <c r="A334" s="248" t="str">
        <f>INDEX('Policy Characteristics'!A:A,MATCH($C334,'Policy Characteristics'!$C:$C,0))</f>
        <v>Industry</v>
      </c>
      <c r="B334" s="249" t="str">
        <f>INDEX('Policy Characteristics'!B:B,MATCH($C334,'Policy Characteristics'!$C:$C,0))</f>
        <v>Electrification + Hydrogen</v>
      </c>
      <c r="C334" s="227" t="str">
        <f t="shared" ref="A334:C334" si="223">C$321</f>
        <v>Fraction of Industrial Fuel Use Shifted to Other Fuels</v>
      </c>
      <c r="D334" s="225" t="s">
        <v>380</v>
      </c>
      <c r="E334" s="225" t="s">
        <v>412</v>
      </c>
      <c r="F334" s="225" t="s">
        <v>381</v>
      </c>
      <c r="G334" s="225" t="s">
        <v>413</v>
      </c>
      <c r="H334" s="250">
        <v>394</v>
      </c>
      <c r="I334" s="251" t="s">
        <v>76</v>
      </c>
      <c r="J334" s="227" t="str">
        <f>IF(ISBLANK(INDEX('Policy Characteristics'!D:D,MATCH($C334,'Policy Characteristics'!$C:$C,0))),"",INDEX('Policy Characteristics'!D:D,MATCH($C334,'Policy Characteristics'!$C:$C,0)))</f>
        <v>Electrification + Hydrogen</v>
      </c>
      <c r="K334" s="227" t="str">
        <f>IF(ISBLANK(INDEX('Policy Characteristics'!E:E,MATCH($C334,'Policy Characteristics'!$C:$C,0))),"",INDEX('Policy Characteristics'!E:E,MATCH($C334,'Policy Characteristics'!$C:$C,0)))</f>
        <v>indst fuel type shifting</v>
      </c>
      <c r="L334" s="227">
        <f>IF(ISBLANK(INDEX('Policy Characteristics'!F:F,MATCH($C334,'Policy Characteristics'!$C:$C,0))),"",INDEX('Policy Characteristics'!F:F,MATCH($C334,'Policy Characteristics'!$C:$C,0)))</f>
        <v>0</v>
      </c>
      <c r="M334" s="227">
        <f>IF(ISBLANK(INDEX('Policy Characteristics'!G:G,MATCH($C334,'Policy Characteristics'!$C:$C,0))),"",INDEX('Policy Characteristics'!G:G,MATCH($C334,'Policy Characteristics'!$C:$C,0)))</f>
        <v>1</v>
      </c>
      <c r="N334" s="227">
        <f>IF(ISBLANK(INDEX('Policy Characteristics'!H:H,MATCH($C334,'Policy Characteristics'!$C:$C,0))),"",INDEX('Policy Characteristics'!H:H,MATCH($C334,'Policy Characteristics'!$C:$C,0)))</f>
        <v>0.01</v>
      </c>
      <c r="O334" s="227" t="str">
        <f>IF(ISBLANK(INDEX('Policy Characteristics'!I:I,MATCH($C334,'Policy Characteristics'!$C:$C,0))),"",INDEX('Policy Characteristics'!I:I,MATCH($C334,'Policy Characteristics'!$C:$C,0)))</f>
        <v>% of fuel shifted</v>
      </c>
      <c r="P334" s="227" t="str">
        <f>IF(ISBLANK(INDEX('Policy Characteristics'!J:J,MATCH($C334,'Policy Characteristics'!$C:$C,0))),"",INDEX('Policy Characteristics'!J:J,MATCH($C334,'Policy Characteristics'!$C:$C,0)))</f>
        <v/>
      </c>
      <c r="Q334" s="227" t="str">
        <f>IF(ISBLANK(INDEX('Policy Characteristics'!K:K,MATCH($C334,'Policy Characteristics'!$C:$C,0))),"",INDEX('Policy Characteristics'!K:K,MATCH($C334,'Policy Characteristics'!$C:$C,0)))</f>
        <v>industry-ag-main.html#fuel-switching</v>
      </c>
      <c r="R334" s="227" t="str">
        <f>IF(ISBLANK(INDEX('Policy Characteristics'!L:L,MATCH($C334,'Policy Characteristics'!$C:$C,0))),"",INDEX('Policy Characteristics'!L:L,MATCH($C334,'Policy Characteristics'!$C:$C,0)))</f>
        <v>industry-elec-and-hydrogen.html</v>
      </c>
      <c r="S334" s="227" t="str">
        <f>IF(ISBLANK(INDEX('Policy Characteristics'!M:M,MATCH($C334,'Policy Characteristics'!$C:$C,0))),"",INDEX('Policy Characteristics'!M:M,MATCH($C334,'Policy Characteristics'!$C:$C,0)))</f>
        <v/>
      </c>
      <c r="T334" s="227" t="str">
        <f>IF(ISBLANK(INDEX('Policy Characteristics'!N:N,MATCH($C334,'Policy Characteristics'!$C:$C,0))),"",INDEX('Policy Characteristics'!N:N,MATCH($C334,'Policy Characteristics'!$C:$C,0)))</f>
        <v/>
      </c>
      <c r="U334" s="229"/>
      <c r="V334" s="229"/>
      <c r="W334" s="229"/>
      <c r="X334" s="229"/>
      <c r="Y334" s="229"/>
      <c r="Z334" s="229"/>
    </row>
    <row r="335" spans="1:26" ht="15.75" customHeight="1" x14ac:dyDescent="0.25">
      <c r="A335" s="248" t="str">
        <f>INDEX('Policy Characteristics'!A:A,MATCH($C335,'Policy Characteristics'!$C:$C,0))</f>
        <v>Industry</v>
      </c>
      <c r="B335" s="249" t="str">
        <f>INDEX('Policy Characteristics'!B:B,MATCH($C335,'Policy Characteristics'!$C:$C,0))</f>
        <v>Electrification + Hydrogen</v>
      </c>
      <c r="C335" s="11" t="str">
        <f t="shared" ref="A335:C335" si="224">C$321</f>
        <v>Fraction of Industrial Fuel Use Shifted to Other Fuels</v>
      </c>
      <c r="D335" s="226" t="s">
        <v>380</v>
      </c>
      <c r="E335" s="226" t="s">
        <v>414</v>
      </c>
      <c r="F335" s="226" t="s">
        <v>381</v>
      </c>
      <c r="G335" s="226" t="s">
        <v>415</v>
      </c>
      <c r="H335" s="7">
        <v>395</v>
      </c>
      <c r="I335" s="253" t="s">
        <v>76</v>
      </c>
      <c r="J335" s="227" t="str">
        <f>IF(ISBLANK(INDEX('Policy Characteristics'!D:D,MATCH($C335,'Policy Characteristics'!$C:$C,0))),"",INDEX('Policy Characteristics'!D:D,MATCH($C335,'Policy Characteristics'!$C:$C,0)))</f>
        <v>Electrification + Hydrogen</v>
      </c>
      <c r="K335" s="227" t="str">
        <f>IF(ISBLANK(INDEX('Policy Characteristics'!E:E,MATCH($C335,'Policy Characteristics'!$C:$C,0))),"",INDEX('Policy Characteristics'!E:E,MATCH($C335,'Policy Characteristics'!$C:$C,0)))</f>
        <v>indst fuel type shifting</v>
      </c>
      <c r="L335" s="227">
        <f>IF(ISBLANK(INDEX('Policy Characteristics'!F:F,MATCH($C335,'Policy Characteristics'!$C:$C,0))),"",INDEX('Policy Characteristics'!F:F,MATCH($C335,'Policy Characteristics'!$C:$C,0)))</f>
        <v>0</v>
      </c>
      <c r="M335" s="227">
        <f>IF(ISBLANK(INDEX('Policy Characteristics'!G:G,MATCH($C335,'Policy Characteristics'!$C:$C,0))),"",INDEX('Policy Characteristics'!G:G,MATCH($C335,'Policy Characteristics'!$C:$C,0)))</f>
        <v>1</v>
      </c>
      <c r="N335" s="227">
        <f>IF(ISBLANK(INDEX('Policy Characteristics'!H:H,MATCH($C335,'Policy Characteristics'!$C:$C,0))),"",INDEX('Policy Characteristics'!H:H,MATCH($C335,'Policy Characteristics'!$C:$C,0)))</f>
        <v>0.01</v>
      </c>
      <c r="O335" s="227" t="str">
        <f>IF(ISBLANK(INDEX('Policy Characteristics'!I:I,MATCH($C335,'Policy Characteristics'!$C:$C,0))),"",INDEX('Policy Characteristics'!I:I,MATCH($C335,'Policy Characteristics'!$C:$C,0)))</f>
        <v>% of fuel shifted</v>
      </c>
      <c r="P335" s="227" t="str">
        <f>IF(ISBLANK(INDEX('Policy Characteristics'!J:J,MATCH($C335,'Policy Characteristics'!$C:$C,0))),"",INDEX('Policy Characteristics'!J:J,MATCH($C335,'Policy Characteristics'!$C:$C,0)))</f>
        <v/>
      </c>
      <c r="Q335" s="227" t="str">
        <f>IF(ISBLANK(INDEX('Policy Characteristics'!K:K,MATCH($C335,'Policy Characteristics'!$C:$C,0))),"",INDEX('Policy Characteristics'!K:K,MATCH($C335,'Policy Characteristics'!$C:$C,0)))</f>
        <v>industry-ag-main.html#fuel-switching</v>
      </c>
      <c r="R335" s="227" t="str">
        <f>IF(ISBLANK(INDEX('Policy Characteristics'!L:L,MATCH($C335,'Policy Characteristics'!$C:$C,0))),"",INDEX('Policy Characteristics'!L:L,MATCH($C335,'Policy Characteristics'!$C:$C,0)))</f>
        <v>industry-elec-and-hydrogen.html</v>
      </c>
      <c r="S335" s="227" t="str">
        <f>IF(ISBLANK(INDEX('Policy Characteristics'!M:M,MATCH($C335,'Policy Characteristics'!$C:$C,0))),"",INDEX('Policy Characteristics'!M:M,MATCH($C335,'Policy Characteristics'!$C:$C,0)))</f>
        <v/>
      </c>
      <c r="T335" s="227" t="str">
        <f>IF(ISBLANK(INDEX('Policy Characteristics'!N:N,MATCH($C335,'Policy Characteristics'!$C:$C,0))),"",INDEX('Policy Characteristics'!N:N,MATCH($C335,'Policy Characteristics'!$C:$C,0)))</f>
        <v/>
      </c>
      <c r="U335" s="229"/>
      <c r="V335" s="229"/>
      <c r="W335" s="229"/>
      <c r="X335" s="229"/>
      <c r="Y335" s="229"/>
      <c r="Z335" s="229"/>
    </row>
    <row r="336" spans="1:26" ht="15.75" customHeight="1" x14ac:dyDescent="0.25">
      <c r="A336" s="248" t="str">
        <f>INDEX('Policy Characteristics'!A:A,MATCH($C336,'Policy Characteristics'!$C:$C,0))</f>
        <v>Industry</v>
      </c>
      <c r="B336" s="249" t="str">
        <f>INDEX('Policy Characteristics'!B:B,MATCH($C336,'Policy Characteristics'!$C:$C,0))</f>
        <v>Electrification + Hydrogen</v>
      </c>
      <c r="C336" s="11" t="str">
        <f t="shared" ref="A336:C336" si="225">C$321</f>
        <v>Fraction of Industrial Fuel Use Shifted to Other Fuels</v>
      </c>
      <c r="D336" s="226" t="s">
        <v>380</v>
      </c>
      <c r="E336" s="226" t="s">
        <v>416</v>
      </c>
      <c r="F336" s="226" t="s">
        <v>381</v>
      </c>
      <c r="G336" s="226" t="s">
        <v>417</v>
      </c>
      <c r="H336" s="7">
        <v>396</v>
      </c>
      <c r="I336" s="253" t="s">
        <v>76</v>
      </c>
      <c r="J336" s="227" t="str">
        <f>IF(ISBLANK(INDEX('Policy Characteristics'!D:D,MATCH($C336,'Policy Characteristics'!$C:$C,0))),"",INDEX('Policy Characteristics'!D:D,MATCH($C336,'Policy Characteristics'!$C:$C,0)))</f>
        <v>Electrification + Hydrogen</v>
      </c>
      <c r="K336" s="227" t="str">
        <f>IF(ISBLANK(INDEX('Policy Characteristics'!E:E,MATCH($C336,'Policy Characteristics'!$C:$C,0))),"",INDEX('Policy Characteristics'!E:E,MATCH($C336,'Policy Characteristics'!$C:$C,0)))</f>
        <v>indst fuel type shifting</v>
      </c>
      <c r="L336" s="227">
        <f>IF(ISBLANK(INDEX('Policy Characteristics'!F:F,MATCH($C336,'Policy Characteristics'!$C:$C,0))),"",INDEX('Policy Characteristics'!F:F,MATCH($C336,'Policy Characteristics'!$C:$C,0)))</f>
        <v>0</v>
      </c>
      <c r="M336" s="227">
        <f>IF(ISBLANK(INDEX('Policy Characteristics'!G:G,MATCH($C336,'Policy Characteristics'!$C:$C,0))),"",INDEX('Policy Characteristics'!G:G,MATCH($C336,'Policy Characteristics'!$C:$C,0)))</f>
        <v>1</v>
      </c>
      <c r="N336" s="227">
        <f>IF(ISBLANK(INDEX('Policy Characteristics'!H:H,MATCH($C336,'Policy Characteristics'!$C:$C,0))),"",INDEX('Policy Characteristics'!H:H,MATCH($C336,'Policy Characteristics'!$C:$C,0)))</f>
        <v>0.01</v>
      </c>
      <c r="O336" s="227" t="str">
        <f>IF(ISBLANK(INDEX('Policy Characteristics'!I:I,MATCH($C336,'Policy Characteristics'!$C:$C,0))),"",INDEX('Policy Characteristics'!I:I,MATCH($C336,'Policy Characteristics'!$C:$C,0)))</f>
        <v>% of fuel shifted</v>
      </c>
      <c r="P336" s="227" t="str">
        <f>IF(ISBLANK(INDEX('Policy Characteristics'!J:J,MATCH($C336,'Policy Characteristics'!$C:$C,0))),"",INDEX('Policy Characteristics'!J:J,MATCH($C336,'Policy Characteristics'!$C:$C,0)))</f>
        <v/>
      </c>
      <c r="Q336" s="227" t="str">
        <f>IF(ISBLANK(INDEX('Policy Characteristics'!K:K,MATCH($C336,'Policy Characteristics'!$C:$C,0))),"",INDEX('Policy Characteristics'!K:K,MATCH($C336,'Policy Characteristics'!$C:$C,0)))</f>
        <v>industry-ag-main.html#fuel-switching</v>
      </c>
      <c r="R336" s="227" t="str">
        <f>IF(ISBLANK(INDEX('Policy Characteristics'!L:L,MATCH($C336,'Policy Characteristics'!$C:$C,0))),"",INDEX('Policy Characteristics'!L:L,MATCH($C336,'Policy Characteristics'!$C:$C,0)))</f>
        <v>industry-elec-and-hydrogen.html</v>
      </c>
      <c r="S336" s="227" t="str">
        <f>IF(ISBLANK(INDEX('Policy Characteristics'!M:M,MATCH($C336,'Policy Characteristics'!$C:$C,0))),"",INDEX('Policy Characteristics'!M:M,MATCH($C336,'Policy Characteristics'!$C:$C,0)))</f>
        <v/>
      </c>
      <c r="T336" s="227" t="str">
        <f>IF(ISBLANK(INDEX('Policy Characteristics'!N:N,MATCH($C336,'Policy Characteristics'!$C:$C,0))),"",INDEX('Policy Characteristics'!N:N,MATCH($C336,'Policy Characteristics'!$C:$C,0)))</f>
        <v/>
      </c>
      <c r="U336" s="229"/>
      <c r="V336" s="229"/>
      <c r="W336" s="229"/>
      <c r="X336" s="229"/>
      <c r="Y336" s="229"/>
      <c r="Z336" s="229"/>
    </row>
    <row r="337" spans="1:26" ht="15.75" customHeight="1" x14ac:dyDescent="0.25">
      <c r="A337" s="248" t="str">
        <f>INDEX('Policy Characteristics'!A:A,MATCH($C337,'Policy Characteristics'!$C:$C,0))</f>
        <v>Industry</v>
      </c>
      <c r="B337" s="249" t="str">
        <f>INDEX('Policy Characteristics'!B:B,MATCH($C337,'Policy Characteristics'!$C:$C,0))</f>
        <v>Electrification + Hydrogen</v>
      </c>
      <c r="C337" s="227" t="str">
        <f t="shared" ref="A337:C337" si="226">C$321</f>
        <v>Fraction of Industrial Fuel Use Shifted to Other Fuels</v>
      </c>
      <c r="D337" s="225" t="s">
        <v>380</v>
      </c>
      <c r="E337" s="225" t="s">
        <v>418</v>
      </c>
      <c r="F337" s="225" t="s">
        <v>381</v>
      </c>
      <c r="G337" s="225" t="s">
        <v>419</v>
      </c>
      <c r="H337" s="250">
        <v>397</v>
      </c>
      <c r="I337" s="251" t="s">
        <v>76</v>
      </c>
      <c r="J337" s="227" t="str">
        <f>IF(ISBLANK(INDEX('Policy Characteristics'!D:D,MATCH($C337,'Policy Characteristics'!$C:$C,0))),"",INDEX('Policy Characteristics'!D:D,MATCH($C337,'Policy Characteristics'!$C:$C,0)))</f>
        <v>Electrification + Hydrogen</v>
      </c>
      <c r="K337" s="227" t="str">
        <f>IF(ISBLANK(INDEX('Policy Characteristics'!E:E,MATCH($C337,'Policy Characteristics'!$C:$C,0))),"",INDEX('Policy Characteristics'!E:E,MATCH($C337,'Policy Characteristics'!$C:$C,0)))</f>
        <v>indst fuel type shifting</v>
      </c>
      <c r="L337" s="227">
        <f>IF(ISBLANK(INDEX('Policy Characteristics'!F:F,MATCH($C337,'Policy Characteristics'!$C:$C,0))),"",INDEX('Policy Characteristics'!F:F,MATCH($C337,'Policy Characteristics'!$C:$C,0)))</f>
        <v>0</v>
      </c>
      <c r="M337" s="227">
        <f>IF(ISBLANK(INDEX('Policy Characteristics'!G:G,MATCH($C337,'Policy Characteristics'!$C:$C,0))),"",INDEX('Policy Characteristics'!G:G,MATCH($C337,'Policy Characteristics'!$C:$C,0)))</f>
        <v>1</v>
      </c>
      <c r="N337" s="227">
        <f>IF(ISBLANK(INDEX('Policy Characteristics'!H:H,MATCH($C337,'Policy Characteristics'!$C:$C,0))),"",INDEX('Policy Characteristics'!H:H,MATCH($C337,'Policy Characteristics'!$C:$C,0)))</f>
        <v>0.01</v>
      </c>
      <c r="O337" s="227" t="str">
        <f>IF(ISBLANK(INDEX('Policy Characteristics'!I:I,MATCH($C337,'Policy Characteristics'!$C:$C,0))),"",INDEX('Policy Characteristics'!I:I,MATCH($C337,'Policy Characteristics'!$C:$C,0)))</f>
        <v>% of fuel shifted</v>
      </c>
      <c r="P337" s="227" t="str">
        <f>IF(ISBLANK(INDEX('Policy Characteristics'!J:J,MATCH($C337,'Policy Characteristics'!$C:$C,0))),"",INDEX('Policy Characteristics'!J:J,MATCH($C337,'Policy Characteristics'!$C:$C,0)))</f>
        <v/>
      </c>
      <c r="Q337" s="227" t="str">
        <f>IF(ISBLANK(INDEX('Policy Characteristics'!K:K,MATCH($C337,'Policy Characteristics'!$C:$C,0))),"",INDEX('Policy Characteristics'!K:K,MATCH($C337,'Policy Characteristics'!$C:$C,0)))</f>
        <v>industry-ag-main.html#fuel-switching</v>
      </c>
      <c r="R337" s="227" t="str">
        <f>IF(ISBLANK(INDEX('Policy Characteristics'!L:L,MATCH($C337,'Policy Characteristics'!$C:$C,0))),"",INDEX('Policy Characteristics'!L:L,MATCH($C337,'Policy Characteristics'!$C:$C,0)))</f>
        <v>industry-elec-and-hydrogen.html</v>
      </c>
      <c r="S337" s="227" t="str">
        <f>IF(ISBLANK(INDEX('Policy Characteristics'!M:M,MATCH($C337,'Policy Characteristics'!$C:$C,0))),"",INDEX('Policy Characteristics'!M:M,MATCH($C337,'Policy Characteristics'!$C:$C,0)))</f>
        <v/>
      </c>
      <c r="T337" s="227" t="str">
        <f>IF(ISBLANK(INDEX('Policy Characteristics'!N:N,MATCH($C337,'Policy Characteristics'!$C:$C,0))),"",INDEX('Policy Characteristics'!N:N,MATCH($C337,'Policy Characteristics'!$C:$C,0)))</f>
        <v/>
      </c>
      <c r="U337" s="229"/>
      <c r="V337" s="229"/>
      <c r="W337" s="229"/>
      <c r="X337" s="229"/>
      <c r="Y337" s="229"/>
      <c r="Z337" s="229"/>
    </row>
    <row r="338" spans="1:26" ht="15.75" customHeight="1" x14ac:dyDescent="0.25">
      <c r="A338" s="248" t="str">
        <f>INDEX('Policy Characteristics'!A:A,MATCH($C338,'Policy Characteristics'!$C:$C,0))</f>
        <v>Industry</v>
      </c>
      <c r="B338" s="249" t="str">
        <f>INDEX('Policy Characteristics'!B:B,MATCH($C338,'Policy Characteristics'!$C:$C,0))</f>
        <v>Electrification + Hydrogen</v>
      </c>
      <c r="C338" s="11" t="str">
        <f t="shared" ref="A338:C338" si="227">C$321</f>
        <v>Fraction of Industrial Fuel Use Shifted to Other Fuels</v>
      </c>
      <c r="D338" s="226" t="s">
        <v>380</v>
      </c>
      <c r="E338" s="226" t="s">
        <v>420</v>
      </c>
      <c r="F338" s="226" t="s">
        <v>381</v>
      </c>
      <c r="G338" s="226" t="s">
        <v>421</v>
      </c>
      <c r="H338" s="7">
        <v>398</v>
      </c>
      <c r="I338" s="253" t="s">
        <v>63</v>
      </c>
      <c r="J338" s="227" t="str">
        <f>IF(ISBLANK(INDEX('Policy Characteristics'!D:D,MATCH($C338,'Policy Characteristics'!$C:$C,0))),"",INDEX('Policy Characteristics'!D:D,MATCH($C338,'Policy Characteristics'!$C:$C,0)))</f>
        <v>Electrification + Hydrogen</v>
      </c>
      <c r="K338" s="227" t="str">
        <f>IF(ISBLANK(INDEX('Policy Characteristics'!E:E,MATCH($C338,'Policy Characteristics'!$C:$C,0))),"",INDEX('Policy Characteristics'!E:E,MATCH($C338,'Policy Characteristics'!$C:$C,0)))</f>
        <v>indst fuel type shifting</v>
      </c>
      <c r="L338" s="227">
        <f>IF(ISBLANK(INDEX('Policy Characteristics'!F:F,MATCH($C338,'Policy Characteristics'!$C:$C,0))),"",INDEX('Policy Characteristics'!F:F,MATCH($C338,'Policy Characteristics'!$C:$C,0)))</f>
        <v>0</v>
      </c>
      <c r="M338" s="227">
        <f>IF(ISBLANK(INDEX('Policy Characteristics'!G:G,MATCH($C338,'Policy Characteristics'!$C:$C,0))),"",INDEX('Policy Characteristics'!G:G,MATCH($C338,'Policy Characteristics'!$C:$C,0)))</f>
        <v>1</v>
      </c>
      <c r="N338" s="227">
        <f>IF(ISBLANK(INDEX('Policy Characteristics'!H:H,MATCH($C338,'Policy Characteristics'!$C:$C,0))),"",INDEX('Policy Characteristics'!H:H,MATCH($C338,'Policy Characteristics'!$C:$C,0)))</f>
        <v>0.01</v>
      </c>
      <c r="O338" s="227" t="str">
        <f>IF(ISBLANK(INDEX('Policy Characteristics'!I:I,MATCH($C338,'Policy Characteristics'!$C:$C,0))),"",INDEX('Policy Characteristics'!I:I,MATCH($C338,'Policy Characteristics'!$C:$C,0)))</f>
        <v>% of fuel shifted</v>
      </c>
      <c r="P338" s="227" t="str">
        <f>IF(ISBLANK(INDEX('Policy Characteristics'!J:J,MATCH($C338,'Policy Characteristics'!$C:$C,0))),"",INDEX('Policy Characteristics'!J:J,MATCH($C338,'Policy Characteristics'!$C:$C,0)))</f>
        <v/>
      </c>
      <c r="Q338" s="227" t="str">
        <f>IF(ISBLANK(INDEX('Policy Characteristics'!K:K,MATCH($C338,'Policy Characteristics'!$C:$C,0))),"",INDEX('Policy Characteristics'!K:K,MATCH($C338,'Policy Characteristics'!$C:$C,0)))</f>
        <v>industry-ag-main.html#fuel-switching</v>
      </c>
      <c r="R338" s="227" t="str">
        <f>IF(ISBLANK(INDEX('Policy Characteristics'!L:L,MATCH($C338,'Policy Characteristics'!$C:$C,0))),"",INDEX('Policy Characteristics'!L:L,MATCH($C338,'Policy Characteristics'!$C:$C,0)))</f>
        <v>industry-elec-and-hydrogen.html</v>
      </c>
      <c r="S338" s="227" t="str">
        <f>IF(ISBLANK(INDEX('Policy Characteristics'!M:M,MATCH($C338,'Policy Characteristics'!$C:$C,0))),"",INDEX('Policy Characteristics'!M:M,MATCH($C338,'Policy Characteristics'!$C:$C,0)))</f>
        <v/>
      </c>
      <c r="T338" s="227" t="str">
        <f>IF(ISBLANK(INDEX('Policy Characteristics'!N:N,MATCH($C338,'Policy Characteristics'!$C:$C,0))),"",INDEX('Policy Characteristics'!N:N,MATCH($C338,'Policy Characteristics'!$C:$C,0)))</f>
        <v/>
      </c>
      <c r="U338" s="229"/>
      <c r="V338" s="229"/>
      <c r="W338" s="229"/>
      <c r="X338" s="229"/>
      <c r="Y338" s="229"/>
      <c r="Z338" s="229"/>
    </row>
    <row r="339" spans="1:26" ht="15.75" customHeight="1" x14ac:dyDescent="0.25">
      <c r="A339" s="248" t="str">
        <f>INDEX('Policy Characteristics'!A:A,MATCH($C339,'Policy Characteristics'!$C:$C,0))</f>
        <v>Industry</v>
      </c>
      <c r="B339" s="249" t="str">
        <f>INDEX('Policy Characteristics'!B:B,MATCH($C339,'Policy Characteristics'!$C:$C,0))</f>
        <v>Electrification + Hydrogen</v>
      </c>
      <c r="C339" s="11" t="str">
        <f t="shared" ref="A339:C339" si="228">C$321</f>
        <v>Fraction of Industrial Fuel Use Shifted to Other Fuels</v>
      </c>
      <c r="D339" s="226" t="s">
        <v>380</v>
      </c>
      <c r="E339" s="226" t="s">
        <v>422</v>
      </c>
      <c r="F339" s="226" t="s">
        <v>381</v>
      </c>
      <c r="G339" s="226" t="s">
        <v>423</v>
      </c>
      <c r="H339" s="7">
        <v>399</v>
      </c>
      <c r="I339" s="253" t="s">
        <v>63</v>
      </c>
      <c r="J339" s="227" t="str">
        <f>IF(ISBLANK(INDEX('Policy Characteristics'!D:D,MATCH($C339,'Policy Characteristics'!$C:$C,0))),"",INDEX('Policy Characteristics'!D:D,MATCH($C339,'Policy Characteristics'!$C:$C,0)))</f>
        <v>Electrification + Hydrogen</v>
      </c>
      <c r="K339" s="227" t="str">
        <f>IF(ISBLANK(INDEX('Policy Characteristics'!E:E,MATCH($C339,'Policy Characteristics'!$C:$C,0))),"",INDEX('Policy Characteristics'!E:E,MATCH($C339,'Policy Characteristics'!$C:$C,0)))</f>
        <v>indst fuel type shifting</v>
      </c>
      <c r="L339" s="227">
        <f>IF(ISBLANK(INDEX('Policy Characteristics'!F:F,MATCH($C339,'Policy Characteristics'!$C:$C,0))),"",INDEX('Policy Characteristics'!F:F,MATCH($C339,'Policy Characteristics'!$C:$C,0)))</f>
        <v>0</v>
      </c>
      <c r="M339" s="227">
        <f>IF(ISBLANK(INDEX('Policy Characteristics'!G:G,MATCH($C339,'Policy Characteristics'!$C:$C,0))),"",INDEX('Policy Characteristics'!G:G,MATCH($C339,'Policy Characteristics'!$C:$C,0)))</f>
        <v>1</v>
      </c>
      <c r="N339" s="227">
        <f>IF(ISBLANK(INDEX('Policy Characteristics'!H:H,MATCH($C339,'Policy Characteristics'!$C:$C,0))),"",INDEX('Policy Characteristics'!H:H,MATCH($C339,'Policy Characteristics'!$C:$C,0)))</f>
        <v>0.01</v>
      </c>
      <c r="O339" s="227" t="str">
        <f>IF(ISBLANK(INDEX('Policy Characteristics'!I:I,MATCH($C339,'Policy Characteristics'!$C:$C,0))),"",INDEX('Policy Characteristics'!I:I,MATCH($C339,'Policy Characteristics'!$C:$C,0)))</f>
        <v>% of fuel shifted</v>
      </c>
      <c r="P339" s="227" t="str">
        <f>IF(ISBLANK(INDEX('Policy Characteristics'!J:J,MATCH($C339,'Policy Characteristics'!$C:$C,0))),"",INDEX('Policy Characteristics'!J:J,MATCH($C339,'Policy Characteristics'!$C:$C,0)))</f>
        <v/>
      </c>
      <c r="Q339" s="227" t="str">
        <f>IF(ISBLANK(INDEX('Policy Characteristics'!K:K,MATCH($C339,'Policy Characteristics'!$C:$C,0))),"",INDEX('Policy Characteristics'!K:K,MATCH($C339,'Policy Characteristics'!$C:$C,0)))</f>
        <v>industry-ag-main.html#fuel-switching</v>
      </c>
      <c r="R339" s="227" t="str">
        <f>IF(ISBLANK(INDEX('Policy Characteristics'!L:L,MATCH($C339,'Policy Characteristics'!$C:$C,0))),"",INDEX('Policy Characteristics'!L:L,MATCH($C339,'Policy Characteristics'!$C:$C,0)))</f>
        <v>industry-elec-and-hydrogen.html</v>
      </c>
      <c r="S339" s="227" t="str">
        <f>IF(ISBLANK(INDEX('Policy Characteristics'!M:M,MATCH($C339,'Policy Characteristics'!$C:$C,0))),"",INDEX('Policy Characteristics'!M:M,MATCH($C339,'Policy Characteristics'!$C:$C,0)))</f>
        <v/>
      </c>
      <c r="T339" s="227" t="str">
        <f>IF(ISBLANK(INDEX('Policy Characteristics'!N:N,MATCH($C339,'Policy Characteristics'!$C:$C,0))),"",INDEX('Policy Characteristics'!N:N,MATCH($C339,'Policy Characteristics'!$C:$C,0)))</f>
        <v/>
      </c>
      <c r="U339" s="229"/>
      <c r="V339" s="229"/>
      <c r="W339" s="229"/>
      <c r="X339" s="229"/>
      <c r="Y339" s="229"/>
      <c r="Z339" s="229"/>
    </row>
    <row r="340" spans="1:26" ht="15.75" customHeight="1" x14ac:dyDescent="0.25">
      <c r="A340" s="248" t="str">
        <f>INDEX('Policy Characteristics'!A:A,MATCH($C340,'Policy Characteristics'!$C:$C,0))</f>
        <v>Industry</v>
      </c>
      <c r="B340" s="249" t="str">
        <f>INDEX('Policy Characteristics'!B:B,MATCH($C340,'Policy Characteristics'!$C:$C,0))</f>
        <v>Electrification + Hydrogen</v>
      </c>
      <c r="C340" s="11" t="str">
        <f t="shared" ref="A340:C340" si="229">C$321</f>
        <v>Fraction of Industrial Fuel Use Shifted to Other Fuels</v>
      </c>
      <c r="D340" s="226" t="s">
        <v>380</v>
      </c>
      <c r="E340" s="226" t="s">
        <v>424</v>
      </c>
      <c r="F340" s="226" t="s">
        <v>381</v>
      </c>
      <c r="G340" s="226" t="s">
        <v>425</v>
      </c>
      <c r="H340" s="7">
        <v>400</v>
      </c>
      <c r="I340" s="253" t="s">
        <v>76</v>
      </c>
      <c r="J340" s="227" t="str">
        <f>IF(ISBLANK(INDEX('Policy Characteristics'!D:D,MATCH($C340,'Policy Characteristics'!$C:$C,0))),"",INDEX('Policy Characteristics'!D:D,MATCH($C340,'Policy Characteristics'!$C:$C,0)))</f>
        <v>Electrification + Hydrogen</v>
      </c>
      <c r="K340" s="227" t="str">
        <f>IF(ISBLANK(INDEX('Policy Characteristics'!E:E,MATCH($C340,'Policy Characteristics'!$C:$C,0))),"",INDEX('Policy Characteristics'!E:E,MATCH($C340,'Policy Characteristics'!$C:$C,0)))</f>
        <v>indst fuel type shifting</v>
      </c>
      <c r="L340" s="227">
        <f>IF(ISBLANK(INDEX('Policy Characteristics'!F:F,MATCH($C340,'Policy Characteristics'!$C:$C,0))),"",INDEX('Policy Characteristics'!F:F,MATCH($C340,'Policy Characteristics'!$C:$C,0)))</f>
        <v>0</v>
      </c>
      <c r="M340" s="227">
        <f>IF(ISBLANK(INDEX('Policy Characteristics'!G:G,MATCH($C340,'Policy Characteristics'!$C:$C,0))),"",INDEX('Policy Characteristics'!G:G,MATCH($C340,'Policy Characteristics'!$C:$C,0)))</f>
        <v>1</v>
      </c>
      <c r="N340" s="227">
        <f>IF(ISBLANK(INDEX('Policy Characteristics'!H:H,MATCH($C340,'Policy Characteristics'!$C:$C,0))),"",INDEX('Policy Characteristics'!H:H,MATCH($C340,'Policy Characteristics'!$C:$C,0)))</f>
        <v>0.01</v>
      </c>
      <c r="O340" s="227" t="str">
        <f>IF(ISBLANK(INDEX('Policy Characteristics'!I:I,MATCH($C340,'Policy Characteristics'!$C:$C,0))),"",INDEX('Policy Characteristics'!I:I,MATCH($C340,'Policy Characteristics'!$C:$C,0)))</f>
        <v>% of fuel shifted</v>
      </c>
      <c r="P340" s="227" t="str">
        <f>IF(ISBLANK(INDEX('Policy Characteristics'!J:J,MATCH($C340,'Policy Characteristics'!$C:$C,0))),"",INDEX('Policy Characteristics'!J:J,MATCH($C340,'Policy Characteristics'!$C:$C,0)))</f>
        <v/>
      </c>
      <c r="Q340" s="227" t="str">
        <f>IF(ISBLANK(INDEX('Policy Characteristics'!K:K,MATCH($C340,'Policy Characteristics'!$C:$C,0))),"",INDEX('Policy Characteristics'!K:K,MATCH($C340,'Policy Characteristics'!$C:$C,0)))</f>
        <v>industry-ag-main.html#fuel-switching</v>
      </c>
      <c r="R340" s="227" t="str">
        <f>IF(ISBLANK(INDEX('Policy Characteristics'!L:L,MATCH($C340,'Policy Characteristics'!$C:$C,0))),"",INDEX('Policy Characteristics'!L:L,MATCH($C340,'Policy Characteristics'!$C:$C,0)))</f>
        <v>industry-elec-and-hydrogen.html</v>
      </c>
      <c r="S340" s="227" t="str">
        <f>IF(ISBLANK(INDEX('Policy Characteristics'!M:M,MATCH($C340,'Policy Characteristics'!$C:$C,0))),"",INDEX('Policy Characteristics'!M:M,MATCH($C340,'Policy Characteristics'!$C:$C,0)))</f>
        <v/>
      </c>
      <c r="T340" s="227" t="str">
        <f>IF(ISBLANK(INDEX('Policy Characteristics'!N:N,MATCH($C340,'Policy Characteristics'!$C:$C,0))),"",INDEX('Policy Characteristics'!N:N,MATCH($C340,'Policy Characteristics'!$C:$C,0)))</f>
        <v/>
      </c>
      <c r="U340" s="229"/>
      <c r="V340" s="229"/>
      <c r="W340" s="229"/>
      <c r="X340" s="229"/>
      <c r="Y340" s="229"/>
      <c r="Z340" s="229"/>
    </row>
    <row r="341" spans="1:26" ht="15.75" customHeight="1" x14ac:dyDescent="0.25">
      <c r="A341" s="248" t="str">
        <f>INDEX('Policy Characteristics'!A:A,MATCH($C341,'Policy Characteristics'!$C:$C,0))</f>
        <v>Industry</v>
      </c>
      <c r="B341" s="249" t="str">
        <f>INDEX('Policy Characteristics'!B:B,MATCH($C341,'Policy Characteristics'!$C:$C,0))</f>
        <v>Electrification + Hydrogen</v>
      </c>
      <c r="C341" s="11" t="str">
        <f t="shared" ref="A341:C341" si="230">C$321</f>
        <v>Fraction of Industrial Fuel Use Shifted to Other Fuels</v>
      </c>
      <c r="D341" s="226" t="s">
        <v>382</v>
      </c>
      <c r="E341" s="226" t="s">
        <v>402</v>
      </c>
      <c r="F341" s="226" t="s">
        <v>383</v>
      </c>
      <c r="G341" s="226" t="s">
        <v>403</v>
      </c>
      <c r="H341" s="7">
        <v>401</v>
      </c>
      <c r="I341" s="253" t="s">
        <v>76</v>
      </c>
      <c r="J341" s="227" t="str">
        <f>IF(ISBLANK(INDEX('Policy Characteristics'!D:D,MATCH($C341,'Policy Characteristics'!$C:$C,0))),"",INDEX('Policy Characteristics'!D:D,MATCH($C341,'Policy Characteristics'!$C:$C,0)))</f>
        <v>Electrification + Hydrogen</v>
      </c>
      <c r="K341" s="227" t="str">
        <f>IF(ISBLANK(INDEX('Policy Characteristics'!E:E,MATCH($C341,'Policy Characteristics'!$C:$C,0))),"",INDEX('Policy Characteristics'!E:E,MATCH($C341,'Policy Characteristics'!$C:$C,0)))</f>
        <v>indst fuel type shifting</v>
      </c>
      <c r="L341" s="227">
        <f>IF(ISBLANK(INDEX('Policy Characteristics'!F:F,MATCH($C341,'Policy Characteristics'!$C:$C,0))),"",INDEX('Policy Characteristics'!F:F,MATCH($C341,'Policy Characteristics'!$C:$C,0)))</f>
        <v>0</v>
      </c>
      <c r="M341" s="227">
        <f>IF(ISBLANK(INDEX('Policy Characteristics'!G:G,MATCH($C341,'Policy Characteristics'!$C:$C,0))),"",INDEX('Policy Characteristics'!G:G,MATCH($C341,'Policy Characteristics'!$C:$C,0)))</f>
        <v>1</v>
      </c>
      <c r="N341" s="227">
        <f>IF(ISBLANK(INDEX('Policy Characteristics'!H:H,MATCH($C341,'Policy Characteristics'!$C:$C,0))),"",INDEX('Policy Characteristics'!H:H,MATCH($C341,'Policy Characteristics'!$C:$C,0)))</f>
        <v>0.01</v>
      </c>
      <c r="O341" s="227" t="str">
        <f>IF(ISBLANK(INDEX('Policy Characteristics'!I:I,MATCH($C341,'Policy Characteristics'!$C:$C,0))),"",INDEX('Policy Characteristics'!I:I,MATCH($C341,'Policy Characteristics'!$C:$C,0)))</f>
        <v>% of fuel shifted</v>
      </c>
      <c r="P341" s="227" t="str">
        <f>IF(ISBLANK(INDEX('Policy Characteristics'!J:J,MATCH($C341,'Policy Characteristics'!$C:$C,0))),"",INDEX('Policy Characteristics'!J:J,MATCH($C341,'Policy Characteristics'!$C:$C,0)))</f>
        <v/>
      </c>
      <c r="Q341" s="227" t="str">
        <f>IF(ISBLANK(INDEX('Policy Characteristics'!K:K,MATCH($C341,'Policy Characteristics'!$C:$C,0))),"",INDEX('Policy Characteristics'!K:K,MATCH($C341,'Policy Characteristics'!$C:$C,0)))</f>
        <v>industry-ag-main.html#fuel-switching</v>
      </c>
      <c r="R341" s="227" t="str">
        <f>IF(ISBLANK(INDEX('Policy Characteristics'!L:L,MATCH($C341,'Policy Characteristics'!$C:$C,0))),"",INDEX('Policy Characteristics'!L:L,MATCH($C341,'Policy Characteristics'!$C:$C,0)))</f>
        <v>industry-elec-and-hydrogen.html</v>
      </c>
      <c r="S341" s="227" t="str">
        <f>IF(ISBLANK(INDEX('Policy Characteristics'!M:M,MATCH($C341,'Policy Characteristics'!$C:$C,0))),"",INDEX('Policy Characteristics'!M:M,MATCH($C341,'Policy Characteristics'!$C:$C,0)))</f>
        <v/>
      </c>
      <c r="T341" s="227" t="str">
        <f>IF(ISBLANK(INDEX('Policy Characteristics'!N:N,MATCH($C341,'Policy Characteristics'!$C:$C,0))),"",INDEX('Policy Characteristics'!N:N,MATCH($C341,'Policy Characteristics'!$C:$C,0)))</f>
        <v/>
      </c>
      <c r="U341" s="229"/>
      <c r="V341" s="229"/>
      <c r="W341" s="229"/>
      <c r="X341" s="229"/>
      <c r="Y341" s="229"/>
      <c r="Z341" s="229"/>
    </row>
    <row r="342" spans="1:26" ht="15.75" customHeight="1" x14ac:dyDescent="0.25">
      <c r="A342" s="248" t="str">
        <f>INDEX('Policy Characteristics'!A:A,MATCH($C342,'Policy Characteristics'!$C:$C,0))</f>
        <v>Industry</v>
      </c>
      <c r="B342" s="249" t="str">
        <f>INDEX('Policy Characteristics'!B:B,MATCH($C342,'Policy Characteristics'!$C:$C,0))</f>
        <v>Electrification + Hydrogen</v>
      </c>
      <c r="C342" s="227" t="str">
        <f t="shared" ref="A342:C342" si="231">C$321</f>
        <v>Fraction of Industrial Fuel Use Shifted to Other Fuels</v>
      </c>
      <c r="D342" s="225" t="s">
        <v>382</v>
      </c>
      <c r="E342" s="225" t="s">
        <v>408</v>
      </c>
      <c r="F342" s="225" t="s">
        <v>383</v>
      </c>
      <c r="G342" s="225" t="s">
        <v>409</v>
      </c>
      <c r="H342" s="250">
        <v>402</v>
      </c>
      <c r="I342" s="251" t="s">
        <v>63</v>
      </c>
      <c r="J342" s="227" t="str">
        <f>IF(ISBLANK(INDEX('Policy Characteristics'!D:D,MATCH($C342,'Policy Characteristics'!$C:$C,0))),"",INDEX('Policy Characteristics'!D:D,MATCH($C342,'Policy Characteristics'!$C:$C,0)))</f>
        <v>Electrification + Hydrogen</v>
      </c>
      <c r="K342" s="227" t="str">
        <f>IF(ISBLANK(INDEX('Policy Characteristics'!E:E,MATCH($C342,'Policy Characteristics'!$C:$C,0))),"",INDEX('Policy Characteristics'!E:E,MATCH($C342,'Policy Characteristics'!$C:$C,0)))</f>
        <v>indst fuel type shifting</v>
      </c>
      <c r="L342" s="227">
        <f>IF(ISBLANK(INDEX('Policy Characteristics'!F:F,MATCH($C342,'Policy Characteristics'!$C:$C,0))),"",INDEX('Policy Characteristics'!F:F,MATCH($C342,'Policy Characteristics'!$C:$C,0)))</f>
        <v>0</v>
      </c>
      <c r="M342" s="227">
        <f>IF(ISBLANK(INDEX('Policy Characteristics'!G:G,MATCH($C342,'Policy Characteristics'!$C:$C,0))),"",INDEX('Policy Characteristics'!G:G,MATCH($C342,'Policy Characteristics'!$C:$C,0)))</f>
        <v>1</v>
      </c>
      <c r="N342" s="227">
        <f>IF(ISBLANK(INDEX('Policy Characteristics'!H:H,MATCH($C342,'Policy Characteristics'!$C:$C,0))),"",INDEX('Policy Characteristics'!H:H,MATCH($C342,'Policy Characteristics'!$C:$C,0)))</f>
        <v>0.01</v>
      </c>
      <c r="O342" s="227" t="str">
        <f>IF(ISBLANK(INDEX('Policy Characteristics'!I:I,MATCH($C342,'Policy Characteristics'!$C:$C,0))),"",INDEX('Policy Characteristics'!I:I,MATCH($C342,'Policy Characteristics'!$C:$C,0)))</f>
        <v>% of fuel shifted</v>
      </c>
      <c r="P342" s="227" t="str">
        <f>IF(ISBLANK(INDEX('Policy Characteristics'!J:J,MATCH($C342,'Policy Characteristics'!$C:$C,0))),"",INDEX('Policy Characteristics'!J:J,MATCH($C342,'Policy Characteristics'!$C:$C,0)))</f>
        <v/>
      </c>
      <c r="Q342" s="227" t="str">
        <f>IF(ISBLANK(INDEX('Policy Characteristics'!K:K,MATCH($C342,'Policy Characteristics'!$C:$C,0))),"",INDEX('Policy Characteristics'!K:K,MATCH($C342,'Policy Characteristics'!$C:$C,0)))</f>
        <v>industry-ag-main.html#fuel-switching</v>
      </c>
      <c r="R342" s="227" t="str">
        <f>IF(ISBLANK(INDEX('Policy Characteristics'!L:L,MATCH($C342,'Policy Characteristics'!$C:$C,0))),"",INDEX('Policy Characteristics'!L:L,MATCH($C342,'Policy Characteristics'!$C:$C,0)))</f>
        <v>industry-elec-and-hydrogen.html</v>
      </c>
      <c r="S342" s="227" t="str">
        <f>IF(ISBLANK(INDEX('Policy Characteristics'!M:M,MATCH($C342,'Policy Characteristics'!$C:$C,0))),"",INDEX('Policy Characteristics'!M:M,MATCH($C342,'Policy Characteristics'!$C:$C,0)))</f>
        <v/>
      </c>
      <c r="T342" s="227" t="str">
        <f>IF(ISBLANK(INDEX('Policy Characteristics'!N:N,MATCH($C342,'Policy Characteristics'!$C:$C,0))),"",INDEX('Policy Characteristics'!N:N,MATCH($C342,'Policy Characteristics'!$C:$C,0)))</f>
        <v/>
      </c>
      <c r="U342" s="229"/>
      <c r="V342" s="229"/>
      <c r="W342" s="229"/>
      <c r="X342" s="229"/>
      <c r="Y342" s="229"/>
      <c r="Z342" s="229"/>
    </row>
    <row r="343" spans="1:26" ht="15.75" customHeight="1" x14ac:dyDescent="0.25">
      <c r="A343" s="248" t="str">
        <f>INDEX('Policy Characteristics'!A:A,MATCH($C343,'Policy Characteristics'!$C:$C,0))</f>
        <v>Industry</v>
      </c>
      <c r="B343" s="249" t="str">
        <f>INDEX('Policy Characteristics'!B:B,MATCH($C343,'Policy Characteristics'!$C:$C,0))</f>
        <v>Electrification + Hydrogen</v>
      </c>
      <c r="C343" s="227" t="str">
        <f t="shared" ref="A343:C343" si="232">C$321</f>
        <v>Fraction of Industrial Fuel Use Shifted to Other Fuels</v>
      </c>
      <c r="D343" s="225" t="s">
        <v>382</v>
      </c>
      <c r="E343" s="225" t="s">
        <v>410</v>
      </c>
      <c r="F343" s="225" t="s">
        <v>383</v>
      </c>
      <c r="G343" s="225" t="s">
        <v>411</v>
      </c>
      <c r="H343" s="250">
        <v>403</v>
      </c>
      <c r="I343" s="251" t="s">
        <v>63</v>
      </c>
      <c r="J343" s="227" t="str">
        <f>IF(ISBLANK(INDEX('Policy Characteristics'!D:D,MATCH($C343,'Policy Characteristics'!$C:$C,0))),"",INDEX('Policy Characteristics'!D:D,MATCH($C343,'Policy Characteristics'!$C:$C,0)))</f>
        <v>Electrification + Hydrogen</v>
      </c>
      <c r="K343" s="227" t="str">
        <f>IF(ISBLANK(INDEX('Policy Characteristics'!E:E,MATCH($C343,'Policy Characteristics'!$C:$C,0))),"",INDEX('Policy Characteristics'!E:E,MATCH($C343,'Policy Characteristics'!$C:$C,0)))</f>
        <v>indst fuel type shifting</v>
      </c>
      <c r="L343" s="227">
        <f>IF(ISBLANK(INDEX('Policy Characteristics'!F:F,MATCH($C343,'Policy Characteristics'!$C:$C,0))),"",INDEX('Policy Characteristics'!F:F,MATCH($C343,'Policy Characteristics'!$C:$C,0)))</f>
        <v>0</v>
      </c>
      <c r="M343" s="227">
        <f>IF(ISBLANK(INDEX('Policy Characteristics'!G:G,MATCH($C343,'Policy Characteristics'!$C:$C,0))),"",INDEX('Policy Characteristics'!G:G,MATCH($C343,'Policy Characteristics'!$C:$C,0)))</f>
        <v>1</v>
      </c>
      <c r="N343" s="227">
        <f>IF(ISBLANK(INDEX('Policy Characteristics'!H:H,MATCH($C343,'Policy Characteristics'!$C:$C,0))),"",INDEX('Policy Characteristics'!H:H,MATCH($C343,'Policy Characteristics'!$C:$C,0)))</f>
        <v>0.01</v>
      </c>
      <c r="O343" s="227" t="str">
        <f>IF(ISBLANK(INDEX('Policy Characteristics'!I:I,MATCH($C343,'Policy Characteristics'!$C:$C,0))),"",INDEX('Policy Characteristics'!I:I,MATCH($C343,'Policy Characteristics'!$C:$C,0)))</f>
        <v>% of fuel shifted</v>
      </c>
      <c r="P343" s="227" t="str">
        <f>IF(ISBLANK(INDEX('Policy Characteristics'!J:J,MATCH($C343,'Policy Characteristics'!$C:$C,0))),"",INDEX('Policy Characteristics'!J:J,MATCH($C343,'Policy Characteristics'!$C:$C,0)))</f>
        <v/>
      </c>
      <c r="Q343" s="227" t="str">
        <f>IF(ISBLANK(INDEX('Policy Characteristics'!K:K,MATCH($C343,'Policy Characteristics'!$C:$C,0))),"",INDEX('Policy Characteristics'!K:K,MATCH($C343,'Policy Characteristics'!$C:$C,0)))</f>
        <v>industry-ag-main.html#fuel-switching</v>
      </c>
      <c r="R343" s="227" t="str">
        <f>IF(ISBLANK(INDEX('Policy Characteristics'!L:L,MATCH($C343,'Policy Characteristics'!$C:$C,0))),"",INDEX('Policy Characteristics'!L:L,MATCH($C343,'Policy Characteristics'!$C:$C,0)))</f>
        <v>industry-elec-and-hydrogen.html</v>
      </c>
      <c r="S343" s="227" t="str">
        <f>IF(ISBLANK(INDEX('Policy Characteristics'!M:M,MATCH($C343,'Policy Characteristics'!$C:$C,0))),"",INDEX('Policy Characteristics'!M:M,MATCH($C343,'Policy Characteristics'!$C:$C,0)))</f>
        <v/>
      </c>
      <c r="T343" s="227" t="str">
        <f>IF(ISBLANK(INDEX('Policy Characteristics'!N:N,MATCH($C343,'Policy Characteristics'!$C:$C,0))),"",INDEX('Policy Characteristics'!N:N,MATCH($C343,'Policy Characteristics'!$C:$C,0)))</f>
        <v/>
      </c>
      <c r="U343" s="229"/>
      <c r="V343" s="229"/>
      <c r="W343" s="229"/>
      <c r="X343" s="229"/>
      <c r="Y343" s="229"/>
      <c r="Z343" s="229"/>
    </row>
    <row r="344" spans="1:26" ht="15.75" customHeight="1" x14ac:dyDescent="0.25">
      <c r="A344" s="248" t="str">
        <f>INDEX('Policy Characteristics'!A:A,MATCH($C344,'Policy Characteristics'!$C:$C,0))</f>
        <v>Industry</v>
      </c>
      <c r="B344" s="249" t="str">
        <f>INDEX('Policy Characteristics'!B:B,MATCH($C344,'Policy Characteristics'!$C:$C,0))</f>
        <v>Electrification + Hydrogen</v>
      </c>
      <c r="C344" s="11" t="str">
        <f t="shared" ref="A344:C344" si="233">C$321</f>
        <v>Fraction of Industrial Fuel Use Shifted to Other Fuels</v>
      </c>
      <c r="D344" s="226" t="s">
        <v>382</v>
      </c>
      <c r="E344" s="226" t="s">
        <v>412</v>
      </c>
      <c r="F344" s="226" t="s">
        <v>383</v>
      </c>
      <c r="G344" s="226" t="s">
        <v>413</v>
      </c>
      <c r="H344" s="7">
        <v>404</v>
      </c>
      <c r="I344" s="253" t="s">
        <v>76</v>
      </c>
      <c r="J344" s="227" t="str">
        <f>IF(ISBLANK(INDEX('Policy Characteristics'!D:D,MATCH($C344,'Policy Characteristics'!$C:$C,0))),"",INDEX('Policy Characteristics'!D:D,MATCH($C344,'Policy Characteristics'!$C:$C,0)))</f>
        <v>Electrification + Hydrogen</v>
      </c>
      <c r="K344" s="227" t="str">
        <f>IF(ISBLANK(INDEX('Policy Characteristics'!E:E,MATCH($C344,'Policy Characteristics'!$C:$C,0))),"",INDEX('Policy Characteristics'!E:E,MATCH($C344,'Policy Characteristics'!$C:$C,0)))</f>
        <v>indst fuel type shifting</v>
      </c>
      <c r="L344" s="227">
        <f>IF(ISBLANK(INDEX('Policy Characteristics'!F:F,MATCH($C344,'Policy Characteristics'!$C:$C,0))),"",INDEX('Policy Characteristics'!F:F,MATCH($C344,'Policy Characteristics'!$C:$C,0)))</f>
        <v>0</v>
      </c>
      <c r="M344" s="227">
        <f>IF(ISBLANK(INDEX('Policy Characteristics'!G:G,MATCH($C344,'Policy Characteristics'!$C:$C,0))),"",INDEX('Policy Characteristics'!G:G,MATCH($C344,'Policy Characteristics'!$C:$C,0)))</f>
        <v>1</v>
      </c>
      <c r="N344" s="227">
        <f>IF(ISBLANK(INDEX('Policy Characteristics'!H:H,MATCH($C344,'Policy Characteristics'!$C:$C,0))),"",INDEX('Policy Characteristics'!H:H,MATCH($C344,'Policy Characteristics'!$C:$C,0)))</f>
        <v>0.01</v>
      </c>
      <c r="O344" s="227" t="str">
        <f>IF(ISBLANK(INDEX('Policy Characteristics'!I:I,MATCH($C344,'Policy Characteristics'!$C:$C,0))),"",INDEX('Policy Characteristics'!I:I,MATCH($C344,'Policy Characteristics'!$C:$C,0)))</f>
        <v>% of fuel shifted</v>
      </c>
      <c r="P344" s="227" t="str">
        <f>IF(ISBLANK(INDEX('Policy Characteristics'!J:J,MATCH($C344,'Policy Characteristics'!$C:$C,0))),"",INDEX('Policy Characteristics'!J:J,MATCH($C344,'Policy Characteristics'!$C:$C,0)))</f>
        <v/>
      </c>
      <c r="Q344" s="227" t="str">
        <f>IF(ISBLANK(INDEX('Policy Characteristics'!K:K,MATCH($C344,'Policy Characteristics'!$C:$C,0))),"",INDEX('Policy Characteristics'!K:K,MATCH($C344,'Policy Characteristics'!$C:$C,0)))</f>
        <v>industry-ag-main.html#fuel-switching</v>
      </c>
      <c r="R344" s="227" t="str">
        <f>IF(ISBLANK(INDEX('Policy Characteristics'!L:L,MATCH($C344,'Policy Characteristics'!$C:$C,0))),"",INDEX('Policy Characteristics'!L:L,MATCH($C344,'Policy Characteristics'!$C:$C,0)))</f>
        <v>industry-elec-and-hydrogen.html</v>
      </c>
      <c r="S344" s="227" t="str">
        <f>IF(ISBLANK(INDEX('Policy Characteristics'!M:M,MATCH($C344,'Policy Characteristics'!$C:$C,0))),"",INDEX('Policy Characteristics'!M:M,MATCH($C344,'Policy Characteristics'!$C:$C,0)))</f>
        <v/>
      </c>
      <c r="T344" s="227" t="str">
        <f>IF(ISBLANK(INDEX('Policy Characteristics'!N:N,MATCH($C344,'Policy Characteristics'!$C:$C,0))),"",INDEX('Policy Characteristics'!N:N,MATCH($C344,'Policy Characteristics'!$C:$C,0)))</f>
        <v/>
      </c>
      <c r="U344" s="229"/>
      <c r="V344" s="229"/>
      <c r="W344" s="229"/>
      <c r="X344" s="229"/>
      <c r="Y344" s="229"/>
      <c r="Z344" s="229"/>
    </row>
    <row r="345" spans="1:26" ht="15.75" customHeight="1" x14ac:dyDescent="0.25">
      <c r="A345" s="248" t="str">
        <f>INDEX('Policy Characteristics'!A:A,MATCH($C345,'Policy Characteristics'!$C:$C,0))</f>
        <v>Industry</v>
      </c>
      <c r="B345" s="249" t="str">
        <f>INDEX('Policy Characteristics'!B:B,MATCH($C345,'Policy Characteristics'!$C:$C,0))</f>
        <v>Electrification + Hydrogen</v>
      </c>
      <c r="C345" s="227" t="str">
        <f t="shared" ref="A345:C345" si="234">C$321</f>
        <v>Fraction of Industrial Fuel Use Shifted to Other Fuels</v>
      </c>
      <c r="D345" s="225" t="s">
        <v>382</v>
      </c>
      <c r="E345" s="225" t="s">
        <v>414</v>
      </c>
      <c r="F345" s="225" t="s">
        <v>383</v>
      </c>
      <c r="G345" s="225" t="s">
        <v>415</v>
      </c>
      <c r="H345" s="250">
        <v>405</v>
      </c>
      <c r="I345" s="251" t="s">
        <v>76</v>
      </c>
      <c r="J345" s="227" t="str">
        <f>IF(ISBLANK(INDEX('Policy Characteristics'!D:D,MATCH($C345,'Policy Characteristics'!$C:$C,0))),"",INDEX('Policy Characteristics'!D:D,MATCH($C345,'Policy Characteristics'!$C:$C,0)))</f>
        <v>Electrification + Hydrogen</v>
      </c>
      <c r="K345" s="227" t="str">
        <f>IF(ISBLANK(INDEX('Policy Characteristics'!E:E,MATCH($C345,'Policy Characteristics'!$C:$C,0))),"",INDEX('Policy Characteristics'!E:E,MATCH($C345,'Policy Characteristics'!$C:$C,0)))</f>
        <v>indst fuel type shifting</v>
      </c>
      <c r="L345" s="227">
        <f>IF(ISBLANK(INDEX('Policy Characteristics'!F:F,MATCH($C345,'Policy Characteristics'!$C:$C,0))),"",INDEX('Policy Characteristics'!F:F,MATCH($C345,'Policy Characteristics'!$C:$C,0)))</f>
        <v>0</v>
      </c>
      <c r="M345" s="227">
        <f>IF(ISBLANK(INDEX('Policy Characteristics'!G:G,MATCH($C345,'Policy Characteristics'!$C:$C,0))),"",INDEX('Policy Characteristics'!G:G,MATCH($C345,'Policy Characteristics'!$C:$C,0)))</f>
        <v>1</v>
      </c>
      <c r="N345" s="227">
        <f>IF(ISBLANK(INDEX('Policy Characteristics'!H:H,MATCH($C345,'Policy Characteristics'!$C:$C,0))),"",INDEX('Policy Characteristics'!H:H,MATCH($C345,'Policy Characteristics'!$C:$C,0)))</f>
        <v>0.01</v>
      </c>
      <c r="O345" s="227" t="str">
        <f>IF(ISBLANK(INDEX('Policy Characteristics'!I:I,MATCH($C345,'Policy Characteristics'!$C:$C,0))),"",INDEX('Policy Characteristics'!I:I,MATCH($C345,'Policy Characteristics'!$C:$C,0)))</f>
        <v>% of fuel shifted</v>
      </c>
      <c r="P345" s="227" t="str">
        <f>IF(ISBLANK(INDEX('Policy Characteristics'!J:J,MATCH($C345,'Policy Characteristics'!$C:$C,0))),"",INDEX('Policy Characteristics'!J:J,MATCH($C345,'Policy Characteristics'!$C:$C,0)))</f>
        <v/>
      </c>
      <c r="Q345" s="227" t="str">
        <f>IF(ISBLANK(INDEX('Policy Characteristics'!K:K,MATCH($C345,'Policy Characteristics'!$C:$C,0))),"",INDEX('Policy Characteristics'!K:K,MATCH($C345,'Policy Characteristics'!$C:$C,0)))</f>
        <v>industry-ag-main.html#fuel-switching</v>
      </c>
      <c r="R345" s="227" t="str">
        <f>IF(ISBLANK(INDEX('Policy Characteristics'!L:L,MATCH($C345,'Policy Characteristics'!$C:$C,0))),"",INDEX('Policy Characteristics'!L:L,MATCH($C345,'Policy Characteristics'!$C:$C,0)))</f>
        <v>industry-elec-and-hydrogen.html</v>
      </c>
      <c r="S345" s="227" t="str">
        <f>IF(ISBLANK(INDEX('Policy Characteristics'!M:M,MATCH($C345,'Policy Characteristics'!$C:$C,0))),"",INDEX('Policy Characteristics'!M:M,MATCH($C345,'Policy Characteristics'!$C:$C,0)))</f>
        <v/>
      </c>
      <c r="T345" s="227" t="str">
        <f>IF(ISBLANK(INDEX('Policy Characteristics'!N:N,MATCH($C345,'Policy Characteristics'!$C:$C,0))),"",INDEX('Policy Characteristics'!N:N,MATCH($C345,'Policy Characteristics'!$C:$C,0)))</f>
        <v/>
      </c>
      <c r="U345" s="229"/>
      <c r="V345" s="229"/>
      <c r="W345" s="229"/>
      <c r="X345" s="229"/>
      <c r="Y345" s="229"/>
      <c r="Z345" s="229"/>
    </row>
    <row r="346" spans="1:26" ht="15.75" customHeight="1" x14ac:dyDescent="0.25">
      <c r="A346" s="248" t="str">
        <f>INDEX('Policy Characteristics'!A:A,MATCH($C346,'Policy Characteristics'!$C:$C,0))</f>
        <v>Industry</v>
      </c>
      <c r="B346" s="249" t="str">
        <f>INDEX('Policy Characteristics'!B:B,MATCH($C346,'Policy Characteristics'!$C:$C,0))</f>
        <v>Electrification + Hydrogen</v>
      </c>
      <c r="C346" s="11" t="str">
        <f t="shared" ref="A346:C346" si="235">C$321</f>
        <v>Fraction of Industrial Fuel Use Shifted to Other Fuels</v>
      </c>
      <c r="D346" s="226" t="s">
        <v>382</v>
      </c>
      <c r="E346" s="226" t="s">
        <v>416</v>
      </c>
      <c r="F346" s="226" t="s">
        <v>383</v>
      </c>
      <c r="G346" s="226" t="s">
        <v>417</v>
      </c>
      <c r="H346" s="7">
        <v>406</v>
      </c>
      <c r="I346" s="253" t="s">
        <v>76</v>
      </c>
      <c r="J346" s="227" t="str">
        <f>IF(ISBLANK(INDEX('Policy Characteristics'!D:D,MATCH($C346,'Policy Characteristics'!$C:$C,0))),"",INDEX('Policy Characteristics'!D:D,MATCH($C346,'Policy Characteristics'!$C:$C,0)))</f>
        <v>Electrification + Hydrogen</v>
      </c>
      <c r="K346" s="227" t="str">
        <f>IF(ISBLANK(INDEX('Policy Characteristics'!E:E,MATCH($C346,'Policy Characteristics'!$C:$C,0))),"",INDEX('Policy Characteristics'!E:E,MATCH($C346,'Policy Characteristics'!$C:$C,0)))</f>
        <v>indst fuel type shifting</v>
      </c>
      <c r="L346" s="227">
        <f>IF(ISBLANK(INDEX('Policy Characteristics'!F:F,MATCH($C346,'Policy Characteristics'!$C:$C,0))),"",INDEX('Policy Characteristics'!F:F,MATCH($C346,'Policy Characteristics'!$C:$C,0)))</f>
        <v>0</v>
      </c>
      <c r="M346" s="227">
        <f>IF(ISBLANK(INDEX('Policy Characteristics'!G:G,MATCH($C346,'Policy Characteristics'!$C:$C,0))),"",INDEX('Policy Characteristics'!G:G,MATCH($C346,'Policy Characteristics'!$C:$C,0)))</f>
        <v>1</v>
      </c>
      <c r="N346" s="227">
        <f>IF(ISBLANK(INDEX('Policy Characteristics'!H:H,MATCH($C346,'Policy Characteristics'!$C:$C,0))),"",INDEX('Policy Characteristics'!H:H,MATCH($C346,'Policy Characteristics'!$C:$C,0)))</f>
        <v>0.01</v>
      </c>
      <c r="O346" s="227" t="str">
        <f>IF(ISBLANK(INDEX('Policy Characteristics'!I:I,MATCH($C346,'Policy Characteristics'!$C:$C,0))),"",INDEX('Policy Characteristics'!I:I,MATCH($C346,'Policy Characteristics'!$C:$C,0)))</f>
        <v>% of fuel shifted</v>
      </c>
      <c r="P346" s="227" t="str">
        <f>IF(ISBLANK(INDEX('Policy Characteristics'!J:J,MATCH($C346,'Policy Characteristics'!$C:$C,0))),"",INDEX('Policy Characteristics'!J:J,MATCH($C346,'Policy Characteristics'!$C:$C,0)))</f>
        <v/>
      </c>
      <c r="Q346" s="227" t="str">
        <f>IF(ISBLANK(INDEX('Policy Characteristics'!K:K,MATCH($C346,'Policy Characteristics'!$C:$C,0))),"",INDEX('Policy Characteristics'!K:K,MATCH($C346,'Policy Characteristics'!$C:$C,0)))</f>
        <v>industry-ag-main.html#fuel-switching</v>
      </c>
      <c r="R346" s="227" t="str">
        <f>IF(ISBLANK(INDEX('Policy Characteristics'!L:L,MATCH($C346,'Policy Characteristics'!$C:$C,0))),"",INDEX('Policy Characteristics'!L:L,MATCH($C346,'Policy Characteristics'!$C:$C,0)))</f>
        <v>industry-elec-and-hydrogen.html</v>
      </c>
      <c r="S346" s="227" t="str">
        <f>IF(ISBLANK(INDEX('Policy Characteristics'!M:M,MATCH($C346,'Policy Characteristics'!$C:$C,0))),"",INDEX('Policy Characteristics'!M:M,MATCH($C346,'Policy Characteristics'!$C:$C,0)))</f>
        <v/>
      </c>
      <c r="T346" s="227" t="str">
        <f>IF(ISBLANK(INDEX('Policy Characteristics'!N:N,MATCH($C346,'Policy Characteristics'!$C:$C,0))),"",INDEX('Policy Characteristics'!N:N,MATCH($C346,'Policy Characteristics'!$C:$C,0)))</f>
        <v/>
      </c>
      <c r="U346" s="229"/>
      <c r="V346" s="229"/>
      <c r="W346" s="229"/>
      <c r="X346" s="229"/>
      <c r="Y346" s="229"/>
      <c r="Z346" s="229"/>
    </row>
    <row r="347" spans="1:26" ht="15.75" customHeight="1" x14ac:dyDescent="0.25">
      <c r="A347" s="248" t="str">
        <f>INDEX('Policy Characteristics'!A:A,MATCH($C347,'Policy Characteristics'!$C:$C,0))</f>
        <v>Industry</v>
      </c>
      <c r="B347" s="249" t="str">
        <f>INDEX('Policy Characteristics'!B:B,MATCH($C347,'Policy Characteristics'!$C:$C,0))</f>
        <v>Electrification + Hydrogen</v>
      </c>
      <c r="C347" s="11" t="str">
        <f t="shared" ref="A347:C347" si="236">C$321</f>
        <v>Fraction of Industrial Fuel Use Shifted to Other Fuels</v>
      </c>
      <c r="D347" s="226" t="s">
        <v>382</v>
      </c>
      <c r="E347" s="226" t="s">
        <v>418</v>
      </c>
      <c r="F347" s="226" t="s">
        <v>383</v>
      </c>
      <c r="G347" s="226" t="s">
        <v>419</v>
      </c>
      <c r="H347" s="7">
        <v>407</v>
      </c>
      <c r="I347" s="253" t="s">
        <v>76</v>
      </c>
      <c r="J347" s="227" t="str">
        <f>IF(ISBLANK(INDEX('Policy Characteristics'!D:D,MATCH($C347,'Policy Characteristics'!$C:$C,0))),"",INDEX('Policy Characteristics'!D:D,MATCH($C347,'Policy Characteristics'!$C:$C,0)))</f>
        <v>Electrification + Hydrogen</v>
      </c>
      <c r="K347" s="227" t="str">
        <f>IF(ISBLANK(INDEX('Policy Characteristics'!E:E,MATCH($C347,'Policy Characteristics'!$C:$C,0))),"",INDEX('Policy Characteristics'!E:E,MATCH($C347,'Policy Characteristics'!$C:$C,0)))</f>
        <v>indst fuel type shifting</v>
      </c>
      <c r="L347" s="227">
        <f>IF(ISBLANK(INDEX('Policy Characteristics'!F:F,MATCH($C347,'Policy Characteristics'!$C:$C,0))),"",INDEX('Policy Characteristics'!F:F,MATCH($C347,'Policy Characteristics'!$C:$C,0)))</f>
        <v>0</v>
      </c>
      <c r="M347" s="227">
        <f>IF(ISBLANK(INDEX('Policy Characteristics'!G:G,MATCH($C347,'Policy Characteristics'!$C:$C,0))),"",INDEX('Policy Characteristics'!G:G,MATCH($C347,'Policy Characteristics'!$C:$C,0)))</f>
        <v>1</v>
      </c>
      <c r="N347" s="227">
        <f>IF(ISBLANK(INDEX('Policy Characteristics'!H:H,MATCH($C347,'Policy Characteristics'!$C:$C,0))),"",INDEX('Policy Characteristics'!H:H,MATCH($C347,'Policy Characteristics'!$C:$C,0)))</f>
        <v>0.01</v>
      </c>
      <c r="O347" s="227" t="str">
        <f>IF(ISBLANK(INDEX('Policy Characteristics'!I:I,MATCH($C347,'Policy Characteristics'!$C:$C,0))),"",INDEX('Policy Characteristics'!I:I,MATCH($C347,'Policy Characteristics'!$C:$C,0)))</f>
        <v>% of fuel shifted</v>
      </c>
      <c r="P347" s="227" t="str">
        <f>IF(ISBLANK(INDEX('Policy Characteristics'!J:J,MATCH($C347,'Policy Characteristics'!$C:$C,0))),"",INDEX('Policy Characteristics'!J:J,MATCH($C347,'Policy Characteristics'!$C:$C,0)))</f>
        <v/>
      </c>
      <c r="Q347" s="227" t="str">
        <f>IF(ISBLANK(INDEX('Policy Characteristics'!K:K,MATCH($C347,'Policy Characteristics'!$C:$C,0))),"",INDEX('Policy Characteristics'!K:K,MATCH($C347,'Policy Characteristics'!$C:$C,0)))</f>
        <v>industry-ag-main.html#fuel-switching</v>
      </c>
      <c r="R347" s="227" t="str">
        <f>IF(ISBLANK(INDEX('Policy Characteristics'!L:L,MATCH($C347,'Policy Characteristics'!$C:$C,0))),"",INDEX('Policy Characteristics'!L:L,MATCH($C347,'Policy Characteristics'!$C:$C,0)))</f>
        <v>industry-elec-and-hydrogen.html</v>
      </c>
      <c r="S347" s="227" t="str">
        <f>IF(ISBLANK(INDEX('Policy Characteristics'!M:M,MATCH($C347,'Policy Characteristics'!$C:$C,0))),"",INDEX('Policy Characteristics'!M:M,MATCH($C347,'Policy Characteristics'!$C:$C,0)))</f>
        <v/>
      </c>
      <c r="T347" s="227" t="str">
        <f>IF(ISBLANK(INDEX('Policy Characteristics'!N:N,MATCH($C347,'Policy Characteristics'!$C:$C,0))),"",INDEX('Policy Characteristics'!N:N,MATCH($C347,'Policy Characteristics'!$C:$C,0)))</f>
        <v/>
      </c>
      <c r="U347" s="229"/>
      <c r="V347" s="229"/>
      <c r="W347" s="229"/>
      <c r="X347" s="229"/>
      <c r="Y347" s="229"/>
      <c r="Z347" s="229"/>
    </row>
    <row r="348" spans="1:26" ht="15.75" customHeight="1" x14ac:dyDescent="0.25">
      <c r="A348" s="248" t="str">
        <f>INDEX('Policy Characteristics'!A:A,MATCH($C348,'Policy Characteristics'!$C:$C,0))</f>
        <v>Industry</v>
      </c>
      <c r="B348" s="249" t="str">
        <f>INDEX('Policy Characteristics'!B:B,MATCH($C348,'Policy Characteristics'!$C:$C,0))</f>
        <v>Electrification + Hydrogen</v>
      </c>
      <c r="C348" s="227" t="str">
        <f t="shared" ref="A348:C348" si="237">C$321</f>
        <v>Fraction of Industrial Fuel Use Shifted to Other Fuels</v>
      </c>
      <c r="D348" s="225" t="s">
        <v>382</v>
      </c>
      <c r="E348" s="225" t="s">
        <v>420</v>
      </c>
      <c r="F348" s="225" t="s">
        <v>383</v>
      </c>
      <c r="G348" s="225" t="s">
        <v>421</v>
      </c>
      <c r="H348" s="250">
        <v>408</v>
      </c>
      <c r="I348" s="251" t="s">
        <v>63</v>
      </c>
      <c r="J348" s="227" t="str">
        <f>IF(ISBLANK(INDEX('Policy Characteristics'!D:D,MATCH($C348,'Policy Characteristics'!$C:$C,0))),"",INDEX('Policy Characteristics'!D:D,MATCH($C348,'Policy Characteristics'!$C:$C,0)))</f>
        <v>Electrification + Hydrogen</v>
      </c>
      <c r="K348" s="227" t="str">
        <f>IF(ISBLANK(INDEX('Policy Characteristics'!E:E,MATCH($C348,'Policy Characteristics'!$C:$C,0))),"",INDEX('Policy Characteristics'!E:E,MATCH($C348,'Policy Characteristics'!$C:$C,0)))</f>
        <v>indst fuel type shifting</v>
      </c>
      <c r="L348" s="227">
        <f>IF(ISBLANK(INDEX('Policy Characteristics'!F:F,MATCH($C348,'Policy Characteristics'!$C:$C,0))),"",INDEX('Policy Characteristics'!F:F,MATCH($C348,'Policy Characteristics'!$C:$C,0)))</f>
        <v>0</v>
      </c>
      <c r="M348" s="227">
        <f>IF(ISBLANK(INDEX('Policy Characteristics'!G:G,MATCH($C348,'Policy Characteristics'!$C:$C,0))),"",INDEX('Policy Characteristics'!G:G,MATCH($C348,'Policy Characteristics'!$C:$C,0)))</f>
        <v>1</v>
      </c>
      <c r="N348" s="227">
        <f>IF(ISBLANK(INDEX('Policy Characteristics'!H:H,MATCH($C348,'Policy Characteristics'!$C:$C,0))),"",INDEX('Policy Characteristics'!H:H,MATCH($C348,'Policy Characteristics'!$C:$C,0)))</f>
        <v>0.01</v>
      </c>
      <c r="O348" s="227" t="str">
        <f>IF(ISBLANK(INDEX('Policy Characteristics'!I:I,MATCH($C348,'Policy Characteristics'!$C:$C,0))),"",INDEX('Policy Characteristics'!I:I,MATCH($C348,'Policy Characteristics'!$C:$C,0)))</f>
        <v>% of fuel shifted</v>
      </c>
      <c r="P348" s="227" t="str">
        <f>IF(ISBLANK(INDEX('Policy Characteristics'!J:J,MATCH($C348,'Policy Characteristics'!$C:$C,0))),"",INDEX('Policy Characteristics'!J:J,MATCH($C348,'Policy Characteristics'!$C:$C,0)))</f>
        <v/>
      </c>
      <c r="Q348" s="227" t="str">
        <f>IF(ISBLANK(INDEX('Policy Characteristics'!K:K,MATCH($C348,'Policy Characteristics'!$C:$C,0))),"",INDEX('Policy Characteristics'!K:K,MATCH($C348,'Policy Characteristics'!$C:$C,0)))</f>
        <v>industry-ag-main.html#fuel-switching</v>
      </c>
      <c r="R348" s="227" t="str">
        <f>IF(ISBLANK(INDEX('Policy Characteristics'!L:L,MATCH($C348,'Policy Characteristics'!$C:$C,0))),"",INDEX('Policy Characteristics'!L:L,MATCH($C348,'Policy Characteristics'!$C:$C,0)))</f>
        <v>industry-elec-and-hydrogen.html</v>
      </c>
      <c r="S348" s="227" t="str">
        <f>IF(ISBLANK(INDEX('Policy Characteristics'!M:M,MATCH($C348,'Policy Characteristics'!$C:$C,0))),"",INDEX('Policy Characteristics'!M:M,MATCH($C348,'Policy Characteristics'!$C:$C,0)))</f>
        <v/>
      </c>
      <c r="T348" s="227" t="str">
        <f>IF(ISBLANK(INDEX('Policy Characteristics'!N:N,MATCH($C348,'Policy Characteristics'!$C:$C,0))),"",INDEX('Policy Characteristics'!N:N,MATCH($C348,'Policy Characteristics'!$C:$C,0)))</f>
        <v/>
      </c>
      <c r="U348" s="229"/>
      <c r="V348" s="229"/>
      <c r="W348" s="229"/>
      <c r="X348" s="229"/>
      <c r="Y348" s="229"/>
      <c r="Z348" s="229"/>
    </row>
    <row r="349" spans="1:26" ht="15.75" customHeight="1" x14ac:dyDescent="0.25">
      <c r="A349" s="248" t="str">
        <f>INDEX('Policy Characteristics'!A:A,MATCH($C349,'Policy Characteristics'!$C:$C,0))</f>
        <v>Industry</v>
      </c>
      <c r="B349" s="249" t="str">
        <f>INDEX('Policy Characteristics'!B:B,MATCH($C349,'Policy Characteristics'!$C:$C,0))</f>
        <v>Electrification + Hydrogen</v>
      </c>
      <c r="C349" s="227" t="str">
        <f t="shared" ref="A349:C349" si="238">C$321</f>
        <v>Fraction of Industrial Fuel Use Shifted to Other Fuels</v>
      </c>
      <c r="D349" s="225" t="s">
        <v>382</v>
      </c>
      <c r="E349" s="225" t="s">
        <v>422</v>
      </c>
      <c r="F349" s="225" t="s">
        <v>383</v>
      </c>
      <c r="G349" s="225" t="s">
        <v>423</v>
      </c>
      <c r="H349" s="250">
        <v>409</v>
      </c>
      <c r="I349" s="251" t="s">
        <v>76</v>
      </c>
      <c r="J349" s="227" t="str">
        <f>IF(ISBLANK(INDEX('Policy Characteristics'!D:D,MATCH($C349,'Policy Characteristics'!$C:$C,0))),"",INDEX('Policy Characteristics'!D:D,MATCH($C349,'Policy Characteristics'!$C:$C,0)))</f>
        <v>Electrification + Hydrogen</v>
      </c>
      <c r="K349" s="227" t="str">
        <f>IF(ISBLANK(INDEX('Policy Characteristics'!E:E,MATCH($C349,'Policy Characteristics'!$C:$C,0))),"",INDEX('Policy Characteristics'!E:E,MATCH($C349,'Policy Characteristics'!$C:$C,0)))</f>
        <v>indst fuel type shifting</v>
      </c>
      <c r="L349" s="227">
        <f>IF(ISBLANK(INDEX('Policy Characteristics'!F:F,MATCH($C349,'Policy Characteristics'!$C:$C,0))),"",INDEX('Policy Characteristics'!F:F,MATCH($C349,'Policy Characteristics'!$C:$C,0)))</f>
        <v>0</v>
      </c>
      <c r="M349" s="227">
        <f>IF(ISBLANK(INDEX('Policy Characteristics'!G:G,MATCH($C349,'Policy Characteristics'!$C:$C,0))),"",INDEX('Policy Characteristics'!G:G,MATCH($C349,'Policy Characteristics'!$C:$C,0)))</f>
        <v>1</v>
      </c>
      <c r="N349" s="227">
        <f>IF(ISBLANK(INDEX('Policy Characteristics'!H:H,MATCH($C349,'Policy Characteristics'!$C:$C,0))),"",INDEX('Policy Characteristics'!H:H,MATCH($C349,'Policy Characteristics'!$C:$C,0)))</f>
        <v>0.01</v>
      </c>
      <c r="O349" s="227" t="str">
        <f>IF(ISBLANK(INDEX('Policy Characteristics'!I:I,MATCH($C349,'Policy Characteristics'!$C:$C,0))),"",INDEX('Policy Characteristics'!I:I,MATCH($C349,'Policy Characteristics'!$C:$C,0)))</f>
        <v>% of fuel shifted</v>
      </c>
      <c r="P349" s="227" t="str">
        <f>IF(ISBLANK(INDEX('Policy Characteristics'!J:J,MATCH($C349,'Policy Characteristics'!$C:$C,0))),"",INDEX('Policy Characteristics'!J:J,MATCH($C349,'Policy Characteristics'!$C:$C,0)))</f>
        <v/>
      </c>
      <c r="Q349" s="227" t="str">
        <f>IF(ISBLANK(INDEX('Policy Characteristics'!K:K,MATCH($C349,'Policy Characteristics'!$C:$C,0))),"",INDEX('Policy Characteristics'!K:K,MATCH($C349,'Policy Characteristics'!$C:$C,0)))</f>
        <v>industry-ag-main.html#fuel-switching</v>
      </c>
      <c r="R349" s="227" t="str">
        <f>IF(ISBLANK(INDEX('Policy Characteristics'!L:L,MATCH($C349,'Policy Characteristics'!$C:$C,0))),"",INDEX('Policy Characteristics'!L:L,MATCH($C349,'Policy Characteristics'!$C:$C,0)))</f>
        <v>industry-elec-and-hydrogen.html</v>
      </c>
      <c r="S349" s="227" t="str">
        <f>IF(ISBLANK(INDEX('Policy Characteristics'!M:M,MATCH($C349,'Policy Characteristics'!$C:$C,0))),"",INDEX('Policy Characteristics'!M:M,MATCH($C349,'Policy Characteristics'!$C:$C,0)))</f>
        <v/>
      </c>
      <c r="T349" s="227" t="str">
        <f>IF(ISBLANK(INDEX('Policy Characteristics'!N:N,MATCH($C349,'Policy Characteristics'!$C:$C,0))),"",INDEX('Policy Characteristics'!N:N,MATCH($C349,'Policy Characteristics'!$C:$C,0)))</f>
        <v/>
      </c>
      <c r="U349" s="229"/>
      <c r="V349" s="229"/>
      <c r="W349" s="229"/>
      <c r="X349" s="229"/>
      <c r="Y349" s="229"/>
      <c r="Z349" s="229"/>
    </row>
    <row r="350" spans="1:26" ht="15.75" customHeight="1" x14ac:dyDescent="0.25">
      <c r="A350" s="248" t="str">
        <f>INDEX('Policy Characteristics'!A:A,MATCH($C350,'Policy Characteristics'!$C:$C,0))</f>
        <v>Industry</v>
      </c>
      <c r="B350" s="249" t="str">
        <f>INDEX('Policy Characteristics'!B:B,MATCH($C350,'Policy Characteristics'!$C:$C,0))</f>
        <v>Electrification + Hydrogen</v>
      </c>
      <c r="C350" s="11" t="str">
        <f t="shared" ref="A350:C350" si="239">C$321</f>
        <v>Fraction of Industrial Fuel Use Shifted to Other Fuels</v>
      </c>
      <c r="D350" s="226" t="s">
        <v>382</v>
      </c>
      <c r="E350" s="226" t="s">
        <v>424</v>
      </c>
      <c r="F350" s="226" t="s">
        <v>383</v>
      </c>
      <c r="G350" s="226" t="s">
        <v>425</v>
      </c>
      <c r="H350" s="7">
        <v>410</v>
      </c>
      <c r="I350" s="253" t="s">
        <v>76</v>
      </c>
      <c r="J350" s="227" t="str">
        <f>IF(ISBLANK(INDEX('Policy Characteristics'!D:D,MATCH($C350,'Policy Characteristics'!$C:$C,0))),"",INDEX('Policy Characteristics'!D:D,MATCH($C350,'Policy Characteristics'!$C:$C,0)))</f>
        <v>Electrification + Hydrogen</v>
      </c>
      <c r="K350" s="227" t="str">
        <f>IF(ISBLANK(INDEX('Policy Characteristics'!E:E,MATCH($C350,'Policy Characteristics'!$C:$C,0))),"",INDEX('Policy Characteristics'!E:E,MATCH($C350,'Policy Characteristics'!$C:$C,0)))</f>
        <v>indst fuel type shifting</v>
      </c>
      <c r="L350" s="227">
        <f>IF(ISBLANK(INDEX('Policy Characteristics'!F:F,MATCH($C350,'Policy Characteristics'!$C:$C,0))),"",INDEX('Policy Characteristics'!F:F,MATCH($C350,'Policy Characteristics'!$C:$C,0)))</f>
        <v>0</v>
      </c>
      <c r="M350" s="227">
        <f>IF(ISBLANK(INDEX('Policy Characteristics'!G:G,MATCH($C350,'Policy Characteristics'!$C:$C,0))),"",INDEX('Policy Characteristics'!G:G,MATCH($C350,'Policy Characteristics'!$C:$C,0)))</f>
        <v>1</v>
      </c>
      <c r="N350" s="227">
        <f>IF(ISBLANK(INDEX('Policy Characteristics'!H:H,MATCH($C350,'Policy Characteristics'!$C:$C,0))),"",INDEX('Policy Characteristics'!H:H,MATCH($C350,'Policy Characteristics'!$C:$C,0)))</f>
        <v>0.01</v>
      </c>
      <c r="O350" s="227" t="str">
        <f>IF(ISBLANK(INDEX('Policy Characteristics'!I:I,MATCH($C350,'Policy Characteristics'!$C:$C,0))),"",INDEX('Policy Characteristics'!I:I,MATCH($C350,'Policy Characteristics'!$C:$C,0)))</f>
        <v>% of fuel shifted</v>
      </c>
      <c r="P350" s="227" t="str">
        <f>IF(ISBLANK(INDEX('Policy Characteristics'!J:J,MATCH($C350,'Policy Characteristics'!$C:$C,0))),"",INDEX('Policy Characteristics'!J:J,MATCH($C350,'Policy Characteristics'!$C:$C,0)))</f>
        <v/>
      </c>
      <c r="Q350" s="227" t="str">
        <f>IF(ISBLANK(INDEX('Policy Characteristics'!K:K,MATCH($C350,'Policy Characteristics'!$C:$C,0))),"",INDEX('Policy Characteristics'!K:K,MATCH($C350,'Policy Characteristics'!$C:$C,0)))</f>
        <v>industry-ag-main.html#fuel-switching</v>
      </c>
      <c r="R350" s="227" t="str">
        <f>IF(ISBLANK(INDEX('Policy Characteristics'!L:L,MATCH($C350,'Policy Characteristics'!$C:$C,0))),"",INDEX('Policy Characteristics'!L:L,MATCH($C350,'Policy Characteristics'!$C:$C,0)))</f>
        <v>industry-elec-and-hydrogen.html</v>
      </c>
      <c r="S350" s="227" t="str">
        <f>IF(ISBLANK(INDEX('Policy Characteristics'!M:M,MATCH($C350,'Policy Characteristics'!$C:$C,0))),"",INDEX('Policy Characteristics'!M:M,MATCH($C350,'Policy Characteristics'!$C:$C,0)))</f>
        <v/>
      </c>
      <c r="T350" s="227" t="str">
        <f>IF(ISBLANK(INDEX('Policy Characteristics'!N:N,MATCH($C350,'Policy Characteristics'!$C:$C,0))),"",INDEX('Policy Characteristics'!N:N,MATCH($C350,'Policy Characteristics'!$C:$C,0)))</f>
        <v/>
      </c>
      <c r="U350" s="229"/>
      <c r="V350" s="229"/>
      <c r="W350" s="229"/>
      <c r="X350" s="229"/>
      <c r="Y350" s="229"/>
      <c r="Z350" s="229"/>
    </row>
    <row r="351" spans="1:26" ht="15.75" customHeight="1" x14ac:dyDescent="0.25">
      <c r="A351" s="248" t="str">
        <f>INDEX('Policy Characteristics'!A:A,MATCH($C351,'Policy Characteristics'!$C:$C,0))</f>
        <v>Industry</v>
      </c>
      <c r="B351" s="249" t="str">
        <f>INDEX('Policy Characteristics'!B:B,MATCH($C351,'Policy Characteristics'!$C:$C,0))</f>
        <v>Electrification + Hydrogen</v>
      </c>
      <c r="C351" s="11" t="str">
        <f t="shared" ref="A351:C351" si="240">C$321</f>
        <v>Fraction of Industrial Fuel Use Shifted to Other Fuels</v>
      </c>
      <c r="D351" s="226" t="s">
        <v>384</v>
      </c>
      <c r="E351" s="226" t="s">
        <v>402</v>
      </c>
      <c r="F351" s="226" t="s">
        <v>385</v>
      </c>
      <c r="G351" s="226" t="s">
        <v>403</v>
      </c>
      <c r="H351" s="7">
        <v>411</v>
      </c>
      <c r="I351" s="253" t="s">
        <v>76</v>
      </c>
      <c r="J351" s="227" t="str">
        <f>IF(ISBLANK(INDEX('Policy Characteristics'!D:D,MATCH($C351,'Policy Characteristics'!$C:$C,0))),"",INDEX('Policy Characteristics'!D:D,MATCH($C351,'Policy Characteristics'!$C:$C,0)))</f>
        <v>Electrification + Hydrogen</v>
      </c>
      <c r="K351" s="227" t="str">
        <f>IF(ISBLANK(INDEX('Policy Characteristics'!E:E,MATCH($C351,'Policy Characteristics'!$C:$C,0))),"",INDEX('Policy Characteristics'!E:E,MATCH($C351,'Policy Characteristics'!$C:$C,0)))</f>
        <v>indst fuel type shifting</v>
      </c>
      <c r="L351" s="227">
        <f>IF(ISBLANK(INDEX('Policy Characteristics'!F:F,MATCH($C351,'Policy Characteristics'!$C:$C,0))),"",INDEX('Policy Characteristics'!F:F,MATCH($C351,'Policy Characteristics'!$C:$C,0)))</f>
        <v>0</v>
      </c>
      <c r="M351" s="227">
        <f>IF(ISBLANK(INDEX('Policy Characteristics'!G:G,MATCH($C351,'Policy Characteristics'!$C:$C,0))),"",INDEX('Policy Characteristics'!G:G,MATCH($C351,'Policy Characteristics'!$C:$C,0)))</f>
        <v>1</v>
      </c>
      <c r="N351" s="227">
        <f>IF(ISBLANK(INDEX('Policy Characteristics'!H:H,MATCH($C351,'Policy Characteristics'!$C:$C,0))),"",INDEX('Policy Characteristics'!H:H,MATCH($C351,'Policy Characteristics'!$C:$C,0)))</f>
        <v>0.01</v>
      </c>
      <c r="O351" s="227" t="str">
        <f>IF(ISBLANK(INDEX('Policy Characteristics'!I:I,MATCH($C351,'Policy Characteristics'!$C:$C,0))),"",INDEX('Policy Characteristics'!I:I,MATCH($C351,'Policy Characteristics'!$C:$C,0)))</f>
        <v>% of fuel shifted</v>
      </c>
      <c r="P351" s="227" t="str">
        <f>IF(ISBLANK(INDEX('Policy Characteristics'!J:J,MATCH($C351,'Policy Characteristics'!$C:$C,0))),"",INDEX('Policy Characteristics'!J:J,MATCH($C351,'Policy Characteristics'!$C:$C,0)))</f>
        <v/>
      </c>
      <c r="Q351" s="227" t="str">
        <f>IF(ISBLANK(INDEX('Policy Characteristics'!K:K,MATCH($C351,'Policy Characteristics'!$C:$C,0))),"",INDEX('Policy Characteristics'!K:K,MATCH($C351,'Policy Characteristics'!$C:$C,0)))</f>
        <v>industry-ag-main.html#fuel-switching</v>
      </c>
      <c r="R351" s="227" t="str">
        <f>IF(ISBLANK(INDEX('Policy Characteristics'!L:L,MATCH($C351,'Policy Characteristics'!$C:$C,0))),"",INDEX('Policy Characteristics'!L:L,MATCH($C351,'Policy Characteristics'!$C:$C,0)))</f>
        <v>industry-elec-and-hydrogen.html</v>
      </c>
      <c r="S351" s="227" t="str">
        <f>IF(ISBLANK(INDEX('Policy Characteristics'!M:M,MATCH($C351,'Policy Characteristics'!$C:$C,0))),"",INDEX('Policy Characteristics'!M:M,MATCH($C351,'Policy Characteristics'!$C:$C,0)))</f>
        <v/>
      </c>
      <c r="T351" s="227" t="str">
        <f>IF(ISBLANK(INDEX('Policy Characteristics'!N:N,MATCH($C351,'Policy Characteristics'!$C:$C,0))),"",INDEX('Policy Characteristics'!N:N,MATCH($C351,'Policy Characteristics'!$C:$C,0)))</f>
        <v/>
      </c>
      <c r="U351" s="229"/>
      <c r="V351" s="229"/>
      <c r="W351" s="229"/>
      <c r="X351" s="229"/>
      <c r="Y351" s="229"/>
      <c r="Z351" s="229"/>
    </row>
    <row r="352" spans="1:26" ht="15.75" customHeight="1" x14ac:dyDescent="0.25">
      <c r="A352" s="248" t="str">
        <f>INDEX('Policy Characteristics'!A:A,MATCH($C352,'Policy Characteristics'!$C:$C,0))</f>
        <v>Industry</v>
      </c>
      <c r="B352" s="249" t="str">
        <f>INDEX('Policy Characteristics'!B:B,MATCH($C352,'Policy Characteristics'!$C:$C,0))</f>
        <v>Electrification + Hydrogen</v>
      </c>
      <c r="C352" s="227" t="str">
        <f t="shared" ref="A352:C352" si="241">C$321</f>
        <v>Fraction of Industrial Fuel Use Shifted to Other Fuels</v>
      </c>
      <c r="D352" s="225" t="s">
        <v>384</v>
      </c>
      <c r="E352" s="225" t="s">
        <v>408</v>
      </c>
      <c r="F352" s="225" t="s">
        <v>385</v>
      </c>
      <c r="G352" s="225" t="s">
        <v>409</v>
      </c>
      <c r="H352" s="250">
        <v>412</v>
      </c>
      <c r="I352" s="251" t="s">
        <v>63</v>
      </c>
      <c r="J352" s="227" t="str">
        <f>IF(ISBLANK(INDEX('Policy Characteristics'!D:D,MATCH($C352,'Policy Characteristics'!$C:$C,0))),"",INDEX('Policy Characteristics'!D:D,MATCH($C352,'Policy Characteristics'!$C:$C,0)))</f>
        <v>Electrification + Hydrogen</v>
      </c>
      <c r="K352" s="227" t="str">
        <f>IF(ISBLANK(INDEX('Policy Characteristics'!E:E,MATCH($C352,'Policy Characteristics'!$C:$C,0))),"",INDEX('Policy Characteristics'!E:E,MATCH($C352,'Policy Characteristics'!$C:$C,0)))</f>
        <v>indst fuel type shifting</v>
      </c>
      <c r="L352" s="227">
        <f>IF(ISBLANK(INDEX('Policy Characteristics'!F:F,MATCH($C352,'Policy Characteristics'!$C:$C,0))),"",INDEX('Policy Characteristics'!F:F,MATCH($C352,'Policy Characteristics'!$C:$C,0)))</f>
        <v>0</v>
      </c>
      <c r="M352" s="227">
        <f>IF(ISBLANK(INDEX('Policy Characteristics'!G:G,MATCH($C352,'Policy Characteristics'!$C:$C,0))),"",INDEX('Policy Characteristics'!G:G,MATCH($C352,'Policy Characteristics'!$C:$C,0)))</f>
        <v>1</v>
      </c>
      <c r="N352" s="227">
        <f>IF(ISBLANK(INDEX('Policy Characteristics'!H:H,MATCH($C352,'Policy Characteristics'!$C:$C,0))),"",INDEX('Policy Characteristics'!H:H,MATCH($C352,'Policy Characteristics'!$C:$C,0)))</f>
        <v>0.01</v>
      </c>
      <c r="O352" s="227" t="str">
        <f>IF(ISBLANK(INDEX('Policy Characteristics'!I:I,MATCH($C352,'Policy Characteristics'!$C:$C,0))),"",INDEX('Policy Characteristics'!I:I,MATCH($C352,'Policy Characteristics'!$C:$C,0)))</f>
        <v>% of fuel shifted</v>
      </c>
      <c r="P352" s="227" t="str">
        <f>IF(ISBLANK(INDEX('Policy Characteristics'!J:J,MATCH($C352,'Policy Characteristics'!$C:$C,0))),"",INDEX('Policy Characteristics'!J:J,MATCH($C352,'Policy Characteristics'!$C:$C,0)))</f>
        <v/>
      </c>
      <c r="Q352" s="227" t="str">
        <f>IF(ISBLANK(INDEX('Policy Characteristics'!K:K,MATCH($C352,'Policy Characteristics'!$C:$C,0))),"",INDEX('Policy Characteristics'!K:K,MATCH($C352,'Policy Characteristics'!$C:$C,0)))</f>
        <v>industry-ag-main.html#fuel-switching</v>
      </c>
      <c r="R352" s="227" t="str">
        <f>IF(ISBLANK(INDEX('Policy Characteristics'!L:L,MATCH($C352,'Policy Characteristics'!$C:$C,0))),"",INDEX('Policy Characteristics'!L:L,MATCH($C352,'Policy Characteristics'!$C:$C,0)))</f>
        <v>industry-elec-and-hydrogen.html</v>
      </c>
      <c r="S352" s="227" t="str">
        <f>IF(ISBLANK(INDEX('Policy Characteristics'!M:M,MATCH($C352,'Policy Characteristics'!$C:$C,0))),"",INDEX('Policy Characteristics'!M:M,MATCH($C352,'Policy Characteristics'!$C:$C,0)))</f>
        <v/>
      </c>
      <c r="T352" s="227" t="str">
        <f>IF(ISBLANK(INDEX('Policy Characteristics'!N:N,MATCH($C352,'Policy Characteristics'!$C:$C,0))),"",INDEX('Policy Characteristics'!N:N,MATCH($C352,'Policy Characteristics'!$C:$C,0)))</f>
        <v/>
      </c>
      <c r="U352" s="229"/>
      <c r="V352" s="229"/>
      <c r="W352" s="229"/>
      <c r="X352" s="229"/>
      <c r="Y352" s="229"/>
      <c r="Z352" s="229"/>
    </row>
    <row r="353" spans="1:26" ht="15.75" customHeight="1" x14ac:dyDescent="0.25">
      <c r="A353" s="248" t="str">
        <f>INDEX('Policy Characteristics'!A:A,MATCH($C353,'Policy Characteristics'!$C:$C,0))</f>
        <v>Industry</v>
      </c>
      <c r="B353" s="249" t="str">
        <f>INDEX('Policy Characteristics'!B:B,MATCH($C353,'Policy Characteristics'!$C:$C,0))</f>
        <v>Electrification + Hydrogen</v>
      </c>
      <c r="C353" s="227" t="str">
        <f t="shared" ref="A353:C353" si="242">C$321</f>
        <v>Fraction of Industrial Fuel Use Shifted to Other Fuels</v>
      </c>
      <c r="D353" s="225" t="s">
        <v>384</v>
      </c>
      <c r="E353" s="225" t="s">
        <v>410</v>
      </c>
      <c r="F353" s="225" t="s">
        <v>385</v>
      </c>
      <c r="G353" s="225" t="s">
        <v>411</v>
      </c>
      <c r="H353" s="250">
        <v>413</v>
      </c>
      <c r="I353" s="251" t="s">
        <v>63</v>
      </c>
      <c r="J353" s="227" t="str">
        <f>IF(ISBLANK(INDEX('Policy Characteristics'!D:D,MATCH($C353,'Policy Characteristics'!$C:$C,0))),"",INDEX('Policy Characteristics'!D:D,MATCH($C353,'Policy Characteristics'!$C:$C,0)))</f>
        <v>Electrification + Hydrogen</v>
      </c>
      <c r="K353" s="227" t="str">
        <f>IF(ISBLANK(INDEX('Policy Characteristics'!E:E,MATCH($C353,'Policy Characteristics'!$C:$C,0))),"",INDEX('Policy Characteristics'!E:E,MATCH($C353,'Policy Characteristics'!$C:$C,0)))</f>
        <v>indst fuel type shifting</v>
      </c>
      <c r="L353" s="227">
        <f>IF(ISBLANK(INDEX('Policy Characteristics'!F:F,MATCH($C353,'Policy Characteristics'!$C:$C,0))),"",INDEX('Policy Characteristics'!F:F,MATCH($C353,'Policy Characteristics'!$C:$C,0)))</f>
        <v>0</v>
      </c>
      <c r="M353" s="227">
        <f>IF(ISBLANK(INDEX('Policy Characteristics'!G:G,MATCH($C353,'Policy Characteristics'!$C:$C,0))),"",INDEX('Policy Characteristics'!G:G,MATCH($C353,'Policy Characteristics'!$C:$C,0)))</f>
        <v>1</v>
      </c>
      <c r="N353" s="227">
        <f>IF(ISBLANK(INDEX('Policy Characteristics'!H:H,MATCH($C353,'Policy Characteristics'!$C:$C,0))),"",INDEX('Policy Characteristics'!H:H,MATCH($C353,'Policy Characteristics'!$C:$C,0)))</f>
        <v>0.01</v>
      </c>
      <c r="O353" s="227" t="str">
        <f>IF(ISBLANK(INDEX('Policy Characteristics'!I:I,MATCH($C353,'Policy Characteristics'!$C:$C,0))),"",INDEX('Policy Characteristics'!I:I,MATCH($C353,'Policy Characteristics'!$C:$C,0)))</f>
        <v>% of fuel shifted</v>
      </c>
      <c r="P353" s="227" t="str">
        <f>IF(ISBLANK(INDEX('Policy Characteristics'!J:J,MATCH($C353,'Policy Characteristics'!$C:$C,0))),"",INDEX('Policy Characteristics'!J:J,MATCH($C353,'Policy Characteristics'!$C:$C,0)))</f>
        <v/>
      </c>
      <c r="Q353" s="227" t="str">
        <f>IF(ISBLANK(INDEX('Policy Characteristics'!K:K,MATCH($C353,'Policy Characteristics'!$C:$C,0))),"",INDEX('Policy Characteristics'!K:K,MATCH($C353,'Policy Characteristics'!$C:$C,0)))</f>
        <v>industry-ag-main.html#fuel-switching</v>
      </c>
      <c r="R353" s="227" t="str">
        <f>IF(ISBLANK(INDEX('Policy Characteristics'!L:L,MATCH($C353,'Policy Characteristics'!$C:$C,0))),"",INDEX('Policy Characteristics'!L:L,MATCH($C353,'Policy Characteristics'!$C:$C,0)))</f>
        <v>industry-elec-and-hydrogen.html</v>
      </c>
      <c r="S353" s="227" t="str">
        <f>IF(ISBLANK(INDEX('Policy Characteristics'!M:M,MATCH($C353,'Policy Characteristics'!$C:$C,0))),"",INDEX('Policy Characteristics'!M:M,MATCH($C353,'Policy Characteristics'!$C:$C,0)))</f>
        <v/>
      </c>
      <c r="T353" s="227" t="str">
        <f>IF(ISBLANK(INDEX('Policy Characteristics'!N:N,MATCH($C353,'Policy Characteristics'!$C:$C,0))),"",INDEX('Policy Characteristics'!N:N,MATCH($C353,'Policy Characteristics'!$C:$C,0)))</f>
        <v/>
      </c>
      <c r="U353" s="229"/>
      <c r="V353" s="229"/>
      <c r="W353" s="229"/>
      <c r="X353" s="229"/>
      <c r="Y353" s="229"/>
      <c r="Z353" s="229"/>
    </row>
    <row r="354" spans="1:26" ht="15.75" customHeight="1" x14ac:dyDescent="0.25">
      <c r="A354" s="248" t="str">
        <f>INDEX('Policy Characteristics'!A:A,MATCH($C354,'Policy Characteristics'!$C:$C,0))</f>
        <v>Industry</v>
      </c>
      <c r="B354" s="249" t="str">
        <f>INDEX('Policy Characteristics'!B:B,MATCH($C354,'Policy Characteristics'!$C:$C,0))</f>
        <v>Electrification + Hydrogen</v>
      </c>
      <c r="C354" s="11" t="str">
        <f t="shared" ref="A354:C354" si="243">C$321</f>
        <v>Fraction of Industrial Fuel Use Shifted to Other Fuels</v>
      </c>
      <c r="D354" s="226" t="s">
        <v>384</v>
      </c>
      <c r="E354" s="226" t="s">
        <v>412</v>
      </c>
      <c r="F354" s="226" t="s">
        <v>385</v>
      </c>
      <c r="G354" s="226" t="s">
        <v>413</v>
      </c>
      <c r="H354" s="7">
        <v>414</v>
      </c>
      <c r="I354" s="253" t="s">
        <v>76</v>
      </c>
      <c r="J354" s="227" t="str">
        <f>IF(ISBLANK(INDEX('Policy Characteristics'!D:D,MATCH($C354,'Policy Characteristics'!$C:$C,0))),"",INDEX('Policy Characteristics'!D:D,MATCH($C354,'Policy Characteristics'!$C:$C,0)))</f>
        <v>Electrification + Hydrogen</v>
      </c>
      <c r="K354" s="227" t="str">
        <f>IF(ISBLANK(INDEX('Policy Characteristics'!E:E,MATCH($C354,'Policy Characteristics'!$C:$C,0))),"",INDEX('Policy Characteristics'!E:E,MATCH($C354,'Policy Characteristics'!$C:$C,0)))</f>
        <v>indst fuel type shifting</v>
      </c>
      <c r="L354" s="227">
        <f>IF(ISBLANK(INDEX('Policy Characteristics'!F:F,MATCH($C354,'Policy Characteristics'!$C:$C,0))),"",INDEX('Policy Characteristics'!F:F,MATCH($C354,'Policy Characteristics'!$C:$C,0)))</f>
        <v>0</v>
      </c>
      <c r="M354" s="227">
        <f>IF(ISBLANK(INDEX('Policy Characteristics'!G:G,MATCH($C354,'Policy Characteristics'!$C:$C,0))),"",INDEX('Policy Characteristics'!G:G,MATCH($C354,'Policy Characteristics'!$C:$C,0)))</f>
        <v>1</v>
      </c>
      <c r="N354" s="227">
        <f>IF(ISBLANK(INDEX('Policy Characteristics'!H:H,MATCH($C354,'Policy Characteristics'!$C:$C,0))),"",INDEX('Policy Characteristics'!H:H,MATCH($C354,'Policy Characteristics'!$C:$C,0)))</f>
        <v>0.01</v>
      </c>
      <c r="O354" s="227" t="str">
        <f>IF(ISBLANK(INDEX('Policy Characteristics'!I:I,MATCH($C354,'Policy Characteristics'!$C:$C,0))),"",INDEX('Policy Characteristics'!I:I,MATCH($C354,'Policy Characteristics'!$C:$C,0)))</f>
        <v>% of fuel shifted</v>
      </c>
      <c r="P354" s="227" t="str">
        <f>IF(ISBLANK(INDEX('Policy Characteristics'!J:J,MATCH($C354,'Policy Characteristics'!$C:$C,0))),"",INDEX('Policy Characteristics'!J:J,MATCH($C354,'Policy Characteristics'!$C:$C,0)))</f>
        <v/>
      </c>
      <c r="Q354" s="227" t="str">
        <f>IF(ISBLANK(INDEX('Policy Characteristics'!K:K,MATCH($C354,'Policy Characteristics'!$C:$C,0))),"",INDEX('Policy Characteristics'!K:K,MATCH($C354,'Policy Characteristics'!$C:$C,0)))</f>
        <v>industry-ag-main.html#fuel-switching</v>
      </c>
      <c r="R354" s="227" t="str">
        <f>IF(ISBLANK(INDEX('Policy Characteristics'!L:L,MATCH($C354,'Policy Characteristics'!$C:$C,0))),"",INDEX('Policy Characteristics'!L:L,MATCH($C354,'Policy Characteristics'!$C:$C,0)))</f>
        <v>industry-elec-and-hydrogen.html</v>
      </c>
      <c r="S354" s="227" t="str">
        <f>IF(ISBLANK(INDEX('Policy Characteristics'!M:M,MATCH($C354,'Policy Characteristics'!$C:$C,0))),"",INDEX('Policy Characteristics'!M:M,MATCH($C354,'Policy Characteristics'!$C:$C,0)))</f>
        <v/>
      </c>
      <c r="T354" s="227" t="str">
        <f>IF(ISBLANK(INDEX('Policy Characteristics'!N:N,MATCH($C354,'Policy Characteristics'!$C:$C,0))),"",INDEX('Policy Characteristics'!N:N,MATCH($C354,'Policy Characteristics'!$C:$C,0)))</f>
        <v/>
      </c>
      <c r="U354" s="229"/>
      <c r="V354" s="229"/>
      <c r="W354" s="229"/>
      <c r="X354" s="229"/>
      <c r="Y354" s="229"/>
      <c r="Z354" s="229"/>
    </row>
    <row r="355" spans="1:26" ht="15.75" customHeight="1" x14ac:dyDescent="0.25">
      <c r="A355" s="248" t="str">
        <f>INDEX('Policy Characteristics'!A:A,MATCH($C355,'Policy Characteristics'!$C:$C,0))</f>
        <v>Industry</v>
      </c>
      <c r="B355" s="249" t="str">
        <f>INDEX('Policy Characteristics'!B:B,MATCH($C355,'Policy Characteristics'!$C:$C,0))</f>
        <v>Electrification + Hydrogen</v>
      </c>
      <c r="C355" s="227" t="str">
        <f t="shared" ref="A355:C355" si="244">C$321</f>
        <v>Fraction of Industrial Fuel Use Shifted to Other Fuels</v>
      </c>
      <c r="D355" s="225" t="s">
        <v>384</v>
      </c>
      <c r="E355" s="225" t="s">
        <v>414</v>
      </c>
      <c r="F355" s="225" t="s">
        <v>385</v>
      </c>
      <c r="G355" s="225" t="s">
        <v>415</v>
      </c>
      <c r="H355" s="250">
        <v>415</v>
      </c>
      <c r="I355" s="251" t="s">
        <v>63</v>
      </c>
      <c r="J355" s="227" t="str">
        <f>IF(ISBLANK(INDEX('Policy Characteristics'!D:D,MATCH($C355,'Policy Characteristics'!$C:$C,0))),"",INDEX('Policy Characteristics'!D:D,MATCH($C355,'Policy Characteristics'!$C:$C,0)))</f>
        <v>Electrification + Hydrogen</v>
      </c>
      <c r="K355" s="227" t="str">
        <f>IF(ISBLANK(INDEX('Policy Characteristics'!E:E,MATCH($C355,'Policy Characteristics'!$C:$C,0))),"",INDEX('Policy Characteristics'!E:E,MATCH($C355,'Policy Characteristics'!$C:$C,0)))</f>
        <v>indst fuel type shifting</v>
      </c>
      <c r="L355" s="227">
        <f>IF(ISBLANK(INDEX('Policy Characteristics'!F:F,MATCH($C355,'Policy Characteristics'!$C:$C,0))),"",INDEX('Policy Characteristics'!F:F,MATCH($C355,'Policy Characteristics'!$C:$C,0)))</f>
        <v>0</v>
      </c>
      <c r="M355" s="227">
        <f>IF(ISBLANK(INDEX('Policy Characteristics'!G:G,MATCH($C355,'Policy Characteristics'!$C:$C,0))),"",INDEX('Policy Characteristics'!G:G,MATCH($C355,'Policy Characteristics'!$C:$C,0)))</f>
        <v>1</v>
      </c>
      <c r="N355" s="227">
        <f>IF(ISBLANK(INDEX('Policy Characteristics'!H:H,MATCH($C355,'Policy Characteristics'!$C:$C,0))),"",INDEX('Policy Characteristics'!H:H,MATCH($C355,'Policy Characteristics'!$C:$C,0)))</f>
        <v>0.01</v>
      </c>
      <c r="O355" s="227" t="str">
        <f>IF(ISBLANK(INDEX('Policy Characteristics'!I:I,MATCH($C355,'Policy Characteristics'!$C:$C,0))),"",INDEX('Policy Characteristics'!I:I,MATCH($C355,'Policy Characteristics'!$C:$C,0)))</f>
        <v>% of fuel shifted</v>
      </c>
      <c r="P355" s="227" t="str">
        <f>IF(ISBLANK(INDEX('Policy Characteristics'!J:J,MATCH($C355,'Policy Characteristics'!$C:$C,0))),"",INDEX('Policy Characteristics'!J:J,MATCH($C355,'Policy Characteristics'!$C:$C,0)))</f>
        <v/>
      </c>
      <c r="Q355" s="227" t="str">
        <f>IF(ISBLANK(INDEX('Policy Characteristics'!K:K,MATCH($C355,'Policy Characteristics'!$C:$C,0))),"",INDEX('Policy Characteristics'!K:K,MATCH($C355,'Policy Characteristics'!$C:$C,0)))</f>
        <v>industry-ag-main.html#fuel-switching</v>
      </c>
      <c r="R355" s="227" t="str">
        <f>IF(ISBLANK(INDEX('Policy Characteristics'!L:L,MATCH($C355,'Policy Characteristics'!$C:$C,0))),"",INDEX('Policy Characteristics'!L:L,MATCH($C355,'Policy Characteristics'!$C:$C,0)))</f>
        <v>industry-elec-and-hydrogen.html</v>
      </c>
      <c r="S355" s="227" t="str">
        <f>IF(ISBLANK(INDEX('Policy Characteristics'!M:M,MATCH($C355,'Policy Characteristics'!$C:$C,0))),"",INDEX('Policy Characteristics'!M:M,MATCH($C355,'Policy Characteristics'!$C:$C,0)))</f>
        <v/>
      </c>
      <c r="T355" s="227" t="str">
        <f>IF(ISBLANK(INDEX('Policy Characteristics'!N:N,MATCH($C355,'Policy Characteristics'!$C:$C,0))),"",INDEX('Policy Characteristics'!N:N,MATCH($C355,'Policy Characteristics'!$C:$C,0)))</f>
        <v/>
      </c>
      <c r="U355" s="229"/>
      <c r="V355" s="229"/>
      <c r="W355" s="229"/>
      <c r="X355" s="229"/>
      <c r="Y355" s="229"/>
      <c r="Z355" s="229"/>
    </row>
    <row r="356" spans="1:26" ht="15.75" customHeight="1" x14ac:dyDescent="0.25">
      <c r="A356" s="248" t="str">
        <f>INDEX('Policy Characteristics'!A:A,MATCH($C356,'Policy Characteristics'!$C:$C,0))</f>
        <v>Industry</v>
      </c>
      <c r="B356" s="249" t="str">
        <f>INDEX('Policy Characteristics'!B:B,MATCH($C356,'Policy Characteristics'!$C:$C,0))</f>
        <v>Electrification + Hydrogen</v>
      </c>
      <c r="C356" s="11" t="str">
        <f t="shared" ref="A356:C356" si="245">C$321</f>
        <v>Fraction of Industrial Fuel Use Shifted to Other Fuels</v>
      </c>
      <c r="D356" s="226" t="s">
        <v>384</v>
      </c>
      <c r="E356" s="226" t="s">
        <v>416</v>
      </c>
      <c r="F356" s="226" t="s">
        <v>385</v>
      </c>
      <c r="G356" s="226" t="s">
        <v>417</v>
      </c>
      <c r="H356" s="7">
        <v>416</v>
      </c>
      <c r="I356" s="253" t="s">
        <v>76</v>
      </c>
      <c r="J356" s="227" t="str">
        <f>IF(ISBLANK(INDEX('Policy Characteristics'!D:D,MATCH($C356,'Policy Characteristics'!$C:$C,0))),"",INDEX('Policy Characteristics'!D:D,MATCH($C356,'Policy Characteristics'!$C:$C,0)))</f>
        <v>Electrification + Hydrogen</v>
      </c>
      <c r="K356" s="227" t="str">
        <f>IF(ISBLANK(INDEX('Policy Characteristics'!E:E,MATCH($C356,'Policy Characteristics'!$C:$C,0))),"",INDEX('Policy Characteristics'!E:E,MATCH($C356,'Policy Characteristics'!$C:$C,0)))</f>
        <v>indst fuel type shifting</v>
      </c>
      <c r="L356" s="227">
        <f>IF(ISBLANK(INDEX('Policy Characteristics'!F:F,MATCH($C356,'Policy Characteristics'!$C:$C,0))),"",INDEX('Policy Characteristics'!F:F,MATCH($C356,'Policy Characteristics'!$C:$C,0)))</f>
        <v>0</v>
      </c>
      <c r="M356" s="227">
        <f>IF(ISBLANK(INDEX('Policy Characteristics'!G:G,MATCH($C356,'Policy Characteristics'!$C:$C,0))),"",INDEX('Policy Characteristics'!G:G,MATCH($C356,'Policy Characteristics'!$C:$C,0)))</f>
        <v>1</v>
      </c>
      <c r="N356" s="227">
        <f>IF(ISBLANK(INDEX('Policy Characteristics'!H:H,MATCH($C356,'Policy Characteristics'!$C:$C,0))),"",INDEX('Policy Characteristics'!H:H,MATCH($C356,'Policy Characteristics'!$C:$C,0)))</f>
        <v>0.01</v>
      </c>
      <c r="O356" s="227" t="str">
        <f>IF(ISBLANK(INDEX('Policy Characteristics'!I:I,MATCH($C356,'Policy Characteristics'!$C:$C,0))),"",INDEX('Policy Characteristics'!I:I,MATCH($C356,'Policy Characteristics'!$C:$C,0)))</f>
        <v>% of fuel shifted</v>
      </c>
      <c r="P356" s="227" t="str">
        <f>IF(ISBLANK(INDEX('Policy Characteristics'!J:J,MATCH($C356,'Policy Characteristics'!$C:$C,0))),"",INDEX('Policy Characteristics'!J:J,MATCH($C356,'Policy Characteristics'!$C:$C,0)))</f>
        <v/>
      </c>
      <c r="Q356" s="227" t="str">
        <f>IF(ISBLANK(INDEX('Policy Characteristics'!K:K,MATCH($C356,'Policy Characteristics'!$C:$C,0))),"",INDEX('Policy Characteristics'!K:K,MATCH($C356,'Policy Characteristics'!$C:$C,0)))</f>
        <v>industry-ag-main.html#fuel-switching</v>
      </c>
      <c r="R356" s="227" t="str">
        <f>IF(ISBLANK(INDEX('Policy Characteristics'!L:L,MATCH($C356,'Policy Characteristics'!$C:$C,0))),"",INDEX('Policy Characteristics'!L:L,MATCH($C356,'Policy Characteristics'!$C:$C,0)))</f>
        <v>industry-elec-and-hydrogen.html</v>
      </c>
      <c r="S356" s="227" t="str">
        <f>IF(ISBLANK(INDEX('Policy Characteristics'!M:M,MATCH($C356,'Policy Characteristics'!$C:$C,0))),"",INDEX('Policy Characteristics'!M:M,MATCH($C356,'Policy Characteristics'!$C:$C,0)))</f>
        <v/>
      </c>
      <c r="T356" s="227" t="str">
        <f>IF(ISBLANK(INDEX('Policy Characteristics'!N:N,MATCH($C356,'Policy Characteristics'!$C:$C,0))),"",INDEX('Policy Characteristics'!N:N,MATCH($C356,'Policy Characteristics'!$C:$C,0)))</f>
        <v/>
      </c>
      <c r="U356" s="229"/>
      <c r="V356" s="229"/>
      <c r="W356" s="229"/>
      <c r="X356" s="229"/>
      <c r="Y356" s="229"/>
      <c r="Z356" s="229"/>
    </row>
    <row r="357" spans="1:26" ht="15.75" customHeight="1" x14ac:dyDescent="0.25">
      <c r="A357" s="248" t="str">
        <f>INDEX('Policy Characteristics'!A:A,MATCH($C357,'Policy Characteristics'!$C:$C,0))</f>
        <v>Industry</v>
      </c>
      <c r="B357" s="249" t="str">
        <f>INDEX('Policy Characteristics'!B:B,MATCH($C357,'Policy Characteristics'!$C:$C,0))</f>
        <v>Electrification + Hydrogen</v>
      </c>
      <c r="C357" s="11" t="str">
        <f t="shared" ref="A357:C357" si="246">C$321</f>
        <v>Fraction of Industrial Fuel Use Shifted to Other Fuels</v>
      </c>
      <c r="D357" s="226" t="s">
        <v>384</v>
      </c>
      <c r="E357" s="226" t="s">
        <v>418</v>
      </c>
      <c r="F357" s="226" t="s">
        <v>385</v>
      </c>
      <c r="G357" s="226" t="s">
        <v>419</v>
      </c>
      <c r="H357" s="7">
        <v>417</v>
      </c>
      <c r="I357" s="253" t="s">
        <v>76</v>
      </c>
      <c r="J357" s="227" t="str">
        <f>IF(ISBLANK(INDEX('Policy Characteristics'!D:D,MATCH($C357,'Policy Characteristics'!$C:$C,0))),"",INDEX('Policy Characteristics'!D:D,MATCH($C357,'Policy Characteristics'!$C:$C,0)))</f>
        <v>Electrification + Hydrogen</v>
      </c>
      <c r="K357" s="227" t="str">
        <f>IF(ISBLANK(INDEX('Policy Characteristics'!E:E,MATCH($C357,'Policy Characteristics'!$C:$C,0))),"",INDEX('Policy Characteristics'!E:E,MATCH($C357,'Policy Characteristics'!$C:$C,0)))</f>
        <v>indst fuel type shifting</v>
      </c>
      <c r="L357" s="227">
        <f>IF(ISBLANK(INDEX('Policy Characteristics'!F:F,MATCH($C357,'Policy Characteristics'!$C:$C,0))),"",INDEX('Policy Characteristics'!F:F,MATCH($C357,'Policy Characteristics'!$C:$C,0)))</f>
        <v>0</v>
      </c>
      <c r="M357" s="227">
        <f>IF(ISBLANK(INDEX('Policy Characteristics'!G:G,MATCH($C357,'Policy Characteristics'!$C:$C,0))),"",INDEX('Policy Characteristics'!G:G,MATCH($C357,'Policy Characteristics'!$C:$C,0)))</f>
        <v>1</v>
      </c>
      <c r="N357" s="227">
        <f>IF(ISBLANK(INDEX('Policy Characteristics'!H:H,MATCH($C357,'Policy Characteristics'!$C:$C,0))),"",INDEX('Policy Characteristics'!H:H,MATCH($C357,'Policy Characteristics'!$C:$C,0)))</f>
        <v>0.01</v>
      </c>
      <c r="O357" s="227" t="str">
        <f>IF(ISBLANK(INDEX('Policy Characteristics'!I:I,MATCH($C357,'Policy Characteristics'!$C:$C,0))),"",INDEX('Policy Characteristics'!I:I,MATCH($C357,'Policy Characteristics'!$C:$C,0)))</f>
        <v>% of fuel shifted</v>
      </c>
      <c r="P357" s="227" t="str">
        <f>IF(ISBLANK(INDEX('Policy Characteristics'!J:J,MATCH($C357,'Policy Characteristics'!$C:$C,0))),"",INDEX('Policy Characteristics'!J:J,MATCH($C357,'Policy Characteristics'!$C:$C,0)))</f>
        <v/>
      </c>
      <c r="Q357" s="227" t="str">
        <f>IF(ISBLANK(INDEX('Policy Characteristics'!K:K,MATCH($C357,'Policy Characteristics'!$C:$C,0))),"",INDEX('Policy Characteristics'!K:K,MATCH($C357,'Policy Characteristics'!$C:$C,0)))</f>
        <v>industry-ag-main.html#fuel-switching</v>
      </c>
      <c r="R357" s="227" t="str">
        <f>IF(ISBLANK(INDEX('Policy Characteristics'!L:L,MATCH($C357,'Policy Characteristics'!$C:$C,0))),"",INDEX('Policy Characteristics'!L:L,MATCH($C357,'Policy Characteristics'!$C:$C,0)))</f>
        <v>industry-elec-and-hydrogen.html</v>
      </c>
      <c r="S357" s="227" t="str">
        <f>IF(ISBLANK(INDEX('Policy Characteristics'!M:M,MATCH($C357,'Policy Characteristics'!$C:$C,0))),"",INDEX('Policy Characteristics'!M:M,MATCH($C357,'Policy Characteristics'!$C:$C,0)))</f>
        <v/>
      </c>
      <c r="T357" s="227" t="str">
        <f>IF(ISBLANK(INDEX('Policy Characteristics'!N:N,MATCH($C357,'Policy Characteristics'!$C:$C,0))),"",INDEX('Policy Characteristics'!N:N,MATCH($C357,'Policy Characteristics'!$C:$C,0)))</f>
        <v/>
      </c>
      <c r="U357" s="229"/>
      <c r="V357" s="229"/>
      <c r="W357" s="229"/>
      <c r="X357" s="229"/>
      <c r="Y357" s="229"/>
      <c r="Z357" s="229"/>
    </row>
    <row r="358" spans="1:26" ht="15.75" customHeight="1" x14ac:dyDescent="0.25">
      <c r="A358" s="248" t="str">
        <f>INDEX('Policy Characteristics'!A:A,MATCH($C358,'Policy Characteristics'!$C:$C,0))</f>
        <v>Industry</v>
      </c>
      <c r="B358" s="249" t="str">
        <f>INDEX('Policy Characteristics'!B:B,MATCH($C358,'Policy Characteristics'!$C:$C,0))</f>
        <v>Electrification + Hydrogen</v>
      </c>
      <c r="C358" s="227" t="str">
        <f t="shared" ref="A358:C358" si="247">C$321</f>
        <v>Fraction of Industrial Fuel Use Shifted to Other Fuels</v>
      </c>
      <c r="D358" s="225" t="s">
        <v>384</v>
      </c>
      <c r="E358" s="225" t="s">
        <v>420</v>
      </c>
      <c r="F358" s="225" t="s">
        <v>385</v>
      </c>
      <c r="G358" s="225" t="s">
        <v>421</v>
      </c>
      <c r="H358" s="250">
        <v>418</v>
      </c>
      <c r="I358" s="251" t="s">
        <v>63</v>
      </c>
      <c r="J358" s="227" t="str">
        <f>IF(ISBLANK(INDEX('Policy Characteristics'!D:D,MATCH($C358,'Policy Characteristics'!$C:$C,0))),"",INDEX('Policy Characteristics'!D:D,MATCH($C358,'Policy Characteristics'!$C:$C,0)))</f>
        <v>Electrification + Hydrogen</v>
      </c>
      <c r="K358" s="227" t="str">
        <f>IF(ISBLANK(INDEX('Policy Characteristics'!E:E,MATCH($C358,'Policy Characteristics'!$C:$C,0))),"",INDEX('Policy Characteristics'!E:E,MATCH($C358,'Policy Characteristics'!$C:$C,0)))</f>
        <v>indst fuel type shifting</v>
      </c>
      <c r="L358" s="227">
        <f>IF(ISBLANK(INDEX('Policy Characteristics'!F:F,MATCH($C358,'Policy Characteristics'!$C:$C,0))),"",INDEX('Policy Characteristics'!F:F,MATCH($C358,'Policy Characteristics'!$C:$C,0)))</f>
        <v>0</v>
      </c>
      <c r="M358" s="227">
        <f>IF(ISBLANK(INDEX('Policy Characteristics'!G:G,MATCH($C358,'Policy Characteristics'!$C:$C,0))),"",INDEX('Policy Characteristics'!G:G,MATCH($C358,'Policy Characteristics'!$C:$C,0)))</f>
        <v>1</v>
      </c>
      <c r="N358" s="227">
        <f>IF(ISBLANK(INDEX('Policy Characteristics'!H:H,MATCH($C358,'Policy Characteristics'!$C:$C,0))),"",INDEX('Policy Characteristics'!H:H,MATCH($C358,'Policy Characteristics'!$C:$C,0)))</f>
        <v>0.01</v>
      </c>
      <c r="O358" s="227" t="str">
        <f>IF(ISBLANK(INDEX('Policy Characteristics'!I:I,MATCH($C358,'Policy Characteristics'!$C:$C,0))),"",INDEX('Policy Characteristics'!I:I,MATCH($C358,'Policy Characteristics'!$C:$C,0)))</f>
        <v>% of fuel shifted</v>
      </c>
      <c r="P358" s="227" t="str">
        <f>IF(ISBLANK(INDEX('Policy Characteristics'!J:J,MATCH($C358,'Policy Characteristics'!$C:$C,0))),"",INDEX('Policy Characteristics'!J:J,MATCH($C358,'Policy Characteristics'!$C:$C,0)))</f>
        <v/>
      </c>
      <c r="Q358" s="227" t="str">
        <f>IF(ISBLANK(INDEX('Policy Characteristics'!K:K,MATCH($C358,'Policy Characteristics'!$C:$C,0))),"",INDEX('Policy Characteristics'!K:K,MATCH($C358,'Policy Characteristics'!$C:$C,0)))</f>
        <v>industry-ag-main.html#fuel-switching</v>
      </c>
      <c r="R358" s="227" t="str">
        <f>IF(ISBLANK(INDEX('Policy Characteristics'!L:L,MATCH($C358,'Policy Characteristics'!$C:$C,0))),"",INDEX('Policy Characteristics'!L:L,MATCH($C358,'Policy Characteristics'!$C:$C,0)))</f>
        <v>industry-elec-and-hydrogen.html</v>
      </c>
      <c r="S358" s="227" t="str">
        <f>IF(ISBLANK(INDEX('Policy Characteristics'!M:M,MATCH($C358,'Policy Characteristics'!$C:$C,0))),"",INDEX('Policy Characteristics'!M:M,MATCH($C358,'Policy Characteristics'!$C:$C,0)))</f>
        <v/>
      </c>
      <c r="T358" s="227" t="str">
        <f>IF(ISBLANK(INDEX('Policy Characteristics'!N:N,MATCH($C358,'Policy Characteristics'!$C:$C,0))),"",INDEX('Policy Characteristics'!N:N,MATCH($C358,'Policy Characteristics'!$C:$C,0)))</f>
        <v/>
      </c>
      <c r="U358" s="229"/>
      <c r="V358" s="229"/>
      <c r="W358" s="229"/>
      <c r="X358" s="229"/>
      <c r="Y358" s="229"/>
      <c r="Z358" s="229"/>
    </row>
    <row r="359" spans="1:26" ht="15.75" customHeight="1" x14ac:dyDescent="0.25">
      <c r="A359" s="248" t="str">
        <f>INDEX('Policy Characteristics'!A:A,MATCH($C359,'Policy Characteristics'!$C:$C,0))</f>
        <v>Industry</v>
      </c>
      <c r="B359" s="249" t="str">
        <f>INDEX('Policy Characteristics'!B:B,MATCH($C359,'Policy Characteristics'!$C:$C,0))</f>
        <v>Electrification + Hydrogen</v>
      </c>
      <c r="C359" s="227" t="str">
        <f t="shared" ref="A359:C359" si="248">C$321</f>
        <v>Fraction of Industrial Fuel Use Shifted to Other Fuels</v>
      </c>
      <c r="D359" s="225" t="s">
        <v>384</v>
      </c>
      <c r="E359" s="225" t="s">
        <v>422</v>
      </c>
      <c r="F359" s="225" t="s">
        <v>385</v>
      </c>
      <c r="G359" s="225" t="s">
        <v>423</v>
      </c>
      <c r="H359" s="250">
        <v>419</v>
      </c>
      <c r="I359" s="251" t="s">
        <v>63</v>
      </c>
      <c r="J359" s="227" t="str">
        <f>IF(ISBLANK(INDEX('Policy Characteristics'!D:D,MATCH($C359,'Policy Characteristics'!$C:$C,0))),"",INDEX('Policy Characteristics'!D:D,MATCH($C359,'Policy Characteristics'!$C:$C,0)))</f>
        <v>Electrification + Hydrogen</v>
      </c>
      <c r="K359" s="227" t="str">
        <f>IF(ISBLANK(INDEX('Policy Characteristics'!E:E,MATCH($C359,'Policy Characteristics'!$C:$C,0))),"",INDEX('Policy Characteristics'!E:E,MATCH($C359,'Policy Characteristics'!$C:$C,0)))</f>
        <v>indst fuel type shifting</v>
      </c>
      <c r="L359" s="227">
        <f>IF(ISBLANK(INDEX('Policy Characteristics'!F:F,MATCH($C359,'Policy Characteristics'!$C:$C,0))),"",INDEX('Policy Characteristics'!F:F,MATCH($C359,'Policy Characteristics'!$C:$C,0)))</f>
        <v>0</v>
      </c>
      <c r="M359" s="227">
        <f>IF(ISBLANK(INDEX('Policy Characteristics'!G:G,MATCH($C359,'Policy Characteristics'!$C:$C,0))),"",INDEX('Policy Characteristics'!G:G,MATCH($C359,'Policy Characteristics'!$C:$C,0)))</f>
        <v>1</v>
      </c>
      <c r="N359" s="227">
        <f>IF(ISBLANK(INDEX('Policy Characteristics'!H:H,MATCH($C359,'Policy Characteristics'!$C:$C,0))),"",INDEX('Policy Characteristics'!H:H,MATCH($C359,'Policy Characteristics'!$C:$C,0)))</f>
        <v>0.01</v>
      </c>
      <c r="O359" s="227" t="str">
        <f>IF(ISBLANK(INDEX('Policy Characteristics'!I:I,MATCH($C359,'Policy Characteristics'!$C:$C,0))),"",INDEX('Policy Characteristics'!I:I,MATCH($C359,'Policy Characteristics'!$C:$C,0)))</f>
        <v>% of fuel shifted</v>
      </c>
      <c r="P359" s="227" t="str">
        <f>IF(ISBLANK(INDEX('Policy Characteristics'!J:J,MATCH($C359,'Policy Characteristics'!$C:$C,0))),"",INDEX('Policy Characteristics'!J:J,MATCH($C359,'Policy Characteristics'!$C:$C,0)))</f>
        <v/>
      </c>
      <c r="Q359" s="227" t="str">
        <f>IF(ISBLANK(INDEX('Policy Characteristics'!K:K,MATCH($C359,'Policy Characteristics'!$C:$C,0))),"",INDEX('Policy Characteristics'!K:K,MATCH($C359,'Policy Characteristics'!$C:$C,0)))</f>
        <v>industry-ag-main.html#fuel-switching</v>
      </c>
      <c r="R359" s="227" t="str">
        <f>IF(ISBLANK(INDEX('Policy Characteristics'!L:L,MATCH($C359,'Policy Characteristics'!$C:$C,0))),"",INDEX('Policy Characteristics'!L:L,MATCH($C359,'Policy Characteristics'!$C:$C,0)))</f>
        <v>industry-elec-and-hydrogen.html</v>
      </c>
      <c r="S359" s="227" t="str">
        <f>IF(ISBLANK(INDEX('Policy Characteristics'!M:M,MATCH($C359,'Policy Characteristics'!$C:$C,0))),"",INDEX('Policy Characteristics'!M:M,MATCH($C359,'Policy Characteristics'!$C:$C,0)))</f>
        <v/>
      </c>
      <c r="T359" s="227" t="str">
        <f>IF(ISBLANK(INDEX('Policy Characteristics'!N:N,MATCH($C359,'Policy Characteristics'!$C:$C,0))),"",INDEX('Policy Characteristics'!N:N,MATCH($C359,'Policy Characteristics'!$C:$C,0)))</f>
        <v/>
      </c>
      <c r="U359" s="229"/>
      <c r="V359" s="229"/>
      <c r="W359" s="229"/>
      <c r="X359" s="229"/>
      <c r="Y359" s="229"/>
      <c r="Z359" s="229"/>
    </row>
    <row r="360" spans="1:26" ht="15.75" customHeight="1" x14ac:dyDescent="0.25">
      <c r="A360" s="248" t="str">
        <f>INDEX('Policy Characteristics'!A:A,MATCH($C360,'Policy Characteristics'!$C:$C,0))</f>
        <v>Industry</v>
      </c>
      <c r="B360" s="249" t="str">
        <f>INDEX('Policy Characteristics'!B:B,MATCH($C360,'Policy Characteristics'!$C:$C,0))</f>
        <v>Electrification + Hydrogen</v>
      </c>
      <c r="C360" s="11" t="str">
        <f t="shared" ref="A360:C360" si="249">C$321</f>
        <v>Fraction of Industrial Fuel Use Shifted to Other Fuels</v>
      </c>
      <c r="D360" s="226" t="s">
        <v>384</v>
      </c>
      <c r="E360" s="226" t="s">
        <v>424</v>
      </c>
      <c r="F360" s="226" t="s">
        <v>385</v>
      </c>
      <c r="G360" s="226" t="s">
        <v>425</v>
      </c>
      <c r="H360" s="7">
        <v>420</v>
      </c>
      <c r="I360" s="253" t="s">
        <v>76</v>
      </c>
      <c r="J360" s="227" t="str">
        <f>IF(ISBLANK(INDEX('Policy Characteristics'!D:D,MATCH($C360,'Policy Characteristics'!$C:$C,0))),"",INDEX('Policy Characteristics'!D:D,MATCH($C360,'Policy Characteristics'!$C:$C,0)))</f>
        <v>Electrification + Hydrogen</v>
      </c>
      <c r="K360" s="227" t="str">
        <f>IF(ISBLANK(INDEX('Policy Characteristics'!E:E,MATCH($C360,'Policy Characteristics'!$C:$C,0))),"",INDEX('Policy Characteristics'!E:E,MATCH($C360,'Policy Characteristics'!$C:$C,0)))</f>
        <v>indst fuel type shifting</v>
      </c>
      <c r="L360" s="227">
        <f>IF(ISBLANK(INDEX('Policy Characteristics'!F:F,MATCH($C360,'Policy Characteristics'!$C:$C,0))),"",INDEX('Policy Characteristics'!F:F,MATCH($C360,'Policy Characteristics'!$C:$C,0)))</f>
        <v>0</v>
      </c>
      <c r="M360" s="227">
        <f>IF(ISBLANK(INDEX('Policy Characteristics'!G:G,MATCH($C360,'Policy Characteristics'!$C:$C,0))),"",INDEX('Policy Characteristics'!G:G,MATCH($C360,'Policy Characteristics'!$C:$C,0)))</f>
        <v>1</v>
      </c>
      <c r="N360" s="227">
        <f>IF(ISBLANK(INDEX('Policy Characteristics'!H:H,MATCH($C360,'Policy Characteristics'!$C:$C,0))),"",INDEX('Policy Characteristics'!H:H,MATCH($C360,'Policy Characteristics'!$C:$C,0)))</f>
        <v>0.01</v>
      </c>
      <c r="O360" s="227" t="str">
        <f>IF(ISBLANK(INDEX('Policy Characteristics'!I:I,MATCH($C360,'Policy Characteristics'!$C:$C,0))),"",INDEX('Policy Characteristics'!I:I,MATCH($C360,'Policy Characteristics'!$C:$C,0)))</f>
        <v>% of fuel shifted</v>
      </c>
      <c r="P360" s="227" t="str">
        <f>IF(ISBLANK(INDEX('Policy Characteristics'!J:J,MATCH($C360,'Policy Characteristics'!$C:$C,0))),"",INDEX('Policy Characteristics'!J:J,MATCH($C360,'Policy Characteristics'!$C:$C,0)))</f>
        <v/>
      </c>
      <c r="Q360" s="227" t="str">
        <f>IF(ISBLANK(INDEX('Policy Characteristics'!K:K,MATCH($C360,'Policy Characteristics'!$C:$C,0))),"",INDEX('Policy Characteristics'!K:K,MATCH($C360,'Policy Characteristics'!$C:$C,0)))</f>
        <v>industry-ag-main.html#fuel-switching</v>
      </c>
      <c r="R360" s="227" t="str">
        <f>IF(ISBLANK(INDEX('Policy Characteristics'!L:L,MATCH($C360,'Policy Characteristics'!$C:$C,0))),"",INDEX('Policy Characteristics'!L:L,MATCH($C360,'Policy Characteristics'!$C:$C,0)))</f>
        <v>industry-elec-and-hydrogen.html</v>
      </c>
      <c r="S360" s="227" t="str">
        <f>IF(ISBLANK(INDEX('Policy Characteristics'!M:M,MATCH($C360,'Policy Characteristics'!$C:$C,0))),"",INDEX('Policy Characteristics'!M:M,MATCH($C360,'Policy Characteristics'!$C:$C,0)))</f>
        <v/>
      </c>
      <c r="T360" s="227" t="str">
        <f>IF(ISBLANK(INDEX('Policy Characteristics'!N:N,MATCH($C360,'Policy Characteristics'!$C:$C,0))),"",INDEX('Policy Characteristics'!N:N,MATCH($C360,'Policy Characteristics'!$C:$C,0)))</f>
        <v/>
      </c>
      <c r="U360" s="229"/>
      <c r="V360" s="229"/>
      <c r="W360" s="229"/>
      <c r="X360" s="229"/>
      <c r="Y360" s="229"/>
      <c r="Z360" s="229"/>
    </row>
    <row r="361" spans="1:26" ht="15.75" customHeight="1" x14ac:dyDescent="0.25">
      <c r="A361" s="248" t="str">
        <f>INDEX('Policy Characteristics'!A:A,MATCH($C361,'Policy Characteristics'!$C:$C,0))</f>
        <v>Industry</v>
      </c>
      <c r="B361" s="249" t="str">
        <f>INDEX('Policy Characteristics'!B:B,MATCH($C361,'Policy Characteristics'!$C:$C,0))</f>
        <v>Electrification + Hydrogen</v>
      </c>
      <c r="C361" s="11" t="str">
        <f t="shared" ref="A361:C361" si="250">C$321</f>
        <v>Fraction of Industrial Fuel Use Shifted to Other Fuels</v>
      </c>
      <c r="D361" s="226" t="s">
        <v>386</v>
      </c>
      <c r="E361" s="226" t="s">
        <v>402</v>
      </c>
      <c r="F361" s="226" t="s">
        <v>387</v>
      </c>
      <c r="G361" s="226" t="s">
        <v>403</v>
      </c>
      <c r="H361" s="7">
        <v>421</v>
      </c>
      <c r="I361" s="253" t="s">
        <v>76</v>
      </c>
      <c r="J361" s="227" t="str">
        <f>IF(ISBLANK(INDEX('Policy Characteristics'!D:D,MATCH($C361,'Policy Characteristics'!$C:$C,0))),"",INDEX('Policy Characteristics'!D:D,MATCH($C361,'Policy Characteristics'!$C:$C,0)))</f>
        <v>Electrification + Hydrogen</v>
      </c>
      <c r="K361" s="227" t="str">
        <f>IF(ISBLANK(INDEX('Policy Characteristics'!E:E,MATCH($C361,'Policy Characteristics'!$C:$C,0))),"",INDEX('Policy Characteristics'!E:E,MATCH($C361,'Policy Characteristics'!$C:$C,0)))</f>
        <v>indst fuel type shifting</v>
      </c>
      <c r="L361" s="227">
        <f>IF(ISBLANK(INDEX('Policy Characteristics'!F:F,MATCH($C361,'Policy Characteristics'!$C:$C,0))),"",INDEX('Policy Characteristics'!F:F,MATCH($C361,'Policy Characteristics'!$C:$C,0)))</f>
        <v>0</v>
      </c>
      <c r="M361" s="227">
        <f>IF(ISBLANK(INDEX('Policy Characteristics'!G:G,MATCH($C361,'Policy Characteristics'!$C:$C,0))),"",INDEX('Policy Characteristics'!G:G,MATCH($C361,'Policy Characteristics'!$C:$C,0)))</f>
        <v>1</v>
      </c>
      <c r="N361" s="227">
        <f>IF(ISBLANK(INDEX('Policy Characteristics'!H:H,MATCH($C361,'Policy Characteristics'!$C:$C,0))),"",INDEX('Policy Characteristics'!H:H,MATCH($C361,'Policy Characteristics'!$C:$C,0)))</f>
        <v>0.01</v>
      </c>
      <c r="O361" s="227" t="str">
        <f>IF(ISBLANK(INDEX('Policy Characteristics'!I:I,MATCH($C361,'Policy Characteristics'!$C:$C,0))),"",INDEX('Policy Characteristics'!I:I,MATCH($C361,'Policy Characteristics'!$C:$C,0)))</f>
        <v>% of fuel shifted</v>
      </c>
      <c r="P361" s="227" t="str">
        <f>IF(ISBLANK(INDEX('Policy Characteristics'!J:J,MATCH($C361,'Policy Characteristics'!$C:$C,0))),"",INDEX('Policy Characteristics'!J:J,MATCH($C361,'Policy Characteristics'!$C:$C,0)))</f>
        <v/>
      </c>
      <c r="Q361" s="227" t="str">
        <f>IF(ISBLANK(INDEX('Policy Characteristics'!K:K,MATCH($C361,'Policy Characteristics'!$C:$C,0))),"",INDEX('Policy Characteristics'!K:K,MATCH($C361,'Policy Characteristics'!$C:$C,0)))</f>
        <v>industry-ag-main.html#fuel-switching</v>
      </c>
      <c r="R361" s="227" t="str">
        <f>IF(ISBLANK(INDEX('Policy Characteristics'!L:L,MATCH($C361,'Policy Characteristics'!$C:$C,0))),"",INDEX('Policy Characteristics'!L:L,MATCH($C361,'Policy Characteristics'!$C:$C,0)))</f>
        <v>industry-elec-and-hydrogen.html</v>
      </c>
      <c r="S361" s="227" t="str">
        <f>IF(ISBLANK(INDEX('Policy Characteristics'!M:M,MATCH($C361,'Policy Characteristics'!$C:$C,0))),"",INDEX('Policy Characteristics'!M:M,MATCH($C361,'Policy Characteristics'!$C:$C,0)))</f>
        <v/>
      </c>
      <c r="T361" s="227" t="str">
        <f>IF(ISBLANK(INDEX('Policy Characteristics'!N:N,MATCH($C361,'Policy Characteristics'!$C:$C,0))),"",INDEX('Policy Characteristics'!N:N,MATCH($C361,'Policy Characteristics'!$C:$C,0)))</f>
        <v/>
      </c>
      <c r="U361" s="229"/>
      <c r="V361" s="229"/>
      <c r="W361" s="229"/>
      <c r="X361" s="229"/>
      <c r="Y361" s="229"/>
      <c r="Z361" s="229"/>
    </row>
    <row r="362" spans="1:26" ht="15.75" customHeight="1" x14ac:dyDescent="0.25">
      <c r="A362" s="248" t="str">
        <f>INDEX('Policy Characteristics'!A:A,MATCH($C362,'Policy Characteristics'!$C:$C,0))</f>
        <v>Industry</v>
      </c>
      <c r="B362" s="249" t="str">
        <f>INDEX('Policy Characteristics'!B:B,MATCH($C362,'Policy Characteristics'!$C:$C,0))</f>
        <v>Electrification + Hydrogen</v>
      </c>
      <c r="C362" s="227" t="str">
        <f t="shared" ref="A362:C362" si="251">C$321</f>
        <v>Fraction of Industrial Fuel Use Shifted to Other Fuels</v>
      </c>
      <c r="D362" s="225" t="s">
        <v>386</v>
      </c>
      <c r="E362" s="225" t="s">
        <v>408</v>
      </c>
      <c r="F362" s="225" t="s">
        <v>387</v>
      </c>
      <c r="G362" s="225" t="s">
        <v>409</v>
      </c>
      <c r="H362" s="250">
        <v>422</v>
      </c>
      <c r="I362" s="251" t="s">
        <v>76</v>
      </c>
      <c r="J362" s="227" t="str">
        <f>IF(ISBLANK(INDEX('Policy Characteristics'!D:D,MATCH($C362,'Policy Characteristics'!$C:$C,0))),"",INDEX('Policy Characteristics'!D:D,MATCH($C362,'Policy Characteristics'!$C:$C,0)))</f>
        <v>Electrification + Hydrogen</v>
      </c>
      <c r="K362" s="227" t="str">
        <f>IF(ISBLANK(INDEX('Policy Characteristics'!E:E,MATCH($C362,'Policy Characteristics'!$C:$C,0))),"",INDEX('Policy Characteristics'!E:E,MATCH($C362,'Policy Characteristics'!$C:$C,0)))</f>
        <v>indst fuel type shifting</v>
      </c>
      <c r="L362" s="227">
        <f>IF(ISBLANK(INDEX('Policy Characteristics'!F:F,MATCH($C362,'Policy Characteristics'!$C:$C,0))),"",INDEX('Policy Characteristics'!F:F,MATCH($C362,'Policy Characteristics'!$C:$C,0)))</f>
        <v>0</v>
      </c>
      <c r="M362" s="227">
        <f>IF(ISBLANK(INDEX('Policy Characteristics'!G:G,MATCH($C362,'Policy Characteristics'!$C:$C,0))),"",INDEX('Policy Characteristics'!G:G,MATCH($C362,'Policy Characteristics'!$C:$C,0)))</f>
        <v>1</v>
      </c>
      <c r="N362" s="227">
        <f>IF(ISBLANK(INDEX('Policy Characteristics'!H:H,MATCH($C362,'Policy Characteristics'!$C:$C,0))),"",INDEX('Policy Characteristics'!H:H,MATCH($C362,'Policy Characteristics'!$C:$C,0)))</f>
        <v>0.01</v>
      </c>
      <c r="O362" s="227" t="str">
        <f>IF(ISBLANK(INDEX('Policy Characteristics'!I:I,MATCH($C362,'Policy Characteristics'!$C:$C,0))),"",INDEX('Policy Characteristics'!I:I,MATCH($C362,'Policy Characteristics'!$C:$C,0)))</f>
        <v>% of fuel shifted</v>
      </c>
      <c r="P362" s="227" t="str">
        <f>IF(ISBLANK(INDEX('Policy Characteristics'!J:J,MATCH($C362,'Policy Characteristics'!$C:$C,0))),"",INDEX('Policy Characteristics'!J:J,MATCH($C362,'Policy Characteristics'!$C:$C,0)))</f>
        <v/>
      </c>
      <c r="Q362" s="227" t="str">
        <f>IF(ISBLANK(INDEX('Policy Characteristics'!K:K,MATCH($C362,'Policy Characteristics'!$C:$C,0))),"",INDEX('Policy Characteristics'!K:K,MATCH($C362,'Policy Characteristics'!$C:$C,0)))</f>
        <v>industry-ag-main.html#fuel-switching</v>
      </c>
      <c r="R362" s="227" t="str">
        <f>IF(ISBLANK(INDEX('Policy Characteristics'!L:L,MATCH($C362,'Policy Characteristics'!$C:$C,0))),"",INDEX('Policy Characteristics'!L:L,MATCH($C362,'Policy Characteristics'!$C:$C,0)))</f>
        <v>industry-elec-and-hydrogen.html</v>
      </c>
      <c r="S362" s="227" t="str">
        <f>IF(ISBLANK(INDEX('Policy Characteristics'!M:M,MATCH($C362,'Policy Characteristics'!$C:$C,0))),"",INDEX('Policy Characteristics'!M:M,MATCH($C362,'Policy Characteristics'!$C:$C,0)))</f>
        <v/>
      </c>
      <c r="T362" s="227" t="str">
        <f>IF(ISBLANK(INDEX('Policy Characteristics'!N:N,MATCH($C362,'Policy Characteristics'!$C:$C,0))),"",INDEX('Policy Characteristics'!N:N,MATCH($C362,'Policy Characteristics'!$C:$C,0)))</f>
        <v/>
      </c>
      <c r="U362" s="229"/>
      <c r="V362" s="229"/>
      <c r="W362" s="229"/>
      <c r="X362" s="229"/>
      <c r="Y362" s="229"/>
      <c r="Z362" s="229"/>
    </row>
    <row r="363" spans="1:26" ht="15.75" customHeight="1" x14ac:dyDescent="0.25">
      <c r="A363" s="248" t="str">
        <f>INDEX('Policy Characteristics'!A:A,MATCH($C363,'Policy Characteristics'!$C:$C,0))</f>
        <v>Industry</v>
      </c>
      <c r="B363" s="249" t="str">
        <f>INDEX('Policy Characteristics'!B:B,MATCH($C363,'Policy Characteristics'!$C:$C,0))</f>
        <v>Electrification + Hydrogen</v>
      </c>
      <c r="C363" s="227" t="str">
        <f t="shared" ref="A363:C363" si="252">C$321</f>
        <v>Fraction of Industrial Fuel Use Shifted to Other Fuels</v>
      </c>
      <c r="D363" s="225" t="s">
        <v>386</v>
      </c>
      <c r="E363" s="225" t="s">
        <v>410</v>
      </c>
      <c r="F363" s="225" t="s">
        <v>387</v>
      </c>
      <c r="G363" s="225" t="s">
        <v>411</v>
      </c>
      <c r="H363" s="250">
        <v>423</v>
      </c>
      <c r="I363" s="251" t="s">
        <v>76</v>
      </c>
      <c r="J363" s="227" t="str">
        <f>IF(ISBLANK(INDEX('Policy Characteristics'!D:D,MATCH($C363,'Policy Characteristics'!$C:$C,0))),"",INDEX('Policy Characteristics'!D:D,MATCH($C363,'Policy Characteristics'!$C:$C,0)))</f>
        <v>Electrification + Hydrogen</v>
      </c>
      <c r="K363" s="227" t="str">
        <f>IF(ISBLANK(INDEX('Policy Characteristics'!E:E,MATCH($C363,'Policy Characteristics'!$C:$C,0))),"",INDEX('Policy Characteristics'!E:E,MATCH($C363,'Policy Characteristics'!$C:$C,0)))</f>
        <v>indst fuel type shifting</v>
      </c>
      <c r="L363" s="227">
        <f>IF(ISBLANK(INDEX('Policy Characteristics'!F:F,MATCH($C363,'Policy Characteristics'!$C:$C,0))),"",INDEX('Policy Characteristics'!F:F,MATCH($C363,'Policy Characteristics'!$C:$C,0)))</f>
        <v>0</v>
      </c>
      <c r="M363" s="227">
        <f>IF(ISBLANK(INDEX('Policy Characteristics'!G:G,MATCH($C363,'Policy Characteristics'!$C:$C,0))),"",INDEX('Policy Characteristics'!G:G,MATCH($C363,'Policy Characteristics'!$C:$C,0)))</f>
        <v>1</v>
      </c>
      <c r="N363" s="227">
        <f>IF(ISBLANK(INDEX('Policy Characteristics'!H:H,MATCH($C363,'Policy Characteristics'!$C:$C,0))),"",INDEX('Policy Characteristics'!H:H,MATCH($C363,'Policy Characteristics'!$C:$C,0)))</f>
        <v>0.01</v>
      </c>
      <c r="O363" s="227" t="str">
        <f>IF(ISBLANK(INDEX('Policy Characteristics'!I:I,MATCH($C363,'Policy Characteristics'!$C:$C,0))),"",INDEX('Policy Characteristics'!I:I,MATCH($C363,'Policy Characteristics'!$C:$C,0)))</f>
        <v>% of fuel shifted</v>
      </c>
      <c r="P363" s="227" t="str">
        <f>IF(ISBLANK(INDEX('Policy Characteristics'!J:J,MATCH($C363,'Policy Characteristics'!$C:$C,0))),"",INDEX('Policy Characteristics'!J:J,MATCH($C363,'Policy Characteristics'!$C:$C,0)))</f>
        <v/>
      </c>
      <c r="Q363" s="227" t="str">
        <f>IF(ISBLANK(INDEX('Policy Characteristics'!K:K,MATCH($C363,'Policy Characteristics'!$C:$C,0))),"",INDEX('Policy Characteristics'!K:K,MATCH($C363,'Policy Characteristics'!$C:$C,0)))</f>
        <v>industry-ag-main.html#fuel-switching</v>
      </c>
      <c r="R363" s="227" t="str">
        <f>IF(ISBLANK(INDEX('Policy Characteristics'!L:L,MATCH($C363,'Policy Characteristics'!$C:$C,0))),"",INDEX('Policy Characteristics'!L:L,MATCH($C363,'Policy Characteristics'!$C:$C,0)))</f>
        <v>industry-elec-and-hydrogen.html</v>
      </c>
      <c r="S363" s="227" t="str">
        <f>IF(ISBLANK(INDEX('Policy Characteristics'!M:M,MATCH($C363,'Policy Characteristics'!$C:$C,0))),"",INDEX('Policy Characteristics'!M:M,MATCH($C363,'Policy Characteristics'!$C:$C,0)))</f>
        <v/>
      </c>
      <c r="T363" s="227" t="str">
        <f>IF(ISBLANK(INDEX('Policy Characteristics'!N:N,MATCH($C363,'Policy Characteristics'!$C:$C,0))),"",INDEX('Policy Characteristics'!N:N,MATCH($C363,'Policy Characteristics'!$C:$C,0)))</f>
        <v/>
      </c>
      <c r="U363" s="229"/>
      <c r="V363" s="229"/>
      <c r="W363" s="229"/>
      <c r="X363" s="229"/>
      <c r="Y363" s="229"/>
      <c r="Z363" s="229"/>
    </row>
    <row r="364" spans="1:26" ht="15.75" customHeight="1" x14ac:dyDescent="0.25">
      <c r="A364" s="248" t="str">
        <f>INDEX('Policy Characteristics'!A:A,MATCH($C364,'Policy Characteristics'!$C:$C,0))</f>
        <v>Industry</v>
      </c>
      <c r="B364" s="249" t="str">
        <f>INDEX('Policy Characteristics'!B:B,MATCH($C364,'Policy Characteristics'!$C:$C,0))</f>
        <v>Electrification + Hydrogen</v>
      </c>
      <c r="C364" s="11" t="str">
        <f t="shared" ref="A364:C364" si="253">C$321</f>
        <v>Fraction of Industrial Fuel Use Shifted to Other Fuels</v>
      </c>
      <c r="D364" s="226" t="s">
        <v>386</v>
      </c>
      <c r="E364" s="226" t="s">
        <v>412</v>
      </c>
      <c r="F364" s="226" t="s">
        <v>387</v>
      </c>
      <c r="G364" s="226" t="s">
        <v>413</v>
      </c>
      <c r="H364" s="7">
        <v>424</v>
      </c>
      <c r="I364" s="253" t="s">
        <v>76</v>
      </c>
      <c r="J364" s="227" t="str">
        <f>IF(ISBLANK(INDEX('Policy Characteristics'!D:D,MATCH($C364,'Policy Characteristics'!$C:$C,0))),"",INDEX('Policy Characteristics'!D:D,MATCH($C364,'Policy Characteristics'!$C:$C,0)))</f>
        <v>Electrification + Hydrogen</v>
      </c>
      <c r="K364" s="227" t="str">
        <f>IF(ISBLANK(INDEX('Policy Characteristics'!E:E,MATCH($C364,'Policy Characteristics'!$C:$C,0))),"",INDEX('Policy Characteristics'!E:E,MATCH($C364,'Policy Characteristics'!$C:$C,0)))</f>
        <v>indst fuel type shifting</v>
      </c>
      <c r="L364" s="227">
        <f>IF(ISBLANK(INDEX('Policy Characteristics'!F:F,MATCH($C364,'Policy Characteristics'!$C:$C,0))),"",INDEX('Policy Characteristics'!F:F,MATCH($C364,'Policy Characteristics'!$C:$C,0)))</f>
        <v>0</v>
      </c>
      <c r="M364" s="227">
        <f>IF(ISBLANK(INDEX('Policy Characteristics'!G:G,MATCH($C364,'Policy Characteristics'!$C:$C,0))),"",INDEX('Policy Characteristics'!G:G,MATCH($C364,'Policy Characteristics'!$C:$C,0)))</f>
        <v>1</v>
      </c>
      <c r="N364" s="227">
        <f>IF(ISBLANK(INDEX('Policy Characteristics'!H:H,MATCH($C364,'Policy Characteristics'!$C:$C,0))),"",INDEX('Policy Characteristics'!H:H,MATCH($C364,'Policy Characteristics'!$C:$C,0)))</f>
        <v>0.01</v>
      </c>
      <c r="O364" s="227" t="str">
        <f>IF(ISBLANK(INDEX('Policy Characteristics'!I:I,MATCH($C364,'Policy Characteristics'!$C:$C,0))),"",INDEX('Policy Characteristics'!I:I,MATCH($C364,'Policy Characteristics'!$C:$C,0)))</f>
        <v>% of fuel shifted</v>
      </c>
      <c r="P364" s="227" t="str">
        <f>IF(ISBLANK(INDEX('Policy Characteristics'!J:J,MATCH($C364,'Policy Characteristics'!$C:$C,0))),"",INDEX('Policy Characteristics'!J:J,MATCH($C364,'Policy Characteristics'!$C:$C,0)))</f>
        <v/>
      </c>
      <c r="Q364" s="227" t="str">
        <f>IF(ISBLANK(INDEX('Policy Characteristics'!K:K,MATCH($C364,'Policy Characteristics'!$C:$C,0))),"",INDEX('Policy Characteristics'!K:K,MATCH($C364,'Policy Characteristics'!$C:$C,0)))</f>
        <v>industry-ag-main.html#fuel-switching</v>
      </c>
      <c r="R364" s="227" t="str">
        <f>IF(ISBLANK(INDEX('Policy Characteristics'!L:L,MATCH($C364,'Policy Characteristics'!$C:$C,0))),"",INDEX('Policy Characteristics'!L:L,MATCH($C364,'Policy Characteristics'!$C:$C,0)))</f>
        <v>industry-elec-and-hydrogen.html</v>
      </c>
      <c r="S364" s="227" t="str">
        <f>IF(ISBLANK(INDEX('Policy Characteristics'!M:M,MATCH($C364,'Policy Characteristics'!$C:$C,0))),"",INDEX('Policy Characteristics'!M:M,MATCH($C364,'Policy Characteristics'!$C:$C,0)))</f>
        <v/>
      </c>
      <c r="T364" s="227" t="str">
        <f>IF(ISBLANK(INDEX('Policy Characteristics'!N:N,MATCH($C364,'Policy Characteristics'!$C:$C,0))),"",INDEX('Policy Characteristics'!N:N,MATCH($C364,'Policy Characteristics'!$C:$C,0)))</f>
        <v/>
      </c>
      <c r="U364" s="229"/>
      <c r="V364" s="229"/>
      <c r="W364" s="229"/>
      <c r="X364" s="229"/>
      <c r="Y364" s="229"/>
      <c r="Z364" s="229"/>
    </row>
    <row r="365" spans="1:26" ht="15.75" customHeight="1" x14ac:dyDescent="0.25">
      <c r="A365" s="248" t="str">
        <f>INDEX('Policy Characteristics'!A:A,MATCH($C365,'Policy Characteristics'!$C:$C,0))</f>
        <v>Industry</v>
      </c>
      <c r="B365" s="249" t="str">
        <f>INDEX('Policy Characteristics'!B:B,MATCH($C365,'Policy Characteristics'!$C:$C,0))</f>
        <v>Electrification + Hydrogen</v>
      </c>
      <c r="C365" s="227" t="str">
        <f t="shared" ref="A365:C365" si="254">C$321</f>
        <v>Fraction of Industrial Fuel Use Shifted to Other Fuels</v>
      </c>
      <c r="D365" s="225" t="s">
        <v>386</v>
      </c>
      <c r="E365" s="225" t="s">
        <v>414</v>
      </c>
      <c r="F365" s="225" t="s">
        <v>387</v>
      </c>
      <c r="G365" s="225" t="s">
        <v>415</v>
      </c>
      <c r="H365" s="250">
        <v>425</v>
      </c>
      <c r="I365" s="251" t="s">
        <v>76</v>
      </c>
      <c r="J365" s="227" t="str">
        <f>IF(ISBLANK(INDEX('Policy Characteristics'!D:D,MATCH($C365,'Policy Characteristics'!$C:$C,0))),"",INDEX('Policy Characteristics'!D:D,MATCH($C365,'Policy Characteristics'!$C:$C,0)))</f>
        <v>Electrification + Hydrogen</v>
      </c>
      <c r="K365" s="227" t="str">
        <f>IF(ISBLANK(INDEX('Policy Characteristics'!E:E,MATCH($C365,'Policy Characteristics'!$C:$C,0))),"",INDEX('Policy Characteristics'!E:E,MATCH($C365,'Policy Characteristics'!$C:$C,0)))</f>
        <v>indst fuel type shifting</v>
      </c>
      <c r="L365" s="227">
        <f>IF(ISBLANK(INDEX('Policy Characteristics'!F:F,MATCH($C365,'Policy Characteristics'!$C:$C,0))),"",INDEX('Policy Characteristics'!F:F,MATCH($C365,'Policy Characteristics'!$C:$C,0)))</f>
        <v>0</v>
      </c>
      <c r="M365" s="227">
        <f>IF(ISBLANK(INDEX('Policy Characteristics'!G:G,MATCH($C365,'Policy Characteristics'!$C:$C,0))),"",INDEX('Policy Characteristics'!G:G,MATCH($C365,'Policy Characteristics'!$C:$C,0)))</f>
        <v>1</v>
      </c>
      <c r="N365" s="227">
        <f>IF(ISBLANK(INDEX('Policy Characteristics'!H:H,MATCH($C365,'Policy Characteristics'!$C:$C,0))),"",INDEX('Policy Characteristics'!H:H,MATCH($C365,'Policy Characteristics'!$C:$C,0)))</f>
        <v>0.01</v>
      </c>
      <c r="O365" s="227" t="str">
        <f>IF(ISBLANK(INDEX('Policy Characteristics'!I:I,MATCH($C365,'Policy Characteristics'!$C:$C,0))),"",INDEX('Policy Characteristics'!I:I,MATCH($C365,'Policy Characteristics'!$C:$C,0)))</f>
        <v>% of fuel shifted</v>
      </c>
      <c r="P365" s="227" t="str">
        <f>IF(ISBLANK(INDEX('Policy Characteristics'!J:J,MATCH($C365,'Policy Characteristics'!$C:$C,0))),"",INDEX('Policy Characteristics'!J:J,MATCH($C365,'Policy Characteristics'!$C:$C,0)))</f>
        <v/>
      </c>
      <c r="Q365" s="227" t="str">
        <f>IF(ISBLANK(INDEX('Policy Characteristics'!K:K,MATCH($C365,'Policy Characteristics'!$C:$C,0))),"",INDEX('Policy Characteristics'!K:K,MATCH($C365,'Policy Characteristics'!$C:$C,0)))</f>
        <v>industry-ag-main.html#fuel-switching</v>
      </c>
      <c r="R365" s="227" t="str">
        <f>IF(ISBLANK(INDEX('Policy Characteristics'!L:L,MATCH($C365,'Policy Characteristics'!$C:$C,0))),"",INDEX('Policy Characteristics'!L:L,MATCH($C365,'Policy Characteristics'!$C:$C,0)))</f>
        <v>industry-elec-and-hydrogen.html</v>
      </c>
      <c r="S365" s="227" t="str">
        <f>IF(ISBLANK(INDEX('Policy Characteristics'!M:M,MATCH($C365,'Policy Characteristics'!$C:$C,0))),"",INDEX('Policy Characteristics'!M:M,MATCH($C365,'Policy Characteristics'!$C:$C,0)))</f>
        <v/>
      </c>
      <c r="T365" s="227" t="str">
        <f>IF(ISBLANK(INDEX('Policy Characteristics'!N:N,MATCH($C365,'Policy Characteristics'!$C:$C,0))),"",INDEX('Policy Characteristics'!N:N,MATCH($C365,'Policy Characteristics'!$C:$C,0)))</f>
        <v/>
      </c>
      <c r="U365" s="229"/>
      <c r="V365" s="229"/>
      <c r="W365" s="229"/>
      <c r="X365" s="229"/>
      <c r="Y365" s="229"/>
      <c r="Z365" s="229"/>
    </row>
    <row r="366" spans="1:26" ht="15.75" customHeight="1" x14ac:dyDescent="0.25">
      <c r="A366" s="248" t="str">
        <f>INDEX('Policy Characteristics'!A:A,MATCH($C366,'Policy Characteristics'!$C:$C,0))</f>
        <v>Industry</v>
      </c>
      <c r="B366" s="249" t="str">
        <f>INDEX('Policy Characteristics'!B:B,MATCH($C366,'Policy Characteristics'!$C:$C,0))</f>
        <v>Electrification + Hydrogen</v>
      </c>
      <c r="C366" s="11" t="str">
        <f t="shared" ref="A366:C366" si="255">C$321</f>
        <v>Fraction of Industrial Fuel Use Shifted to Other Fuels</v>
      </c>
      <c r="D366" s="226" t="s">
        <v>386</v>
      </c>
      <c r="E366" s="226" t="s">
        <v>416</v>
      </c>
      <c r="F366" s="226" t="s">
        <v>387</v>
      </c>
      <c r="G366" s="226" t="s">
        <v>417</v>
      </c>
      <c r="H366" s="7">
        <v>426</v>
      </c>
      <c r="I366" s="253" t="s">
        <v>76</v>
      </c>
      <c r="J366" s="227" t="str">
        <f>IF(ISBLANK(INDEX('Policy Characteristics'!D:D,MATCH($C366,'Policy Characteristics'!$C:$C,0))),"",INDEX('Policy Characteristics'!D:D,MATCH($C366,'Policy Characteristics'!$C:$C,0)))</f>
        <v>Electrification + Hydrogen</v>
      </c>
      <c r="K366" s="227" t="str">
        <f>IF(ISBLANK(INDEX('Policy Characteristics'!E:E,MATCH($C366,'Policy Characteristics'!$C:$C,0))),"",INDEX('Policy Characteristics'!E:E,MATCH($C366,'Policy Characteristics'!$C:$C,0)))</f>
        <v>indst fuel type shifting</v>
      </c>
      <c r="L366" s="227">
        <f>IF(ISBLANK(INDEX('Policy Characteristics'!F:F,MATCH($C366,'Policy Characteristics'!$C:$C,0))),"",INDEX('Policy Characteristics'!F:F,MATCH($C366,'Policy Characteristics'!$C:$C,0)))</f>
        <v>0</v>
      </c>
      <c r="M366" s="227">
        <f>IF(ISBLANK(INDEX('Policy Characteristics'!G:G,MATCH($C366,'Policy Characteristics'!$C:$C,0))),"",INDEX('Policy Characteristics'!G:G,MATCH($C366,'Policy Characteristics'!$C:$C,0)))</f>
        <v>1</v>
      </c>
      <c r="N366" s="227">
        <f>IF(ISBLANK(INDEX('Policy Characteristics'!H:H,MATCH($C366,'Policy Characteristics'!$C:$C,0))),"",INDEX('Policy Characteristics'!H:H,MATCH($C366,'Policy Characteristics'!$C:$C,0)))</f>
        <v>0.01</v>
      </c>
      <c r="O366" s="227" t="str">
        <f>IF(ISBLANK(INDEX('Policy Characteristics'!I:I,MATCH($C366,'Policy Characteristics'!$C:$C,0))),"",INDEX('Policy Characteristics'!I:I,MATCH($C366,'Policy Characteristics'!$C:$C,0)))</f>
        <v>% of fuel shifted</v>
      </c>
      <c r="P366" s="227" t="str">
        <f>IF(ISBLANK(INDEX('Policy Characteristics'!J:J,MATCH($C366,'Policy Characteristics'!$C:$C,0))),"",INDEX('Policy Characteristics'!J:J,MATCH($C366,'Policy Characteristics'!$C:$C,0)))</f>
        <v/>
      </c>
      <c r="Q366" s="227" t="str">
        <f>IF(ISBLANK(INDEX('Policy Characteristics'!K:K,MATCH($C366,'Policy Characteristics'!$C:$C,0))),"",INDEX('Policy Characteristics'!K:K,MATCH($C366,'Policy Characteristics'!$C:$C,0)))</f>
        <v>industry-ag-main.html#fuel-switching</v>
      </c>
      <c r="R366" s="227" t="str">
        <f>IF(ISBLANK(INDEX('Policy Characteristics'!L:L,MATCH($C366,'Policy Characteristics'!$C:$C,0))),"",INDEX('Policy Characteristics'!L:L,MATCH($C366,'Policy Characteristics'!$C:$C,0)))</f>
        <v>industry-elec-and-hydrogen.html</v>
      </c>
      <c r="S366" s="227" t="str">
        <f>IF(ISBLANK(INDEX('Policy Characteristics'!M:M,MATCH($C366,'Policy Characteristics'!$C:$C,0))),"",INDEX('Policy Characteristics'!M:M,MATCH($C366,'Policy Characteristics'!$C:$C,0)))</f>
        <v/>
      </c>
      <c r="T366" s="227" t="str">
        <f>IF(ISBLANK(INDEX('Policy Characteristics'!N:N,MATCH($C366,'Policy Characteristics'!$C:$C,0))),"",INDEX('Policy Characteristics'!N:N,MATCH($C366,'Policy Characteristics'!$C:$C,0)))</f>
        <v/>
      </c>
      <c r="U366" s="229"/>
      <c r="V366" s="229"/>
      <c r="W366" s="229"/>
      <c r="X366" s="229"/>
      <c r="Y366" s="229"/>
      <c r="Z366" s="229"/>
    </row>
    <row r="367" spans="1:26" ht="15.75" customHeight="1" x14ac:dyDescent="0.25">
      <c r="A367" s="248" t="str">
        <f>INDEX('Policy Characteristics'!A:A,MATCH($C367,'Policy Characteristics'!$C:$C,0))</f>
        <v>Industry</v>
      </c>
      <c r="B367" s="249" t="str">
        <f>INDEX('Policy Characteristics'!B:B,MATCH($C367,'Policy Characteristics'!$C:$C,0))</f>
        <v>Electrification + Hydrogen</v>
      </c>
      <c r="C367" s="11" t="str">
        <f t="shared" ref="A367:C367" si="256">C$321</f>
        <v>Fraction of Industrial Fuel Use Shifted to Other Fuels</v>
      </c>
      <c r="D367" s="226" t="s">
        <v>386</v>
      </c>
      <c r="E367" s="226" t="s">
        <v>418</v>
      </c>
      <c r="F367" s="226" t="s">
        <v>387</v>
      </c>
      <c r="G367" s="226" t="s">
        <v>419</v>
      </c>
      <c r="H367" s="7">
        <v>427</v>
      </c>
      <c r="I367" s="253" t="s">
        <v>76</v>
      </c>
      <c r="J367" s="227" t="str">
        <f>IF(ISBLANK(INDEX('Policy Characteristics'!D:D,MATCH($C367,'Policy Characteristics'!$C:$C,0))),"",INDEX('Policy Characteristics'!D:D,MATCH($C367,'Policy Characteristics'!$C:$C,0)))</f>
        <v>Electrification + Hydrogen</v>
      </c>
      <c r="K367" s="227" t="str">
        <f>IF(ISBLANK(INDEX('Policy Characteristics'!E:E,MATCH($C367,'Policy Characteristics'!$C:$C,0))),"",INDEX('Policy Characteristics'!E:E,MATCH($C367,'Policy Characteristics'!$C:$C,0)))</f>
        <v>indst fuel type shifting</v>
      </c>
      <c r="L367" s="227">
        <f>IF(ISBLANK(INDEX('Policy Characteristics'!F:F,MATCH($C367,'Policy Characteristics'!$C:$C,0))),"",INDEX('Policy Characteristics'!F:F,MATCH($C367,'Policy Characteristics'!$C:$C,0)))</f>
        <v>0</v>
      </c>
      <c r="M367" s="227">
        <f>IF(ISBLANK(INDEX('Policy Characteristics'!G:G,MATCH($C367,'Policy Characteristics'!$C:$C,0))),"",INDEX('Policy Characteristics'!G:G,MATCH($C367,'Policy Characteristics'!$C:$C,0)))</f>
        <v>1</v>
      </c>
      <c r="N367" s="227">
        <f>IF(ISBLANK(INDEX('Policy Characteristics'!H:H,MATCH($C367,'Policy Characteristics'!$C:$C,0))),"",INDEX('Policy Characteristics'!H:H,MATCH($C367,'Policy Characteristics'!$C:$C,0)))</f>
        <v>0.01</v>
      </c>
      <c r="O367" s="227" t="str">
        <f>IF(ISBLANK(INDEX('Policy Characteristics'!I:I,MATCH($C367,'Policy Characteristics'!$C:$C,0))),"",INDEX('Policy Characteristics'!I:I,MATCH($C367,'Policy Characteristics'!$C:$C,0)))</f>
        <v>% of fuel shifted</v>
      </c>
      <c r="P367" s="227" t="str">
        <f>IF(ISBLANK(INDEX('Policy Characteristics'!J:J,MATCH($C367,'Policy Characteristics'!$C:$C,0))),"",INDEX('Policy Characteristics'!J:J,MATCH($C367,'Policy Characteristics'!$C:$C,0)))</f>
        <v/>
      </c>
      <c r="Q367" s="227" t="str">
        <f>IF(ISBLANK(INDEX('Policy Characteristics'!K:K,MATCH($C367,'Policy Characteristics'!$C:$C,0))),"",INDEX('Policy Characteristics'!K:K,MATCH($C367,'Policy Characteristics'!$C:$C,0)))</f>
        <v>industry-ag-main.html#fuel-switching</v>
      </c>
      <c r="R367" s="227" t="str">
        <f>IF(ISBLANK(INDEX('Policy Characteristics'!L:L,MATCH($C367,'Policy Characteristics'!$C:$C,0))),"",INDEX('Policy Characteristics'!L:L,MATCH($C367,'Policy Characteristics'!$C:$C,0)))</f>
        <v>industry-elec-and-hydrogen.html</v>
      </c>
      <c r="S367" s="227" t="str">
        <f>IF(ISBLANK(INDEX('Policy Characteristics'!M:M,MATCH($C367,'Policy Characteristics'!$C:$C,0))),"",INDEX('Policy Characteristics'!M:M,MATCH($C367,'Policy Characteristics'!$C:$C,0)))</f>
        <v/>
      </c>
      <c r="T367" s="227" t="str">
        <f>IF(ISBLANK(INDEX('Policy Characteristics'!N:N,MATCH($C367,'Policy Characteristics'!$C:$C,0))),"",INDEX('Policy Characteristics'!N:N,MATCH($C367,'Policy Characteristics'!$C:$C,0)))</f>
        <v/>
      </c>
      <c r="U367" s="229"/>
      <c r="V367" s="229"/>
      <c r="W367" s="229"/>
      <c r="X367" s="229"/>
      <c r="Y367" s="229"/>
      <c r="Z367" s="229"/>
    </row>
    <row r="368" spans="1:26" ht="15.75" customHeight="1" x14ac:dyDescent="0.25">
      <c r="A368" s="248" t="str">
        <f>INDEX('Policy Characteristics'!A:A,MATCH($C368,'Policy Characteristics'!$C:$C,0))</f>
        <v>Industry</v>
      </c>
      <c r="B368" s="249" t="str">
        <f>INDEX('Policy Characteristics'!B:B,MATCH($C368,'Policy Characteristics'!$C:$C,0))</f>
        <v>Electrification + Hydrogen</v>
      </c>
      <c r="C368" s="227" t="str">
        <f t="shared" ref="A368:C368" si="257">C$321</f>
        <v>Fraction of Industrial Fuel Use Shifted to Other Fuels</v>
      </c>
      <c r="D368" s="225" t="s">
        <v>386</v>
      </c>
      <c r="E368" s="225" t="s">
        <v>420</v>
      </c>
      <c r="F368" s="225" t="s">
        <v>387</v>
      </c>
      <c r="G368" s="225" t="s">
        <v>421</v>
      </c>
      <c r="H368" s="250">
        <v>428</v>
      </c>
      <c r="I368" s="251" t="s">
        <v>76</v>
      </c>
      <c r="J368" s="227" t="str">
        <f>IF(ISBLANK(INDEX('Policy Characteristics'!D:D,MATCH($C368,'Policy Characteristics'!$C:$C,0))),"",INDEX('Policy Characteristics'!D:D,MATCH($C368,'Policy Characteristics'!$C:$C,0)))</f>
        <v>Electrification + Hydrogen</v>
      </c>
      <c r="K368" s="227" t="str">
        <f>IF(ISBLANK(INDEX('Policy Characteristics'!E:E,MATCH($C368,'Policy Characteristics'!$C:$C,0))),"",INDEX('Policy Characteristics'!E:E,MATCH($C368,'Policy Characteristics'!$C:$C,0)))</f>
        <v>indst fuel type shifting</v>
      </c>
      <c r="L368" s="227">
        <f>IF(ISBLANK(INDEX('Policy Characteristics'!F:F,MATCH($C368,'Policy Characteristics'!$C:$C,0))),"",INDEX('Policy Characteristics'!F:F,MATCH($C368,'Policy Characteristics'!$C:$C,0)))</f>
        <v>0</v>
      </c>
      <c r="M368" s="227">
        <f>IF(ISBLANK(INDEX('Policy Characteristics'!G:G,MATCH($C368,'Policy Characteristics'!$C:$C,0))),"",INDEX('Policy Characteristics'!G:G,MATCH($C368,'Policy Characteristics'!$C:$C,0)))</f>
        <v>1</v>
      </c>
      <c r="N368" s="227">
        <f>IF(ISBLANK(INDEX('Policy Characteristics'!H:H,MATCH($C368,'Policy Characteristics'!$C:$C,0))),"",INDEX('Policy Characteristics'!H:H,MATCH($C368,'Policy Characteristics'!$C:$C,0)))</f>
        <v>0.01</v>
      </c>
      <c r="O368" s="227" t="str">
        <f>IF(ISBLANK(INDEX('Policy Characteristics'!I:I,MATCH($C368,'Policy Characteristics'!$C:$C,0))),"",INDEX('Policy Characteristics'!I:I,MATCH($C368,'Policy Characteristics'!$C:$C,0)))</f>
        <v>% of fuel shifted</v>
      </c>
      <c r="P368" s="227" t="str">
        <f>IF(ISBLANK(INDEX('Policy Characteristics'!J:J,MATCH($C368,'Policy Characteristics'!$C:$C,0))),"",INDEX('Policy Characteristics'!J:J,MATCH($C368,'Policy Characteristics'!$C:$C,0)))</f>
        <v/>
      </c>
      <c r="Q368" s="227" t="str">
        <f>IF(ISBLANK(INDEX('Policy Characteristics'!K:K,MATCH($C368,'Policy Characteristics'!$C:$C,0))),"",INDEX('Policy Characteristics'!K:K,MATCH($C368,'Policy Characteristics'!$C:$C,0)))</f>
        <v>industry-ag-main.html#fuel-switching</v>
      </c>
      <c r="R368" s="227" t="str">
        <f>IF(ISBLANK(INDEX('Policy Characteristics'!L:L,MATCH($C368,'Policy Characteristics'!$C:$C,0))),"",INDEX('Policy Characteristics'!L:L,MATCH($C368,'Policy Characteristics'!$C:$C,0)))</f>
        <v>industry-elec-and-hydrogen.html</v>
      </c>
      <c r="S368" s="227" t="str">
        <f>IF(ISBLANK(INDEX('Policy Characteristics'!M:M,MATCH($C368,'Policy Characteristics'!$C:$C,0))),"",INDEX('Policy Characteristics'!M:M,MATCH($C368,'Policy Characteristics'!$C:$C,0)))</f>
        <v/>
      </c>
      <c r="T368" s="227" t="str">
        <f>IF(ISBLANK(INDEX('Policy Characteristics'!N:N,MATCH($C368,'Policy Characteristics'!$C:$C,0))),"",INDEX('Policy Characteristics'!N:N,MATCH($C368,'Policy Characteristics'!$C:$C,0)))</f>
        <v/>
      </c>
      <c r="U368" s="229"/>
      <c r="V368" s="229"/>
      <c r="W368" s="229"/>
      <c r="X368" s="229"/>
      <c r="Y368" s="229"/>
      <c r="Z368" s="229"/>
    </row>
    <row r="369" spans="1:26" ht="15.75" customHeight="1" x14ac:dyDescent="0.25">
      <c r="A369" s="248" t="str">
        <f>INDEX('Policy Characteristics'!A:A,MATCH($C369,'Policy Characteristics'!$C:$C,0))</f>
        <v>Industry</v>
      </c>
      <c r="B369" s="249" t="str">
        <f>INDEX('Policy Characteristics'!B:B,MATCH($C369,'Policy Characteristics'!$C:$C,0))</f>
        <v>Electrification + Hydrogen</v>
      </c>
      <c r="C369" s="11" t="str">
        <f t="shared" ref="A369:C369" si="258">C$321</f>
        <v>Fraction of Industrial Fuel Use Shifted to Other Fuels</v>
      </c>
      <c r="D369" s="226" t="s">
        <v>386</v>
      </c>
      <c r="E369" s="226" t="s">
        <v>422</v>
      </c>
      <c r="F369" s="226" t="s">
        <v>387</v>
      </c>
      <c r="G369" s="226" t="s">
        <v>423</v>
      </c>
      <c r="H369" s="7">
        <v>464</v>
      </c>
      <c r="I369" s="253" t="s">
        <v>76</v>
      </c>
      <c r="J369" s="227" t="str">
        <f>IF(ISBLANK(INDEX('Policy Characteristics'!D:D,MATCH($C369,'Policy Characteristics'!$C:$C,0))),"",INDEX('Policy Characteristics'!D:D,MATCH($C369,'Policy Characteristics'!$C:$C,0)))</f>
        <v>Electrification + Hydrogen</v>
      </c>
      <c r="K369" s="227" t="str">
        <f>IF(ISBLANK(INDEX('Policy Characteristics'!E:E,MATCH($C369,'Policy Characteristics'!$C:$C,0))),"",INDEX('Policy Characteristics'!E:E,MATCH($C369,'Policy Characteristics'!$C:$C,0)))</f>
        <v>indst fuel type shifting</v>
      </c>
      <c r="L369" s="227">
        <f>IF(ISBLANK(INDEX('Policy Characteristics'!F:F,MATCH($C369,'Policy Characteristics'!$C:$C,0))),"",INDEX('Policy Characteristics'!F:F,MATCH($C369,'Policy Characteristics'!$C:$C,0)))</f>
        <v>0</v>
      </c>
      <c r="M369" s="227">
        <f>IF(ISBLANK(INDEX('Policy Characteristics'!G:G,MATCH($C369,'Policy Characteristics'!$C:$C,0))),"",INDEX('Policy Characteristics'!G:G,MATCH($C369,'Policy Characteristics'!$C:$C,0)))</f>
        <v>1</v>
      </c>
      <c r="N369" s="227">
        <f>IF(ISBLANK(INDEX('Policy Characteristics'!H:H,MATCH($C369,'Policy Characteristics'!$C:$C,0))),"",INDEX('Policy Characteristics'!H:H,MATCH($C369,'Policy Characteristics'!$C:$C,0)))</f>
        <v>0.01</v>
      </c>
      <c r="O369" s="227" t="str">
        <f>IF(ISBLANK(INDEX('Policy Characteristics'!I:I,MATCH($C369,'Policy Characteristics'!$C:$C,0))),"",INDEX('Policy Characteristics'!I:I,MATCH($C369,'Policy Characteristics'!$C:$C,0)))</f>
        <v>% of fuel shifted</v>
      </c>
      <c r="P369" s="227" t="str">
        <f>IF(ISBLANK(INDEX('Policy Characteristics'!J:J,MATCH($C369,'Policy Characteristics'!$C:$C,0))),"",INDEX('Policy Characteristics'!J:J,MATCH($C369,'Policy Characteristics'!$C:$C,0)))</f>
        <v/>
      </c>
      <c r="Q369" s="227" t="str">
        <f>IF(ISBLANK(INDEX('Policy Characteristics'!K:K,MATCH($C369,'Policy Characteristics'!$C:$C,0))),"",INDEX('Policy Characteristics'!K:K,MATCH($C369,'Policy Characteristics'!$C:$C,0)))</f>
        <v>industry-ag-main.html#fuel-switching</v>
      </c>
      <c r="R369" s="227" t="str">
        <f>IF(ISBLANK(INDEX('Policy Characteristics'!L:L,MATCH($C369,'Policy Characteristics'!$C:$C,0))),"",INDEX('Policy Characteristics'!L:L,MATCH($C369,'Policy Characteristics'!$C:$C,0)))</f>
        <v>industry-elec-and-hydrogen.html</v>
      </c>
      <c r="S369" s="227" t="str">
        <f>IF(ISBLANK(INDEX('Policy Characteristics'!M:M,MATCH($C369,'Policy Characteristics'!$C:$C,0))),"",INDEX('Policy Characteristics'!M:M,MATCH($C369,'Policy Characteristics'!$C:$C,0)))</f>
        <v/>
      </c>
      <c r="T369" s="227" t="str">
        <f>IF(ISBLANK(INDEX('Policy Characteristics'!N:N,MATCH($C369,'Policy Characteristics'!$C:$C,0))),"",INDEX('Policy Characteristics'!N:N,MATCH($C369,'Policy Characteristics'!$C:$C,0)))</f>
        <v/>
      </c>
      <c r="U369" s="229"/>
      <c r="V369" s="229"/>
      <c r="W369" s="229"/>
      <c r="X369" s="229"/>
      <c r="Y369" s="229"/>
      <c r="Z369" s="229"/>
    </row>
    <row r="370" spans="1:26" ht="15.75" customHeight="1" x14ac:dyDescent="0.25">
      <c r="A370" s="248" t="str">
        <f>INDEX('Policy Characteristics'!A:A,MATCH($C370,'Policy Characteristics'!$C:$C,0))</f>
        <v>Industry</v>
      </c>
      <c r="B370" s="249" t="str">
        <f>INDEX('Policy Characteristics'!B:B,MATCH($C370,'Policy Characteristics'!$C:$C,0))</f>
        <v>Electrification + Hydrogen</v>
      </c>
      <c r="C370" s="11" t="str">
        <f t="shared" ref="A370:C370" si="259">C$321</f>
        <v>Fraction of Industrial Fuel Use Shifted to Other Fuels</v>
      </c>
      <c r="D370" s="226" t="s">
        <v>386</v>
      </c>
      <c r="E370" s="226" t="s">
        <v>424</v>
      </c>
      <c r="F370" s="226" t="s">
        <v>387</v>
      </c>
      <c r="G370" s="226" t="s">
        <v>425</v>
      </c>
      <c r="H370" s="7">
        <v>465</v>
      </c>
      <c r="I370" s="253" t="s">
        <v>76</v>
      </c>
      <c r="J370" s="227" t="str">
        <f>IF(ISBLANK(INDEX('Policy Characteristics'!D:D,MATCH($C370,'Policy Characteristics'!$C:$C,0))),"",INDEX('Policy Characteristics'!D:D,MATCH($C370,'Policy Characteristics'!$C:$C,0)))</f>
        <v>Electrification + Hydrogen</v>
      </c>
      <c r="K370" s="227" t="str">
        <f>IF(ISBLANK(INDEX('Policy Characteristics'!E:E,MATCH($C370,'Policy Characteristics'!$C:$C,0))),"",INDEX('Policy Characteristics'!E:E,MATCH($C370,'Policy Characteristics'!$C:$C,0)))</f>
        <v>indst fuel type shifting</v>
      </c>
      <c r="L370" s="227">
        <f>IF(ISBLANK(INDEX('Policy Characteristics'!F:F,MATCH($C370,'Policy Characteristics'!$C:$C,0))),"",INDEX('Policy Characteristics'!F:F,MATCH($C370,'Policy Characteristics'!$C:$C,0)))</f>
        <v>0</v>
      </c>
      <c r="M370" s="227">
        <f>IF(ISBLANK(INDEX('Policy Characteristics'!G:G,MATCH($C370,'Policy Characteristics'!$C:$C,0))),"",INDEX('Policy Characteristics'!G:G,MATCH($C370,'Policy Characteristics'!$C:$C,0)))</f>
        <v>1</v>
      </c>
      <c r="N370" s="227">
        <f>IF(ISBLANK(INDEX('Policy Characteristics'!H:H,MATCH($C370,'Policy Characteristics'!$C:$C,0))),"",INDEX('Policy Characteristics'!H:H,MATCH($C370,'Policy Characteristics'!$C:$C,0)))</f>
        <v>0.01</v>
      </c>
      <c r="O370" s="227" t="str">
        <f>IF(ISBLANK(INDEX('Policy Characteristics'!I:I,MATCH($C370,'Policy Characteristics'!$C:$C,0))),"",INDEX('Policy Characteristics'!I:I,MATCH($C370,'Policy Characteristics'!$C:$C,0)))</f>
        <v>% of fuel shifted</v>
      </c>
      <c r="P370" s="227" t="str">
        <f>IF(ISBLANK(INDEX('Policy Characteristics'!J:J,MATCH($C370,'Policy Characteristics'!$C:$C,0))),"",INDEX('Policy Characteristics'!J:J,MATCH($C370,'Policy Characteristics'!$C:$C,0)))</f>
        <v/>
      </c>
      <c r="Q370" s="227" t="str">
        <f>IF(ISBLANK(INDEX('Policy Characteristics'!K:K,MATCH($C370,'Policy Characteristics'!$C:$C,0))),"",INDEX('Policy Characteristics'!K:K,MATCH($C370,'Policy Characteristics'!$C:$C,0)))</f>
        <v>industry-ag-main.html#fuel-switching</v>
      </c>
      <c r="R370" s="227" t="str">
        <f>IF(ISBLANK(INDEX('Policy Characteristics'!L:L,MATCH($C370,'Policy Characteristics'!$C:$C,0))),"",INDEX('Policy Characteristics'!L:L,MATCH($C370,'Policy Characteristics'!$C:$C,0)))</f>
        <v>industry-elec-and-hydrogen.html</v>
      </c>
      <c r="S370" s="227" t="str">
        <f>IF(ISBLANK(INDEX('Policy Characteristics'!M:M,MATCH($C370,'Policy Characteristics'!$C:$C,0))),"",INDEX('Policy Characteristics'!M:M,MATCH($C370,'Policy Characteristics'!$C:$C,0)))</f>
        <v/>
      </c>
      <c r="T370" s="227" t="str">
        <f>IF(ISBLANK(INDEX('Policy Characteristics'!N:N,MATCH($C370,'Policy Characteristics'!$C:$C,0))),"",INDEX('Policy Characteristics'!N:N,MATCH($C370,'Policy Characteristics'!$C:$C,0)))</f>
        <v/>
      </c>
      <c r="U370" s="229"/>
      <c r="V370" s="229"/>
      <c r="W370" s="229"/>
      <c r="X370" s="229"/>
      <c r="Y370" s="229"/>
      <c r="Z370" s="229"/>
    </row>
    <row r="371" spans="1:26" ht="15.75" customHeight="1" x14ac:dyDescent="0.25">
      <c r="A371" s="248" t="str">
        <f>INDEX('Policy Characteristics'!A:A,MATCH($C371,'Policy Characteristics'!$C:$C,0))</f>
        <v>Industry</v>
      </c>
      <c r="B371" s="249" t="str">
        <f>INDEX('Policy Characteristics'!B:B,MATCH($C371,'Policy Characteristics'!$C:$C,0))</f>
        <v>Electrification + Hydrogen</v>
      </c>
      <c r="C371" s="11" t="str">
        <f t="shared" ref="A371:C371" si="260">C$321</f>
        <v>Fraction of Industrial Fuel Use Shifted to Other Fuels</v>
      </c>
      <c r="D371" s="226" t="s">
        <v>388</v>
      </c>
      <c r="E371" s="226" t="s">
        <v>402</v>
      </c>
      <c r="F371" s="226" t="s">
        <v>389</v>
      </c>
      <c r="G371" s="226" t="s">
        <v>403</v>
      </c>
      <c r="H371" s="7">
        <v>466</v>
      </c>
      <c r="I371" s="253" t="s">
        <v>76</v>
      </c>
      <c r="J371" s="227" t="str">
        <f>IF(ISBLANK(INDEX('Policy Characteristics'!D:D,MATCH($C371,'Policy Characteristics'!$C:$C,0))),"",INDEX('Policy Characteristics'!D:D,MATCH($C371,'Policy Characteristics'!$C:$C,0)))</f>
        <v>Electrification + Hydrogen</v>
      </c>
      <c r="K371" s="227" t="str">
        <f>IF(ISBLANK(INDEX('Policy Characteristics'!E:E,MATCH($C371,'Policy Characteristics'!$C:$C,0))),"",INDEX('Policy Characteristics'!E:E,MATCH($C371,'Policy Characteristics'!$C:$C,0)))</f>
        <v>indst fuel type shifting</v>
      </c>
      <c r="L371" s="227">
        <f>IF(ISBLANK(INDEX('Policy Characteristics'!F:F,MATCH($C371,'Policy Characteristics'!$C:$C,0))),"",INDEX('Policy Characteristics'!F:F,MATCH($C371,'Policy Characteristics'!$C:$C,0)))</f>
        <v>0</v>
      </c>
      <c r="M371" s="227">
        <f>IF(ISBLANK(INDEX('Policy Characteristics'!G:G,MATCH($C371,'Policy Characteristics'!$C:$C,0))),"",INDEX('Policy Characteristics'!G:G,MATCH($C371,'Policy Characteristics'!$C:$C,0)))</f>
        <v>1</v>
      </c>
      <c r="N371" s="227">
        <f>IF(ISBLANK(INDEX('Policy Characteristics'!H:H,MATCH($C371,'Policy Characteristics'!$C:$C,0))),"",INDEX('Policy Characteristics'!H:H,MATCH($C371,'Policy Characteristics'!$C:$C,0)))</f>
        <v>0.01</v>
      </c>
      <c r="O371" s="227" t="str">
        <f>IF(ISBLANK(INDEX('Policy Characteristics'!I:I,MATCH($C371,'Policy Characteristics'!$C:$C,0))),"",INDEX('Policy Characteristics'!I:I,MATCH($C371,'Policy Characteristics'!$C:$C,0)))</f>
        <v>% of fuel shifted</v>
      </c>
      <c r="P371" s="227" t="str">
        <f>IF(ISBLANK(INDEX('Policy Characteristics'!J:J,MATCH($C371,'Policy Characteristics'!$C:$C,0))),"",INDEX('Policy Characteristics'!J:J,MATCH($C371,'Policy Characteristics'!$C:$C,0)))</f>
        <v/>
      </c>
      <c r="Q371" s="227" t="str">
        <f>IF(ISBLANK(INDEX('Policy Characteristics'!K:K,MATCH($C371,'Policy Characteristics'!$C:$C,0))),"",INDEX('Policy Characteristics'!K:K,MATCH($C371,'Policy Characteristics'!$C:$C,0)))</f>
        <v>industry-ag-main.html#fuel-switching</v>
      </c>
      <c r="R371" s="227" t="str">
        <f>IF(ISBLANK(INDEX('Policy Characteristics'!L:L,MATCH($C371,'Policy Characteristics'!$C:$C,0))),"",INDEX('Policy Characteristics'!L:L,MATCH($C371,'Policy Characteristics'!$C:$C,0)))</f>
        <v>industry-elec-and-hydrogen.html</v>
      </c>
      <c r="S371" s="227" t="str">
        <f>IF(ISBLANK(INDEX('Policy Characteristics'!M:M,MATCH($C371,'Policy Characteristics'!$C:$C,0))),"",INDEX('Policy Characteristics'!M:M,MATCH($C371,'Policy Characteristics'!$C:$C,0)))</f>
        <v/>
      </c>
      <c r="T371" s="227" t="str">
        <f>IF(ISBLANK(INDEX('Policy Characteristics'!N:N,MATCH($C371,'Policy Characteristics'!$C:$C,0))),"",INDEX('Policy Characteristics'!N:N,MATCH($C371,'Policy Characteristics'!$C:$C,0)))</f>
        <v/>
      </c>
      <c r="U371" s="229"/>
      <c r="V371" s="229"/>
      <c r="W371" s="229"/>
      <c r="X371" s="229"/>
      <c r="Y371" s="229"/>
      <c r="Z371" s="229"/>
    </row>
    <row r="372" spans="1:26" ht="15.75" customHeight="1" x14ac:dyDescent="0.25">
      <c r="A372" s="248" t="str">
        <f>INDEX('Policy Characteristics'!A:A,MATCH($C372,'Policy Characteristics'!$C:$C,0))</f>
        <v>Industry</v>
      </c>
      <c r="B372" s="249" t="str">
        <f>INDEX('Policy Characteristics'!B:B,MATCH($C372,'Policy Characteristics'!$C:$C,0))</f>
        <v>Electrification + Hydrogen</v>
      </c>
      <c r="C372" s="11" t="str">
        <f t="shared" ref="A372:C372" si="261">C$321</f>
        <v>Fraction of Industrial Fuel Use Shifted to Other Fuels</v>
      </c>
      <c r="D372" s="226" t="s">
        <v>388</v>
      </c>
      <c r="E372" s="226" t="s">
        <v>408</v>
      </c>
      <c r="F372" s="226" t="s">
        <v>389</v>
      </c>
      <c r="G372" s="226" t="s">
        <v>409</v>
      </c>
      <c r="H372" s="7">
        <v>467</v>
      </c>
      <c r="I372" s="253" t="s">
        <v>76</v>
      </c>
      <c r="J372" s="227" t="str">
        <f>IF(ISBLANK(INDEX('Policy Characteristics'!D:D,MATCH($C372,'Policy Characteristics'!$C:$C,0))),"",INDEX('Policy Characteristics'!D:D,MATCH($C372,'Policy Characteristics'!$C:$C,0)))</f>
        <v>Electrification + Hydrogen</v>
      </c>
      <c r="K372" s="227" t="str">
        <f>IF(ISBLANK(INDEX('Policy Characteristics'!E:E,MATCH($C372,'Policy Characteristics'!$C:$C,0))),"",INDEX('Policy Characteristics'!E:E,MATCH($C372,'Policy Characteristics'!$C:$C,0)))</f>
        <v>indst fuel type shifting</v>
      </c>
      <c r="L372" s="227">
        <f>IF(ISBLANK(INDEX('Policy Characteristics'!F:F,MATCH($C372,'Policy Characteristics'!$C:$C,0))),"",INDEX('Policy Characteristics'!F:F,MATCH($C372,'Policy Characteristics'!$C:$C,0)))</f>
        <v>0</v>
      </c>
      <c r="M372" s="227">
        <f>IF(ISBLANK(INDEX('Policy Characteristics'!G:G,MATCH($C372,'Policy Characteristics'!$C:$C,0))),"",INDEX('Policy Characteristics'!G:G,MATCH($C372,'Policy Characteristics'!$C:$C,0)))</f>
        <v>1</v>
      </c>
      <c r="N372" s="227">
        <f>IF(ISBLANK(INDEX('Policy Characteristics'!H:H,MATCH($C372,'Policy Characteristics'!$C:$C,0))),"",INDEX('Policy Characteristics'!H:H,MATCH($C372,'Policy Characteristics'!$C:$C,0)))</f>
        <v>0.01</v>
      </c>
      <c r="O372" s="227" t="str">
        <f>IF(ISBLANK(INDEX('Policy Characteristics'!I:I,MATCH($C372,'Policy Characteristics'!$C:$C,0))),"",INDEX('Policy Characteristics'!I:I,MATCH($C372,'Policy Characteristics'!$C:$C,0)))</f>
        <v>% of fuel shifted</v>
      </c>
      <c r="P372" s="227" t="str">
        <f>IF(ISBLANK(INDEX('Policy Characteristics'!J:J,MATCH($C372,'Policy Characteristics'!$C:$C,0))),"",INDEX('Policy Characteristics'!J:J,MATCH($C372,'Policy Characteristics'!$C:$C,0)))</f>
        <v/>
      </c>
      <c r="Q372" s="227" t="str">
        <f>IF(ISBLANK(INDEX('Policy Characteristics'!K:K,MATCH($C372,'Policy Characteristics'!$C:$C,0))),"",INDEX('Policy Characteristics'!K:K,MATCH($C372,'Policy Characteristics'!$C:$C,0)))</f>
        <v>industry-ag-main.html#fuel-switching</v>
      </c>
      <c r="R372" s="227" t="str">
        <f>IF(ISBLANK(INDEX('Policy Characteristics'!L:L,MATCH($C372,'Policy Characteristics'!$C:$C,0))),"",INDEX('Policy Characteristics'!L:L,MATCH($C372,'Policy Characteristics'!$C:$C,0)))</f>
        <v>industry-elec-and-hydrogen.html</v>
      </c>
      <c r="S372" s="227" t="str">
        <f>IF(ISBLANK(INDEX('Policy Characteristics'!M:M,MATCH($C372,'Policy Characteristics'!$C:$C,0))),"",INDEX('Policy Characteristics'!M:M,MATCH($C372,'Policy Characteristics'!$C:$C,0)))</f>
        <v/>
      </c>
      <c r="T372" s="227" t="str">
        <f>IF(ISBLANK(INDEX('Policy Characteristics'!N:N,MATCH($C372,'Policy Characteristics'!$C:$C,0))),"",INDEX('Policy Characteristics'!N:N,MATCH($C372,'Policy Characteristics'!$C:$C,0)))</f>
        <v/>
      </c>
      <c r="U372" s="229"/>
      <c r="V372" s="229"/>
      <c r="W372" s="229"/>
      <c r="X372" s="229"/>
      <c r="Y372" s="229"/>
      <c r="Z372" s="229"/>
    </row>
    <row r="373" spans="1:26" ht="15.75" customHeight="1" x14ac:dyDescent="0.25">
      <c r="A373" s="248" t="str">
        <f>INDEX('Policy Characteristics'!A:A,MATCH($C373,'Policy Characteristics'!$C:$C,0))</f>
        <v>Industry</v>
      </c>
      <c r="B373" s="249" t="str">
        <f>INDEX('Policy Characteristics'!B:B,MATCH($C373,'Policy Characteristics'!$C:$C,0))</f>
        <v>Electrification + Hydrogen</v>
      </c>
      <c r="C373" s="11" t="str">
        <f t="shared" ref="A373:C373" si="262">C$321</f>
        <v>Fraction of Industrial Fuel Use Shifted to Other Fuels</v>
      </c>
      <c r="D373" s="226" t="s">
        <v>388</v>
      </c>
      <c r="E373" s="226" t="s">
        <v>410</v>
      </c>
      <c r="F373" s="226" t="s">
        <v>389</v>
      </c>
      <c r="G373" s="226" t="s">
        <v>411</v>
      </c>
      <c r="H373" s="7">
        <v>468</v>
      </c>
      <c r="I373" s="253" t="s">
        <v>76</v>
      </c>
      <c r="J373" s="227" t="str">
        <f>IF(ISBLANK(INDEX('Policy Characteristics'!D:D,MATCH($C373,'Policy Characteristics'!$C:$C,0))),"",INDEX('Policy Characteristics'!D:D,MATCH($C373,'Policy Characteristics'!$C:$C,0)))</f>
        <v>Electrification + Hydrogen</v>
      </c>
      <c r="K373" s="227" t="str">
        <f>IF(ISBLANK(INDEX('Policy Characteristics'!E:E,MATCH($C373,'Policy Characteristics'!$C:$C,0))),"",INDEX('Policy Characteristics'!E:E,MATCH($C373,'Policy Characteristics'!$C:$C,0)))</f>
        <v>indst fuel type shifting</v>
      </c>
      <c r="L373" s="227">
        <f>IF(ISBLANK(INDEX('Policy Characteristics'!F:F,MATCH($C373,'Policy Characteristics'!$C:$C,0))),"",INDEX('Policy Characteristics'!F:F,MATCH($C373,'Policy Characteristics'!$C:$C,0)))</f>
        <v>0</v>
      </c>
      <c r="M373" s="227">
        <f>IF(ISBLANK(INDEX('Policy Characteristics'!G:G,MATCH($C373,'Policy Characteristics'!$C:$C,0))),"",INDEX('Policy Characteristics'!G:G,MATCH($C373,'Policy Characteristics'!$C:$C,0)))</f>
        <v>1</v>
      </c>
      <c r="N373" s="227">
        <f>IF(ISBLANK(INDEX('Policy Characteristics'!H:H,MATCH($C373,'Policy Characteristics'!$C:$C,0))),"",INDEX('Policy Characteristics'!H:H,MATCH($C373,'Policy Characteristics'!$C:$C,0)))</f>
        <v>0.01</v>
      </c>
      <c r="O373" s="227" t="str">
        <f>IF(ISBLANK(INDEX('Policy Characteristics'!I:I,MATCH($C373,'Policy Characteristics'!$C:$C,0))),"",INDEX('Policy Characteristics'!I:I,MATCH($C373,'Policy Characteristics'!$C:$C,0)))</f>
        <v>% of fuel shifted</v>
      </c>
      <c r="P373" s="227" t="str">
        <f>IF(ISBLANK(INDEX('Policy Characteristics'!J:J,MATCH($C373,'Policy Characteristics'!$C:$C,0))),"",INDEX('Policy Characteristics'!J:J,MATCH($C373,'Policy Characteristics'!$C:$C,0)))</f>
        <v/>
      </c>
      <c r="Q373" s="227" t="str">
        <f>IF(ISBLANK(INDEX('Policy Characteristics'!K:K,MATCH($C373,'Policy Characteristics'!$C:$C,0))),"",INDEX('Policy Characteristics'!K:K,MATCH($C373,'Policy Characteristics'!$C:$C,0)))</f>
        <v>industry-ag-main.html#fuel-switching</v>
      </c>
      <c r="R373" s="227" t="str">
        <f>IF(ISBLANK(INDEX('Policy Characteristics'!L:L,MATCH($C373,'Policy Characteristics'!$C:$C,0))),"",INDEX('Policy Characteristics'!L:L,MATCH($C373,'Policy Characteristics'!$C:$C,0)))</f>
        <v>industry-elec-and-hydrogen.html</v>
      </c>
      <c r="S373" s="227" t="str">
        <f>IF(ISBLANK(INDEX('Policy Characteristics'!M:M,MATCH($C373,'Policy Characteristics'!$C:$C,0))),"",INDEX('Policy Characteristics'!M:M,MATCH($C373,'Policy Characteristics'!$C:$C,0)))</f>
        <v/>
      </c>
      <c r="T373" s="227" t="str">
        <f>IF(ISBLANK(INDEX('Policy Characteristics'!N:N,MATCH($C373,'Policy Characteristics'!$C:$C,0))),"",INDEX('Policy Characteristics'!N:N,MATCH($C373,'Policy Characteristics'!$C:$C,0)))</f>
        <v/>
      </c>
      <c r="U373" s="229"/>
      <c r="V373" s="229"/>
      <c r="W373" s="229"/>
      <c r="X373" s="229"/>
      <c r="Y373" s="229"/>
      <c r="Z373" s="229"/>
    </row>
    <row r="374" spans="1:26" ht="15.75" customHeight="1" x14ac:dyDescent="0.25">
      <c r="A374" s="248" t="str">
        <f>INDEX('Policy Characteristics'!A:A,MATCH($C374,'Policy Characteristics'!$C:$C,0))</f>
        <v>Industry</v>
      </c>
      <c r="B374" s="249" t="str">
        <f>INDEX('Policy Characteristics'!B:B,MATCH($C374,'Policy Characteristics'!$C:$C,0))</f>
        <v>Electrification + Hydrogen</v>
      </c>
      <c r="C374" s="11" t="str">
        <f t="shared" ref="A374:C374" si="263">C$321</f>
        <v>Fraction of Industrial Fuel Use Shifted to Other Fuels</v>
      </c>
      <c r="D374" s="226" t="s">
        <v>388</v>
      </c>
      <c r="E374" s="226" t="s">
        <v>412</v>
      </c>
      <c r="F374" s="226" t="s">
        <v>389</v>
      </c>
      <c r="G374" s="226" t="s">
        <v>413</v>
      </c>
      <c r="H374" s="7">
        <v>469</v>
      </c>
      <c r="I374" s="253" t="s">
        <v>76</v>
      </c>
      <c r="J374" s="227" t="str">
        <f>IF(ISBLANK(INDEX('Policy Characteristics'!D:D,MATCH($C374,'Policy Characteristics'!$C:$C,0))),"",INDEX('Policy Characteristics'!D:D,MATCH($C374,'Policy Characteristics'!$C:$C,0)))</f>
        <v>Electrification + Hydrogen</v>
      </c>
      <c r="K374" s="227" t="str">
        <f>IF(ISBLANK(INDEX('Policy Characteristics'!E:E,MATCH($C374,'Policy Characteristics'!$C:$C,0))),"",INDEX('Policy Characteristics'!E:E,MATCH($C374,'Policy Characteristics'!$C:$C,0)))</f>
        <v>indst fuel type shifting</v>
      </c>
      <c r="L374" s="227">
        <f>IF(ISBLANK(INDEX('Policy Characteristics'!F:F,MATCH($C374,'Policy Characteristics'!$C:$C,0))),"",INDEX('Policy Characteristics'!F:F,MATCH($C374,'Policy Characteristics'!$C:$C,0)))</f>
        <v>0</v>
      </c>
      <c r="M374" s="227">
        <f>IF(ISBLANK(INDEX('Policy Characteristics'!G:G,MATCH($C374,'Policy Characteristics'!$C:$C,0))),"",INDEX('Policy Characteristics'!G:G,MATCH($C374,'Policy Characteristics'!$C:$C,0)))</f>
        <v>1</v>
      </c>
      <c r="N374" s="227">
        <f>IF(ISBLANK(INDEX('Policy Characteristics'!H:H,MATCH($C374,'Policy Characteristics'!$C:$C,0))),"",INDEX('Policy Characteristics'!H:H,MATCH($C374,'Policy Characteristics'!$C:$C,0)))</f>
        <v>0.01</v>
      </c>
      <c r="O374" s="227" t="str">
        <f>IF(ISBLANK(INDEX('Policy Characteristics'!I:I,MATCH($C374,'Policy Characteristics'!$C:$C,0))),"",INDEX('Policy Characteristics'!I:I,MATCH($C374,'Policy Characteristics'!$C:$C,0)))</f>
        <v>% of fuel shifted</v>
      </c>
      <c r="P374" s="227" t="str">
        <f>IF(ISBLANK(INDEX('Policy Characteristics'!J:J,MATCH($C374,'Policy Characteristics'!$C:$C,0))),"",INDEX('Policy Characteristics'!J:J,MATCH($C374,'Policy Characteristics'!$C:$C,0)))</f>
        <v/>
      </c>
      <c r="Q374" s="227" t="str">
        <f>IF(ISBLANK(INDEX('Policy Characteristics'!K:K,MATCH($C374,'Policy Characteristics'!$C:$C,0))),"",INDEX('Policy Characteristics'!K:K,MATCH($C374,'Policy Characteristics'!$C:$C,0)))</f>
        <v>industry-ag-main.html#fuel-switching</v>
      </c>
      <c r="R374" s="227" t="str">
        <f>IF(ISBLANK(INDEX('Policy Characteristics'!L:L,MATCH($C374,'Policy Characteristics'!$C:$C,0))),"",INDEX('Policy Characteristics'!L:L,MATCH($C374,'Policy Characteristics'!$C:$C,0)))</f>
        <v>industry-elec-and-hydrogen.html</v>
      </c>
      <c r="S374" s="227" t="str">
        <f>IF(ISBLANK(INDEX('Policy Characteristics'!M:M,MATCH($C374,'Policy Characteristics'!$C:$C,0))),"",INDEX('Policy Characteristics'!M:M,MATCH($C374,'Policy Characteristics'!$C:$C,0)))</f>
        <v/>
      </c>
      <c r="T374" s="227" t="str">
        <f>IF(ISBLANK(INDEX('Policy Characteristics'!N:N,MATCH($C374,'Policy Characteristics'!$C:$C,0))),"",INDEX('Policy Characteristics'!N:N,MATCH($C374,'Policy Characteristics'!$C:$C,0)))</f>
        <v/>
      </c>
      <c r="U374" s="229"/>
      <c r="V374" s="229"/>
      <c r="W374" s="229"/>
      <c r="X374" s="229"/>
      <c r="Y374" s="229"/>
      <c r="Z374" s="229"/>
    </row>
    <row r="375" spans="1:26" ht="15.75" customHeight="1" x14ac:dyDescent="0.25">
      <c r="A375" s="248" t="str">
        <f>INDEX('Policy Characteristics'!A:A,MATCH($C375,'Policy Characteristics'!$C:$C,0))</f>
        <v>Industry</v>
      </c>
      <c r="B375" s="249" t="str">
        <f>INDEX('Policy Characteristics'!B:B,MATCH($C375,'Policy Characteristics'!$C:$C,0))</f>
        <v>Electrification + Hydrogen</v>
      </c>
      <c r="C375" s="11" t="str">
        <f t="shared" ref="A375:C375" si="264">C$321</f>
        <v>Fraction of Industrial Fuel Use Shifted to Other Fuels</v>
      </c>
      <c r="D375" s="226" t="s">
        <v>388</v>
      </c>
      <c r="E375" s="226" t="s">
        <v>414</v>
      </c>
      <c r="F375" s="226" t="s">
        <v>389</v>
      </c>
      <c r="G375" s="226" t="s">
        <v>415</v>
      </c>
      <c r="H375" s="7">
        <v>470</v>
      </c>
      <c r="I375" s="253" t="s">
        <v>63</v>
      </c>
      <c r="J375" s="227" t="str">
        <f>IF(ISBLANK(INDEX('Policy Characteristics'!D:D,MATCH($C375,'Policy Characteristics'!$C:$C,0))),"",INDEX('Policy Characteristics'!D:D,MATCH($C375,'Policy Characteristics'!$C:$C,0)))</f>
        <v>Electrification + Hydrogen</v>
      </c>
      <c r="K375" s="227" t="str">
        <f>IF(ISBLANK(INDEX('Policy Characteristics'!E:E,MATCH($C375,'Policy Characteristics'!$C:$C,0))),"",INDEX('Policy Characteristics'!E:E,MATCH($C375,'Policy Characteristics'!$C:$C,0)))</f>
        <v>indst fuel type shifting</v>
      </c>
      <c r="L375" s="227">
        <f>IF(ISBLANK(INDEX('Policy Characteristics'!F:F,MATCH($C375,'Policy Characteristics'!$C:$C,0))),"",INDEX('Policy Characteristics'!F:F,MATCH($C375,'Policy Characteristics'!$C:$C,0)))</f>
        <v>0</v>
      </c>
      <c r="M375" s="227">
        <f>IF(ISBLANK(INDEX('Policy Characteristics'!G:G,MATCH($C375,'Policy Characteristics'!$C:$C,0))),"",INDEX('Policy Characteristics'!G:G,MATCH($C375,'Policy Characteristics'!$C:$C,0)))</f>
        <v>1</v>
      </c>
      <c r="N375" s="227">
        <f>IF(ISBLANK(INDEX('Policy Characteristics'!H:H,MATCH($C375,'Policy Characteristics'!$C:$C,0))),"",INDEX('Policy Characteristics'!H:H,MATCH($C375,'Policy Characteristics'!$C:$C,0)))</f>
        <v>0.01</v>
      </c>
      <c r="O375" s="227" t="str">
        <f>IF(ISBLANK(INDEX('Policy Characteristics'!I:I,MATCH($C375,'Policy Characteristics'!$C:$C,0))),"",INDEX('Policy Characteristics'!I:I,MATCH($C375,'Policy Characteristics'!$C:$C,0)))</f>
        <v>% of fuel shifted</v>
      </c>
      <c r="P375" s="227" t="str">
        <f>IF(ISBLANK(INDEX('Policy Characteristics'!J:J,MATCH($C375,'Policy Characteristics'!$C:$C,0))),"",INDEX('Policy Characteristics'!J:J,MATCH($C375,'Policy Characteristics'!$C:$C,0)))</f>
        <v/>
      </c>
      <c r="Q375" s="227" t="str">
        <f>IF(ISBLANK(INDEX('Policy Characteristics'!K:K,MATCH($C375,'Policy Characteristics'!$C:$C,0))),"",INDEX('Policy Characteristics'!K:K,MATCH($C375,'Policy Characteristics'!$C:$C,0)))</f>
        <v>industry-ag-main.html#fuel-switching</v>
      </c>
      <c r="R375" s="227" t="str">
        <f>IF(ISBLANK(INDEX('Policy Characteristics'!L:L,MATCH($C375,'Policy Characteristics'!$C:$C,0))),"",INDEX('Policy Characteristics'!L:L,MATCH($C375,'Policy Characteristics'!$C:$C,0)))</f>
        <v>industry-elec-and-hydrogen.html</v>
      </c>
      <c r="S375" s="227" t="str">
        <f>IF(ISBLANK(INDEX('Policy Characteristics'!M:M,MATCH($C375,'Policy Characteristics'!$C:$C,0))),"",INDEX('Policy Characteristics'!M:M,MATCH($C375,'Policy Characteristics'!$C:$C,0)))</f>
        <v/>
      </c>
      <c r="T375" s="227" t="str">
        <f>IF(ISBLANK(INDEX('Policy Characteristics'!N:N,MATCH($C375,'Policy Characteristics'!$C:$C,0))),"",INDEX('Policy Characteristics'!N:N,MATCH($C375,'Policy Characteristics'!$C:$C,0)))</f>
        <v/>
      </c>
      <c r="U375" s="229"/>
      <c r="V375" s="229"/>
      <c r="W375" s="229"/>
      <c r="X375" s="229"/>
      <c r="Y375" s="229"/>
      <c r="Z375" s="229"/>
    </row>
    <row r="376" spans="1:26" ht="15.75" customHeight="1" x14ac:dyDescent="0.25">
      <c r="A376" s="248" t="str">
        <f>INDEX('Policy Characteristics'!A:A,MATCH($C376,'Policy Characteristics'!$C:$C,0))</f>
        <v>Industry</v>
      </c>
      <c r="B376" s="249" t="str">
        <f>INDEX('Policy Characteristics'!B:B,MATCH($C376,'Policy Characteristics'!$C:$C,0))</f>
        <v>Electrification + Hydrogen</v>
      </c>
      <c r="C376" s="11" t="str">
        <f t="shared" ref="A376:C376" si="265">C$321</f>
        <v>Fraction of Industrial Fuel Use Shifted to Other Fuels</v>
      </c>
      <c r="D376" s="226" t="s">
        <v>388</v>
      </c>
      <c r="E376" s="226" t="s">
        <v>416</v>
      </c>
      <c r="F376" s="226" t="s">
        <v>389</v>
      </c>
      <c r="G376" s="226" t="s">
        <v>417</v>
      </c>
      <c r="H376" s="7">
        <v>471</v>
      </c>
      <c r="I376" s="253" t="s">
        <v>76</v>
      </c>
      <c r="J376" s="227" t="str">
        <f>IF(ISBLANK(INDEX('Policy Characteristics'!D:D,MATCH($C376,'Policy Characteristics'!$C:$C,0))),"",INDEX('Policy Characteristics'!D:D,MATCH($C376,'Policy Characteristics'!$C:$C,0)))</f>
        <v>Electrification + Hydrogen</v>
      </c>
      <c r="K376" s="227" t="str">
        <f>IF(ISBLANK(INDEX('Policy Characteristics'!E:E,MATCH($C376,'Policy Characteristics'!$C:$C,0))),"",INDEX('Policy Characteristics'!E:E,MATCH($C376,'Policy Characteristics'!$C:$C,0)))</f>
        <v>indst fuel type shifting</v>
      </c>
      <c r="L376" s="227">
        <f>IF(ISBLANK(INDEX('Policy Characteristics'!F:F,MATCH($C376,'Policy Characteristics'!$C:$C,0))),"",INDEX('Policy Characteristics'!F:F,MATCH($C376,'Policy Characteristics'!$C:$C,0)))</f>
        <v>0</v>
      </c>
      <c r="M376" s="227">
        <f>IF(ISBLANK(INDEX('Policy Characteristics'!G:G,MATCH($C376,'Policy Characteristics'!$C:$C,0))),"",INDEX('Policy Characteristics'!G:G,MATCH($C376,'Policy Characteristics'!$C:$C,0)))</f>
        <v>1</v>
      </c>
      <c r="N376" s="227">
        <f>IF(ISBLANK(INDEX('Policy Characteristics'!H:H,MATCH($C376,'Policy Characteristics'!$C:$C,0))),"",INDEX('Policy Characteristics'!H:H,MATCH($C376,'Policy Characteristics'!$C:$C,0)))</f>
        <v>0.01</v>
      </c>
      <c r="O376" s="227" t="str">
        <f>IF(ISBLANK(INDEX('Policy Characteristics'!I:I,MATCH($C376,'Policy Characteristics'!$C:$C,0))),"",INDEX('Policy Characteristics'!I:I,MATCH($C376,'Policy Characteristics'!$C:$C,0)))</f>
        <v>% of fuel shifted</v>
      </c>
      <c r="P376" s="227" t="str">
        <f>IF(ISBLANK(INDEX('Policy Characteristics'!J:J,MATCH($C376,'Policy Characteristics'!$C:$C,0))),"",INDEX('Policy Characteristics'!J:J,MATCH($C376,'Policy Characteristics'!$C:$C,0)))</f>
        <v/>
      </c>
      <c r="Q376" s="227" t="str">
        <f>IF(ISBLANK(INDEX('Policy Characteristics'!K:K,MATCH($C376,'Policy Characteristics'!$C:$C,0))),"",INDEX('Policy Characteristics'!K:K,MATCH($C376,'Policy Characteristics'!$C:$C,0)))</f>
        <v>industry-ag-main.html#fuel-switching</v>
      </c>
      <c r="R376" s="227" t="str">
        <f>IF(ISBLANK(INDEX('Policy Characteristics'!L:L,MATCH($C376,'Policy Characteristics'!$C:$C,0))),"",INDEX('Policy Characteristics'!L:L,MATCH($C376,'Policy Characteristics'!$C:$C,0)))</f>
        <v>industry-elec-and-hydrogen.html</v>
      </c>
      <c r="S376" s="227" t="str">
        <f>IF(ISBLANK(INDEX('Policy Characteristics'!M:M,MATCH($C376,'Policy Characteristics'!$C:$C,0))),"",INDEX('Policy Characteristics'!M:M,MATCH($C376,'Policy Characteristics'!$C:$C,0)))</f>
        <v/>
      </c>
      <c r="T376" s="227" t="str">
        <f>IF(ISBLANK(INDEX('Policy Characteristics'!N:N,MATCH($C376,'Policy Characteristics'!$C:$C,0))),"",INDEX('Policy Characteristics'!N:N,MATCH($C376,'Policy Characteristics'!$C:$C,0)))</f>
        <v/>
      </c>
      <c r="U376" s="229"/>
      <c r="V376" s="229"/>
      <c r="W376" s="229"/>
      <c r="X376" s="229"/>
      <c r="Y376" s="229"/>
      <c r="Z376" s="229"/>
    </row>
    <row r="377" spans="1:26" ht="15.75" customHeight="1" x14ac:dyDescent="0.25">
      <c r="A377" s="248" t="str">
        <f>INDEX('Policy Characteristics'!A:A,MATCH($C377,'Policy Characteristics'!$C:$C,0))</f>
        <v>Industry</v>
      </c>
      <c r="B377" s="249" t="str">
        <f>INDEX('Policy Characteristics'!B:B,MATCH($C377,'Policy Characteristics'!$C:$C,0))</f>
        <v>Electrification + Hydrogen</v>
      </c>
      <c r="C377" s="11" t="str">
        <f t="shared" ref="A377:C377" si="266">C$321</f>
        <v>Fraction of Industrial Fuel Use Shifted to Other Fuels</v>
      </c>
      <c r="D377" s="226" t="s">
        <v>388</v>
      </c>
      <c r="E377" s="226" t="s">
        <v>418</v>
      </c>
      <c r="F377" s="226" t="s">
        <v>389</v>
      </c>
      <c r="G377" s="226" t="s">
        <v>419</v>
      </c>
      <c r="H377" s="7">
        <v>472</v>
      </c>
      <c r="I377" s="253" t="s">
        <v>76</v>
      </c>
      <c r="J377" s="227" t="str">
        <f>IF(ISBLANK(INDEX('Policy Characteristics'!D:D,MATCH($C377,'Policy Characteristics'!$C:$C,0))),"",INDEX('Policy Characteristics'!D:D,MATCH($C377,'Policy Characteristics'!$C:$C,0)))</f>
        <v>Electrification + Hydrogen</v>
      </c>
      <c r="K377" s="227" t="str">
        <f>IF(ISBLANK(INDEX('Policy Characteristics'!E:E,MATCH($C377,'Policy Characteristics'!$C:$C,0))),"",INDEX('Policy Characteristics'!E:E,MATCH($C377,'Policy Characteristics'!$C:$C,0)))</f>
        <v>indst fuel type shifting</v>
      </c>
      <c r="L377" s="227">
        <f>IF(ISBLANK(INDEX('Policy Characteristics'!F:F,MATCH($C377,'Policy Characteristics'!$C:$C,0))),"",INDEX('Policy Characteristics'!F:F,MATCH($C377,'Policy Characteristics'!$C:$C,0)))</f>
        <v>0</v>
      </c>
      <c r="M377" s="227">
        <f>IF(ISBLANK(INDEX('Policy Characteristics'!G:G,MATCH($C377,'Policy Characteristics'!$C:$C,0))),"",INDEX('Policy Characteristics'!G:G,MATCH($C377,'Policy Characteristics'!$C:$C,0)))</f>
        <v>1</v>
      </c>
      <c r="N377" s="227">
        <f>IF(ISBLANK(INDEX('Policy Characteristics'!H:H,MATCH($C377,'Policy Characteristics'!$C:$C,0))),"",INDEX('Policy Characteristics'!H:H,MATCH($C377,'Policy Characteristics'!$C:$C,0)))</f>
        <v>0.01</v>
      </c>
      <c r="O377" s="227" t="str">
        <f>IF(ISBLANK(INDEX('Policy Characteristics'!I:I,MATCH($C377,'Policy Characteristics'!$C:$C,0))),"",INDEX('Policy Characteristics'!I:I,MATCH($C377,'Policy Characteristics'!$C:$C,0)))</f>
        <v>% of fuel shifted</v>
      </c>
      <c r="P377" s="227" t="str">
        <f>IF(ISBLANK(INDEX('Policy Characteristics'!J:J,MATCH($C377,'Policy Characteristics'!$C:$C,0))),"",INDEX('Policy Characteristics'!J:J,MATCH($C377,'Policy Characteristics'!$C:$C,0)))</f>
        <v/>
      </c>
      <c r="Q377" s="227" t="str">
        <f>IF(ISBLANK(INDEX('Policy Characteristics'!K:K,MATCH($C377,'Policy Characteristics'!$C:$C,0))),"",INDEX('Policy Characteristics'!K:K,MATCH($C377,'Policy Characteristics'!$C:$C,0)))</f>
        <v>industry-ag-main.html#fuel-switching</v>
      </c>
      <c r="R377" s="227" t="str">
        <f>IF(ISBLANK(INDEX('Policy Characteristics'!L:L,MATCH($C377,'Policy Characteristics'!$C:$C,0))),"",INDEX('Policy Characteristics'!L:L,MATCH($C377,'Policy Characteristics'!$C:$C,0)))</f>
        <v>industry-elec-and-hydrogen.html</v>
      </c>
      <c r="S377" s="227" t="str">
        <f>IF(ISBLANK(INDEX('Policy Characteristics'!M:M,MATCH($C377,'Policy Characteristics'!$C:$C,0))),"",INDEX('Policy Characteristics'!M:M,MATCH($C377,'Policy Characteristics'!$C:$C,0)))</f>
        <v/>
      </c>
      <c r="T377" s="227" t="str">
        <f>IF(ISBLANK(INDEX('Policy Characteristics'!N:N,MATCH($C377,'Policy Characteristics'!$C:$C,0))),"",INDEX('Policy Characteristics'!N:N,MATCH($C377,'Policy Characteristics'!$C:$C,0)))</f>
        <v/>
      </c>
      <c r="U377" s="229"/>
      <c r="V377" s="229"/>
      <c r="W377" s="229"/>
      <c r="X377" s="229"/>
      <c r="Y377" s="229"/>
      <c r="Z377" s="229"/>
    </row>
    <row r="378" spans="1:26" ht="15.75" customHeight="1" x14ac:dyDescent="0.25">
      <c r="A378" s="248" t="str">
        <f>INDEX('Policy Characteristics'!A:A,MATCH($C378,'Policy Characteristics'!$C:$C,0))</f>
        <v>Industry</v>
      </c>
      <c r="B378" s="249" t="str">
        <f>INDEX('Policy Characteristics'!B:B,MATCH($C378,'Policy Characteristics'!$C:$C,0))</f>
        <v>Electrification + Hydrogen</v>
      </c>
      <c r="C378" s="11" t="str">
        <f t="shared" ref="A378:C378" si="267">C$321</f>
        <v>Fraction of Industrial Fuel Use Shifted to Other Fuels</v>
      </c>
      <c r="D378" s="226" t="s">
        <v>388</v>
      </c>
      <c r="E378" s="226" t="s">
        <v>420</v>
      </c>
      <c r="F378" s="226" t="s">
        <v>389</v>
      </c>
      <c r="G378" s="226" t="s">
        <v>421</v>
      </c>
      <c r="H378" s="7">
        <v>473</v>
      </c>
      <c r="I378" s="253" t="s">
        <v>76</v>
      </c>
      <c r="J378" s="227" t="str">
        <f>IF(ISBLANK(INDEX('Policy Characteristics'!D:D,MATCH($C378,'Policy Characteristics'!$C:$C,0))),"",INDEX('Policy Characteristics'!D:D,MATCH($C378,'Policy Characteristics'!$C:$C,0)))</f>
        <v>Electrification + Hydrogen</v>
      </c>
      <c r="K378" s="227" t="str">
        <f>IF(ISBLANK(INDEX('Policy Characteristics'!E:E,MATCH($C378,'Policy Characteristics'!$C:$C,0))),"",INDEX('Policy Characteristics'!E:E,MATCH($C378,'Policy Characteristics'!$C:$C,0)))</f>
        <v>indst fuel type shifting</v>
      </c>
      <c r="L378" s="227">
        <f>IF(ISBLANK(INDEX('Policy Characteristics'!F:F,MATCH($C378,'Policy Characteristics'!$C:$C,0))),"",INDEX('Policy Characteristics'!F:F,MATCH($C378,'Policy Characteristics'!$C:$C,0)))</f>
        <v>0</v>
      </c>
      <c r="M378" s="227">
        <f>IF(ISBLANK(INDEX('Policy Characteristics'!G:G,MATCH($C378,'Policy Characteristics'!$C:$C,0))),"",INDEX('Policy Characteristics'!G:G,MATCH($C378,'Policy Characteristics'!$C:$C,0)))</f>
        <v>1</v>
      </c>
      <c r="N378" s="227">
        <f>IF(ISBLANK(INDEX('Policy Characteristics'!H:H,MATCH($C378,'Policy Characteristics'!$C:$C,0))),"",INDEX('Policy Characteristics'!H:H,MATCH($C378,'Policy Characteristics'!$C:$C,0)))</f>
        <v>0.01</v>
      </c>
      <c r="O378" s="227" t="str">
        <f>IF(ISBLANK(INDEX('Policy Characteristics'!I:I,MATCH($C378,'Policy Characteristics'!$C:$C,0))),"",INDEX('Policy Characteristics'!I:I,MATCH($C378,'Policy Characteristics'!$C:$C,0)))</f>
        <v>% of fuel shifted</v>
      </c>
      <c r="P378" s="227" t="str">
        <f>IF(ISBLANK(INDEX('Policy Characteristics'!J:J,MATCH($C378,'Policy Characteristics'!$C:$C,0))),"",INDEX('Policy Characteristics'!J:J,MATCH($C378,'Policy Characteristics'!$C:$C,0)))</f>
        <v/>
      </c>
      <c r="Q378" s="227" t="str">
        <f>IF(ISBLANK(INDEX('Policy Characteristics'!K:K,MATCH($C378,'Policy Characteristics'!$C:$C,0))),"",INDEX('Policy Characteristics'!K:K,MATCH($C378,'Policy Characteristics'!$C:$C,0)))</f>
        <v>industry-ag-main.html#fuel-switching</v>
      </c>
      <c r="R378" s="227" t="str">
        <f>IF(ISBLANK(INDEX('Policy Characteristics'!L:L,MATCH($C378,'Policy Characteristics'!$C:$C,0))),"",INDEX('Policy Characteristics'!L:L,MATCH($C378,'Policy Characteristics'!$C:$C,0)))</f>
        <v>industry-elec-and-hydrogen.html</v>
      </c>
      <c r="S378" s="227" t="str">
        <f>IF(ISBLANK(INDEX('Policy Characteristics'!M:M,MATCH($C378,'Policy Characteristics'!$C:$C,0))),"",INDEX('Policy Characteristics'!M:M,MATCH($C378,'Policy Characteristics'!$C:$C,0)))</f>
        <v/>
      </c>
      <c r="T378" s="227" t="str">
        <f>IF(ISBLANK(INDEX('Policy Characteristics'!N:N,MATCH($C378,'Policy Characteristics'!$C:$C,0))),"",INDEX('Policy Characteristics'!N:N,MATCH($C378,'Policy Characteristics'!$C:$C,0)))</f>
        <v/>
      </c>
      <c r="U378" s="229"/>
      <c r="V378" s="229"/>
      <c r="W378" s="229"/>
      <c r="X378" s="229"/>
      <c r="Y378" s="229"/>
      <c r="Z378" s="229"/>
    </row>
    <row r="379" spans="1:26" ht="15.75" customHeight="1" x14ac:dyDescent="0.25">
      <c r="A379" s="248" t="str">
        <f>INDEX('Policy Characteristics'!A:A,MATCH($C379,'Policy Characteristics'!$C:$C,0))</f>
        <v>Industry</v>
      </c>
      <c r="B379" s="249" t="str">
        <f>INDEX('Policy Characteristics'!B:B,MATCH($C379,'Policy Characteristics'!$C:$C,0))</f>
        <v>Electrification + Hydrogen</v>
      </c>
      <c r="C379" s="11" t="str">
        <f t="shared" ref="A379:C379" si="268">C$321</f>
        <v>Fraction of Industrial Fuel Use Shifted to Other Fuels</v>
      </c>
      <c r="D379" s="226" t="s">
        <v>388</v>
      </c>
      <c r="E379" s="226" t="s">
        <v>422</v>
      </c>
      <c r="F379" s="226" t="s">
        <v>389</v>
      </c>
      <c r="G379" s="226" t="s">
        <v>423</v>
      </c>
      <c r="H379" s="7">
        <v>474</v>
      </c>
      <c r="I379" s="253" t="s">
        <v>76</v>
      </c>
      <c r="J379" s="227" t="str">
        <f>IF(ISBLANK(INDEX('Policy Characteristics'!D:D,MATCH($C379,'Policy Characteristics'!$C:$C,0))),"",INDEX('Policy Characteristics'!D:D,MATCH($C379,'Policy Characteristics'!$C:$C,0)))</f>
        <v>Electrification + Hydrogen</v>
      </c>
      <c r="K379" s="227" t="str">
        <f>IF(ISBLANK(INDEX('Policy Characteristics'!E:E,MATCH($C379,'Policy Characteristics'!$C:$C,0))),"",INDEX('Policy Characteristics'!E:E,MATCH($C379,'Policy Characteristics'!$C:$C,0)))</f>
        <v>indst fuel type shifting</v>
      </c>
      <c r="L379" s="227">
        <f>IF(ISBLANK(INDEX('Policy Characteristics'!F:F,MATCH($C379,'Policy Characteristics'!$C:$C,0))),"",INDEX('Policy Characteristics'!F:F,MATCH($C379,'Policy Characteristics'!$C:$C,0)))</f>
        <v>0</v>
      </c>
      <c r="M379" s="227">
        <f>IF(ISBLANK(INDEX('Policy Characteristics'!G:G,MATCH($C379,'Policy Characteristics'!$C:$C,0))),"",INDEX('Policy Characteristics'!G:G,MATCH($C379,'Policy Characteristics'!$C:$C,0)))</f>
        <v>1</v>
      </c>
      <c r="N379" s="227">
        <f>IF(ISBLANK(INDEX('Policy Characteristics'!H:H,MATCH($C379,'Policy Characteristics'!$C:$C,0))),"",INDEX('Policy Characteristics'!H:H,MATCH($C379,'Policy Characteristics'!$C:$C,0)))</f>
        <v>0.01</v>
      </c>
      <c r="O379" s="227" t="str">
        <f>IF(ISBLANK(INDEX('Policy Characteristics'!I:I,MATCH($C379,'Policy Characteristics'!$C:$C,0))),"",INDEX('Policy Characteristics'!I:I,MATCH($C379,'Policy Characteristics'!$C:$C,0)))</f>
        <v>% of fuel shifted</v>
      </c>
      <c r="P379" s="227" t="str">
        <f>IF(ISBLANK(INDEX('Policy Characteristics'!J:J,MATCH($C379,'Policy Characteristics'!$C:$C,0))),"",INDEX('Policy Characteristics'!J:J,MATCH($C379,'Policy Characteristics'!$C:$C,0)))</f>
        <v/>
      </c>
      <c r="Q379" s="227" t="str">
        <f>IF(ISBLANK(INDEX('Policy Characteristics'!K:K,MATCH($C379,'Policy Characteristics'!$C:$C,0))),"",INDEX('Policy Characteristics'!K:K,MATCH($C379,'Policy Characteristics'!$C:$C,0)))</f>
        <v>industry-ag-main.html#fuel-switching</v>
      </c>
      <c r="R379" s="227" t="str">
        <f>IF(ISBLANK(INDEX('Policy Characteristics'!L:L,MATCH($C379,'Policy Characteristics'!$C:$C,0))),"",INDEX('Policy Characteristics'!L:L,MATCH($C379,'Policy Characteristics'!$C:$C,0)))</f>
        <v>industry-elec-and-hydrogen.html</v>
      </c>
      <c r="S379" s="227" t="str">
        <f>IF(ISBLANK(INDEX('Policy Characteristics'!M:M,MATCH($C379,'Policy Characteristics'!$C:$C,0))),"",INDEX('Policy Characteristics'!M:M,MATCH($C379,'Policy Characteristics'!$C:$C,0)))</f>
        <v/>
      </c>
      <c r="T379" s="227" t="str">
        <f>IF(ISBLANK(INDEX('Policy Characteristics'!N:N,MATCH($C379,'Policy Characteristics'!$C:$C,0))),"",INDEX('Policy Characteristics'!N:N,MATCH($C379,'Policy Characteristics'!$C:$C,0)))</f>
        <v/>
      </c>
      <c r="U379" s="229"/>
      <c r="V379" s="229"/>
      <c r="W379" s="229"/>
      <c r="X379" s="229"/>
      <c r="Y379" s="229"/>
      <c r="Z379" s="229"/>
    </row>
    <row r="380" spans="1:26" ht="15.75" customHeight="1" x14ac:dyDescent="0.25">
      <c r="A380" s="248" t="str">
        <f>INDEX('Policy Characteristics'!A:A,MATCH($C380,'Policy Characteristics'!$C:$C,0))</f>
        <v>Industry</v>
      </c>
      <c r="B380" s="249" t="str">
        <f>INDEX('Policy Characteristics'!B:B,MATCH($C380,'Policy Characteristics'!$C:$C,0))</f>
        <v>Electrification + Hydrogen</v>
      </c>
      <c r="C380" s="11" t="str">
        <f t="shared" ref="A380:C380" si="269">C$321</f>
        <v>Fraction of Industrial Fuel Use Shifted to Other Fuels</v>
      </c>
      <c r="D380" s="226" t="s">
        <v>388</v>
      </c>
      <c r="E380" s="226" t="s">
        <v>424</v>
      </c>
      <c r="F380" s="226" t="s">
        <v>389</v>
      </c>
      <c r="G380" s="226" t="s">
        <v>425</v>
      </c>
      <c r="H380" s="7">
        <v>475</v>
      </c>
      <c r="I380" s="253" t="s">
        <v>76</v>
      </c>
      <c r="J380" s="227" t="str">
        <f>IF(ISBLANK(INDEX('Policy Characteristics'!D:D,MATCH($C380,'Policy Characteristics'!$C:$C,0))),"",INDEX('Policy Characteristics'!D:D,MATCH($C380,'Policy Characteristics'!$C:$C,0)))</f>
        <v>Electrification + Hydrogen</v>
      </c>
      <c r="K380" s="227" t="str">
        <f>IF(ISBLANK(INDEX('Policy Characteristics'!E:E,MATCH($C380,'Policy Characteristics'!$C:$C,0))),"",INDEX('Policy Characteristics'!E:E,MATCH($C380,'Policy Characteristics'!$C:$C,0)))</f>
        <v>indst fuel type shifting</v>
      </c>
      <c r="L380" s="227">
        <f>IF(ISBLANK(INDEX('Policy Characteristics'!F:F,MATCH($C380,'Policy Characteristics'!$C:$C,0))),"",INDEX('Policy Characteristics'!F:F,MATCH($C380,'Policy Characteristics'!$C:$C,0)))</f>
        <v>0</v>
      </c>
      <c r="M380" s="227">
        <f>IF(ISBLANK(INDEX('Policy Characteristics'!G:G,MATCH($C380,'Policy Characteristics'!$C:$C,0))),"",INDEX('Policy Characteristics'!G:G,MATCH($C380,'Policy Characteristics'!$C:$C,0)))</f>
        <v>1</v>
      </c>
      <c r="N380" s="227">
        <f>IF(ISBLANK(INDEX('Policy Characteristics'!H:H,MATCH($C380,'Policy Characteristics'!$C:$C,0))),"",INDEX('Policy Characteristics'!H:H,MATCH($C380,'Policy Characteristics'!$C:$C,0)))</f>
        <v>0.01</v>
      </c>
      <c r="O380" s="227" t="str">
        <f>IF(ISBLANK(INDEX('Policy Characteristics'!I:I,MATCH($C380,'Policy Characteristics'!$C:$C,0))),"",INDEX('Policy Characteristics'!I:I,MATCH($C380,'Policy Characteristics'!$C:$C,0)))</f>
        <v>% of fuel shifted</v>
      </c>
      <c r="P380" s="227" t="str">
        <f>IF(ISBLANK(INDEX('Policy Characteristics'!J:J,MATCH($C380,'Policy Characteristics'!$C:$C,0))),"",INDEX('Policy Characteristics'!J:J,MATCH($C380,'Policy Characteristics'!$C:$C,0)))</f>
        <v/>
      </c>
      <c r="Q380" s="227" t="str">
        <f>IF(ISBLANK(INDEX('Policy Characteristics'!K:K,MATCH($C380,'Policy Characteristics'!$C:$C,0))),"",INDEX('Policy Characteristics'!K:K,MATCH($C380,'Policy Characteristics'!$C:$C,0)))</f>
        <v>industry-ag-main.html#fuel-switching</v>
      </c>
      <c r="R380" s="227" t="str">
        <f>IF(ISBLANK(INDEX('Policy Characteristics'!L:L,MATCH($C380,'Policy Characteristics'!$C:$C,0))),"",INDEX('Policy Characteristics'!L:L,MATCH($C380,'Policy Characteristics'!$C:$C,0)))</f>
        <v>industry-elec-and-hydrogen.html</v>
      </c>
      <c r="S380" s="227" t="str">
        <f>IF(ISBLANK(INDEX('Policy Characteristics'!M:M,MATCH($C380,'Policy Characteristics'!$C:$C,0))),"",INDEX('Policy Characteristics'!M:M,MATCH($C380,'Policy Characteristics'!$C:$C,0)))</f>
        <v/>
      </c>
      <c r="T380" s="227" t="str">
        <f>IF(ISBLANK(INDEX('Policy Characteristics'!N:N,MATCH($C380,'Policy Characteristics'!$C:$C,0))),"",INDEX('Policy Characteristics'!N:N,MATCH($C380,'Policy Characteristics'!$C:$C,0)))</f>
        <v/>
      </c>
      <c r="U380" s="229"/>
      <c r="V380" s="229"/>
      <c r="W380" s="229"/>
      <c r="X380" s="229"/>
      <c r="Y380" s="229"/>
      <c r="Z380" s="229"/>
    </row>
    <row r="381" spans="1:26" ht="15.75" customHeight="1" x14ac:dyDescent="0.25">
      <c r="A381" s="248" t="str">
        <f>INDEX('Policy Characteristics'!A:A,MATCH($C381,'Policy Characteristics'!$C:$C,0))</f>
        <v>Industry</v>
      </c>
      <c r="B381" s="249" t="str">
        <f>INDEX('Policy Characteristics'!B:B,MATCH($C381,'Policy Characteristics'!$C:$C,0))</f>
        <v>Electrification + Hydrogen</v>
      </c>
      <c r="C381" s="11" t="str">
        <f t="shared" ref="A381:C381" si="270">C$321</f>
        <v>Fraction of Industrial Fuel Use Shifted to Other Fuels</v>
      </c>
      <c r="D381" s="226" t="s">
        <v>390</v>
      </c>
      <c r="E381" s="226" t="s">
        <v>402</v>
      </c>
      <c r="F381" s="226" t="s">
        <v>391</v>
      </c>
      <c r="G381" s="226" t="s">
        <v>403</v>
      </c>
      <c r="H381" s="7">
        <v>476</v>
      </c>
      <c r="I381" s="253" t="s">
        <v>76</v>
      </c>
      <c r="J381" s="227" t="str">
        <f>IF(ISBLANK(INDEX('Policy Characteristics'!D:D,MATCH($C381,'Policy Characteristics'!$C:$C,0))),"",INDEX('Policy Characteristics'!D:D,MATCH($C381,'Policy Characteristics'!$C:$C,0)))</f>
        <v>Electrification + Hydrogen</v>
      </c>
      <c r="K381" s="227" t="str">
        <f>IF(ISBLANK(INDEX('Policy Characteristics'!E:E,MATCH($C381,'Policy Characteristics'!$C:$C,0))),"",INDEX('Policy Characteristics'!E:E,MATCH($C381,'Policy Characteristics'!$C:$C,0)))</f>
        <v>indst fuel type shifting</v>
      </c>
      <c r="L381" s="227">
        <f>IF(ISBLANK(INDEX('Policy Characteristics'!F:F,MATCH($C381,'Policy Characteristics'!$C:$C,0))),"",INDEX('Policy Characteristics'!F:F,MATCH($C381,'Policy Characteristics'!$C:$C,0)))</f>
        <v>0</v>
      </c>
      <c r="M381" s="227">
        <f>IF(ISBLANK(INDEX('Policy Characteristics'!G:G,MATCH($C381,'Policy Characteristics'!$C:$C,0))),"",INDEX('Policy Characteristics'!G:G,MATCH($C381,'Policy Characteristics'!$C:$C,0)))</f>
        <v>1</v>
      </c>
      <c r="N381" s="227">
        <f>IF(ISBLANK(INDEX('Policy Characteristics'!H:H,MATCH($C381,'Policy Characteristics'!$C:$C,0))),"",INDEX('Policy Characteristics'!H:H,MATCH($C381,'Policy Characteristics'!$C:$C,0)))</f>
        <v>0.01</v>
      </c>
      <c r="O381" s="227" t="str">
        <f>IF(ISBLANK(INDEX('Policy Characteristics'!I:I,MATCH($C381,'Policy Characteristics'!$C:$C,0))),"",INDEX('Policy Characteristics'!I:I,MATCH($C381,'Policy Characteristics'!$C:$C,0)))</f>
        <v>% of fuel shifted</v>
      </c>
      <c r="P381" s="227" t="str">
        <f>IF(ISBLANK(INDEX('Policy Characteristics'!J:J,MATCH($C381,'Policy Characteristics'!$C:$C,0))),"",INDEX('Policy Characteristics'!J:J,MATCH($C381,'Policy Characteristics'!$C:$C,0)))</f>
        <v/>
      </c>
      <c r="Q381" s="227" t="str">
        <f>IF(ISBLANK(INDEX('Policy Characteristics'!K:K,MATCH($C381,'Policy Characteristics'!$C:$C,0))),"",INDEX('Policy Characteristics'!K:K,MATCH($C381,'Policy Characteristics'!$C:$C,0)))</f>
        <v>industry-ag-main.html#fuel-switching</v>
      </c>
      <c r="R381" s="227" t="str">
        <f>IF(ISBLANK(INDEX('Policy Characteristics'!L:L,MATCH($C381,'Policy Characteristics'!$C:$C,0))),"",INDEX('Policy Characteristics'!L:L,MATCH($C381,'Policy Characteristics'!$C:$C,0)))</f>
        <v>industry-elec-and-hydrogen.html</v>
      </c>
      <c r="S381" s="227" t="str">
        <f>IF(ISBLANK(INDEX('Policy Characteristics'!M:M,MATCH($C381,'Policy Characteristics'!$C:$C,0))),"",INDEX('Policy Characteristics'!M:M,MATCH($C381,'Policy Characteristics'!$C:$C,0)))</f>
        <v/>
      </c>
      <c r="T381" s="227" t="str">
        <f>IF(ISBLANK(INDEX('Policy Characteristics'!N:N,MATCH($C381,'Policy Characteristics'!$C:$C,0))),"",INDEX('Policy Characteristics'!N:N,MATCH($C381,'Policy Characteristics'!$C:$C,0)))</f>
        <v/>
      </c>
      <c r="U381" s="229"/>
      <c r="V381" s="229"/>
      <c r="W381" s="229"/>
      <c r="X381" s="229"/>
      <c r="Y381" s="229"/>
      <c r="Z381" s="229"/>
    </row>
    <row r="382" spans="1:26" ht="15.75" customHeight="1" x14ac:dyDescent="0.25">
      <c r="A382" s="248" t="str">
        <f>INDEX('Policy Characteristics'!A:A,MATCH($C382,'Policy Characteristics'!$C:$C,0))</f>
        <v>Industry</v>
      </c>
      <c r="B382" s="249" t="str">
        <f>INDEX('Policy Characteristics'!B:B,MATCH($C382,'Policy Characteristics'!$C:$C,0))</f>
        <v>Electrification + Hydrogen</v>
      </c>
      <c r="C382" s="11" t="str">
        <f t="shared" ref="A382:C382" si="271">C$321</f>
        <v>Fraction of Industrial Fuel Use Shifted to Other Fuels</v>
      </c>
      <c r="D382" s="226" t="s">
        <v>390</v>
      </c>
      <c r="E382" s="226" t="s">
        <v>408</v>
      </c>
      <c r="F382" s="226" t="s">
        <v>391</v>
      </c>
      <c r="G382" s="226" t="s">
        <v>409</v>
      </c>
      <c r="H382" s="7">
        <v>477</v>
      </c>
      <c r="I382" s="253" t="s">
        <v>76</v>
      </c>
      <c r="J382" s="227" t="str">
        <f>IF(ISBLANK(INDEX('Policy Characteristics'!D:D,MATCH($C382,'Policy Characteristics'!$C:$C,0))),"",INDEX('Policy Characteristics'!D:D,MATCH($C382,'Policy Characteristics'!$C:$C,0)))</f>
        <v>Electrification + Hydrogen</v>
      </c>
      <c r="K382" s="227" t="str">
        <f>IF(ISBLANK(INDEX('Policy Characteristics'!E:E,MATCH($C382,'Policy Characteristics'!$C:$C,0))),"",INDEX('Policy Characteristics'!E:E,MATCH($C382,'Policy Characteristics'!$C:$C,0)))</f>
        <v>indst fuel type shifting</v>
      </c>
      <c r="L382" s="227">
        <f>IF(ISBLANK(INDEX('Policy Characteristics'!F:F,MATCH($C382,'Policy Characteristics'!$C:$C,0))),"",INDEX('Policy Characteristics'!F:F,MATCH($C382,'Policy Characteristics'!$C:$C,0)))</f>
        <v>0</v>
      </c>
      <c r="M382" s="227">
        <f>IF(ISBLANK(INDEX('Policy Characteristics'!G:G,MATCH($C382,'Policy Characteristics'!$C:$C,0))),"",INDEX('Policy Characteristics'!G:G,MATCH($C382,'Policy Characteristics'!$C:$C,0)))</f>
        <v>1</v>
      </c>
      <c r="N382" s="227">
        <f>IF(ISBLANK(INDEX('Policy Characteristics'!H:H,MATCH($C382,'Policy Characteristics'!$C:$C,0))),"",INDEX('Policy Characteristics'!H:H,MATCH($C382,'Policy Characteristics'!$C:$C,0)))</f>
        <v>0.01</v>
      </c>
      <c r="O382" s="227" t="str">
        <f>IF(ISBLANK(INDEX('Policy Characteristics'!I:I,MATCH($C382,'Policy Characteristics'!$C:$C,0))),"",INDEX('Policy Characteristics'!I:I,MATCH($C382,'Policy Characteristics'!$C:$C,0)))</f>
        <v>% of fuel shifted</v>
      </c>
      <c r="P382" s="227" t="str">
        <f>IF(ISBLANK(INDEX('Policy Characteristics'!J:J,MATCH($C382,'Policy Characteristics'!$C:$C,0))),"",INDEX('Policy Characteristics'!J:J,MATCH($C382,'Policy Characteristics'!$C:$C,0)))</f>
        <v/>
      </c>
      <c r="Q382" s="227" t="str">
        <f>IF(ISBLANK(INDEX('Policy Characteristics'!K:K,MATCH($C382,'Policy Characteristics'!$C:$C,0))),"",INDEX('Policy Characteristics'!K:K,MATCH($C382,'Policy Characteristics'!$C:$C,0)))</f>
        <v>industry-ag-main.html#fuel-switching</v>
      </c>
      <c r="R382" s="227" t="str">
        <f>IF(ISBLANK(INDEX('Policy Characteristics'!L:L,MATCH($C382,'Policy Characteristics'!$C:$C,0))),"",INDEX('Policy Characteristics'!L:L,MATCH($C382,'Policy Characteristics'!$C:$C,0)))</f>
        <v>industry-elec-and-hydrogen.html</v>
      </c>
      <c r="S382" s="227" t="str">
        <f>IF(ISBLANK(INDEX('Policy Characteristics'!M:M,MATCH($C382,'Policy Characteristics'!$C:$C,0))),"",INDEX('Policy Characteristics'!M:M,MATCH($C382,'Policy Characteristics'!$C:$C,0)))</f>
        <v/>
      </c>
      <c r="T382" s="227" t="str">
        <f>IF(ISBLANK(INDEX('Policy Characteristics'!N:N,MATCH($C382,'Policy Characteristics'!$C:$C,0))),"",INDEX('Policy Characteristics'!N:N,MATCH($C382,'Policy Characteristics'!$C:$C,0)))</f>
        <v/>
      </c>
      <c r="U382" s="229"/>
      <c r="V382" s="229"/>
      <c r="W382" s="229"/>
      <c r="X382" s="229"/>
      <c r="Y382" s="229"/>
      <c r="Z382" s="229"/>
    </row>
    <row r="383" spans="1:26" ht="15.75" customHeight="1" x14ac:dyDescent="0.25">
      <c r="A383" s="248" t="str">
        <f>INDEX('Policy Characteristics'!A:A,MATCH($C383,'Policy Characteristics'!$C:$C,0))</f>
        <v>Industry</v>
      </c>
      <c r="B383" s="249" t="str">
        <f>INDEX('Policy Characteristics'!B:B,MATCH($C383,'Policy Characteristics'!$C:$C,0))</f>
        <v>Electrification + Hydrogen</v>
      </c>
      <c r="C383" s="227" t="str">
        <f t="shared" ref="A383:C383" si="272">C$321</f>
        <v>Fraction of Industrial Fuel Use Shifted to Other Fuels</v>
      </c>
      <c r="D383" s="225" t="s">
        <v>390</v>
      </c>
      <c r="E383" s="225" t="s">
        <v>410</v>
      </c>
      <c r="F383" s="225" t="s">
        <v>391</v>
      </c>
      <c r="G383" s="225" t="s">
        <v>411</v>
      </c>
      <c r="H383" s="250">
        <v>478</v>
      </c>
      <c r="I383" s="251" t="s">
        <v>76</v>
      </c>
      <c r="J383" s="227" t="str">
        <f>IF(ISBLANK(INDEX('Policy Characteristics'!D:D,MATCH($C383,'Policy Characteristics'!$C:$C,0))),"",INDEX('Policy Characteristics'!D:D,MATCH($C383,'Policy Characteristics'!$C:$C,0)))</f>
        <v>Electrification + Hydrogen</v>
      </c>
      <c r="K383" s="227" t="str">
        <f>IF(ISBLANK(INDEX('Policy Characteristics'!E:E,MATCH($C383,'Policy Characteristics'!$C:$C,0))),"",INDEX('Policy Characteristics'!E:E,MATCH($C383,'Policy Characteristics'!$C:$C,0)))</f>
        <v>indst fuel type shifting</v>
      </c>
      <c r="L383" s="227">
        <f>IF(ISBLANK(INDEX('Policy Characteristics'!F:F,MATCH($C383,'Policy Characteristics'!$C:$C,0))),"",INDEX('Policy Characteristics'!F:F,MATCH($C383,'Policy Characteristics'!$C:$C,0)))</f>
        <v>0</v>
      </c>
      <c r="M383" s="227">
        <f>IF(ISBLANK(INDEX('Policy Characteristics'!G:G,MATCH($C383,'Policy Characteristics'!$C:$C,0))),"",INDEX('Policy Characteristics'!G:G,MATCH($C383,'Policy Characteristics'!$C:$C,0)))</f>
        <v>1</v>
      </c>
      <c r="N383" s="227">
        <f>IF(ISBLANK(INDEX('Policy Characteristics'!H:H,MATCH($C383,'Policy Characteristics'!$C:$C,0))),"",INDEX('Policy Characteristics'!H:H,MATCH($C383,'Policy Characteristics'!$C:$C,0)))</f>
        <v>0.01</v>
      </c>
      <c r="O383" s="227" t="str">
        <f>IF(ISBLANK(INDEX('Policy Characteristics'!I:I,MATCH($C383,'Policy Characteristics'!$C:$C,0))),"",INDEX('Policy Characteristics'!I:I,MATCH($C383,'Policy Characteristics'!$C:$C,0)))</f>
        <v>% of fuel shifted</v>
      </c>
      <c r="P383" s="227" t="str">
        <f>IF(ISBLANK(INDEX('Policy Characteristics'!J:J,MATCH($C383,'Policy Characteristics'!$C:$C,0))),"",INDEX('Policy Characteristics'!J:J,MATCH($C383,'Policy Characteristics'!$C:$C,0)))</f>
        <v/>
      </c>
      <c r="Q383" s="227" t="str">
        <f>IF(ISBLANK(INDEX('Policy Characteristics'!K:K,MATCH($C383,'Policy Characteristics'!$C:$C,0))),"",INDEX('Policy Characteristics'!K:K,MATCH($C383,'Policy Characteristics'!$C:$C,0)))</f>
        <v>industry-ag-main.html#fuel-switching</v>
      </c>
      <c r="R383" s="227" t="str">
        <f>IF(ISBLANK(INDEX('Policy Characteristics'!L:L,MATCH($C383,'Policy Characteristics'!$C:$C,0))),"",INDEX('Policy Characteristics'!L:L,MATCH($C383,'Policy Characteristics'!$C:$C,0)))</f>
        <v>industry-elec-and-hydrogen.html</v>
      </c>
      <c r="S383" s="227" t="str">
        <f>IF(ISBLANK(INDEX('Policy Characteristics'!M:M,MATCH($C383,'Policy Characteristics'!$C:$C,0))),"",INDEX('Policy Characteristics'!M:M,MATCH($C383,'Policy Characteristics'!$C:$C,0)))</f>
        <v/>
      </c>
      <c r="T383" s="227" t="str">
        <f>IF(ISBLANK(INDEX('Policy Characteristics'!N:N,MATCH($C383,'Policy Characteristics'!$C:$C,0))),"",INDEX('Policy Characteristics'!N:N,MATCH($C383,'Policy Characteristics'!$C:$C,0)))</f>
        <v/>
      </c>
      <c r="U383" s="229"/>
      <c r="V383" s="229"/>
      <c r="W383" s="229"/>
      <c r="X383" s="229"/>
      <c r="Y383" s="229"/>
      <c r="Z383" s="229"/>
    </row>
    <row r="384" spans="1:26" ht="15.75" customHeight="1" x14ac:dyDescent="0.25">
      <c r="A384" s="248" t="str">
        <f>INDEX('Policy Characteristics'!A:A,MATCH($C384,'Policy Characteristics'!$C:$C,0))</f>
        <v>Industry</v>
      </c>
      <c r="B384" s="249" t="str">
        <f>INDEX('Policy Characteristics'!B:B,MATCH($C384,'Policy Characteristics'!$C:$C,0))</f>
        <v>Electrification + Hydrogen</v>
      </c>
      <c r="C384" s="11" t="str">
        <f t="shared" ref="A384:C384" si="273">C$321</f>
        <v>Fraction of Industrial Fuel Use Shifted to Other Fuels</v>
      </c>
      <c r="D384" s="226" t="s">
        <v>390</v>
      </c>
      <c r="E384" s="226" t="s">
        <v>412</v>
      </c>
      <c r="F384" s="226" t="s">
        <v>391</v>
      </c>
      <c r="G384" s="226" t="s">
        <v>413</v>
      </c>
      <c r="H384" s="7">
        <v>479</v>
      </c>
      <c r="I384" s="253" t="s">
        <v>76</v>
      </c>
      <c r="J384" s="227" t="str">
        <f>IF(ISBLANK(INDEX('Policy Characteristics'!D:D,MATCH($C384,'Policy Characteristics'!$C:$C,0))),"",INDEX('Policy Characteristics'!D:D,MATCH($C384,'Policy Characteristics'!$C:$C,0)))</f>
        <v>Electrification + Hydrogen</v>
      </c>
      <c r="K384" s="227" t="str">
        <f>IF(ISBLANK(INDEX('Policy Characteristics'!E:E,MATCH($C384,'Policy Characteristics'!$C:$C,0))),"",INDEX('Policy Characteristics'!E:E,MATCH($C384,'Policy Characteristics'!$C:$C,0)))</f>
        <v>indst fuel type shifting</v>
      </c>
      <c r="L384" s="227">
        <f>IF(ISBLANK(INDEX('Policy Characteristics'!F:F,MATCH($C384,'Policy Characteristics'!$C:$C,0))),"",INDEX('Policy Characteristics'!F:F,MATCH($C384,'Policy Characteristics'!$C:$C,0)))</f>
        <v>0</v>
      </c>
      <c r="M384" s="227">
        <f>IF(ISBLANK(INDEX('Policy Characteristics'!G:G,MATCH($C384,'Policy Characteristics'!$C:$C,0))),"",INDEX('Policy Characteristics'!G:G,MATCH($C384,'Policy Characteristics'!$C:$C,0)))</f>
        <v>1</v>
      </c>
      <c r="N384" s="227">
        <f>IF(ISBLANK(INDEX('Policy Characteristics'!H:H,MATCH($C384,'Policy Characteristics'!$C:$C,0))),"",INDEX('Policy Characteristics'!H:H,MATCH($C384,'Policy Characteristics'!$C:$C,0)))</f>
        <v>0.01</v>
      </c>
      <c r="O384" s="227" t="str">
        <f>IF(ISBLANK(INDEX('Policy Characteristics'!I:I,MATCH($C384,'Policy Characteristics'!$C:$C,0))),"",INDEX('Policy Characteristics'!I:I,MATCH($C384,'Policy Characteristics'!$C:$C,0)))</f>
        <v>% of fuel shifted</v>
      </c>
      <c r="P384" s="227" t="str">
        <f>IF(ISBLANK(INDEX('Policy Characteristics'!J:J,MATCH($C384,'Policy Characteristics'!$C:$C,0))),"",INDEX('Policy Characteristics'!J:J,MATCH($C384,'Policy Characteristics'!$C:$C,0)))</f>
        <v/>
      </c>
      <c r="Q384" s="227" t="str">
        <f>IF(ISBLANK(INDEX('Policy Characteristics'!K:K,MATCH($C384,'Policy Characteristics'!$C:$C,0))),"",INDEX('Policy Characteristics'!K:K,MATCH($C384,'Policy Characteristics'!$C:$C,0)))</f>
        <v>industry-ag-main.html#fuel-switching</v>
      </c>
      <c r="R384" s="227" t="str">
        <f>IF(ISBLANK(INDEX('Policy Characteristics'!L:L,MATCH($C384,'Policy Characteristics'!$C:$C,0))),"",INDEX('Policy Characteristics'!L:L,MATCH($C384,'Policy Characteristics'!$C:$C,0)))</f>
        <v>industry-elec-and-hydrogen.html</v>
      </c>
      <c r="S384" s="227" t="str">
        <f>IF(ISBLANK(INDEX('Policy Characteristics'!M:M,MATCH($C384,'Policy Characteristics'!$C:$C,0))),"",INDEX('Policy Characteristics'!M:M,MATCH($C384,'Policy Characteristics'!$C:$C,0)))</f>
        <v/>
      </c>
      <c r="T384" s="227" t="str">
        <f>IF(ISBLANK(INDEX('Policy Characteristics'!N:N,MATCH($C384,'Policy Characteristics'!$C:$C,0))),"",INDEX('Policy Characteristics'!N:N,MATCH($C384,'Policy Characteristics'!$C:$C,0)))</f>
        <v/>
      </c>
      <c r="U384" s="229"/>
      <c r="V384" s="229"/>
      <c r="W384" s="229"/>
      <c r="X384" s="229"/>
      <c r="Y384" s="229"/>
      <c r="Z384" s="229"/>
    </row>
    <row r="385" spans="1:26" ht="15.75" customHeight="1" x14ac:dyDescent="0.25">
      <c r="A385" s="248" t="str">
        <f>INDEX('Policy Characteristics'!A:A,MATCH($C385,'Policy Characteristics'!$C:$C,0))</f>
        <v>Industry</v>
      </c>
      <c r="B385" s="249" t="str">
        <f>INDEX('Policy Characteristics'!B:B,MATCH($C385,'Policy Characteristics'!$C:$C,0))</f>
        <v>Electrification + Hydrogen</v>
      </c>
      <c r="C385" s="227" t="str">
        <f t="shared" ref="A385:C385" si="274">C$321</f>
        <v>Fraction of Industrial Fuel Use Shifted to Other Fuels</v>
      </c>
      <c r="D385" s="225" t="s">
        <v>390</v>
      </c>
      <c r="E385" s="225" t="s">
        <v>414</v>
      </c>
      <c r="F385" s="225" t="s">
        <v>391</v>
      </c>
      <c r="G385" s="225" t="s">
        <v>415</v>
      </c>
      <c r="H385" s="250">
        <v>480</v>
      </c>
      <c r="I385" s="251" t="s">
        <v>63</v>
      </c>
      <c r="J385" s="227" t="str">
        <f>IF(ISBLANK(INDEX('Policy Characteristics'!D:D,MATCH($C385,'Policy Characteristics'!$C:$C,0))),"",INDEX('Policy Characteristics'!D:D,MATCH($C385,'Policy Characteristics'!$C:$C,0)))</f>
        <v>Electrification + Hydrogen</v>
      </c>
      <c r="K385" s="227" t="str">
        <f>IF(ISBLANK(INDEX('Policy Characteristics'!E:E,MATCH($C385,'Policy Characteristics'!$C:$C,0))),"",INDEX('Policy Characteristics'!E:E,MATCH($C385,'Policy Characteristics'!$C:$C,0)))</f>
        <v>indst fuel type shifting</v>
      </c>
      <c r="L385" s="227">
        <f>IF(ISBLANK(INDEX('Policy Characteristics'!F:F,MATCH($C385,'Policy Characteristics'!$C:$C,0))),"",INDEX('Policy Characteristics'!F:F,MATCH($C385,'Policy Characteristics'!$C:$C,0)))</f>
        <v>0</v>
      </c>
      <c r="M385" s="227">
        <f>IF(ISBLANK(INDEX('Policy Characteristics'!G:G,MATCH($C385,'Policy Characteristics'!$C:$C,0))),"",INDEX('Policy Characteristics'!G:G,MATCH($C385,'Policy Characteristics'!$C:$C,0)))</f>
        <v>1</v>
      </c>
      <c r="N385" s="227">
        <f>IF(ISBLANK(INDEX('Policy Characteristics'!H:H,MATCH($C385,'Policy Characteristics'!$C:$C,0))),"",INDEX('Policy Characteristics'!H:H,MATCH($C385,'Policy Characteristics'!$C:$C,0)))</f>
        <v>0.01</v>
      </c>
      <c r="O385" s="227" t="str">
        <f>IF(ISBLANK(INDEX('Policy Characteristics'!I:I,MATCH($C385,'Policy Characteristics'!$C:$C,0))),"",INDEX('Policy Characteristics'!I:I,MATCH($C385,'Policy Characteristics'!$C:$C,0)))</f>
        <v>% of fuel shifted</v>
      </c>
      <c r="P385" s="227" t="str">
        <f>IF(ISBLANK(INDEX('Policy Characteristics'!J:J,MATCH($C385,'Policy Characteristics'!$C:$C,0))),"",INDEX('Policy Characteristics'!J:J,MATCH($C385,'Policy Characteristics'!$C:$C,0)))</f>
        <v/>
      </c>
      <c r="Q385" s="227" t="str">
        <f>IF(ISBLANK(INDEX('Policy Characteristics'!K:K,MATCH($C385,'Policy Characteristics'!$C:$C,0))),"",INDEX('Policy Characteristics'!K:K,MATCH($C385,'Policy Characteristics'!$C:$C,0)))</f>
        <v>industry-ag-main.html#fuel-switching</v>
      </c>
      <c r="R385" s="227" t="str">
        <f>IF(ISBLANK(INDEX('Policy Characteristics'!L:L,MATCH($C385,'Policy Characteristics'!$C:$C,0))),"",INDEX('Policy Characteristics'!L:L,MATCH($C385,'Policy Characteristics'!$C:$C,0)))</f>
        <v>industry-elec-and-hydrogen.html</v>
      </c>
      <c r="S385" s="227" t="str">
        <f>IF(ISBLANK(INDEX('Policy Characteristics'!M:M,MATCH($C385,'Policy Characteristics'!$C:$C,0))),"",INDEX('Policy Characteristics'!M:M,MATCH($C385,'Policy Characteristics'!$C:$C,0)))</f>
        <v/>
      </c>
      <c r="T385" s="227" t="str">
        <f>IF(ISBLANK(INDEX('Policy Characteristics'!N:N,MATCH($C385,'Policy Characteristics'!$C:$C,0))),"",INDEX('Policy Characteristics'!N:N,MATCH($C385,'Policy Characteristics'!$C:$C,0)))</f>
        <v/>
      </c>
      <c r="U385" s="229"/>
      <c r="V385" s="229"/>
      <c r="W385" s="229"/>
      <c r="X385" s="229"/>
      <c r="Y385" s="229"/>
      <c r="Z385" s="229"/>
    </row>
    <row r="386" spans="1:26" ht="15.75" customHeight="1" x14ac:dyDescent="0.25">
      <c r="A386" s="248" t="str">
        <f>INDEX('Policy Characteristics'!A:A,MATCH($C386,'Policy Characteristics'!$C:$C,0))</f>
        <v>Industry</v>
      </c>
      <c r="B386" s="249" t="str">
        <f>INDEX('Policy Characteristics'!B:B,MATCH($C386,'Policy Characteristics'!$C:$C,0))</f>
        <v>Electrification + Hydrogen</v>
      </c>
      <c r="C386" s="11" t="str">
        <f t="shared" ref="A386:C386" si="275">C$321</f>
        <v>Fraction of Industrial Fuel Use Shifted to Other Fuels</v>
      </c>
      <c r="D386" s="226" t="s">
        <v>390</v>
      </c>
      <c r="E386" s="226" t="s">
        <v>416</v>
      </c>
      <c r="F386" s="226" t="s">
        <v>391</v>
      </c>
      <c r="G386" s="226" t="s">
        <v>417</v>
      </c>
      <c r="H386" s="7">
        <v>481</v>
      </c>
      <c r="I386" s="253" t="s">
        <v>76</v>
      </c>
      <c r="J386" s="227" t="str">
        <f>IF(ISBLANK(INDEX('Policy Characteristics'!D:D,MATCH($C386,'Policy Characteristics'!$C:$C,0))),"",INDEX('Policy Characteristics'!D:D,MATCH($C386,'Policy Characteristics'!$C:$C,0)))</f>
        <v>Electrification + Hydrogen</v>
      </c>
      <c r="K386" s="227" t="str">
        <f>IF(ISBLANK(INDEX('Policy Characteristics'!E:E,MATCH($C386,'Policy Characteristics'!$C:$C,0))),"",INDEX('Policy Characteristics'!E:E,MATCH($C386,'Policy Characteristics'!$C:$C,0)))</f>
        <v>indst fuel type shifting</v>
      </c>
      <c r="L386" s="227">
        <f>IF(ISBLANK(INDEX('Policy Characteristics'!F:F,MATCH($C386,'Policy Characteristics'!$C:$C,0))),"",INDEX('Policy Characteristics'!F:F,MATCH($C386,'Policy Characteristics'!$C:$C,0)))</f>
        <v>0</v>
      </c>
      <c r="M386" s="227">
        <f>IF(ISBLANK(INDEX('Policy Characteristics'!G:G,MATCH($C386,'Policy Characteristics'!$C:$C,0))),"",INDEX('Policy Characteristics'!G:G,MATCH($C386,'Policy Characteristics'!$C:$C,0)))</f>
        <v>1</v>
      </c>
      <c r="N386" s="227">
        <f>IF(ISBLANK(INDEX('Policy Characteristics'!H:H,MATCH($C386,'Policy Characteristics'!$C:$C,0))),"",INDEX('Policy Characteristics'!H:H,MATCH($C386,'Policy Characteristics'!$C:$C,0)))</f>
        <v>0.01</v>
      </c>
      <c r="O386" s="227" t="str">
        <f>IF(ISBLANK(INDEX('Policy Characteristics'!I:I,MATCH($C386,'Policy Characteristics'!$C:$C,0))),"",INDEX('Policy Characteristics'!I:I,MATCH($C386,'Policy Characteristics'!$C:$C,0)))</f>
        <v>% of fuel shifted</v>
      </c>
      <c r="P386" s="227" t="str">
        <f>IF(ISBLANK(INDEX('Policy Characteristics'!J:J,MATCH($C386,'Policy Characteristics'!$C:$C,0))),"",INDEX('Policy Characteristics'!J:J,MATCH($C386,'Policy Characteristics'!$C:$C,0)))</f>
        <v/>
      </c>
      <c r="Q386" s="227" t="str">
        <f>IF(ISBLANK(INDEX('Policy Characteristics'!K:K,MATCH($C386,'Policy Characteristics'!$C:$C,0))),"",INDEX('Policy Characteristics'!K:K,MATCH($C386,'Policy Characteristics'!$C:$C,0)))</f>
        <v>industry-ag-main.html#fuel-switching</v>
      </c>
      <c r="R386" s="227" t="str">
        <f>IF(ISBLANK(INDEX('Policy Characteristics'!L:L,MATCH($C386,'Policy Characteristics'!$C:$C,0))),"",INDEX('Policy Characteristics'!L:L,MATCH($C386,'Policy Characteristics'!$C:$C,0)))</f>
        <v>industry-elec-and-hydrogen.html</v>
      </c>
      <c r="S386" s="227" t="str">
        <f>IF(ISBLANK(INDEX('Policy Characteristics'!M:M,MATCH($C386,'Policy Characteristics'!$C:$C,0))),"",INDEX('Policy Characteristics'!M:M,MATCH($C386,'Policy Characteristics'!$C:$C,0)))</f>
        <v/>
      </c>
      <c r="T386" s="227" t="str">
        <f>IF(ISBLANK(INDEX('Policy Characteristics'!N:N,MATCH($C386,'Policy Characteristics'!$C:$C,0))),"",INDEX('Policy Characteristics'!N:N,MATCH($C386,'Policy Characteristics'!$C:$C,0)))</f>
        <v/>
      </c>
      <c r="U386" s="229"/>
      <c r="V386" s="229"/>
      <c r="W386" s="229"/>
      <c r="X386" s="229"/>
      <c r="Y386" s="229"/>
      <c r="Z386" s="229"/>
    </row>
    <row r="387" spans="1:26" ht="15.75" customHeight="1" x14ac:dyDescent="0.25">
      <c r="A387" s="248" t="str">
        <f>INDEX('Policy Characteristics'!A:A,MATCH($C387,'Policy Characteristics'!$C:$C,0))</f>
        <v>Industry</v>
      </c>
      <c r="B387" s="249" t="str">
        <f>INDEX('Policy Characteristics'!B:B,MATCH($C387,'Policy Characteristics'!$C:$C,0))</f>
        <v>Electrification + Hydrogen</v>
      </c>
      <c r="C387" s="11" t="str">
        <f t="shared" ref="A387:C387" si="276">C$321</f>
        <v>Fraction of Industrial Fuel Use Shifted to Other Fuels</v>
      </c>
      <c r="D387" s="226" t="s">
        <v>390</v>
      </c>
      <c r="E387" s="226" t="s">
        <v>418</v>
      </c>
      <c r="F387" s="226" t="s">
        <v>391</v>
      </c>
      <c r="G387" s="226" t="s">
        <v>419</v>
      </c>
      <c r="H387" s="7">
        <v>482</v>
      </c>
      <c r="I387" s="253" t="s">
        <v>76</v>
      </c>
      <c r="J387" s="227" t="str">
        <f>IF(ISBLANK(INDEX('Policy Characteristics'!D:D,MATCH($C387,'Policy Characteristics'!$C:$C,0))),"",INDEX('Policy Characteristics'!D:D,MATCH($C387,'Policy Characteristics'!$C:$C,0)))</f>
        <v>Electrification + Hydrogen</v>
      </c>
      <c r="K387" s="227" t="str">
        <f>IF(ISBLANK(INDEX('Policy Characteristics'!E:E,MATCH($C387,'Policy Characteristics'!$C:$C,0))),"",INDEX('Policy Characteristics'!E:E,MATCH($C387,'Policy Characteristics'!$C:$C,0)))</f>
        <v>indst fuel type shifting</v>
      </c>
      <c r="L387" s="227">
        <f>IF(ISBLANK(INDEX('Policy Characteristics'!F:F,MATCH($C387,'Policy Characteristics'!$C:$C,0))),"",INDEX('Policy Characteristics'!F:F,MATCH($C387,'Policy Characteristics'!$C:$C,0)))</f>
        <v>0</v>
      </c>
      <c r="M387" s="227">
        <f>IF(ISBLANK(INDEX('Policy Characteristics'!G:G,MATCH($C387,'Policy Characteristics'!$C:$C,0))),"",INDEX('Policy Characteristics'!G:G,MATCH($C387,'Policy Characteristics'!$C:$C,0)))</f>
        <v>1</v>
      </c>
      <c r="N387" s="227">
        <f>IF(ISBLANK(INDEX('Policy Characteristics'!H:H,MATCH($C387,'Policy Characteristics'!$C:$C,0))),"",INDEX('Policy Characteristics'!H:H,MATCH($C387,'Policy Characteristics'!$C:$C,0)))</f>
        <v>0.01</v>
      </c>
      <c r="O387" s="227" t="str">
        <f>IF(ISBLANK(INDEX('Policy Characteristics'!I:I,MATCH($C387,'Policy Characteristics'!$C:$C,0))),"",INDEX('Policy Characteristics'!I:I,MATCH($C387,'Policy Characteristics'!$C:$C,0)))</f>
        <v>% of fuel shifted</v>
      </c>
      <c r="P387" s="227" t="str">
        <f>IF(ISBLANK(INDEX('Policy Characteristics'!J:J,MATCH($C387,'Policy Characteristics'!$C:$C,0))),"",INDEX('Policy Characteristics'!J:J,MATCH($C387,'Policy Characteristics'!$C:$C,0)))</f>
        <v/>
      </c>
      <c r="Q387" s="227" t="str">
        <f>IF(ISBLANK(INDEX('Policy Characteristics'!K:K,MATCH($C387,'Policy Characteristics'!$C:$C,0))),"",INDEX('Policy Characteristics'!K:K,MATCH($C387,'Policy Characteristics'!$C:$C,0)))</f>
        <v>industry-ag-main.html#fuel-switching</v>
      </c>
      <c r="R387" s="227" t="str">
        <f>IF(ISBLANK(INDEX('Policy Characteristics'!L:L,MATCH($C387,'Policy Characteristics'!$C:$C,0))),"",INDEX('Policy Characteristics'!L:L,MATCH($C387,'Policy Characteristics'!$C:$C,0)))</f>
        <v>industry-elec-and-hydrogen.html</v>
      </c>
      <c r="S387" s="227" t="str">
        <f>IF(ISBLANK(INDEX('Policy Characteristics'!M:M,MATCH($C387,'Policy Characteristics'!$C:$C,0))),"",INDEX('Policy Characteristics'!M:M,MATCH($C387,'Policy Characteristics'!$C:$C,0)))</f>
        <v/>
      </c>
      <c r="T387" s="227" t="str">
        <f>IF(ISBLANK(INDEX('Policy Characteristics'!N:N,MATCH($C387,'Policy Characteristics'!$C:$C,0))),"",INDEX('Policy Characteristics'!N:N,MATCH($C387,'Policy Characteristics'!$C:$C,0)))</f>
        <v/>
      </c>
      <c r="U387" s="229"/>
      <c r="V387" s="229"/>
      <c r="W387" s="229"/>
      <c r="X387" s="229"/>
      <c r="Y387" s="229"/>
      <c r="Z387" s="229"/>
    </row>
    <row r="388" spans="1:26" ht="15.75" customHeight="1" x14ac:dyDescent="0.25">
      <c r="A388" s="248" t="str">
        <f>INDEX('Policy Characteristics'!A:A,MATCH($C388,'Policy Characteristics'!$C:$C,0))</f>
        <v>Industry</v>
      </c>
      <c r="B388" s="249" t="str">
        <f>INDEX('Policy Characteristics'!B:B,MATCH($C388,'Policy Characteristics'!$C:$C,0))</f>
        <v>Electrification + Hydrogen</v>
      </c>
      <c r="C388" s="227" t="str">
        <f t="shared" ref="A388:C388" si="277">C$321</f>
        <v>Fraction of Industrial Fuel Use Shifted to Other Fuels</v>
      </c>
      <c r="D388" s="225" t="s">
        <v>390</v>
      </c>
      <c r="E388" s="225" t="s">
        <v>420</v>
      </c>
      <c r="F388" s="225" t="s">
        <v>391</v>
      </c>
      <c r="G388" s="225" t="s">
        <v>421</v>
      </c>
      <c r="H388" s="250">
        <v>483</v>
      </c>
      <c r="I388" s="251" t="s">
        <v>76</v>
      </c>
      <c r="J388" s="227" t="str">
        <f>IF(ISBLANK(INDEX('Policy Characteristics'!D:D,MATCH($C388,'Policy Characteristics'!$C:$C,0))),"",INDEX('Policy Characteristics'!D:D,MATCH($C388,'Policy Characteristics'!$C:$C,0)))</f>
        <v>Electrification + Hydrogen</v>
      </c>
      <c r="K388" s="227" t="str">
        <f>IF(ISBLANK(INDEX('Policy Characteristics'!E:E,MATCH($C388,'Policy Characteristics'!$C:$C,0))),"",INDEX('Policy Characteristics'!E:E,MATCH($C388,'Policy Characteristics'!$C:$C,0)))</f>
        <v>indst fuel type shifting</v>
      </c>
      <c r="L388" s="227">
        <f>IF(ISBLANK(INDEX('Policy Characteristics'!F:F,MATCH($C388,'Policy Characteristics'!$C:$C,0))),"",INDEX('Policy Characteristics'!F:F,MATCH($C388,'Policy Characteristics'!$C:$C,0)))</f>
        <v>0</v>
      </c>
      <c r="M388" s="227">
        <f>IF(ISBLANK(INDEX('Policy Characteristics'!G:G,MATCH($C388,'Policy Characteristics'!$C:$C,0))),"",INDEX('Policy Characteristics'!G:G,MATCH($C388,'Policy Characteristics'!$C:$C,0)))</f>
        <v>1</v>
      </c>
      <c r="N388" s="227">
        <f>IF(ISBLANK(INDEX('Policy Characteristics'!H:H,MATCH($C388,'Policy Characteristics'!$C:$C,0))),"",INDEX('Policy Characteristics'!H:H,MATCH($C388,'Policy Characteristics'!$C:$C,0)))</f>
        <v>0.01</v>
      </c>
      <c r="O388" s="227" t="str">
        <f>IF(ISBLANK(INDEX('Policy Characteristics'!I:I,MATCH($C388,'Policy Characteristics'!$C:$C,0))),"",INDEX('Policy Characteristics'!I:I,MATCH($C388,'Policy Characteristics'!$C:$C,0)))</f>
        <v>% of fuel shifted</v>
      </c>
      <c r="P388" s="227" t="str">
        <f>IF(ISBLANK(INDEX('Policy Characteristics'!J:J,MATCH($C388,'Policy Characteristics'!$C:$C,0))),"",INDEX('Policy Characteristics'!J:J,MATCH($C388,'Policy Characteristics'!$C:$C,0)))</f>
        <v/>
      </c>
      <c r="Q388" s="227" t="str">
        <f>IF(ISBLANK(INDEX('Policy Characteristics'!K:K,MATCH($C388,'Policy Characteristics'!$C:$C,0))),"",INDEX('Policy Characteristics'!K:K,MATCH($C388,'Policy Characteristics'!$C:$C,0)))</f>
        <v>industry-ag-main.html#fuel-switching</v>
      </c>
      <c r="R388" s="227" t="str">
        <f>IF(ISBLANK(INDEX('Policy Characteristics'!L:L,MATCH($C388,'Policy Characteristics'!$C:$C,0))),"",INDEX('Policy Characteristics'!L:L,MATCH($C388,'Policy Characteristics'!$C:$C,0)))</f>
        <v>industry-elec-and-hydrogen.html</v>
      </c>
      <c r="S388" s="227" t="str">
        <f>IF(ISBLANK(INDEX('Policy Characteristics'!M:M,MATCH($C388,'Policy Characteristics'!$C:$C,0))),"",INDEX('Policy Characteristics'!M:M,MATCH($C388,'Policy Characteristics'!$C:$C,0)))</f>
        <v/>
      </c>
      <c r="T388" s="227" t="str">
        <f>IF(ISBLANK(INDEX('Policy Characteristics'!N:N,MATCH($C388,'Policy Characteristics'!$C:$C,0))),"",INDEX('Policy Characteristics'!N:N,MATCH($C388,'Policy Characteristics'!$C:$C,0)))</f>
        <v/>
      </c>
      <c r="U388" s="229"/>
      <c r="V388" s="229"/>
      <c r="W388" s="229"/>
      <c r="X388" s="229"/>
      <c r="Y388" s="229"/>
      <c r="Z388" s="229"/>
    </row>
    <row r="389" spans="1:26" ht="15.75" customHeight="1" x14ac:dyDescent="0.25">
      <c r="A389" s="248" t="str">
        <f>INDEX('Policy Characteristics'!A:A,MATCH($C389,'Policy Characteristics'!$C:$C,0))</f>
        <v>Industry</v>
      </c>
      <c r="B389" s="249" t="str">
        <f>INDEX('Policy Characteristics'!B:B,MATCH($C389,'Policy Characteristics'!$C:$C,0))</f>
        <v>Electrification + Hydrogen</v>
      </c>
      <c r="C389" s="227" t="str">
        <f t="shared" ref="A389:C389" si="278">C$321</f>
        <v>Fraction of Industrial Fuel Use Shifted to Other Fuels</v>
      </c>
      <c r="D389" s="225" t="s">
        <v>390</v>
      </c>
      <c r="E389" s="225" t="s">
        <v>422</v>
      </c>
      <c r="F389" s="225" t="s">
        <v>391</v>
      </c>
      <c r="G389" s="225" t="s">
        <v>423</v>
      </c>
      <c r="H389" s="250">
        <v>484</v>
      </c>
      <c r="I389" s="251" t="s">
        <v>76</v>
      </c>
      <c r="J389" s="227" t="str">
        <f>IF(ISBLANK(INDEX('Policy Characteristics'!D:D,MATCH($C389,'Policy Characteristics'!$C:$C,0))),"",INDEX('Policy Characteristics'!D:D,MATCH($C389,'Policy Characteristics'!$C:$C,0)))</f>
        <v>Electrification + Hydrogen</v>
      </c>
      <c r="K389" s="227" t="str">
        <f>IF(ISBLANK(INDEX('Policy Characteristics'!E:E,MATCH($C389,'Policy Characteristics'!$C:$C,0))),"",INDEX('Policy Characteristics'!E:E,MATCH($C389,'Policy Characteristics'!$C:$C,0)))</f>
        <v>indst fuel type shifting</v>
      </c>
      <c r="L389" s="227">
        <f>IF(ISBLANK(INDEX('Policy Characteristics'!F:F,MATCH($C389,'Policy Characteristics'!$C:$C,0))),"",INDEX('Policy Characteristics'!F:F,MATCH($C389,'Policy Characteristics'!$C:$C,0)))</f>
        <v>0</v>
      </c>
      <c r="M389" s="227">
        <f>IF(ISBLANK(INDEX('Policy Characteristics'!G:G,MATCH($C389,'Policy Characteristics'!$C:$C,0))),"",INDEX('Policy Characteristics'!G:G,MATCH($C389,'Policy Characteristics'!$C:$C,0)))</f>
        <v>1</v>
      </c>
      <c r="N389" s="227">
        <f>IF(ISBLANK(INDEX('Policy Characteristics'!H:H,MATCH($C389,'Policy Characteristics'!$C:$C,0))),"",INDEX('Policy Characteristics'!H:H,MATCH($C389,'Policy Characteristics'!$C:$C,0)))</f>
        <v>0.01</v>
      </c>
      <c r="O389" s="227" t="str">
        <f>IF(ISBLANK(INDEX('Policy Characteristics'!I:I,MATCH($C389,'Policy Characteristics'!$C:$C,0))),"",INDEX('Policy Characteristics'!I:I,MATCH($C389,'Policy Characteristics'!$C:$C,0)))</f>
        <v>% of fuel shifted</v>
      </c>
      <c r="P389" s="227" t="str">
        <f>IF(ISBLANK(INDEX('Policy Characteristics'!J:J,MATCH($C389,'Policy Characteristics'!$C:$C,0))),"",INDEX('Policy Characteristics'!J:J,MATCH($C389,'Policy Characteristics'!$C:$C,0)))</f>
        <v/>
      </c>
      <c r="Q389" s="227" t="str">
        <f>IF(ISBLANK(INDEX('Policy Characteristics'!K:K,MATCH($C389,'Policy Characteristics'!$C:$C,0))),"",INDEX('Policy Characteristics'!K:K,MATCH($C389,'Policy Characteristics'!$C:$C,0)))</f>
        <v>industry-ag-main.html#fuel-switching</v>
      </c>
      <c r="R389" s="227" t="str">
        <f>IF(ISBLANK(INDEX('Policy Characteristics'!L:L,MATCH($C389,'Policy Characteristics'!$C:$C,0))),"",INDEX('Policy Characteristics'!L:L,MATCH($C389,'Policy Characteristics'!$C:$C,0)))</f>
        <v>industry-elec-and-hydrogen.html</v>
      </c>
      <c r="S389" s="227" t="str">
        <f>IF(ISBLANK(INDEX('Policy Characteristics'!M:M,MATCH($C389,'Policy Characteristics'!$C:$C,0))),"",INDEX('Policy Characteristics'!M:M,MATCH($C389,'Policy Characteristics'!$C:$C,0)))</f>
        <v/>
      </c>
      <c r="T389" s="227" t="str">
        <f>IF(ISBLANK(INDEX('Policy Characteristics'!N:N,MATCH($C389,'Policy Characteristics'!$C:$C,0))),"",INDEX('Policy Characteristics'!N:N,MATCH($C389,'Policy Characteristics'!$C:$C,0)))</f>
        <v/>
      </c>
      <c r="U389" s="229"/>
      <c r="V389" s="229"/>
      <c r="W389" s="229"/>
      <c r="X389" s="229"/>
      <c r="Y389" s="229"/>
      <c r="Z389" s="229"/>
    </row>
    <row r="390" spans="1:26" ht="15.75" customHeight="1" x14ac:dyDescent="0.25">
      <c r="A390" s="248" t="str">
        <f>INDEX('Policy Characteristics'!A:A,MATCH($C390,'Policy Characteristics'!$C:$C,0))</f>
        <v>Industry</v>
      </c>
      <c r="B390" s="249" t="str">
        <f>INDEX('Policy Characteristics'!B:B,MATCH($C390,'Policy Characteristics'!$C:$C,0))</f>
        <v>Electrification + Hydrogen</v>
      </c>
      <c r="C390" s="11" t="str">
        <f t="shared" ref="A390:C390" si="279">C$321</f>
        <v>Fraction of Industrial Fuel Use Shifted to Other Fuels</v>
      </c>
      <c r="D390" s="226" t="s">
        <v>390</v>
      </c>
      <c r="E390" s="226" t="s">
        <v>424</v>
      </c>
      <c r="F390" s="226" t="s">
        <v>391</v>
      </c>
      <c r="G390" s="226" t="s">
        <v>425</v>
      </c>
      <c r="H390" s="7">
        <v>485</v>
      </c>
      <c r="I390" s="253" t="s">
        <v>76</v>
      </c>
      <c r="J390" s="227" t="str">
        <f>IF(ISBLANK(INDEX('Policy Characteristics'!D:D,MATCH($C390,'Policy Characteristics'!$C:$C,0))),"",INDEX('Policy Characteristics'!D:D,MATCH($C390,'Policy Characteristics'!$C:$C,0)))</f>
        <v>Electrification + Hydrogen</v>
      </c>
      <c r="K390" s="227" t="str">
        <f>IF(ISBLANK(INDEX('Policy Characteristics'!E:E,MATCH($C390,'Policy Characteristics'!$C:$C,0))),"",INDEX('Policy Characteristics'!E:E,MATCH($C390,'Policy Characteristics'!$C:$C,0)))</f>
        <v>indst fuel type shifting</v>
      </c>
      <c r="L390" s="227">
        <f>IF(ISBLANK(INDEX('Policy Characteristics'!F:F,MATCH($C390,'Policy Characteristics'!$C:$C,0))),"",INDEX('Policy Characteristics'!F:F,MATCH($C390,'Policy Characteristics'!$C:$C,0)))</f>
        <v>0</v>
      </c>
      <c r="M390" s="227">
        <f>IF(ISBLANK(INDEX('Policy Characteristics'!G:G,MATCH($C390,'Policy Characteristics'!$C:$C,0))),"",INDEX('Policy Characteristics'!G:G,MATCH($C390,'Policy Characteristics'!$C:$C,0)))</f>
        <v>1</v>
      </c>
      <c r="N390" s="227">
        <f>IF(ISBLANK(INDEX('Policy Characteristics'!H:H,MATCH($C390,'Policy Characteristics'!$C:$C,0))),"",INDEX('Policy Characteristics'!H:H,MATCH($C390,'Policy Characteristics'!$C:$C,0)))</f>
        <v>0.01</v>
      </c>
      <c r="O390" s="227" t="str">
        <f>IF(ISBLANK(INDEX('Policy Characteristics'!I:I,MATCH($C390,'Policy Characteristics'!$C:$C,0))),"",INDEX('Policy Characteristics'!I:I,MATCH($C390,'Policy Characteristics'!$C:$C,0)))</f>
        <v>% of fuel shifted</v>
      </c>
      <c r="P390" s="227" t="str">
        <f>IF(ISBLANK(INDEX('Policy Characteristics'!J:J,MATCH($C390,'Policy Characteristics'!$C:$C,0))),"",INDEX('Policy Characteristics'!J:J,MATCH($C390,'Policy Characteristics'!$C:$C,0)))</f>
        <v/>
      </c>
      <c r="Q390" s="227" t="str">
        <f>IF(ISBLANK(INDEX('Policy Characteristics'!K:K,MATCH($C390,'Policy Characteristics'!$C:$C,0))),"",INDEX('Policy Characteristics'!K:K,MATCH($C390,'Policy Characteristics'!$C:$C,0)))</f>
        <v>industry-ag-main.html#fuel-switching</v>
      </c>
      <c r="R390" s="227" t="str">
        <f>IF(ISBLANK(INDEX('Policy Characteristics'!L:L,MATCH($C390,'Policy Characteristics'!$C:$C,0))),"",INDEX('Policy Characteristics'!L:L,MATCH($C390,'Policy Characteristics'!$C:$C,0)))</f>
        <v>industry-elec-and-hydrogen.html</v>
      </c>
      <c r="S390" s="227" t="str">
        <f>IF(ISBLANK(INDEX('Policy Characteristics'!M:M,MATCH($C390,'Policy Characteristics'!$C:$C,0))),"",INDEX('Policy Characteristics'!M:M,MATCH($C390,'Policy Characteristics'!$C:$C,0)))</f>
        <v/>
      </c>
      <c r="T390" s="227" t="str">
        <f>IF(ISBLANK(INDEX('Policy Characteristics'!N:N,MATCH($C390,'Policy Characteristics'!$C:$C,0))),"",INDEX('Policy Characteristics'!N:N,MATCH($C390,'Policy Characteristics'!$C:$C,0)))</f>
        <v/>
      </c>
      <c r="U390" s="229"/>
      <c r="V390" s="229"/>
      <c r="W390" s="229"/>
      <c r="X390" s="229"/>
      <c r="Y390" s="229"/>
      <c r="Z390" s="229"/>
    </row>
    <row r="391" spans="1:26" ht="15.75" customHeight="1" x14ac:dyDescent="0.25">
      <c r="A391" s="248" t="str">
        <f>INDEX('Policy Characteristics'!A:A,MATCH($C391,'Policy Characteristics'!$C:$C,0))</f>
        <v>Industry</v>
      </c>
      <c r="B391" s="249" t="str">
        <f>INDEX('Policy Characteristics'!B:B,MATCH($C391,'Policy Characteristics'!$C:$C,0))</f>
        <v>Electrification + Hydrogen</v>
      </c>
      <c r="C391" s="11" t="str">
        <f t="shared" ref="A391:C391" si="280">C$321</f>
        <v>Fraction of Industrial Fuel Use Shifted to Other Fuels</v>
      </c>
      <c r="D391" s="226" t="s">
        <v>392</v>
      </c>
      <c r="E391" s="226" t="s">
        <v>402</v>
      </c>
      <c r="F391" s="226" t="s">
        <v>393</v>
      </c>
      <c r="G391" s="226" t="s">
        <v>403</v>
      </c>
      <c r="H391" s="7">
        <v>486</v>
      </c>
      <c r="I391" s="253" t="s">
        <v>76</v>
      </c>
      <c r="J391" s="227" t="str">
        <f>IF(ISBLANK(INDEX('Policy Characteristics'!D:D,MATCH($C391,'Policy Characteristics'!$C:$C,0))),"",INDEX('Policy Characteristics'!D:D,MATCH($C391,'Policy Characteristics'!$C:$C,0)))</f>
        <v>Electrification + Hydrogen</v>
      </c>
      <c r="K391" s="227" t="str">
        <f>IF(ISBLANK(INDEX('Policy Characteristics'!E:E,MATCH($C391,'Policy Characteristics'!$C:$C,0))),"",INDEX('Policy Characteristics'!E:E,MATCH($C391,'Policy Characteristics'!$C:$C,0)))</f>
        <v>indst fuel type shifting</v>
      </c>
      <c r="L391" s="227">
        <f>IF(ISBLANK(INDEX('Policy Characteristics'!F:F,MATCH($C391,'Policy Characteristics'!$C:$C,0))),"",INDEX('Policy Characteristics'!F:F,MATCH($C391,'Policy Characteristics'!$C:$C,0)))</f>
        <v>0</v>
      </c>
      <c r="M391" s="227">
        <f>IF(ISBLANK(INDEX('Policy Characteristics'!G:G,MATCH($C391,'Policy Characteristics'!$C:$C,0))),"",INDEX('Policy Characteristics'!G:G,MATCH($C391,'Policy Characteristics'!$C:$C,0)))</f>
        <v>1</v>
      </c>
      <c r="N391" s="227">
        <f>IF(ISBLANK(INDEX('Policy Characteristics'!H:H,MATCH($C391,'Policy Characteristics'!$C:$C,0))),"",INDEX('Policy Characteristics'!H:H,MATCH($C391,'Policy Characteristics'!$C:$C,0)))</f>
        <v>0.01</v>
      </c>
      <c r="O391" s="227" t="str">
        <f>IF(ISBLANK(INDEX('Policy Characteristics'!I:I,MATCH($C391,'Policy Characteristics'!$C:$C,0))),"",INDEX('Policy Characteristics'!I:I,MATCH($C391,'Policy Characteristics'!$C:$C,0)))</f>
        <v>% of fuel shifted</v>
      </c>
      <c r="P391" s="227" t="str">
        <f>IF(ISBLANK(INDEX('Policy Characteristics'!J:J,MATCH($C391,'Policy Characteristics'!$C:$C,0))),"",INDEX('Policy Characteristics'!J:J,MATCH($C391,'Policy Characteristics'!$C:$C,0)))</f>
        <v/>
      </c>
      <c r="Q391" s="227" t="str">
        <f>IF(ISBLANK(INDEX('Policy Characteristics'!K:K,MATCH($C391,'Policy Characteristics'!$C:$C,0))),"",INDEX('Policy Characteristics'!K:K,MATCH($C391,'Policy Characteristics'!$C:$C,0)))</f>
        <v>industry-ag-main.html#fuel-switching</v>
      </c>
      <c r="R391" s="227" t="str">
        <f>IF(ISBLANK(INDEX('Policy Characteristics'!L:L,MATCH($C391,'Policy Characteristics'!$C:$C,0))),"",INDEX('Policy Characteristics'!L:L,MATCH($C391,'Policy Characteristics'!$C:$C,0)))</f>
        <v>industry-elec-and-hydrogen.html</v>
      </c>
      <c r="S391" s="227" t="str">
        <f>IF(ISBLANK(INDEX('Policy Characteristics'!M:M,MATCH($C391,'Policy Characteristics'!$C:$C,0))),"",INDEX('Policy Characteristics'!M:M,MATCH($C391,'Policy Characteristics'!$C:$C,0)))</f>
        <v/>
      </c>
      <c r="T391" s="227" t="str">
        <f>IF(ISBLANK(INDEX('Policy Characteristics'!N:N,MATCH($C391,'Policy Characteristics'!$C:$C,0))),"",INDEX('Policy Characteristics'!N:N,MATCH($C391,'Policy Characteristics'!$C:$C,0)))</f>
        <v/>
      </c>
      <c r="U391" s="229"/>
      <c r="V391" s="229"/>
      <c r="W391" s="229"/>
      <c r="X391" s="229"/>
      <c r="Y391" s="229"/>
      <c r="Z391" s="229"/>
    </row>
    <row r="392" spans="1:26" ht="15.75" customHeight="1" x14ac:dyDescent="0.25">
      <c r="A392" s="248" t="str">
        <f>INDEX('Policy Characteristics'!A:A,MATCH($C392,'Policy Characteristics'!$C:$C,0))</f>
        <v>Industry</v>
      </c>
      <c r="B392" s="249" t="str">
        <f>INDEX('Policy Characteristics'!B:B,MATCH($C392,'Policy Characteristics'!$C:$C,0))</f>
        <v>Electrification + Hydrogen</v>
      </c>
      <c r="C392" s="227" t="str">
        <f t="shared" ref="A392:C392" si="281">C$321</f>
        <v>Fraction of Industrial Fuel Use Shifted to Other Fuels</v>
      </c>
      <c r="D392" s="225" t="s">
        <v>392</v>
      </c>
      <c r="E392" s="225" t="s">
        <v>408</v>
      </c>
      <c r="F392" s="225" t="s">
        <v>393</v>
      </c>
      <c r="G392" s="225" t="s">
        <v>409</v>
      </c>
      <c r="H392" s="250">
        <v>487</v>
      </c>
      <c r="I392" s="251" t="s">
        <v>63</v>
      </c>
      <c r="J392" s="227" t="str">
        <f>IF(ISBLANK(INDEX('Policy Characteristics'!D:D,MATCH($C392,'Policy Characteristics'!$C:$C,0))),"",INDEX('Policy Characteristics'!D:D,MATCH($C392,'Policy Characteristics'!$C:$C,0)))</f>
        <v>Electrification + Hydrogen</v>
      </c>
      <c r="K392" s="227" t="str">
        <f>IF(ISBLANK(INDEX('Policy Characteristics'!E:E,MATCH($C392,'Policy Characteristics'!$C:$C,0))),"",INDEX('Policy Characteristics'!E:E,MATCH($C392,'Policy Characteristics'!$C:$C,0)))</f>
        <v>indst fuel type shifting</v>
      </c>
      <c r="L392" s="227">
        <f>IF(ISBLANK(INDEX('Policy Characteristics'!F:F,MATCH($C392,'Policy Characteristics'!$C:$C,0))),"",INDEX('Policy Characteristics'!F:F,MATCH($C392,'Policy Characteristics'!$C:$C,0)))</f>
        <v>0</v>
      </c>
      <c r="M392" s="227">
        <f>IF(ISBLANK(INDEX('Policy Characteristics'!G:G,MATCH($C392,'Policy Characteristics'!$C:$C,0))),"",INDEX('Policy Characteristics'!G:G,MATCH($C392,'Policy Characteristics'!$C:$C,0)))</f>
        <v>1</v>
      </c>
      <c r="N392" s="227">
        <f>IF(ISBLANK(INDEX('Policy Characteristics'!H:H,MATCH($C392,'Policy Characteristics'!$C:$C,0))),"",INDEX('Policy Characteristics'!H:H,MATCH($C392,'Policy Characteristics'!$C:$C,0)))</f>
        <v>0.01</v>
      </c>
      <c r="O392" s="227" t="str">
        <f>IF(ISBLANK(INDEX('Policy Characteristics'!I:I,MATCH($C392,'Policy Characteristics'!$C:$C,0))),"",INDEX('Policy Characteristics'!I:I,MATCH($C392,'Policy Characteristics'!$C:$C,0)))</f>
        <v>% of fuel shifted</v>
      </c>
      <c r="P392" s="227" t="str">
        <f>IF(ISBLANK(INDEX('Policy Characteristics'!J:J,MATCH($C392,'Policy Characteristics'!$C:$C,0))),"",INDEX('Policy Characteristics'!J:J,MATCH($C392,'Policy Characteristics'!$C:$C,0)))</f>
        <v/>
      </c>
      <c r="Q392" s="227" t="str">
        <f>IF(ISBLANK(INDEX('Policy Characteristics'!K:K,MATCH($C392,'Policy Characteristics'!$C:$C,0))),"",INDEX('Policy Characteristics'!K:K,MATCH($C392,'Policy Characteristics'!$C:$C,0)))</f>
        <v>industry-ag-main.html#fuel-switching</v>
      </c>
      <c r="R392" s="227" t="str">
        <f>IF(ISBLANK(INDEX('Policy Characteristics'!L:L,MATCH($C392,'Policy Characteristics'!$C:$C,0))),"",INDEX('Policy Characteristics'!L:L,MATCH($C392,'Policy Characteristics'!$C:$C,0)))</f>
        <v>industry-elec-and-hydrogen.html</v>
      </c>
      <c r="S392" s="227" t="str">
        <f>IF(ISBLANK(INDEX('Policy Characteristics'!M:M,MATCH($C392,'Policy Characteristics'!$C:$C,0))),"",INDEX('Policy Characteristics'!M:M,MATCH($C392,'Policy Characteristics'!$C:$C,0)))</f>
        <v/>
      </c>
      <c r="T392" s="227" t="str">
        <f>IF(ISBLANK(INDEX('Policy Characteristics'!N:N,MATCH($C392,'Policy Characteristics'!$C:$C,0))),"",INDEX('Policy Characteristics'!N:N,MATCH($C392,'Policy Characteristics'!$C:$C,0)))</f>
        <v/>
      </c>
      <c r="U392" s="229"/>
      <c r="V392" s="229"/>
      <c r="W392" s="229"/>
      <c r="X392" s="229"/>
      <c r="Y392" s="229"/>
      <c r="Z392" s="229"/>
    </row>
    <row r="393" spans="1:26" ht="15.75" customHeight="1" x14ac:dyDescent="0.25">
      <c r="A393" s="248" t="str">
        <f>INDEX('Policy Characteristics'!A:A,MATCH($C393,'Policy Characteristics'!$C:$C,0))</f>
        <v>Industry</v>
      </c>
      <c r="B393" s="249" t="str">
        <f>INDEX('Policy Characteristics'!B:B,MATCH($C393,'Policy Characteristics'!$C:$C,0))</f>
        <v>Electrification + Hydrogen</v>
      </c>
      <c r="C393" s="227" t="str">
        <f t="shared" ref="A393:C393" si="282">C$321</f>
        <v>Fraction of Industrial Fuel Use Shifted to Other Fuels</v>
      </c>
      <c r="D393" s="225" t="s">
        <v>392</v>
      </c>
      <c r="E393" s="225" t="s">
        <v>410</v>
      </c>
      <c r="F393" s="225" t="s">
        <v>393</v>
      </c>
      <c r="G393" s="225" t="s">
        <v>411</v>
      </c>
      <c r="H393" s="250">
        <v>488</v>
      </c>
      <c r="I393" s="251" t="s">
        <v>63</v>
      </c>
      <c r="J393" s="227" t="str">
        <f>IF(ISBLANK(INDEX('Policy Characteristics'!D:D,MATCH($C393,'Policy Characteristics'!$C:$C,0))),"",INDEX('Policy Characteristics'!D:D,MATCH($C393,'Policy Characteristics'!$C:$C,0)))</f>
        <v>Electrification + Hydrogen</v>
      </c>
      <c r="K393" s="227" t="str">
        <f>IF(ISBLANK(INDEX('Policy Characteristics'!E:E,MATCH($C393,'Policy Characteristics'!$C:$C,0))),"",INDEX('Policy Characteristics'!E:E,MATCH($C393,'Policy Characteristics'!$C:$C,0)))</f>
        <v>indst fuel type shifting</v>
      </c>
      <c r="L393" s="227">
        <f>IF(ISBLANK(INDEX('Policy Characteristics'!F:F,MATCH($C393,'Policy Characteristics'!$C:$C,0))),"",INDEX('Policy Characteristics'!F:F,MATCH($C393,'Policy Characteristics'!$C:$C,0)))</f>
        <v>0</v>
      </c>
      <c r="M393" s="227">
        <f>IF(ISBLANK(INDEX('Policy Characteristics'!G:G,MATCH($C393,'Policy Characteristics'!$C:$C,0))),"",INDEX('Policy Characteristics'!G:G,MATCH($C393,'Policy Characteristics'!$C:$C,0)))</f>
        <v>1</v>
      </c>
      <c r="N393" s="227">
        <f>IF(ISBLANK(INDEX('Policy Characteristics'!H:H,MATCH($C393,'Policy Characteristics'!$C:$C,0))),"",INDEX('Policy Characteristics'!H:H,MATCH($C393,'Policy Characteristics'!$C:$C,0)))</f>
        <v>0.01</v>
      </c>
      <c r="O393" s="227" t="str">
        <f>IF(ISBLANK(INDEX('Policy Characteristics'!I:I,MATCH($C393,'Policy Characteristics'!$C:$C,0))),"",INDEX('Policy Characteristics'!I:I,MATCH($C393,'Policy Characteristics'!$C:$C,0)))</f>
        <v>% of fuel shifted</v>
      </c>
      <c r="P393" s="227" t="str">
        <f>IF(ISBLANK(INDEX('Policy Characteristics'!J:J,MATCH($C393,'Policy Characteristics'!$C:$C,0))),"",INDEX('Policy Characteristics'!J:J,MATCH($C393,'Policy Characteristics'!$C:$C,0)))</f>
        <v/>
      </c>
      <c r="Q393" s="227" t="str">
        <f>IF(ISBLANK(INDEX('Policy Characteristics'!K:K,MATCH($C393,'Policy Characteristics'!$C:$C,0))),"",INDEX('Policy Characteristics'!K:K,MATCH($C393,'Policy Characteristics'!$C:$C,0)))</f>
        <v>industry-ag-main.html#fuel-switching</v>
      </c>
      <c r="R393" s="227" t="str">
        <f>IF(ISBLANK(INDEX('Policy Characteristics'!L:L,MATCH($C393,'Policy Characteristics'!$C:$C,0))),"",INDEX('Policy Characteristics'!L:L,MATCH($C393,'Policy Characteristics'!$C:$C,0)))</f>
        <v>industry-elec-and-hydrogen.html</v>
      </c>
      <c r="S393" s="227" t="str">
        <f>IF(ISBLANK(INDEX('Policy Characteristics'!M:M,MATCH($C393,'Policy Characteristics'!$C:$C,0))),"",INDEX('Policy Characteristics'!M:M,MATCH($C393,'Policy Characteristics'!$C:$C,0)))</f>
        <v/>
      </c>
      <c r="T393" s="227" t="str">
        <f>IF(ISBLANK(INDEX('Policy Characteristics'!N:N,MATCH($C393,'Policy Characteristics'!$C:$C,0))),"",INDEX('Policy Characteristics'!N:N,MATCH($C393,'Policy Characteristics'!$C:$C,0)))</f>
        <v/>
      </c>
      <c r="U393" s="229"/>
      <c r="V393" s="229"/>
      <c r="W393" s="229"/>
      <c r="X393" s="229"/>
      <c r="Y393" s="229"/>
      <c r="Z393" s="229"/>
    </row>
    <row r="394" spans="1:26" ht="15.75" customHeight="1" x14ac:dyDescent="0.25">
      <c r="A394" s="248" t="str">
        <f>INDEX('Policy Characteristics'!A:A,MATCH($C394,'Policy Characteristics'!$C:$C,0))</f>
        <v>Industry</v>
      </c>
      <c r="B394" s="249" t="str">
        <f>INDEX('Policy Characteristics'!B:B,MATCH($C394,'Policy Characteristics'!$C:$C,0))</f>
        <v>Electrification + Hydrogen</v>
      </c>
      <c r="C394" s="11" t="str">
        <f t="shared" ref="A394:C394" si="283">C$321</f>
        <v>Fraction of Industrial Fuel Use Shifted to Other Fuels</v>
      </c>
      <c r="D394" s="226" t="s">
        <v>392</v>
      </c>
      <c r="E394" s="226" t="s">
        <v>412</v>
      </c>
      <c r="F394" s="226" t="s">
        <v>393</v>
      </c>
      <c r="G394" s="226" t="s">
        <v>413</v>
      </c>
      <c r="H394" s="7">
        <v>489</v>
      </c>
      <c r="I394" s="253" t="s">
        <v>76</v>
      </c>
      <c r="J394" s="227" t="str">
        <f>IF(ISBLANK(INDEX('Policy Characteristics'!D:D,MATCH($C394,'Policy Characteristics'!$C:$C,0))),"",INDEX('Policy Characteristics'!D:D,MATCH($C394,'Policy Characteristics'!$C:$C,0)))</f>
        <v>Electrification + Hydrogen</v>
      </c>
      <c r="K394" s="227" t="str">
        <f>IF(ISBLANK(INDEX('Policy Characteristics'!E:E,MATCH($C394,'Policy Characteristics'!$C:$C,0))),"",INDEX('Policy Characteristics'!E:E,MATCH($C394,'Policy Characteristics'!$C:$C,0)))</f>
        <v>indst fuel type shifting</v>
      </c>
      <c r="L394" s="227">
        <f>IF(ISBLANK(INDEX('Policy Characteristics'!F:F,MATCH($C394,'Policy Characteristics'!$C:$C,0))),"",INDEX('Policy Characteristics'!F:F,MATCH($C394,'Policy Characteristics'!$C:$C,0)))</f>
        <v>0</v>
      </c>
      <c r="M394" s="227">
        <f>IF(ISBLANK(INDEX('Policy Characteristics'!G:G,MATCH($C394,'Policy Characteristics'!$C:$C,0))),"",INDEX('Policy Characteristics'!G:G,MATCH($C394,'Policy Characteristics'!$C:$C,0)))</f>
        <v>1</v>
      </c>
      <c r="N394" s="227">
        <f>IF(ISBLANK(INDEX('Policy Characteristics'!H:H,MATCH($C394,'Policy Characteristics'!$C:$C,0))),"",INDEX('Policy Characteristics'!H:H,MATCH($C394,'Policy Characteristics'!$C:$C,0)))</f>
        <v>0.01</v>
      </c>
      <c r="O394" s="227" t="str">
        <f>IF(ISBLANK(INDEX('Policy Characteristics'!I:I,MATCH($C394,'Policy Characteristics'!$C:$C,0))),"",INDEX('Policy Characteristics'!I:I,MATCH($C394,'Policy Characteristics'!$C:$C,0)))</f>
        <v>% of fuel shifted</v>
      </c>
      <c r="P394" s="227" t="str">
        <f>IF(ISBLANK(INDEX('Policy Characteristics'!J:J,MATCH($C394,'Policy Characteristics'!$C:$C,0))),"",INDEX('Policy Characteristics'!J:J,MATCH($C394,'Policy Characteristics'!$C:$C,0)))</f>
        <v/>
      </c>
      <c r="Q394" s="227" t="str">
        <f>IF(ISBLANK(INDEX('Policy Characteristics'!K:K,MATCH($C394,'Policy Characteristics'!$C:$C,0))),"",INDEX('Policy Characteristics'!K:K,MATCH($C394,'Policy Characteristics'!$C:$C,0)))</f>
        <v>industry-ag-main.html#fuel-switching</v>
      </c>
      <c r="R394" s="227" t="str">
        <f>IF(ISBLANK(INDEX('Policy Characteristics'!L:L,MATCH($C394,'Policy Characteristics'!$C:$C,0))),"",INDEX('Policy Characteristics'!L:L,MATCH($C394,'Policy Characteristics'!$C:$C,0)))</f>
        <v>industry-elec-and-hydrogen.html</v>
      </c>
      <c r="S394" s="227" t="str">
        <f>IF(ISBLANK(INDEX('Policy Characteristics'!M:M,MATCH($C394,'Policy Characteristics'!$C:$C,0))),"",INDEX('Policy Characteristics'!M:M,MATCH($C394,'Policy Characteristics'!$C:$C,0)))</f>
        <v/>
      </c>
      <c r="T394" s="227" t="str">
        <f>IF(ISBLANK(INDEX('Policy Characteristics'!N:N,MATCH($C394,'Policy Characteristics'!$C:$C,0))),"",INDEX('Policy Characteristics'!N:N,MATCH($C394,'Policy Characteristics'!$C:$C,0)))</f>
        <v/>
      </c>
      <c r="U394" s="229"/>
      <c r="V394" s="229"/>
      <c r="W394" s="229"/>
      <c r="X394" s="229"/>
      <c r="Y394" s="229"/>
      <c r="Z394" s="229"/>
    </row>
    <row r="395" spans="1:26" ht="15.75" customHeight="1" x14ac:dyDescent="0.25">
      <c r="A395" s="248" t="str">
        <f>INDEX('Policy Characteristics'!A:A,MATCH($C395,'Policy Characteristics'!$C:$C,0))</f>
        <v>Industry</v>
      </c>
      <c r="B395" s="249" t="str">
        <f>INDEX('Policy Characteristics'!B:B,MATCH($C395,'Policy Characteristics'!$C:$C,0))</f>
        <v>Electrification + Hydrogen</v>
      </c>
      <c r="C395" s="227" t="str">
        <f t="shared" ref="A395:C395" si="284">C$321</f>
        <v>Fraction of Industrial Fuel Use Shifted to Other Fuels</v>
      </c>
      <c r="D395" s="225" t="s">
        <v>392</v>
      </c>
      <c r="E395" s="225" t="s">
        <v>414</v>
      </c>
      <c r="F395" s="225" t="s">
        <v>393</v>
      </c>
      <c r="G395" s="225" t="s">
        <v>415</v>
      </c>
      <c r="H395" s="250">
        <v>490</v>
      </c>
      <c r="I395" s="251" t="s">
        <v>63</v>
      </c>
      <c r="J395" s="227" t="str">
        <f>IF(ISBLANK(INDEX('Policy Characteristics'!D:D,MATCH($C395,'Policy Characteristics'!$C:$C,0))),"",INDEX('Policy Characteristics'!D:D,MATCH($C395,'Policy Characteristics'!$C:$C,0)))</f>
        <v>Electrification + Hydrogen</v>
      </c>
      <c r="K395" s="227" t="str">
        <f>IF(ISBLANK(INDEX('Policy Characteristics'!E:E,MATCH($C395,'Policy Characteristics'!$C:$C,0))),"",INDEX('Policy Characteristics'!E:E,MATCH($C395,'Policy Characteristics'!$C:$C,0)))</f>
        <v>indst fuel type shifting</v>
      </c>
      <c r="L395" s="227">
        <f>IF(ISBLANK(INDEX('Policy Characteristics'!F:F,MATCH($C395,'Policy Characteristics'!$C:$C,0))),"",INDEX('Policy Characteristics'!F:F,MATCH($C395,'Policy Characteristics'!$C:$C,0)))</f>
        <v>0</v>
      </c>
      <c r="M395" s="227">
        <f>IF(ISBLANK(INDEX('Policy Characteristics'!G:G,MATCH($C395,'Policy Characteristics'!$C:$C,0))),"",INDEX('Policy Characteristics'!G:G,MATCH($C395,'Policy Characteristics'!$C:$C,0)))</f>
        <v>1</v>
      </c>
      <c r="N395" s="227">
        <f>IF(ISBLANK(INDEX('Policy Characteristics'!H:H,MATCH($C395,'Policy Characteristics'!$C:$C,0))),"",INDEX('Policy Characteristics'!H:H,MATCH($C395,'Policy Characteristics'!$C:$C,0)))</f>
        <v>0.01</v>
      </c>
      <c r="O395" s="227" t="str">
        <f>IF(ISBLANK(INDEX('Policy Characteristics'!I:I,MATCH($C395,'Policy Characteristics'!$C:$C,0))),"",INDEX('Policy Characteristics'!I:I,MATCH($C395,'Policy Characteristics'!$C:$C,0)))</f>
        <v>% of fuel shifted</v>
      </c>
      <c r="P395" s="227" t="str">
        <f>IF(ISBLANK(INDEX('Policy Characteristics'!J:J,MATCH($C395,'Policy Characteristics'!$C:$C,0))),"",INDEX('Policy Characteristics'!J:J,MATCH($C395,'Policy Characteristics'!$C:$C,0)))</f>
        <v/>
      </c>
      <c r="Q395" s="227" t="str">
        <f>IF(ISBLANK(INDEX('Policy Characteristics'!K:K,MATCH($C395,'Policy Characteristics'!$C:$C,0))),"",INDEX('Policy Characteristics'!K:K,MATCH($C395,'Policy Characteristics'!$C:$C,0)))</f>
        <v>industry-ag-main.html#fuel-switching</v>
      </c>
      <c r="R395" s="227" t="str">
        <f>IF(ISBLANK(INDEX('Policy Characteristics'!L:L,MATCH($C395,'Policy Characteristics'!$C:$C,0))),"",INDEX('Policy Characteristics'!L:L,MATCH($C395,'Policy Characteristics'!$C:$C,0)))</f>
        <v>industry-elec-and-hydrogen.html</v>
      </c>
      <c r="S395" s="227" t="str">
        <f>IF(ISBLANK(INDEX('Policy Characteristics'!M:M,MATCH($C395,'Policy Characteristics'!$C:$C,0))),"",INDEX('Policy Characteristics'!M:M,MATCH($C395,'Policy Characteristics'!$C:$C,0)))</f>
        <v/>
      </c>
      <c r="T395" s="227" t="str">
        <f>IF(ISBLANK(INDEX('Policy Characteristics'!N:N,MATCH($C395,'Policy Characteristics'!$C:$C,0))),"",INDEX('Policy Characteristics'!N:N,MATCH($C395,'Policy Characteristics'!$C:$C,0)))</f>
        <v/>
      </c>
      <c r="U395" s="229"/>
      <c r="V395" s="229"/>
      <c r="W395" s="229"/>
      <c r="X395" s="229"/>
      <c r="Y395" s="229"/>
      <c r="Z395" s="229"/>
    </row>
    <row r="396" spans="1:26" ht="15.75" customHeight="1" x14ac:dyDescent="0.25">
      <c r="A396" s="248" t="str">
        <f>INDEX('Policy Characteristics'!A:A,MATCH($C396,'Policy Characteristics'!$C:$C,0))</f>
        <v>Industry</v>
      </c>
      <c r="B396" s="249" t="str">
        <f>INDEX('Policy Characteristics'!B:B,MATCH($C396,'Policy Characteristics'!$C:$C,0))</f>
        <v>Electrification + Hydrogen</v>
      </c>
      <c r="C396" s="11" t="str">
        <f t="shared" ref="A396:C396" si="285">C$321</f>
        <v>Fraction of Industrial Fuel Use Shifted to Other Fuels</v>
      </c>
      <c r="D396" s="226" t="s">
        <v>392</v>
      </c>
      <c r="E396" s="226" t="s">
        <v>416</v>
      </c>
      <c r="F396" s="226" t="s">
        <v>393</v>
      </c>
      <c r="G396" s="226" t="s">
        <v>417</v>
      </c>
      <c r="H396" s="7">
        <v>491</v>
      </c>
      <c r="I396" s="253" t="s">
        <v>76</v>
      </c>
      <c r="J396" s="227" t="str">
        <f>IF(ISBLANK(INDEX('Policy Characteristics'!D:D,MATCH($C396,'Policy Characteristics'!$C:$C,0))),"",INDEX('Policy Characteristics'!D:D,MATCH($C396,'Policy Characteristics'!$C:$C,0)))</f>
        <v>Electrification + Hydrogen</v>
      </c>
      <c r="K396" s="227" t="str">
        <f>IF(ISBLANK(INDEX('Policy Characteristics'!E:E,MATCH($C396,'Policy Characteristics'!$C:$C,0))),"",INDEX('Policy Characteristics'!E:E,MATCH($C396,'Policy Characteristics'!$C:$C,0)))</f>
        <v>indst fuel type shifting</v>
      </c>
      <c r="L396" s="227">
        <f>IF(ISBLANK(INDEX('Policy Characteristics'!F:F,MATCH($C396,'Policy Characteristics'!$C:$C,0))),"",INDEX('Policy Characteristics'!F:F,MATCH($C396,'Policy Characteristics'!$C:$C,0)))</f>
        <v>0</v>
      </c>
      <c r="M396" s="227">
        <f>IF(ISBLANK(INDEX('Policy Characteristics'!G:G,MATCH($C396,'Policy Characteristics'!$C:$C,0))),"",INDEX('Policy Characteristics'!G:G,MATCH($C396,'Policy Characteristics'!$C:$C,0)))</f>
        <v>1</v>
      </c>
      <c r="N396" s="227">
        <f>IF(ISBLANK(INDEX('Policy Characteristics'!H:H,MATCH($C396,'Policy Characteristics'!$C:$C,0))),"",INDEX('Policy Characteristics'!H:H,MATCH($C396,'Policy Characteristics'!$C:$C,0)))</f>
        <v>0.01</v>
      </c>
      <c r="O396" s="227" t="str">
        <f>IF(ISBLANK(INDEX('Policy Characteristics'!I:I,MATCH($C396,'Policy Characteristics'!$C:$C,0))),"",INDEX('Policy Characteristics'!I:I,MATCH($C396,'Policy Characteristics'!$C:$C,0)))</f>
        <v>% of fuel shifted</v>
      </c>
      <c r="P396" s="227" t="str">
        <f>IF(ISBLANK(INDEX('Policy Characteristics'!J:J,MATCH($C396,'Policy Characteristics'!$C:$C,0))),"",INDEX('Policy Characteristics'!J:J,MATCH($C396,'Policy Characteristics'!$C:$C,0)))</f>
        <v/>
      </c>
      <c r="Q396" s="227" t="str">
        <f>IF(ISBLANK(INDEX('Policy Characteristics'!K:K,MATCH($C396,'Policy Characteristics'!$C:$C,0))),"",INDEX('Policy Characteristics'!K:K,MATCH($C396,'Policy Characteristics'!$C:$C,0)))</f>
        <v>industry-ag-main.html#fuel-switching</v>
      </c>
      <c r="R396" s="227" t="str">
        <f>IF(ISBLANK(INDEX('Policy Characteristics'!L:L,MATCH($C396,'Policy Characteristics'!$C:$C,0))),"",INDEX('Policy Characteristics'!L:L,MATCH($C396,'Policy Characteristics'!$C:$C,0)))</f>
        <v>industry-elec-and-hydrogen.html</v>
      </c>
      <c r="S396" s="227" t="str">
        <f>IF(ISBLANK(INDEX('Policy Characteristics'!M:M,MATCH($C396,'Policy Characteristics'!$C:$C,0))),"",INDEX('Policy Characteristics'!M:M,MATCH($C396,'Policy Characteristics'!$C:$C,0)))</f>
        <v/>
      </c>
      <c r="T396" s="227" t="str">
        <f>IF(ISBLANK(INDEX('Policy Characteristics'!N:N,MATCH($C396,'Policy Characteristics'!$C:$C,0))),"",INDEX('Policy Characteristics'!N:N,MATCH($C396,'Policy Characteristics'!$C:$C,0)))</f>
        <v/>
      </c>
      <c r="U396" s="229"/>
      <c r="V396" s="229"/>
      <c r="W396" s="229"/>
      <c r="X396" s="229"/>
      <c r="Y396" s="229"/>
      <c r="Z396" s="229"/>
    </row>
    <row r="397" spans="1:26" ht="15.75" customHeight="1" x14ac:dyDescent="0.25">
      <c r="A397" s="248" t="str">
        <f>INDEX('Policy Characteristics'!A:A,MATCH($C397,'Policy Characteristics'!$C:$C,0))</f>
        <v>Industry</v>
      </c>
      <c r="B397" s="249" t="str">
        <f>INDEX('Policy Characteristics'!B:B,MATCH($C397,'Policy Characteristics'!$C:$C,0))</f>
        <v>Electrification + Hydrogen</v>
      </c>
      <c r="C397" s="11" t="str">
        <f t="shared" ref="A397:C397" si="286">C$321</f>
        <v>Fraction of Industrial Fuel Use Shifted to Other Fuels</v>
      </c>
      <c r="D397" s="226" t="s">
        <v>392</v>
      </c>
      <c r="E397" s="226" t="s">
        <v>418</v>
      </c>
      <c r="F397" s="226" t="s">
        <v>393</v>
      </c>
      <c r="G397" s="226" t="s">
        <v>419</v>
      </c>
      <c r="H397" s="7">
        <v>492</v>
      </c>
      <c r="I397" s="253" t="s">
        <v>63</v>
      </c>
      <c r="J397" s="227" t="str">
        <f>IF(ISBLANK(INDEX('Policy Characteristics'!D:D,MATCH($C397,'Policy Characteristics'!$C:$C,0))),"",INDEX('Policy Characteristics'!D:D,MATCH($C397,'Policy Characteristics'!$C:$C,0)))</f>
        <v>Electrification + Hydrogen</v>
      </c>
      <c r="K397" s="227" t="str">
        <f>IF(ISBLANK(INDEX('Policy Characteristics'!E:E,MATCH($C397,'Policy Characteristics'!$C:$C,0))),"",INDEX('Policy Characteristics'!E:E,MATCH($C397,'Policy Characteristics'!$C:$C,0)))</f>
        <v>indst fuel type shifting</v>
      </c>
      <c r="L397" s="227">
        <f>IF(ISBLANK(INDEX('Policy Characteristics'!F:F,MATCH($C397,'Policy Characteristics'!$C:$C,0))),"",INDEX('Policy Characteristics'!F:F,MATCH($C397,'Policy Characteristics'!$C:$C,0)))</f>
        <v>0</v>
      </c>
      <c r="M397" s="227">
        <f>IF(ISBLANK(INDEX('Policy Characteristics'!G:G,MATCH($C397,'Policy Characteristics'!$C:$C,0))),"",INDEX('Policy Characteristics'!G:G,MATCH($C397,'Policy Characteristics'!$C:$C,0)))</f>
        <v>1</v>
      </c>
      <c r="N397" s="227">
        <f>IF(ISBLANK(INDEX('Policy Characteristics'!H:H,MATCH($C397,'Policy Characteristics'!$C:$C,0))),"",INDEX('Policy Characteristics'!H:H,MATCH($C397,'Policy Characteristics'!$C:$C,0)))</f>
        <v>0.01</v>
      </c>
      <c r="O397" s="227" t="str">
        <f>IF(ISBLANK(INDEX('Policy Characteristics'!I:I,MATCH($C397,'Policy Characteristics'!$C:$C,0))),"",INDEX('Policy Characteristics'!I:I,MATCH($C397,'Policy Characteristics'!$C:$C,0)))</f>
        <v>% of fuel shifted</v>
      </c>
      <c r="P397" s="227" t="str">
        <f>IF(ISBLANK(INDEX('Policy Characteristics'!J:J,MATCH($C397,'Policy Characteristics'!$C:$C,0))),"",INDEX('Policy Characteristics'!J:J,MATCH($C397,'Policy Characteristics'!$C:$C,0)))</f>
        <v/>
      </c>
      <c r="Q397" s="227" t="str">
        <f>IF(ISBLANK(INDEX('Policy Characteristics'!K:K,MATCH($C397,'Policy Characteristics'!$C:$C,0))),"",INDEX('Policy Characteristics'!K:K,MATCH($C397,'Policy Characteristics'!$C:$C,0)))</f>
        <v>industry-ag-main.html#fuel-switching</v>
      </c>
      <c r="R397" s="227" t="str">
        <f>IF(ISBLANK(INDEX('Policy Characteristics'!L:L,MATCH($C397,'Policy Characteristics'!$C:$C,0))),"",INDEX('Policy Characteristics'!L:L,MATCH($C397,'Policy Characteristics'!$C:$C,0)))</f>
        <v>industry-elec-and-hydrogen.html</v>
      </c>
      <c r="S397" s="227" t="str">
        <f>IF(ISBLANK(INDEX('Policy Characteristics'!M:M,MATCH($C397,'Policy Characteristics'!$C:$C,0))),"",INDEX('Policy Characteristics'!M:M,MATCH($C397,'Policy Characteristics'!$C:$C,0)))</f>
        <v/>
      </c>
      <c r="T397" s="227" t="str">
        <f>IF(ISBLANK(INDEX('Policy Characteristics'!N:N,MATCH($C397,'Policy Characteristics'!$C:$C,0))),"",INDEX('Policy Characteristics'!N:N,MATCH($C397,'Policy Characteristics'!$C:$C,0)))</f>
        <v/>
      </c>
      <c r="U397" s="229"/>
      <c r="V397" s="229"/>
      <c r="W397" s="229"/>
      <c r="X397" s="229"/>
      <c r="Y397" s="229"/>
      <c r="Z397" s="229"/>
    </row>
    <row r="398" spans="1:26" ht="15.75" customHeight="1" x14ac:dyDescent="0.25">
      <c r="A398" s="248" t="str">
        <f>INDEX('Policy Characteristics'!A:A,MATCH($C398,'Policy Characteristics'!$C:$C,0))</f>
        <v>Industry</v>
      </c>
      <c r="B398" s="249" t="str">
        <f>INDEX('Policy Characteristics'!B:B,MATCH($C398,'Policy Characteristics'!$C:$C,0))</f>
        <v>Electrification + Hydrogen</v>
      </c>
      <c r="C398" s="227" t="str">
        <f t="shared" ref="A398:C398" si="287">C$321</f>
        <v>Fraction of Industrial Fuel Use Shifted to Other Fuels</v>
      </c>
      <c r="D398" s="225" t="s">
        <v>392</v>
      </c>
      <c r="E398" s="225" t="s">
        <v>420</v>
      </c>
      <c r="F398" s="225" t="s">
        <v>393</v>
      </c>
      <c r="G398" s="225" t="s">
        <v>421</v>
      </c>
      <c r="H398" s="250">
        <v>493</v>
      </c>
      <c r="I398" s="251" t="s">
        <v>63</v>
      </c>
      <c r="J398" s="227" t="str">
        <f>IF(ISBLANK(INDEX('Policy Characteristics'!D:D,MATCH($C398,'Policy Characteristics'!$C:$C,0))),"",INDEX('Policy Characteristics'!D:D,MATCH($C398,'Policy Characteristics'!$C:$C,0)))</f>
        <v>Electrification + Hydrogen</v>
      </c>
      <c r="K398" s="227" t="str">
        <f>IF(ISBLANK(INDEX('Policy Characteristics'!E:E,MATCH($C398,'Policy Characteristics'!$C:$C,0))),"",INDEX('Policy Characteristics'!E:E,MATCH($C398,'Policy Characteristics'!$C:$C,0)))</f>
        <v>indst fuel type shifting</v>
      </c>
      <c r="L398" s="227">
        <f>IF(ISBLANK(INDEX('Policy Characteristics'!F:F,MATCH($C398,'Policy Characteristics'!$C:$C,0))),"",INDEX('Policy Characteristics'!F:F,MATCH($C398,'Policy Characteristics'!$C:$C,0)))</f>
        <v>0</v>
      </c>
      <c r="M398" s="227">
        <f>IF(ISBLANK(INDEX('Policy Characteristics'!G:G,MATCH($C398,'Policy Characteristics'!$C:$C,0))),"",INDEX('Policy Characteristics'!G:G,MATCH($C398,'Policy Characteristics'!$C:$C,0)))</f>
        <v>1</v>
      </c>
      <c r="N398" s="227">
        <f>IF(ISBLANK(INDEX('Policy Characteristics'!H:H,MATCH($C398,'Policy Characteristics'!$C:$C,0))),"",INDEX('Policy Characteristics'!H:H,MATCH($C398,'Policy Characteristics'!$C:$C,0)))</f>
        <v>0.01</v>
      </c>
      <c r="O398" s="227" t="str">
        <f>IF(ISBLANK(INDEX('Policy Characteristics'!I:I,MATCH($C398,'Policy Characteristics'!$C:$C,0))),"",INDEX('Policy Characteristics'!I:I,MATCH($C398,'Policy Characteristics'!$C:$C,0)))</f>
        <v>% of fuel shifted</v>
      </c>
      <c r="P398" s="227" t="str">
        <f>IF(ISBLANK(INDEX('Policy Characteristics'!J:J,MATCH($C398,'Policy Characteristics'!$C:$C,0))),"",INDEX('Policy Characteristics'!J:J,MATCH($C398,'Policy Characteristics'!$C:$C,0)))</f>
        <v/>
      </c>
      <c r="Q398" s="227" t="str">
        <f>IF(ISBLANK(INDEX('Policy Characteristics'!K:K,MATCH($C398,'Policy Characteristics'!$C:$C,0))),"",INDEX('Policy Characteristics'!K:K,MATCH($C398,'Policy Characteristics'!$C:$C,0)))</f>
        <v>industry-ag-main.html#fuel-switching</v>
      </c>
      <c r="R398" s="227" t="str">
        <f>IF(ISBLANK(INDEX('Policy Characteristics'!L:L,MATCH($C398,'Policy Characteristics'!$C:$C,0))),"",INDEX('Policy Characteristics'!L:L,MATCH($C398,'Policy Characteristics'!$C:$C,0)))</f>
        <v>industry-elec-and-hydrogen.html</v>
      </c>
      <c r="S398" s="227" t="str">
        <f>IF(ISBLANK(INDEX('Policy Characteristics'!M:M,MATCH($C398,'Policy Characteristics'!$C:$C,0))),"",INDEX('Policy Characteristics'!M:M,MATCH($C398,'Policy Characteristics'!$C:$C,0)))</f>
        <v/>
      </c>
      <c r="T398" s="227" t="str">
        <f>IF(ISBLANK(INDEX('Policy Characteristics'!N:N,MATCH($C398,'Policy Characteristics'!$C:$C,0))),"",INDEX('Policy Characteristics'!N:N,MATCH($C398,'Policy Characteristics'!$C:$C,0)))</f>
        <v/>
      </c>
      <c r="U398" s="229"/>
      <c r="V398" s="229"/>
      <c r="W398" s="229"/>
      <c r="X398" s="229"/>
      <c r="Y398" s="229"/>
      <c r="Z398" s="229"/>
    </row>
    <row r="399" spans="1:26" ht="15.75" customHeight="1" x14ac:dyDescent="0.25">
      <c r="A399" s="248" t="str">
        <f>INDEX('Policy Characteristics'!A:A,MATCH($C399,'Policy Characteristics'!$C:$C,0))</f>
        <v>Industry</v>
      </c>
      <c r="B399" s="249" t="str">
        <f>INDEX('Policy Characteristics'!B:B,MATCH($C399,'Policy Characteristics'!$C:$C,0))</f>
        <v>Electrification + Hydrogen</v>
      </c>
      <c r="C399" s="227" t="str">
        <f t="shared" ref="A399:C399" si="288">C$321</f>
        <v>Fraction of Industrial Fuel Use Shifted to Other Fuels</v>
      </c>
      <c r="D399" s="225" t="s">
        <v>392</v>
      </c>
      <c r="E399" s="225" t="s">
        <v>422</v>
      </c>
      <c r="F399" s="225" t="s">
        <v>393</v>
      </c>
      <c r="G399" s="225" t="s">
        <v>423</v>
      </c>
      <c r="H399" s="250">
        <v>494</v>
      </c>
      <c r="I399" s="251" t="s">
        <v>63</v>
      </c>
      <c r="J399" s="227" t="str">
        <f>IF(ISBLANK(INDEX('Policy Characteristics'!D:D,MATCH($C399,'Policy Characteristics'!$C:$C,0))),"",INDEX('Policy Characteristics'!D:D,MATCH($C399,'Policy Characteristics'!$C:$C,0)))</f>
        <v>Electrification + Hydrogen</v>
      </c>
      <c r="K399" s="227" t="str">
        <f>IF(ISBLANK(INDEX('Policy Characteristics'!E:E,MATCH($C399,'Policy Characteristics'!$C:$C,0))),"",INDEX('Policy Characteristics'!E:E,MATCH($C399,'Policy Characteristics'!$C:$C,0)))</f>
        <v>indst fuel type shifting</v>
      </c>
      <c r="L399" s="227">
        <f>IF(ISBLANK(INDEX('Policy Characteristics'!F:F,MATCH($C399,'Policy Characteristics'!$C:$C,0))),"",INDEX('Policy Characteristics'!F:F,MATCH($C399,'Policy Characteristics'!$C:$C,0)))</f>
        <v>0</v>
      </c>
      <c r="M399" s="227">
        <f>IF(ISBLANK(INDEX('Policy Characteristics'!G:G,MATCH($C399,'Policy Characteristics'!$C:$C,0))),"",INDEX('Policy Characteristics'!G:G,MATCH($C399,'Policy Characteristics'!$C:$C,0)))</f>
        <v>1</v>
      </c>
      <c r="N399" s="227">
        <f>IF(ISBLANK(INDEX('Policy Characteristics'!H:H,MATCH($C399,'Policy Characteristics'!$C:$C,0))),"",INDEX('Policy Characteristics'!H:H,MATCH($C399,'Policy Characteristics'!$C:$C,0)))</f>
        <v>0.01</v>
      </c>
      <c r="O399" s="227" t="str">
        <f>IF(ISBLANK(INDEX('Policy Characteristics'!I:I,MATCH($C399,'Policy Characteristics'!$C:$C,0))),"",INDEX('Policy Characteristics'!I:I,MATCH($C399,'Policy Characteristics'!$C:$C,0)))</f>
        <v>% of fuel shifted</v>
      </c>
      <c r="P399" s="227" t="str">
        <f>IF(ISBLANK(INDEX('Policy Characteristics'!J:J,MATCH($C399,'Policy Characteristics'!$C:$C,0))),"",INDEX('Policy Characteristics'!J:J,MATCH($C399,'Policy Characteristics'!$C:$C,0)))</f>
        <v/>
      </c>
      <c r="Q399" s="227" t="str">
        <f>IF(ISBLANK(INDEX('Policy Characteristics'!K:K,MATCH($C399,'Policy Characteristics'!$C:$C,0))),"",INDEX('Policy Characteristics'!K:K,MATCH($C399,'Policy Characteristics'!$C:$C,0)))</f>
        <v>industry-ag-main.html#fuel-switching</v>
      </c>
      <c r="R399" s="227" t="str">
        <f>IF(ISBLANK(INDEX('Policy Characteristics'!L:L,MATCH($C399,'Policy Characteristics'!$C:$C,0))),"",INDEX('Policy Characteristics'!L:L,MATCH($C399,'Policy Characteristics'!$C:$C,0)))</f>
        <v>industry-elec-and-hydrogen.html</v>
      </c>
      <c r="S399" s="227" t="str">
        <f>IF(ISBLANK(INDEX('Policy Characteristics'!M:M,MATCH($C399,'Policy Characteristics'!$C:$C,0))),"",INDEX('Policy Characteristics'!M:M,MATCH($C399,'Policy Characteristics'!$C:$C,0)))</f>
        <v/>
      </c>
      <c r="T399" s="227" t="str">
        <f>IF(ISBLANK(INDEX('Policy Characteristics'!N:N,MATCH($C399,'Policy Characteristics'!$C:$C,0))),"",INDEX('Policy Characteristics'!N:N,MATCH($C399,'Policy Characteristics'!$C:$C,0)))</f>
        <v/>
      </c>
      <c r="U399" s="229"/>
      <c r="V399" s="229"/>
      <c r="W399" s="229"/>
      <c r="X399" s="229"/>
      <c r="Y399" s="229"/>
      <c r="Z399" s="229"/>
    </row>
    <row r="400" spans="1:26" ht="15.75" customHeight="1" x14ac:dyDescent="0.25">
      <c r="A400" s="248" t="str">
        <f>INDEX('Policy Characteristics'!A:A,MATCH($C400,'Policy Characteristics'!$C:$C,0))</f>
        <v>Industry</v>
      </c>
      <c r="B400" s="249" t="str">
        <f>INDEX('Policy Characteristics'!B:B,MATCH($C400,'Policy Characteristics'!$C:$C,0))</f>
        <v>Electrification + Hydrogen</v>
      </c>
      <c r="C400" s="11" t="str">
        <f t="shared" ref="A400:C400" si="289">C$321</f>
        <v>Fraction of Industrial Fuel Use Shifted to Other Fuels</v>
      </c>
      <c r="D400" s="226" t="s">
        <v>392</v>
      </c>
      <c r="E400" s="226" t="s">
        <v>424</v>
      </c>
      <c r="F400" s="226" t="s">
        <v>393</v>
      </c>
      <c r="G400" s="226" t="s">
        <v>425</v>
      </c>
      <c r="H400" s="7">
        <v>495</v>
      </c>
      <c r="I400" s="253" t="s">
        <v>76</v>
      </c>
      <c r="J400" s="227" t="str">
        <f>IF(ISBLANK(INDEX('Policy Characteristics'!D:D,MATCH($C400,'Policy Characteristics'!$C:$C,0))),"",INDEX('Policy Characteristics'!D:D,MATCH($C400,'Policy Characteristics'!$C:$C,0)))</f>
        <v>Electrification + Hydrogen</v>
      </c>
      <c r="K400" s="227" t="str">
        <f>IF(ISBLANK(INDEX('Policy Characteristics'!E:E,MATCH($C400,'Policy Characteristics'!$C:$C,0))),"",INDEX('Policy Characteristics'!E:E,MATCH($C400,'Policy Characteristics'!$C:$C,0)))</f>
        <v>indst fuel type shifting</v>
      </c>
      <c r="L400" s="227">
        <f>IF(ISBLANK(INDEX('Policy Characteristics'!F:F,MATCH($C400,'Policy Characteristics'!$C:$C,0))),"",INDEX('Policy Characteristics'!F:F,MATCH($C400,'Policy Characteristics'!$C:$C,0)))</f>
        <v>0</v>
      </c>
      <c r="M400" s="227">
        <f>IF(ISBLANK(INDEX('Policy Characteristics'!G:G,MATCH($C400,'Policy Characteristics'!$C:$C,0))),"",INDEX('Policy Characteristics'!G:G,MATCH($C400,'Policy Characteristics'!$C:$C,0)))</f>
        <v>1</v>
      </c>
      <c r="N400" s="227">
        <f>IF(ISBLANK(INDEX('Policy Characteristics'!H:H,MATCH($C400,'Policy Characteristics'!$C:$C,0))),"",INDEX('Policy Characteristics'!H:H,MATCH($C400,'Policy Characteristics'!$C:$C,0)))</f>
        <v>0.01</v>
      </c>
      <c r="O400" s="227" t="str">
        <f>IF(ISBLANK(INDEX('Policy Characteristics'!I:I,MATCH($C400,'Policy Characteristics'!$C:$C,0))),"",INDEX('Policy Characteristics'!I:I,MATCH($C400,'Policy Characteristics'!$C:$C,0)))</f>
        <v>% of fuel shifted</v>
      </c>
      <c r="P400" s="227" t="str">
        <f>IF(ISBLANK(INDEX('Policy Characteristics'!J:J,MATCH($C400,'Policy Characteristics'!$C:$C,0))),"",INDEX('Policy Characteristics'!J:J,MATCH($C400,'Policy Characteristics'!$C:$C,0)))</f>
        <v/>
      </c>
      <c r="Q400" s="227" t="str">
        <f>IF(ISBLANK(INDEX('Policy Characteristics'!K:K,MATCH($C400,'Policy Characteristics'!$C:$C,0))),"",INDEX('Policy Characteristics'!K:K,MATCH($C400,'Policy Characteristics'!$C:$C,0)))</f>
        <v>industry-ag-main.html#fuel-switching</v>
      </c>
      <c r="R400" s="227" t="str">
        <f>IF(ISBLANK(INDEX('Policy Characteristics'!L:L,MATCH($C400,'Policy Characteristics'!$C:$C,0))),"",INDEX('Policy Characteristics'!L:L,MATCH($C400,'Policy Characteristics'!$C:$C,0)))</f>
        <v>industry-elec-and-hydrogen.html</v>
      </c>
      <c r="S400" s="227" t="str">
        <f>IF(ISBLANK(INDEX('Policy Characteristics'!M:M,MATCH($C400,'Policy Characteristics'!$C:$C,0))),"",INDEX('Policy Characteristics'!M:M,MATCH($C400,'Policy Characteristics'!$C:$C,0)))</f>
        <v/>
      </c>
      <c r="T400" s="227" t="str">
        <f>IF(ISBLANK(INDEX('Policy Characteristics'!N:N,MATCH($C400,'Policy Characteristics'!$C:$C,0))),"",INDEX('Policy Characteristics'!N:N,MATCH($C400,'Policy Characteristics'!$C:$C,0)))</f>
        <v/>
      </c>
      <c r="U400" s="229"/>
      <c r="V400" s="229"/>
      <c r="W400" s="229"/>
      <c r="X400" s="229"/>
      <c r="Y400" s="229"/>
      <c r="Z400" s="229"/>
    </row>
    <row r="401" spans="1:26" ht="15.75" customHeight="1" x14ac:dyDescent="0.25">
      <c r="A401" s="248" t="str">
        <f>INDEX('Policy Characteristics'!A:A,MATCH($C401,'Policy Characteristics'!$C:$C,0))</f>
        <v>Industry</v>
      </c>
      <c r="B401" s="249" t="str">
        <f>INDEX('Policy Characteristics'!B:B,MATCH($C401,'Policy Characteristics'!$C:$C,0))</f>
        <v>F-Gas Substitution</v>
      </c>
      <c r="C401" s="227" t="s">
        <v>427</v>
      </c>
      <c r="D401" s="225"/>
      <c r="E401" s="225"/>
      <c r="F401" s="225"/>
      <c r="G401" s="225"/>
      <c r="H401" s="250">
        <v>58</v>
      </c>
      <c r="I401" s="251" t="s">
        <v>63</v>
      </c>
      <c r="J401" s="227" t="str">
        <f>IF(ISBLANK(INDEX('Policy Characteristics'!D:D,MATCH($C401,'Policy Characteristics'!$C:$C,0))),"",INDEX('Policy Characteristics'!D:D,MATCH($C401,'Policy Characteristics'!$C:$C,0)))</f>
        <v>F-gas Measures</v>
      </c>
      <c r="K401" s="227" t="str">
        <f>IF(ISBLANK(INDEX('Policy Characteristics'!E:E,MATCH($C401,'Policy Characteristics'!$C:$C,0))),"",INDEX('Policy Characteristics'!E:E,MATCH($C401,'Policy Characteristics'!$C:$C,0)))</f>
        <v>indst f gas substitution</v>
      </c>
      <c r="L401" s="227">
        <f>IF(ISBLANK(INDEX('Policy Characteristics'!F:F,MATCH($C401,'Policy Characteristics'!$C:$C,0))),"",INDEX('Policy Characteristics'!F:F,MATCH($C401,'Policy Characteristics'!$C:$C,0)))</f>
        <v>0</v>
      </c>
      <c r="M401" s="227">
        <f>IF(ISBLANK(INDEX('Policy Characteristics'!G:G,MATCH($C401,'Policy Characteristics'!$C:$C,0))),"",INDEX('Policy Characteristics'!G:G,MATCH($C401,'Policy Characteristics'!$C:$C,0)))</f>
        <v>1</v>
      </c>
      <c r="N401" s="227">
        <f>IF(ISBLANK(INDEX('Policy Characteristics'!H:H,MATCH($C401,'Policy Characteristics'!$C:$C,0))),"",INDEX('Policy Characteristics'!H:H,MATCH($C401,'Policy Characteristics'!$C:$C,0)))</f>
        <v>0.01</v>
      </c>
      <c r="O401" s="227" t="str">
        <f>IF(ISBLANK(INDEX('Policy Characteristics'!I:I,MATCH($C401,'Policy Characteristics'!$C:$C,0))),"",INDEX('Policy Characteristics'!I:I,MATCH($C401,'Policy Characteristics'!$C:$C,0)))</f>
        <v>% of potential achieved</v>
      </c>
      <c r="P401" s="227" t="str">
        <f>IF(ISBLANK(INDEX('Policy Characteristics'!J:J,MATCH($C401,'Policy Characteristics'!$C:$C,0))),"",INDEX('Policy Characteristics'!J:J,MATCH($C401,'Policy Characteristics'!$C:$C,0)))</f>
        <v>**Description:** This policy reduces emissions of high-GWP, fluorinated gases (F-gases) from the industry sector by substituting less-harmful chemicals. // **Guidance for setting values:** If this policy is fully implemented, F-gas emissions in 2050 are reduced by 66%.</v>
      </c>
      <c r="Q401" s="227" t="str">
        <f>IF(ISBLANK(INDEX('Policy Characteristics'!K:K,MATCH($C401,'Policy Characteristics'!$C:$C,0))),"",INDEX('Policy Characteristics'!K:K,MATCH($C401,'Policy Characteristics'!$C:$C,0)))</f>
        <v>industry-ag-main.html#avoid-f-gases</v>
      </c>
      <c r="R401" s="227" t="str">
        <f>IF(ISBLANK(INDEX('Policy Characteristics'!L:L,MATCH($C401,'Policy Characteristics'!$C:$C,0))),"",INDEX('Policy Characteristics'!L:L,MATCH($C401,'Policy Characteristics'!$C:$C,0)))</f>
        <v>avoid-f-gases.html</v>
      </c>
      <c r="S401" s="227" t="str">
        <f>IF(ISBLANK(INDEX('Policy Characteristics'!M:M,MATCH($C401,'Policy Characteristics'!$C:$C,0))),"",INDEX('Policy Characteristics'!M:M,MATCH($C401,'Policy Characteristics'!$C:$C,0)))</f>
        <v>Calculated from model data; see the relevant variable(s) in the InputData folder for source information.</v>
      </c>
      <c r="T401" s="227" t="str">
        <f>IF(ISBLANK(INDEX('Policy Characteristics'!N:N,MATCH($C401,'Policy Characteristics'!$C:$C,0))),"",INDEX('Policy Characteristics'!N:N,MATCH($C401,'Policy Characteristics'!$C:$C,0)))</f>
        <v/>
      </c>
      <c r="U401" s="229"/>
      <c r="V401" s="229"/>
      <c r="W401" s="229"/>
      <c r="X401" s="229"/>
      <c r="Y401" s="229"/>
      <c r="Z401" s="229"/>
    </row>
    <row r="402" spans="1:26" ht="15.75" customHeight="1" x14ac:dyDescent="0.25">
      <c r="A402" s="248" t="str">
        <f>INDEX('Policy Characteristics'!A:A,MATCH($C402,'Policy Characteristics'!$C:$C,0))</f>
        <v>Industry</v>
      </c>
      <c r="B402" s="249" t="str">
        <f>INDEX('Policy Characteristics'!B:B,MATCH($C402,'Policy Characteristics'!$C:$C,0))</f>
        <v>F-Gas Destruction</v>
      </c>
      <c r="C402" s="227" t="s">
        <v>433</v>
      </c>
      <c r="D402" s="225"/>
      <c r="E402" s="225"/>
      <c r="F402" s="225"/>
      <c r="G402" s="225"/>
      <c r="H402" s="250">
        <v>510</v>
      </c>
      <c r="I402" s="251" t="s">
        <v>63</v>
      </c>
      <c r="J402" s="227" t="str">
        <f>IF(ISBLANK(INDEX('Policy Characteristics'!D:D,MATCH($C402,'Policy Characteristics'!$C:$C,0))),"",INDEX('Policy Characteristics'!D:D,MATCH($C402,'Policy Characteristics'!$C:$C,0)))</f>
        <v>F-gas Measures</v>
      </c>
      <c r="K402" s="227" t="str">
        <f>IF(ISBLANK(INDEX('Policy Characteristics'!E:E,MATCH($C402,'Policy Characteristics'!$C:$C,0))),"",INDEX('Policy Characteristics'!E:E,MATCH($C402,'Policy Characteristics'!$C:$C,0)))</f>
        <v>indst f gas destruction</v>
      </c>
      <c r="L402" s="227">
        <f>IF(ISBLANK(INDEX('Policy Characteristics'!F:F,MATCH($C402,'Policy Characteristics'!$C:$C,0))),"",INDEX('Policy Characteristics'!F:F,MATCH($C402,'Policy Characteristics'!$C:$C,0)))</f>
        <v>0</v>
      </c>
      <c r="M402" s="227">
        <f>IF(ISBLANK(INDEX('Policy Characteristics'!G:G,MATCH($C402,'Policy Characteristics'!$C:$C,0))),"",INDEX('Policy Characteristics'!G:G,MATCH($C402,'Policy Characteristics'!$C:$C,0)))</f>
        <v>1</v>
      </c>
      <c r="N402" s="227">
        <f>IF(ISBLANK(INDEX('Policy Characteristics'!H:H,MATCH($C402,'Policy Characteristics'!$C:$C,0))),"",INDEX('Policy Characteristics'!H:H,MATCH($C402,'Policy Characteristics'!$C:$C,0)))</f>
        <v>0.01</v>
      </c>
      <c r="O402" s="227" t="str">
        <f>IF(ISBLANK(INDEX('Policy Characteristics'!I:I,MATCH($C402,'Policy Characteristics'!$C:$C,0))),"",INDEX('Policy Characteristics'!I:I,MATCH($C402,'Policy Characteristics'!$C:$C,0)))</f>
        <v>% of potential achieved</v>
      </c>
      <c r="P402" s="227" t="str">
        <f>IF(ISBLANK(INDEX('Policy Characteristics'!J:J,MATCH($C402,'Policy Characteristics'!$C:$C,0))),"",INDEX('Policy Characteristics'!J:J,MATCH($C402,'Policy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v>
      </c>
      <c r="Q402" s="227" t="str">
        <f>IF(ISBLANK(INDEX('Policy Characteristics'!K:K,MATCH($C402,'Policy Characteristics'!$C:$C,0))),"",INDEX('Policy Characteristics'!K:K,MATCH($C402,'Policy Characteristics'!$C:$C,0)))</f>
        <v>industry-ag-main.html#avoid-f-gases</v>
      </c>
      <c r="R402" s="227" t="str">
        <f>IF(ISBLANK(INDEX('Policy Characteristics'!L:L,MATCH($C402,'Policy Characteristics'!$C:$C,0))),"",INDEX('Policy Characteristics'!L:L,MATCH($C402,'Policy Characteristics'!$C:$C,0)))</f>
        <v>avoid-f-gases.html</v>
      </c>
      <c r="S402" s="227" t="str">
        <f>IF(ISBLANK(INDEX('Policy Characteristics'!M:M,MATCH($C402,'Policy Characteristics'!$C:$C,0))),"",INDEX('Policy Characteristics'!M:M,MATCH($C402,'Policy Characteristics'!$C:$C,0)))</f>
        <v>Calculated from model data; see the relevant variable(s) in the InputData folder for source information.</v>
      </c>
      <c r="T402" s="227" t="str">
        <f>IF(ISBLANK(INDEX('Policy Characteristics'!N:N,MATCH($C402,'Policy Characteristics'!$C:$C,0))),"",INDEX('Policy Characteristics'!N:N,MATCH($C402,'Policy Characteristics'!$C:$C,0)))</f>
        <v/>
      </c>
      <c r="U402" s="229"/>
      <c r="V402" s="229"/>
      <c r="W402" s="229"/>
      <c r="X402" s="229"/>
      <c r="Y402" s="229"/>
      <c r="Z402" s="229"/>
    </row>
    <row r="403" spans="1:26" ht="15.75" customHeight="1" x14ac:dyDescent="0.25">
      <c r="A403" s="248" t="str">
        <f>INDEX('Policy Characteristics'!A:A,MATCH($C403,'Policy Characteristics'!$C:$C,0))</f>
        <v>Industry</v>
      </c>
      <c r="B403" s="249" t="str">
        <f>INDEX('Policy Characteristics'!B:B,MATCH($C403,'Policy Characteristics'!$C:$C,0))</f>
        <v>F-Gas Recovery</v>
      </c>
      <c r="C403" s="227" t="s">
        <v>436</v>
      </c>
      <c r="D403" s="225"/>
      <c r="E403" s="225"/>
      <c r="F403" s="225"/>
      <c r="G403" s="225"/>
      <c r="H403" s="250">
        <v>511</v>
      </c>
      <c r="I403" s="251" t="s">
        <v>63</v>
      </c>
      <c r="J403" s="227" t="str">
        <f>IF(ISBLANK(INDEX('Policy Characteristics'!D:D,MATCH($C403,'Policy Characteristics'!$C:$C,0))),"",INDEX('Policy Characteristics'!D:D,MATCH($C403,'Policy Characteristics'!$C:$C,0)))</f>
        <v>F-gas Measures</v>
      </c>
      <c r="K403" s="227" t="str">
        <f>IF(ISBLANK(INDEX('Policy Characteristics'!E:E,MATCH($C403,'Policy Characteristics'!$C:$C,0))),"",INDEX('Policy Characteristics'!E:E,MATCH($C403,'Policy Characteristics'!$C:$C,0)))</f>
        <v>indst f gas recovery</v>
      </c>
      <c r="L403" s="227">
        <f>IF(ISBLANK(INDEX('Policy Characteristics'!F:F,MATCH($C403,'Policy Characteristics'!$C:$C,0))),"",INDEX('Policy Characteristics'!F:F,MATCH($C403,'Policy Characteristics'!$C:$C,0)))</f>
        <v>0</v>
      </c>
      <c r="M403" s="227">
        <f>IF(ISBLANK(INDEX('Policy Characteristics'!G:G,MATCH($C403,'Policy Characteristics'!$C:$C,0))),"",INDEX('Policy Characteristics'!G:G,MATCH($C403,'Policy Characteristics'!$C:$C,0)))</f>
        <v>1</v>
      </c>
      <c r="N403" s="227">
        <f>IF(ISBLANK(INDEX('Policy Characteristics'!H:H,MATCH($C403,'Policy Characteristics'!$C:$C,0))),"",INDEX('Policy Characteristics'!H:H,MATCH($C403,'Policy Characteristics'!$C:$C,0)))</f>
        <v>0.01</v>
      </c>
      <c r="O403" s="227" t="str">
        <f>IF(ISBLANK(INDEX('Policy Characteristics'!I:I,MATCH($C403,'Policy Characteristics'!$C:$C,0))),"",INDEX('Policy Characteristics'!I:I,MATCH($C403,'Policy Characteristics'!$C:$C,0)))</f>
        <v>% of potential achieved</v>
      </c>
      <c r="P403" s="227" t="str">
        <f>IF(ISBLANK(INDEX('Policy Characteristics'!J:J,MATCH($C403,'Policy Characteristics'!$C:$C,0))),"",INDEX('Policy Characteristics'!J:J,MATCH($C403,'Policy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v>
      </c>
      <c r="Q403" s="227" t="str">
        <f>IF(ISBLANK(INDEX('Policy Characteristics'!K:K,MATCH($C403,'Policy Characteristics'!$C:$C,0))),"",INDEX('Policy Characteristics'!K:K,MATCH($C403,'Policy Characteristics'!$C:$C,0)))</f>
        <v>industry-ag-main.html#avoid-f-gases</v>
      </c>
      <c r="R403" s="227" t="str">
        <f>IF(ISBLANK(INDEX('Policy Characteristics'!L:L,MATCH($C403,'Policy Characteristics'!$C:$C,0))),"",INDEX('Policy Characteristics'!L:L,MATCH($C403,'Policy Characteristics'!$C:$C,0)))</f>
        <v>avoid-f-gases.html</v>
      </c>
      <c r="S403" s="227" t="str">
        <f>IF(ISBLANK(INDEX('Policy Characteristics'!M:M,MATCH($C403,'Policy Characteristics'!$C:$C,0))),"",INDEX('Policy Characteristics'!M:M,MATCH($C403,'Policy Characteristics'!$C:$C,0)))</f>
        <v>Calculated from model data; see the relevant variable(s) in the InputData folder for source information.</v>
      </c>
      <c r="T403" s="227" t="str">
        <f>IF(ISBLANK(INDEX('Policy Characteristics'!N:N,MATCH($C403,'Policy Characteristics'!$C:$C,0))),"",INDEX('Policy Characteristics'!N:N,MATCH($C403,'Policy Characteristics'!$C:$C,0)))</f>
        <v/>
      </c>
      <c r="U403" s="229"/>
      <c r="V403" s="229"/>
      <c r="W403" s="229"/>
      <c r="X403" s="229"/>
      <c r="Y403" s="229"/>
      <c r="Z403" s="229"/>
    </row>
    <row r="404" spans="1:26" ht="15.75" customHeight="1" x14ac:dyDescent="0.25">
      <c r="A404" s="248" t="str">
        <f>INDEX('Policy Characteristics'!A:A,MATCH($C404,'Policy Characteristics'!$C:$C,0))</f>
        <v>Industry</v>
      </c>
      <c r="B404" s="249" t="str">
        <f>INDEX('Policy Characteristics'!B:B,MATCH($C404,'Policy Characteristics'!$C:$C,0))</f>
        <v>F-Gas Eqpt. Maintenance &amp; Retrofits</v>
      </c>
      <c r="C404" s="227" t="s">
        <v>439</v>
      </c>
      <c r="D404" s="225"/>
      <c r="E404" s="225"/>
      <c r="F404" s="225"/>
      <c r="G404" s="225"/>
      <c r="H404" s="250">
        <v>512</v>
      </c>
      <c r="I404" s="251" t="s">
        <v>63</v>
      </c>
      <c r="J404" s="227" t="str">
        <f>IF(ISBLANK(INDEX('Policy Characteristics'!D:D,MATCH($C404,'Policy Characteristics'!$C:$C,0))),"",INDEX('Policy Characteristics'!D:D,MATCH($C404,'Policy Characteristics'!$C:$C,0)))</f>
        <v>F-gas Measures</v>
      </c>
      <c r="K404" s="227" t="str">
        <f>IF(ISBLANK(INDEX('Policy Characteristics'!E:E,MATCH($C404,'Policy Characteristics'!$C:$C,0))),"",INDEX('Policy Characteristics'!E:E,MATCH($C404,'Policy Characteristics'!$C:$C,0)))</f>
        <v>indst f gas inspct maint retrofit</v>
      </c>
      <c r="L404" s="227">
        <f>IF(ISBLANK(INDEX('Policy Characteristics'!F:F,MATCH($C404,'Policy Characteristics'!$C:$C,0))),"",INDEX('Policy Characteristics'!F:F,MATCH($C404,'Policy Characteristics'!$C:$C,0)))</f>
        <v>0</v>
      </c>
      <c r="M404" s="227">
        <f>IF(ISBLANK(INDEX('Policy Characteristics'!G:G,MATCH($C404,'Policy Characteristics'!$C:$C,0))),"",INDEX('Policy Characteristics'!G:G,MATCH($C404,'Policy Characteristics'!$C:$C,0)))</f>
        <v>1</v>
      </c>
      <c r="N404" s="227">
        <f>IF(ISBLANK(INDEX('Policy Characteristics'!H:H,MATCH($C404,'Policy Characteristics'!$C:$C,0))),"",INDEX('Policy Characteristics'!H:H,MATCH($C404,'Policy Characteristics'!$C:$C,0)))</f>
        <v>0.01</v>
      </c>
      <c r="O404" s="227" t="str">
        <f>IF(ISBLANK(INDEX('Policy Characteristics'!I:I,MATCH($C404,'Policy Characteristics'!$C:$C,0))),"",INDEX('Policy Characteristics'!I:I,MATCH($C404,'Policy Characteristics'!$C:$C,0)))</f>
        <v>% of potential achieved</v>
      </c>
      <c r="P404" s="227" t="str">
        <f>IF(ISBLANK(INDEX('Policy Characteristics'!J:J,MATCH($C404,'Policy Characteristics'!$C:$C,0))),"",INDEX('Policy Characteristics'!J:J,MATCH($C404,'Policy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v>
      </c>
      <c r="Q404" s="227" t="str">
        <f>IF(ISBLANK(INDEX('Policy Characteristics'!K:K,MATCH($C404,'Policy Characteristics'!$C:$C,0))),"",INDEX('Policy Characteristics'!K:K,MATCH($C404,'Policy Characteristics'!$C:$C,0)))</f>
        <v>industry-ag-main.html#avoid-f-gases</v>
      </c>
      <c r="R404" s="227" t="str">
        <f>IF(ISBLANK(INDEX('Policy Characteristics'!L:L,MATCH($C404,'Policy Characteristics'!$C:$C,0))),"",INDEX('Policy Characteristics'!L:L,MATCH($C404,'Policy Characteristics'!$C:$C,0)))</f>
        <v>avoid-f-gases.html</v>
      </c>
      <c r="S404" s="227" t="str">
        <f>IF(ISBLANK(INDEX('Policy Characteristics'!M:M,MATCH($C404,'Policy Characteristics'!$C:$C,0))),"",INDEX('Policy Characteristics'!M:M,MATCH($C404,'Policy Characteristics'!$C:$C,0)))</f>
        <v>Calculated from model data; see the relevant variable(s) in the InputData folder for source information.</v>
      </c>
      <c r="T404" s="227" t="str">
        <f>IF(ISBLANK(INDEX('Policy Characteristics'!N:N,MATCH($C404,'Policy Characteristics'!$C:$C,0))),"",INDEX('Policy Characteristics'!N:N,MATCH($C404,'Policy Characteristics'!$C:$C,0)))</f>
        <v/>
      </c>
      <c r="U404" s="229"/>
      <c r="V404" s="229"/>
      <c r="W404" s="229"/>
      <c r="X404" s="229"/>
      <c r="Y404" s="229"/>
      <c r="Z404" s="229"/>
    </row>
    <row r="405" spans="1:26" ht="15.75" customHeight="1" x14ac:dyDescent="0.25">
      <c r="A405" s="248" t="str">
        <f>INDEX('Policy Characteristics'!A:A,MATCH($C405,'Policy Characteristics'!$C:$C,0))</f>
        <v>Industry</v>
      </c>
      <c r="B405" s="249" t="str">
        <f>INDEX('Policy Characteristics'!B:B,MATCH($C405,'Policy Characteristics'!$C:$C,0))</f>
        <v>Material Efficiency, Longevity, &amp; Re-Use</v>
      </c>
      <c r="C405" s="227" t="s">
        <v>442</v>
      </c>
      <c r="D405" s="225" t="s">
        <v>375</v>
      </c>
      <c r="E405" s="225"/>
      <c r="F405" s="225" t="s">
        <v>376</v>
      </c>
      <c r="G405" s="225"/>
      <c r="H405" s="250">
        <v>429</v>
      </c>
      <c r="I405" s="261" t="s">
        <v>76</v>
      </c>
      <c r="J405" s="227" t="str">
        <f>IF(ISBLANK(INDEX('Policy Characteristics'!D:D,MATCH($C405,'Policy Characteristics'!$C:$C,0))),"",INDEX('Policy Characteristics'!D:D,MATCH($C405,'Policy Characteristics'!$C:$C,0)))</f>
        <v>Material Efficiency, Longevity, &amp; Re-Use</v>
      </c>
      <c r="K405" s="227" t="str">
        <f>IF(ISBLANK(INDEX('Policy Characteristics'!E:E,MATCH($C405,'Policy Characteristics'!$C:$C,0))),"",INDEX('Policy Characteristics'!E:E,MATCH($C405,'Policy Characteristics'!$C:$C,0)))</f>
        <v>indst reduce nonenergy product demand</v>
      </c>
      <c r="L405" s="227">
        <f>IF(ISBLANK(INDEX('Policy Characteristics'!F:F,MATCH($C405,'Policy Characteristics'!$C:$C,0))),"",INDEX('Policy Characteristics'!F:F,MATCH($C405,'Policy Characteristics'!$C:$C,0)))</f>
        <v>0</v>
      </c>
      <c r="M405" s="227">
        <f>IF(ISBLANK(INDEX('Policy Characteristics'!G:G,MATCH($C405,'Policy Characteristics'!$C:$C,0))),"",INDEX('Policy Characteristics'!G:G,MATCH($C405,'Policy Characteristics'!$C:$C,0)))</f>
        <v>1</v>
      </c>
      <c r="N405" s="227">
        <f>IF(ISBLANK(INDEX('Policy Characteristics'!H:H,MATCH($C405,'Policy Characteristics'!$C:$C,0))),"",INDEX('Policy Characteristics'!H:H,MATCH($C405,'Policy Characteristics'!$C:$C,0)))</f>
        <v>0.01</v>
      </c>
      <c r="O405" s="227" t="str">
        <f>IF(ISBLANK(INDEX('Policy Characteristics'!I:I,MATCH($C405,'Policy Characteristics'!$C:$C,0))),"",INDEX('Policy Characteristics'!I:I,MATCH($C405,'Policy Characteristics'!$C:$C,0)))</f>
        <v>% demand reduction</v>
      </c>
      <c r="P405" s="227" t="str">
        <f>IF(ISBLANK(INDEX('Policy Characteristics'!J:J,MATCH($C405,'Policy Characteristics'!$C:$C,0))),"",INDEX('Policy Characteristics'!J:J,MATCH($C405,'Policy Characteristics'!$C:$C,0)))</f>
        <v/>
      </c>
      <c r="Q405" s="227" t="str">
        <f>IF(ISBLANK(INDEX('Policy Characteristics'!K:K,MATCH($C405,'Policy Characteristics'!$C:$C,0))),"",INDEX('Policy Characteristics'!K:K,MATCH($C405,'Policy Characteristics'!$C:$C,0)))</f>
        <v/>
      </c>
      <c r="R405" s="227" t="str">
        <f>IF(ISBLANK(INDEX('Policy Characteristics'!L:L,MATCH($C405,'Policy Characteristics'!$C:$C,0))),"",INDEX('Policy Characteristics'!L:L,MATCH($C405,'Policy Characteristics'!$C:$C,0)))</f>
        <v>material-efficiency-longevity-reuse.html</v>
      </c>
      <c r="S405" s="227" t="str">
        <f>IF(ISBLANK(INDEX('Policy Characteristics'!M:M,MATCH($C405,'Policy Characteristics'!$C:$C,0))),"",INDEX('Policy Characteristics'!M:M,MATCH($C405,'Policy Characteristics'!$C:$C,0)))</f>
        <v>Allwood and Cullen, "Sustainable Materials Without the Hot Air: Making Buildings, Vehicles and Products Efficiently and with Less New Material"</v>
      </c>
      <c r="T405" s="227" t="str">
        <f>IF(ISBLANK(INDEX('Policy Characteristics'!N:N,MATCH($C405,'Policy Characteristics'!$C:$C,0))),"",INDEX('Policy Characteristics'!N:N,MATCH($C405,'Policy Characteristics'!$C:$C,0)))</f>
        <v/>
      </c>
      <c r="U405" s="11"/>
      <c r="V405" s="11"/>
      <c r="W405" s="11"/>
      <c r="X405" s="11"/>
      <c r="Y405" s="11"/>
      <c r="Z405" s="11"/>
    </row>
    <row r="406" spans="1:26" ht="15.75" customHeight="1" x14ac:dyDescent="0.25">
      <c r="A406" s="248" t="str">
        <f>INDEX('Policy Characteristics'!A:A,MATCH($C406,'Policy Characteristics'!$C:$C,0))</f>
        <v>Industry</v>
      </c>
      <c r="B406" s="249" t="str">
        <f>INDEX('Policy Characteristics'!B:B,MATCH($C406,'Policy Characteristics'!$C:$C,0))</f>
        <v>Material Efficiency, Longevity, &amp; Re-Use</v>
      </c>
      <c r="C406" s="227" t="str">
        <f t="shared" ref="A406:C406" si="290">C$405</f>
        <v>Percent Reduction in Nonenergy Nonagriculture Industry Product Demand</v>
      </c>
      <c r="D406" s="225" t="s">
        <v>382</v>
      </c>
      <c r="E406" s="225"/>
      <c r="F406" s="225" t="s">
        <v>383</v>
      </c>
      <c r="G406" s="225"/>
      <c r="H406" s="250">
        <v>430</v>
      </c>
      <c r="I406" s="261" t="s">
        <v>76</v>
      </c>
      <c r="J406" s="227" t="str">
        <f>IF(ISBLANK(INDEX('Policy Characteristics'!D:D,MATCH($C406,'Policy Characteristics'!$C:$C,0))),"",INDEX('Policy Characteristics'!D:D,MATCH($C406,'Policy Characteristics'!$C:$C,0)))</f>
        <v>Material Efficiency, Longevity, &amp; Re-Use</v>
      </c>
      <c r="K406" s="227" t="str">
        <f>IF(ISBLANK(INDEX('Policy Characteristics'!E:E,MATCH($C406,'Policy Characteristics'!$C:$C,0))),"",INDEX('Policy Characteristics'!E:E,MATCH($C406,'Policy Characteristics'!$C:$C,0)))</f>
        <v>indst reduce nonenergy product demand</v>
      </c>
      <c r="L406" s="227">
        <f>IF(ISBLANK(INDEX('Policy Characteristics'!F:F,MATCH($C406,'Policy Characteristics'!$C:$C,0))),"",INDEX('Policy Characteristics'!F:F,MATCH($C406,'Policy Characteristics'!$C:$C,0)))</f>
        <v>0</v>
      </c>
      <c r="M406" s="227">
        <f>IF(ISBLANK(INDEX('Policy Characteristics'!G:G,MATCH($C406,'Policy Characteristics'!$C:$C,0))),"",INDEX('Policy Characteristics'!G:G,MATCH($C406,'Policy Characteristics'!$C:$C,0)))</f>
        <v>1</v>
      </c>
      <c r="N406" s="227">
        <f>IF(ISBLANK(INDEX('Policy Characteristics'!H:H,MATCH($C406,'Policy Characteristics'!$C:$C,0))),"",INDEX('Policy Characteristics'!H:H,MATCH($C406,'Policy Characteristics'!$C:$C,0)))</f>
        <v>0.01</v>
      </c>
      <c r="O406" s="227" t="str">
        <f>IF(ISBLANK(INDEX('Policy Characteristics'!I:I,MATCH($C406,'Policy Characteristics'!$C:$C,0))),"",INDEX('Policy Characteristics'!I:I,MATCH($C406,'Policy Characteristics'!$C:$C,0)))</f>
        <v>% demand reduction</v>
      </c>
      <c r="P406" s="227" t="str">
        <f>IF(ISBLANK(INDEX('Policy Characteristics'!J:J,MATCH($C406,'Policy Characteristics'!$C:$C,0))),"",INDEX('Policy Characteristics'!J:J,MATCH($C406,'Policy Characteristics'!$C:$C,0)))</f>
        <v/>
      </c>
      <c r="Q406" s="227" t="str">
        <f>IF(ISBLANK(INDEX('Policy Characteristics'!K:K,MATCH($C406,'Policy Characteristics'!$C:$C,0))),"",INDEX('Policy Characteristics'!K:K,MATCH($C406,'Policy Characteristics'!$C:$C,0)))</f>
        <v/>
      </c>
      <c r="R406" s="227" t="str">
        <f>IF(ISBLANK(INDEX('Policy Characteristics'!L:L,MATCH($C406,'Policy Characteristics'!$C:$C,0))),"",INDEX('Policy Characteristics'!L:L,MATCH($C406,'Policy Characteristics'!$C:$C,0)))</f>
        <v>material-efficiency-longevity-reuse.html</v>
      </c>
      <c r="S406" s="227" t="str">
        <f>IF(ISBLANK(INDEX('Policy Characteristics'!M:M,MATCH($C406,'Policy Characteristics'!$C:$C,0))),"",INDEX('Policy Characteristics'!M:M,MATCH($C406,'Policy Characteristics'!$C:$C,0)))</f>
        <v>Allwood and Cullen, "Sustainable Materials Without the Hot Air: Making Buildings, Vehicles and Products Efficiently and with Less New Material"</v>
      </c>
      <c r="T406" s="227" t="str">
        <f>IF(ISBLANK(INDEX('Policy Characteristics'!N:N,MATCH($C406,'Policy Characteristics'!$C:$C,0))),"",INDEX('Policy Characteristics'!N:N,MATCH($C406,'Policy Characteristics'!$C:$C,0)))</f>
        <v/>
      </c>
      <c r="U406" s="11"/>
      <c r="V406" s="11"/>
      <c r="W406" s="11"/>
      <c r="X406" s="11"/>
      <c r="Y406" s="11"/>
      <c r="Z406" s="11"/>
    </row>
    <row r="407" spans="1:26" ht="15.75" customHeight="1" x14ac:dyDescent="0.25">
      <c r="A407" s="248" t="str">
        <f>INDEX('Policy Characteristics'!A:A,MATCH($C407,'Policy Characteristics'!$C:$C,0))</f>
        <v>Industry</v>
      </c>
      <c r="B407" s="249" t="str">
        <f>INDEX('Policy Characteristics'!B:B,MATCH($C407,'Policy Characteristics'!$C:$C,0))</f>
        <v>Material Efficiency, Longevity, &amp; Re-Use</v>
      </c>
      <c r="C407" s="227" t="str">
        <f t="shared" ref="A407:C407" si="291">C$405</f>
        <v>Percent Reduction in Nonenergy Nonagriculture Industry Product Demand</v>
      </c>
      <c r="D407" s="225" t="s">
        <v>388</v>
      </c>
      <c r="E407" s="225"/>
      <c r="F407" s="225" t="s">
        <v>389</v>
      </c>
      <c r="G407" s="225"/>
      <c r="H407" s="250">
        <v>432</v>
      </c>
      <c r="I407" s="262" t="s">
        <v>76</v>
      </c>
      <c r="J407" s="227" t="str">
        <f>IF(ISBLANK(INDEX('Policy Characteristics'!D:D,MATCH($C407,'Policy Characteristics'!$C:$C,0))),"",INDEX('Policy Characteristics'!D:D,MATCH($C407,'Policy Characteristics'!$C:$C,0)))</f>
        <v>Material Efficiency, Longevity, &amp; Re-Use</v>
      </c>
      <c r="K407" s="227" t="str">
        <f>IF(ISBLANK(INDEX('Policy Characteristics'!E:E,MATCH($C407,'Policy Characteristics'!$C:$C,0))),"",INDEX('Policy Characteristics'!E:E,MATCH($C407,'Policy Characteristics'!$C:$C,0)))</f>
        <v>indst reduce nonenergy product demand</v>
      </c>
      <c r="L407" s="227">
        <f>IF(ISBLANK(INDEX('Policy Characteristics'!F:F,MATCH($C407,'Policy Characteristics'!$C:$C,0))),"",INDEX('Policy Characteristics'!F:F,MATCH($C407,'Policy Characteristics'!$C:$C,0)))</f>
        <v>0</v>
      </c>
      <c r="M407" s="227">
        <f>IF(ISBLANK(INDEX('Policy Characteristics'!G:G,MATCH($C407,'Policy Characteristics'!$C:$C,0))),"",INDEX('Policy Characteristics'!G:G,MATCH($C407,'Policy Characteristics'!$C:$C,0)))</f>
        <v>1</v>
      </c>
      <c r="N407" s="227">
        <f>IF(ISBLANK(INDEX('Policy Characteristics'!H:H,MATCH($C407,'Policy Characteristics'!$C:$C,0))),"",INDEX('Policy Characteristics'!H:H,MATCH($C407,'Policy Characteristics'!$C:$C,0)))</f>
        <v>0.01</v>
      </c>
      <c r="O407" s="227" t="str">
        <f>IF(ISBLANK(INDEX('Policy Characteristics'!I:I,MATCH($C407,'Policy Characteristics'!$C:$C,0))),"",INDEX('Policy Characteristics'!I:I,MATCH($C407,'Policy Characteristics'!$C:$C,0)))</f>
        <v>% demand reduction</v>
      </c>
      <c r="P407" s="227" t="str">
        <f>IF(ISBLANK(INDEX('Policy Characteristics'!J:J,MATCH($C407,'Policy Characteristics'!$C:$C,0))),"",INDEX('Policy Characteristics'!J:J,MATCH($C407,'Policy Characteristics'!$C:$C,0)))</f>
        <v/>
      </c>
      <c r="Q407" s="227" t="str">
        <f>IF(ISBLANK(INDEX('Policy Characteristics'!K:K,MATCH($C407,'Policy Characteristics'!$C:$C,0))),"",INDEX('Policy Characteristics'!K:K,MATCH($C407,'Policy Characteristics'!$C:$C,0)))</f>
        <v/>
      </c>
      <c r="R407" s="227" t="str">
        <f>IF(ISBLANK(INDEX('Policy Characteristics'!L:L,MATCH($C407,'Policy Characteristics'!$C:$C,0))),"",INDEX('Policy Characteristics'!L:L,MATCH($C407,'Policy Characteristics'!$C:$C,0)))</f>
        <v>material-efficiency-longevity-reuse.html</v>
      </c>
      <c r="S407" s="227" t="str">
        <f>IF(ISBLANK(INDEX('Policy Characteristics'!M:M,MATCH($C407,'Policy Characteristics'!$C:$C,0))),"",INDEX('Policy Characteristics'!M:M,MATCH($C407,'Policy Characteristics'!$C:$C,0)))</f>
        <v>Allwood and Cullen, "Sustainable Materials Without the Hot Air: Making Buildings, Vehicles and Products Efficiently and with Less New Material"</v>
      </c>
      <c r="T407" s="227" t="str">
        <f>IF(ISBLANK(INDEX('Policy Characteristics'!N:N,MATCH($C407,'Policy Characteristics'!$C:$C,0))),"",INDEX('Policy Characteristics'!N:N,MATCH($C407,'Policy Characteristics'!$C:$C,0)))</f>
        <v/>
      </c>
      <c r="U407" s="11"/>
      <c r="V407" s="11"/>
      <c r="W407" s="11"/>
      <c r="X407" s="11"/>
      <c r="Y407" s="11"/>
      <c r="Z407" s="11"/>
    </row>
    <row r="408" spans="1:26" ht="15.75" customHeight="1" x14ac:dyDescent="0.25">
      <c r="A408" s="248" t="str">
        <f>INDEX('Policy Characteristics'!A:A,MATCH($C408,'Policy Characteristics'!$C:$C,0))</f>
        <v>Industry</v>
      </c>
      <c r="B408" s="249" t="str">
        <f>INDEX('Policy Characteristics'!B:B,MATCH($C408,'Policy Characteristics'!$C:$C,0))</f>
        <v>Methane Capture</v>
      </c>
      <c r="C408" s="227" t="s">
        <v>448</v>
      </c>
      <c r="D408" s="225" t="s">
        <v>380</v>
      </c>
      <c r="E408" s="225"/>
      <c r="F408" s="225" t="s">
        <v>381</v>
      </c>
      <c r="G408" s="225"/>
      <c r="H408" s="250">
        <v>56</v>
      </c>
      <c r="I408" s="251" t="s">
        <v>63</v>
      </c>
      <c r="J408" s="227" t="str">
        <f>IF(ISBLANK(INDEX('Policy Characteristics'!D:D,MATCH($C408,'Policy Characteristics'!$C:$C,0))),"",INDEX('Policy Characteristics'!D:D,MATCH($C408,'Policy Characteristics'!$C:$C,0)))</f>
        <v>Methane Capture and Destruction</v>
      </c>
      <c r="K408" s="227" t="str">
        <f>IF(ISBLANK(INDEX('Policy Characteristics'!E:E,MATCH($C408,'Policy Characteristics'!$C:$C,0))),"",INDEX('Policy Characteristics'!E:E,MATCH($C408,'Policy Characteristics'!$C:$C,0)))</f>
        <v>indst methane capture</v>
      </c>
      <c r="L408" s="227">
        <f>IF(ISBLANK(INDEX('Policy Characteristics'!F:F,MATCH($C408,'Policy Characteristics'!$C:$C,0))),"",INDEX('Policy Characteristics'!F:F,MATCH($C408,'Policy Characteristics'!$C:$C,0)))</f>
        <v>0</v>
      </c>
      <c r="M408" s="227">
        <f>IF(ISBLANK(INDEX('Policy Characteristics'!G:G,MATCH($C408,'Policy Characteristics'!$C:$C,0))),"",INDEX('Policy Characteristics'!G:G,MATCH($C408,'Policy Characteristics'!$C:$C,0)))</f>
        <v>1</v>
      </c>
      <c r="N408" s="227">
        <f>IF(ISBLANK(INDEX('Policy Characteristics'!H:H,MATCH($C408,'Policy Characteristics'!$C:$C,0))),"",INDEX('Policy Characteristics'!H:H,MATCH($C408,'Policy Characteristics'!$C:$C,0)))</f>
        <v>0.01</v>
      </c>
      <c r="O408" s="227" t="str">
        <f>IF(ISBLANK(INDEX('Policy Characteristics'!I:I,MATCH($C408,'Policy Characteristics'!$C:$C,0))),"",INDEX('Policy Characteristics'!I:I,MATCH($C408,'Policy Characteristics'!$C:$C,0)))</f>
        <v>% of potential achieved</v>
      </c>
      <c r="P408" s="227" t="str">
        <f>IF(ISBLANK(INDEX('Policy Characteristics'!J:J,MATCH($C408,'Policy Characteristics'!$C:$C,0))),"",INDEX('Policy Characteristics'!J:J,MATCH($C408,'Policy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**Natural Gas and Petroleum Systems:** If this policy is fully implemented, process emissions in 2050 are reduced by 22% from the natural gas and petroleum industry.// **Coal Mining:**If this policy is fully implemented, process emissions in 2050 are reduced by 8% from the mining industry.// **Waste Management:** If this policy is fully implemented, process emissions in 2050 are reduced by 36% from the waste management industry.</v>
      </c>
      <c r="Q408" s="227" t="str">
        <f>IF(ISBLANK(INDEX('Policy Characteristics'!K:K,MATCH($C408,'Policy Characteristics'!$C:$C,0))),"",INDEX('Policy Characteristics'!K:K,MATCH($C408,'Policy Characteristics'!$C:$C,0)))</f>
        <v>industry-ag-main.html#methane-capture</v>
      </c>
      <c r="R408" s="227" t="str">
        <f>IF(ISBLANK(INDEX('Policy Characteristics'!L:L,MATCH($C408,'Policy Characteristics'!$C:$C,0))),"",INDEX('Policy Characteristics'!L:L,MATCH($C408,'Policy Characteristics'!$C:$C,0)))</f>
        <v>methane-capture.html</v>
      </c>
      <c r="S408" s="227" t="str">
        <f>IF(ISBLANK(INDEX('Policy Characteristics'!M:M,MATCH($C408,'Policy Characteristics'!$C:$C,0))),"",INDEX('Policy Characteristics'!M:M,MATCH($C408,'Policy Characteristics'!$C:$C,0)))</f>
        <v>Calculated from model data; see the relevant variable(s) in the InputData folder for source information.</v>
      </c>
      <c r="T408" s="227" t="str">
        <f>IF(ISBLANK(INDEX('Policy Characteristics'!N:N,MATCH($C408,'Policy Characteristics'!$C:$C,0))),"",INDEX('Policy Characteristics'!N:N,MATCH($C408,'Policy Characteristics'!$C:$C,0)))</f>
        <v/>
      </c>
      <c r="U408" s="229"/>
      <c r="V408" s="229"/>
      <c r="W408" s="229"/>
      <c r="X408" s="229"/>
      <c r="Y408" s="229"/>
      <c r="Z408" s="229"/>
    </row>
    <row r="409" spans="1:26" ht="15.75" customHeight="1" x14ac:dyDescent="0.25">
      <c r="A409" s="248" t="str">
        <f>INDEX('Policy Characteristics'!A:A,MATCH($C409,'Policy Characteristics'!$C:$C,0))</f>
        <v>Industry</v>
      </c>
      <c r="B409" s="249" t="str">
        <f>INDEX('Policy Characteristics'!B:B,MATCH($C409,'Policy Characteristics'!$C:$C,0))</f>
        <v>Methane Capture</v>
      </c>
      <c r="C409" s="227" t="str">
        <f t="shared" ref="A409:C410" si="292">C$408</f>
        <v>Fraction of Methane Capture Opportunities Achieved</v>
      </c>
      <c r="D409" s="225" t="s">
        <v>386</v>
      </c>
      <c r="E409" s="225"/>
      <c r="F409" s="225" t="s">
        <v>387</v>
      </c>
      <c r="G409" s="225"/>
      <c r="H409" s="250">
        <v>513</v>
      </c>
      <c r="I409" s="254" t="s">
        <v>76</v>
      </c>
      <c r="J409" s="227" t="str">
        <f>IF(ISBLANK(INDEX('Policy Characteristics'!D:D,MATCH($C409,'Policy Characteristics'!$C:$C,0))),"",INDEX('Policy Characteristics'!D:D,MATCH($C409,'Policy Characteristics'!$C:$C,0)))</f>
        <v>Methane Capture and Destruction</v>
      </c>
      <c r="K409" s="227" t="str">
        <f>IF(ISBLANK(INDEX('Policy Characteristics'!E:E,MATCH($C409,'Policy Characteristics'!$C:$C,0))),"",INDEX('Policy Characteristics'!E:E,MATCH($C409,'Policy Characteristics'!$C:$C,0)))</f>
        <v>indst methane capture</v>
      </c>
      <c r="L409" s="227">
        <f>IF(ISBLANK(INDEX('Policy Characteristics'!F:F,MATCH($C409,'Policy Characteristics'!$C:$C,0))),"",INDEX('Policy Characteristics'!F:F,MATCH($C409,'Policy Characteristics'!$C:$C,0)))</f>
        <v>0</v>
      </c>
      <c r="M409" s="227">
        <f>IF(ISBLANK(INDEX('Policy Characteristics'!G:G,MATCH($C409,'Policy Characteristics'!$C:$C,0))),"",INDEX('Policy Characteristics'!G:G,MATCH($C409,'Policy Characteristics'!$C:$C,0)))</f>
        <v>1</v>
      </c>
      <c r="N409" s="227">
        <f>IF(ISBLANK(INDEX('Policy Characteristics'!H:H,MATCH($C409,'Policy Characteristics'!$C:$C,0))),"",INDEX('Policy Characteristics'!H:H,MATCH($C409,'Policy Characteristics'!$C:$C,0)))</f>
        <v>0.01</v>
      </c>
      <c r="O409" s="227" t="str">
        <f>IF(ISBLANK(INDEX('Policy Characteristics'!I:I,MATCH($C409,'Policy Characteristics'!$C:$C,0))),"",INDEX('Policy Characteristics'!I:I,MATCH($C409,'Policy Characteristics'!$C:$C,0)))</f>
        <v>% of potential achieved</v>
      </c>
      <c r="P409" s="227" t="str">
        <f>IF(ISBLANK(INDEX('Policy Characteristics'!J:J,MATCH($C409,'Policy Characteristics'!$C:$C,0))),"",INDEX('Policy Characteristics'!J:J,MATCH($C409,'Policy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**Natural Gas and Petroleum Systems:** If this policy is fully implemented, process emissions in 2050 are reduced by 22% from the natural gas and petroleum industry.// **Coal Mining:**If this policy is fully implemented, process emissions in 2050 are reduced by 8% from the mining industry.// **Waste Management:** If this policy is fully implemented, process emissions in 2050 are reduced by 36% from the waste management industry.</v>
      </c>
      <c r="Q409" s="227" t="str">
        <f>IF(ISBLANK(INDEX('Policy Characteristics'!K:K,MATCH($C409,'Policy Characteristics'!$C:$C,0))),"",INDEX('Policy Characteristics'!K:K,MATCH($C409,'Policy Characteristics'!$C:$C,0)))</f>
        <v>industry-ag-main.html#methane-capture</v>
      </c>
      <c r="R409" s="227" t="str">
        <f>IF(ISBLANK(INDEX('Policy Characteristics'!L:L,MATCH($C409,'Policy Characteristics'!$C:$C,0))),"",INDEX('Policy Characteristics'!L:L,MATCH($C409,'Policy Characteristics'!$C:$C,0)))</f>
        <v>methane-capture.html</v>
      </c>
      <c r="S409" s="227" t="str">
        <f>IF(ISBLANK(INDEX('Policy Characteristics'!M:M,MATCH($C409,'Policy Characteristics'!$C:$C,0))),"",INDEX('Policy Characteristics'!M:M,MATCH($C409,'Policy Characteristics'!$C:$C,0)))</f>
        <v>Calculated from model data; see the relevant variable(s) in the InputData folder for source information.</v>
      </c>
      <c r="T409" s="227" t="str">
        <f>IF(ISBLANK(INDEX('Policy Characteristics'!N:N,MATCH($C409,'Policy Characteristics'!$C:$C,0))),"",INDEX('Policy Characteristics'!N:N,MATCH($C409,'Policy Characteristics'!$C:$C,0)))</f>
        <v/>
      </c>
      <c r="U409" s="229"/>
      <c r="V409" s="229"/>
      <c r="W409" s="229"/>
      <c r="X409" s="229"/>
      <c r="Y409" s="229"/>
      <c r="Z409" s="229"/>
    </row>
    <row r="410" spans="1:26" ht="15.75" customHeight="1" x14ac:dyDescent="0.25">
      <c r="A410" s="248" t="str">
        <f>INDEX('Policy Characteristics'!A:A,MATCH($C410,'Policy Characteristics'!$C:$C,0))</f>
        <v>Industry</v>
      </c>
      <c r="B410" s="249" t="str">
        <f>INDEX('Policy Characteristics'!B:B,MATCH($C410,'Policy Characteristics'!$C:$C,0))</f>
        <v>Methane Capture</v>
      </c>
      <c r="C410" s="11" t="str">
        <f t="shared" si="292"/>
        <v>Fraction of Methane Capture Opportunities Achieved</v>
      </c>
      <c r="D410" s="226" t="s">
        <v>388</v>
      </c>
      <c r="E410" s="226"/>
      <c r="F410" s="226" t="s">
        <v>389</v>
      </c>
      <c r="G410" s="226"/>
      <c r="H410" s="7">
        <v>514</v>
      </c>
      <c r="I410" s="252" t="s">
        <v>63</v>
      </c>
      <c r="J410" s="227" t="str">
        <f>IF(ISBLANK(INDEX('Policy Characteristics'!D:D,MATCH($C410,'Policy Characteristics'!$C:$C,0))),"",INDEX('Policy Characteristics'!D:D,MATCH($C410,'Policy Characteristics'!$C:$C,0)))</f>
        <v>Methane Capture and Destruction</v>
      </c>
      <c r="K410" s="227" t="str">
        <f>IF(ISBLANK(INDEX('Policy Characteristics'!E:E,MATCH($C410,'Policy Characteristics'!$C:$C,0))),"",INDEX('Policy Characteristics'!E:E,MATCH($C410,'Policy Characteristics'!$C:$C,0)))</f>
        <v>indst methane capture</v>
      </c>
      <c r="L410" s="227">
        <f>IF(ISBLANK(INDEX('Policy Characteristics'!F:F,MATCH($C410,'Policy Characteristics'!$C:$C,0))),"",INDEX('Policy Characteristics'!F:F,MATCH($C410,'Policy Characteristics'!$C:$C,0)))</f>
        <v>0</v>
      </c>
      <c r="M410" s="227">
        <f>IF(ISBLANK(INDEX('Policy Characteristics'!G:G,MATCH($C410,'Policy Characteristics'!$C:$C,0))),"",INDEX('Policy Characteristics'!G:G,MATCH($C410,'Policy Characteristics'!$C:$C,0)))</f>
        <v>1</v>
      </c>
      <c r="N410" s="227">
        <f>IF(ISBLANK(INDEX('Policy Characteristics'!H:H,MATCH($C410,'Policy Characteristics'!$C:$C,0))),"",INDEX('Policy Characteristics'!H:H,MATCH($C410,'Policy Characteristics'!$C:$C,0)))</f>
        <v>0.01</v>
      </c>
      <c r="O410" s="227" t="str">
        <f>IF(ISBLANK(INDEX('Policy Characteristics'!I:I,MATCH($C410,'Policy Characteristics'!$C:$C,0))),"",INDEX('Policy Characteristics'!I:I,MATCH($C410,'Policy Characteristics'!$C:$C,0)))</f>
        <v>% of potential achieved</v>
      </c>
      <c r="P410" s="227" t="str">
        <f>IF(ISBLANK(INDEX('Policy Characteristics'!J:J,MATCH($C410,'Policy Characteristics'!$C:$C,0))),"",INDEX('Policy Characteristics'!J:J,MATCH($C410,'Policy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**Natural Gas and Petroleum Systems:** If this policy is fully implemented, process emissions in 2050 are reduced by 22% from the natural gas and petroleum industry.// **Coal Mining:**If this policy is fully implemented, process emissions in 2050 are reduced by 8% from the mining industry.// **Waste Management:** If this policy is fully implemented, process emissions in 2050 are reduced by 36% from the waste management industry.</v>
      </c>
      <c r="Q410" s="227" t="str">
        <f>IF(ISBLANK(INDEX('Policy Characteristics'!K:K,MATCH($C410,'Policy Characteristics'!$C:$C,0))),"",INDEX('Policy Characteristics'!K:K,MATCH($C410,'Policy Characteristics'!$C:$C,0)))</f>
        <v>industry-ag-main.html#methane-capture</v>
      </c>
      <c r="R410" s="227" t="str">
        <f>IF(ISBLANK(INDEX('Policy Characteristics'!L:L,MATCH($C410,'Policy Characteristics'!$C:$C,0))),"",INDEX('Policy Characteristics'!L:L,MATCH($C410,'Policy Characteristics'!$C:$C,0)))</f>
        <v>methane-capture.html</v>
      </c>
      <c r="S410" s="227" t="str">
        <f>IF(ISBLANK(INDEX('Policy Characteristics'!M:M,MATCH($C410,'Policy Characteristics'!$C:$C,0))),"",INDEX('Policy Characteristics'!M:M,MATCH($C410,'Policy Characteristics'!$C:$C,0)))</f>
        <v>Calculated from model data; see the relevant variable(s) in the InputData folder for source information.</v>
      </c>
      <c r="T410" s="227" t="str">
        <f>IF(ISBLANK(INDEX('Policy Characteristics'!N:N,MATCH($C410,'Policy Characteristics'!$C:$C,0))),"",INDEX('Policy Characteristics'!N:N,MATCH($C410,'Policy Characteristics'!$C:$C,0)))</f>
        <v/>
      </c>
      <c r="U410" s="229"/>
      <c r="V410" s="229"/>
      <c r="W410" s="229"/>
      <c r="X410" s="229"/>
      <c r="Y410" s="229"/>
      <c r="Z410" s="229"/>
    </row>
    <row r="411" spans="1:26" ht="15.75" customHeight="1" x14ac:dyDescent="0.25">
      <c r="A411" s="248" t="str">
        <f>INDEX('Policy Characteristics'!A:A,MATCH($C411,'Policy Characteristics'!$C:$C,0))</f>
        <v>Industry</v>
      </c>
      <c r="B411" s="249" t="str">
        <f>INDEX('Policy Characteristics'!B:B,MATCH($C411,'Policy Characteristics'!$C:$C,0))</f>
        <v>Methane Destruction</v>
      </c>
      <c r="C411" s="229" t="s">
        <v>454</v>
      </c>
      <c r="D411" s="226" t="s">
        <v>380</v>
      </c>
      <c r="E411" s="226"/>
      <c r="F411" s="226" t="s">
        <v>381</v>
      </c>
      <c r="G411" s="226"/>
      <c r="H411" s="7">
        <v>57</v>
      </c>
      <c r="I411" s="252" t="s">
        <v>63</v>
      </c>
      <c r="J411" s="227" t="str">
        <f>IF(ISBLANK(INDEX('Policy Characteristics'!D:D,MATCH($C411,'Policy Characteristics'!$C:$C,0))),"",INDEX('Policy Characteristics'!D:D,MATCH($C411,'Policy Characteristics'!$C:$C,0)))</f>
        <v>Methane Capture and Destruction</v>
      </c>
      <c r="K411" s="227" t="str">
        <f>IF(ISBLANK(INDEX('Policy Characteristics'!E:E,MATCH($C411,'Policy Characteristics'!$C:$C,0))),"",INDEX('Policy Characteristics'!E:E,MATCH($C411,'Policy Characteristics'!$C:$C,0)))</f>
        <v>indst methane destruction</v>
      </c>
      <c r="L411" s="227">
        <f>IF(ISBLANK(INDEX('Policy Characteristics'!F:F,MATCH($C411,'Policy Characteristics'!$C:$C,0))),"",INDEX('Policy Characteristics'!F:F,MATCH($C411,'Policy Characteristics'!$C:$C,0)))</f>
        <v>0</v>
      </c>
      <c r="M411" s="227">
        <f>IF(ISBLANK(INDEX('Policy Characteristics'!G:G,MATCH($C411,'Policy Characteristics'!$C:$C,0))),"",INDEX('Policy Characteristics'!G:G,MATCH($C411,'Policy Characteristics'!$C:$C,0)))</f>
        <v>1</v>
      </c>
      <c r="N411" s="227">
        <f>IF(ISBLANK(INDEX('Policy Characteristics'!H:H,MATCH($C411,'Policy Characteristics'!$C:$C,0))),"",INDEX('Policy Characteristics'!H:H,MATCH($C411,'Policy Characteristics'!$C:$C,0)))</f>
        <v>0.01</v>
      </c>
      <c r="O411" s="227" t="str">
        <f>IF(ISBLANK(INDEX('Policy Characteristics'!I:I,MATCH($C411,'Policy Characteristics'!$C:$C,0))),"",INDEX('Policy Characteristics'!I:I,MATCH($C411,'Policy Characteristics'!$C:$C,0)))</f>
        <v>% of potential achieved</v>
      </c>
      <c r="P411" s="227" t="str">
        <f>IF(ISBLANK(INDEX('Policy Characteristics'!J:J,MATCH($C411,'Policy Characteristics'!$C:$C,0))),"",INDEX('Policy Characteristics'!J:J,MATCH($C411,'Policy Characteristics'!$C:$C,0)))</f>
        <v>**Description:** This policy reduces methane emissions from the selected industry by increasing the burning of methane that is currently being released into the atmosphere (i.e. flaring instead of venting/leaking). // **Guidance for setting values:**// **Natural Gas and Petroleum Systems:**If this policy is fully implemented, process emissions in 2050 are reduced by 3% from the natural gas and petroleum industry.// **Waste Management:** If this policy is fully implemented, process emissions in 2050 are reduced by 14% from the waste management industry.</v>
      </c>
      <c r="Q411" s="227" t="str">
        <f>IF(ISBLANK(INDEX('Policy Characteristics'!K:K,MATCH($C411,'Policy Characteristics'!$C:$C,0))),"",INDEX('Policy Characteristics'!K:K,MATCH($C411,'Policy Characteristics'!$C:$C,0)))</f>
        <v>industry-ag-main.html#methane-destr</v>
      </c>
      <c r="R411" s="227" t="str">
        <f>IF(ISBLANK(INDEX('Policy Characteristics'!L:L,MATCH($C411,'Policy Characteristics'!$C:$C,0))),"",INDEX('Policy Characteristics'!L:L,MATCH($C411,'Policy Characteristics'!$C:$C,0)))</f>
        <v>methane-destruction.html</v>
      </c>
      <c r="S411" s="227" t="str">
        <f>IF(ISBLANK(INDEX('Policy Characteristics'!M:M,MATCH($C411,'Policy Characteristics'!$C:$C,0))),"",INDEX('Policy Characteristics'!M:M,MATCH($C411,'Policy Characteristics'!$C:$C,0)))</f>
        <v>Calculated from model data; see the relevant variable(s) in the InputData folder for source information.</v>
      </c>
      <c r="T411" s="227" t="str">
        <f>IF(ISBLANK(INDEX('Policy Characteristics'!N:N,MATCH($C411,'Policy Characteristics'!$C:$C,0))),"",INDEX('Policy Characteristics'!N:N,MATCH($C411,'Policy Characteristics'!$C:$C,0)))</f>
        <v/>
      </c>
      <c r="U411" s="229"/>
      <c r="V411" s="229"/>
      <c r="W411" s="229"/>
      <c r="X411" s="229"/>
      <c r="Y411" s="229"/>
      <c r="Z411" s="229"/>
    </row>
    <row r="412" spans="1:26" ht="15.75" customHeight="1" x14ac:dyDescent="0.25">
      <c r="A412" s="248" t="str">
        <f>INDEX('Policy Characteristics'!A:A,MATCH($C412,'Policy Characteristics'!$C:$C,0))</f>
        <v>Industry</v>
      </c>
      <c r="B412" s="249" t="str">
        <f>INDEX('Policy Characteristics'!B:B,MATCH($C412,'Policy Characteristics'!$C:$C,0))</f>
        <v>Methane Destruction</v>
      </c>
      <c r="C412" s="227" t="str">
        <f t="shared" ref="A412:C413" si="293">C$411</f>
        <v>Fraction of Methane Destruction Opportunities Achieved</v>
      </c>
      <c r="D412" s="225" t="s">
        <v>386</v>
      </c>
      <c r="E412" s="225"/>
      <c r="F412" s="225" t="s">
        <v>387</v>
      </c>
      <c r="G412" s="225"/>
      <c r="H412" s="250">
        <v>515</v>
      </c>
      <c r="I412" s="254" t="s">
        <v>76</v>
      </c>
      <c r="J412" s="227" t="str">
        <f>IF(ISBLANK(INDEX('Policy Characteristics'!D:D,MATCH($C412,'Policy Characteristics'!$C:$C,0))),"",INDEX('Policy Characteristics'!D:D,MATCH($C412,'Policy Characteristics'!$C:$C,0)))</f>
        <v>Methane Capture and Destruction</v>
      </c>
      <c r="K412" s="227" t="str">
        <f>IF(ISBLANK(INDEX('Policy Characteristics'!E:E,MATCH($C412,'Policy Characteristics'!$C:$C,0))),"",INDEX('Policy Characteristics'!E:E,MATCH($C412,'Policy Characteristics'!$C:$C,0)))</f>
        <v>indst methane destruction</v>
      </c>
      <c r="L412" s="227">
        <f>IF(ISBLANK(INDEX('Policy Characteristics'!F:F,MATCH($C412,'Policy Characteristics'!$C:$C,0))),"",INDEX('Policy Characteristics'!F:F,MATCH($C412,'Policy Characteristics'!$C:$C,0)))</f>
        <v>0</v>
      </c>
      <c r="M412" s="227">
        <f>IF(ISBLANK(INDEX('Policy Characteristics'!G:G,MATCH($C412,'Policy Characteristics'!$C:$C,0))),"",INDEX('Policy Characteristics'!G:G,MATCH($C412,'Policy Characteristics'!$C:$C,0)))</f>
        <v>1</v>
      </c>
      <c r="N412" s="227">
        <f>IF(ISBLANK(INDEX('Policy Characteristics'!H:H,MATCH($C412,'Policy Characteristics'!$C:$C,0))),"",INDEX('Policy Characteristics'!H:H,MATCH($C412,'Policy Characteristics'!$C:$C,0)))</f>
        <v>0.01</v>
      </c>
      <c r="O412" s="227" t="str">
        <f>IF(ISBLANK(INDEX('Policy Characteristics'!I:I,MATCH($C412,'Policy Characteristics'!$C:$C,0))),"",INDEX('Policy Characteristics'!I:I,MATCH($C412,'Policy Characteristics'!$C:$C,0)))</f>
        <v>% of potential achieved</v>
      </c>
      <c r="P412" s="227" t="str">
        <f>IF(ISBLANK(INDEX('Policy Characteristics'!J:J,MATCH($C412,'Policy Characteristics'!$C:$C,0))),"",INDEX('Policy Characteristics'!J:J,MATCH($C412,'Policy Characteristics'!$C:$C,0)))</f>
        <v>**Description:** This policy reduces methane emissions from the selected industry by increasing the burning of methane that is currently being released into the atmosphere (i.e. flaring instead of venting/leaking). // **Guidance for setting values:**// **Natural Gas and Petroleum Systems:**If this policy is fully implemented, process emissions in 2050 are reduced by 3% from the natural gas and petroleum industry.// **Waste Management:** If this policy is fully implemented, process emissions in 2050 are reduced by 14% from the waste management industry.</v>
      </c>
      <c r="Q412" s="227" t="str">
        <f>IF(ISBLANK(INDEX('Policy Characteristics'!K:K,MATCH($C412,'Policy Characteristics'!$C:$C,0))),"",INDEX('Policy Characteristics'!K:K,MATCH($C412,'Policy Characteristics'!$C:$C,0)))</f>
        <v>industry-ag-main.html#methane-destr</v>
      </c>
      <c r="R412" s="227" t="str">
        <f>IF(ISBLANK(INDEX('Policy Characteristics'!L:L,MATCH($C412,'Policy Characteristics'!$C:$C,0))),"",INDEX('Policy Characteristics'!L:L,MATCH($C412,'Policy Characteristics'!$C:$C,0)))</f>
        <v>methane-destruction.html</v>
      </c>
      <c r="S412" s="227" t="str">
        <f>IF(ISBLANK(INDEX('Policy Characteristics'!M:M,MATCH($C412,'Policy Characteristics'!$C:$C,0))),"",INDEX('Policy Characteristics'!M:M,MATCH($C412,'Policy Characteristics'!$C:$C,0)))</f>
        <v>Calculated from model data; see the relevant variable(s) in the InputData folder for source information.</v>
      </c>
      <c r="T412" s="227" t="str">
        <f>IF(ISBLANK(INDEX('Policy Characteristics'!N:N,MATCH($C412,'Policy Characteristics'!$C:$C,0))),"",INDEX('Policy Characteristics'!N:N,MATCH($C412,'Policy Characteristics'!$C:$C,0)))</f>
        <v/>
      </c>
      <c r="U412" s="229"/>
      <c r="V412" s="229"/>
      <c r="W412" s="229"/>
      <c r="X412" s="229"/>
      <c r="Y412" s="229"/>
      <c r="Z412" s="229"/>
    </row>
    <row r="413" spans="1:26" ht="15.75" customHeight="1" x14ac:dyDescent="0.25">
      <c r="A413" s="248" t="str">
        <f>INDEX('Policy Characteristics'!A:A,MATCH($C413,'Policy Characteristics'!$C:$C,0))</f>
        <v>Industry</v>
      </c>
      <c r="B413" s="249" t="str">
        <f>INDEX('Policy Characteristics'!B:B,MATCH($C413,'Policy Characteristics'!$C:$C,0))</f>
        <v>Methane Destruction</v>
      </c>
      <c r="C413" s="227" t="str">
        <f t="shared" si="293"/>
        <v>Fraction of Methane Destruction Opportunities Achieved</v>
      </c>
      <c r="D413" s="225" t="s">
        <v>388</v>
      </c>
      <c r="E413" s="225"/>
      <c r="F413" s="225" t="s">
        <v>389</v>
      </c>
      <c r="G413" s="225"/>
      <c r="H413" s="250">
        <v>516</v>
      </c>
      <c r="I413" s="251" t="s">
        <v>63</v>
      </c>
      <c r="J413" s="227" t="str">
        <f>IF(ISBLANK(INDEX('Policy Characteristics'!D:D,MATCH($C413,'Policy Characteristics'!$C:$C,0))),"",INDEX('Policy Characteristics'!D:D,MATCH($C413,'Policy Characteristics'!$C:$C,0)))</f>
        <v>Methane Capture and Destruction</v>
      </c>
      <c r="K413" s="227" t="str">
        <f>IF(ISBLANK(INDEX('Policy Characteristics'!E:E,MATCH($C413,'Policy Characteristics'!$C:$C,0))),"",INDEX('Policy Characteristics'!E:E,MATCH($C413,'Policy Characteristics'!$C:$C,0)))</f>
        <v>indst methane destruction</v>
      </c>
      <c r="L413" s="227">
        <f>IF(ISBLANK(INDEX('Policy Characteristics'!F:F,MATCH($C413,'Policy Characteristics'!$C:$C,0))),"",INDEX('Policy Characteristics'!F:F,MATCH($C413,'Policy Characteristics'!$C:$C,0)))</f>
        <v>0</v>
      </c>
      <c r="M413" s="227">
        <f>IF(ISBLANK(INDEX('Policy Characteristics'!G:G,MATCH($C413,'Policy Characteristics'!$C:$C,0))),"",INDEX('Policy Characteristics'!G:G,MATCH($C413,'Policy Characteristics'!$C:$C,0)))</f>
        <v>1</v>
      </c>
      <c r="N413" s="227">
        <f>IF(ISBLANK(INDEX('Policy Characteristics'!H:H,MATCH($C413,'Policy Characteristics'!$C:$C,0))),"",INDEX('Policy Characteristics'!H:H,MATCH($C413,'Policy Characteristics'!$C:$C,0)))</f>
        <v>0.01</v>
      </c>
      <c r="O413" s="227" t="str">
        <f>IF(ISBLANK(INDEX('Policy Characteristics'!I:I,MATCH($C413,'Policy Characteristics'!$C:$C,0))),"",INDEX('Policy Characteristics'!I:I,MATCH($C413,'Policy Characteristics'!$C:$C,0)))</f>
        <v>% of potential achieved</v>
      </c>
      <c r="P413" s="227" t="str">
        <f>IF(ISBLANK(INDEX('Policy Characteristics'!J:J,MATCH($C413,'Policy Characteristics'!$C:$C,0))),"",INDEX('Policy Characteristics'!J:J,MATCH($C413,'Policy Characteristics'!$C:$C,0)))</f>
        <v>**Description:** This policy reduces methane emissions from the selected industry by increasing the burning of methane that is currently being released into the atmosphere (i.e. flaring instead of venting/leaking). // **Guidance for setting values:**// **Natural Gas and Petroleum Systems:**If this policy is fully implemented, process emissions in 2050 are reduced by 3% from the natural gas and petroleum industry.// **Waste Management:** If this policy is fully implemented, process emissions in 2050 are reduced by 14% from the waste management industry.</v>
      </c>
      <c r="Q413" s="227" t="str">
        <f>IF(ISBLANK(INDEX('Policy Characteristics'!K:K,MATCH($C413,'Policy Characteristics'!$C:$C,0))),"",INDEX('Policy Characteristics'!K:K,MATCH($C413,'Policy Characteristics'!$C:$C,0)))</f>
        <v>industry-ag-main.html#methane-destr</v>
      </c>
      <c r="R413" s="227" t="str">
        <f>IF(ISBLANK(INDEX('Policy Characteristics'!L:L,MATCH($C413,'Policy Characteristics'!$C:$C,0))),"",INDEX('Policy Characteristics'!L:L,MATCH($C413,'Policy Characteristics'!$C:$C,0)))</f>
        <v>methane-destruction.html</v>
      </c>
      <c r="S413" s="227" t="str">
        <f>IF(ISBLANK(INDEX('Policy Characteristics'!M:M,MATCH($C413,'Policy Characteristics'!$C:$C,0))),"",INDEX('Policy Characteristics'!M:M,MATCH($C413,'Policy Characteristics'!$C:$C,0)))</f>
        <v>Calculated from model data; see the relevant variable(s) in the InputData folder for source information.</v>
      </c>
      <c r="T413" s="227" t="str">
        <f>IF(ISBLANK(INDEX('Policy Characteristics'!N:N,MATCH($C413,'Policy Characteristics'!$C:$C,0))),"",INDEX('Policy Characteristics'!N:N,MATCH($C413,'Policy Characteristics'!$C:$C,0)))</f>
        <v/>
      </c>
      <c r="U413" s="229"/>
      <c r="V413" s="229"/>
      <c r="W413" s="229"/>
      <c r="X413" s="229"/>
      <c r="Y413" s="229"/>
      <c r="Z413" s="229"/>
    </row>
    <row r="414" spans="1:26" ht="15.75" customHeight="1" x14ac:dyDescent="0.25">
      <c r="A414" s="248" t="str">
        <f>INDEX('Policy Characteristics'!A:A,MATCH($C414,'Policy Characteristics'!$C:$C,0))</f>
        <v>Industry</v>
      </c>
      <c r="B414" s="249" t="str">
        <f>INDEX('Policy Characteristics'!B:B,MATCH($C414,'Policy Characteristics'!$C:$C,0))</f>
        <v>Reduce Fossil Fuel Exports</v>
      </c>
      <c r="C414" s="227" t="s">
        <v>459</v>
      </c>
      <c r="D414" s="225" t="s">
        <v>460</v>
      </c>
      <c r="E414" s="225"/>
      <c r="F414" s="225" t="s">
        <v>229</v>
      </c>
      <c r="G414" s="225"/>
      <c r="H414" s="250">
        <v>451</v>
      </c>
      <c r="I414" s="251" t="s">
        <v>76</v>
      </c>
      <c r="J414" s="227" t="str">
        <f>IF(ISBLANK(INDEX('Policy Characteristics'!D:D,MATCH($C414,'Policy Characteristics'!$C:$C,0))),"",INDEX('Policy Characteristics'!D:D,MATCH($C414,'Policy Characteristics'!$C:$C,0)))</f>
        <v>Percent Reduction in Fossil Fuel Exports</v>
      </c>
      <c r="K414" s="227" t="str">
        <f>IF(ISBLANK(INDEX('Policy Characteristics'!E:E,MATCH($C414,'Policy Characteristics'!$C:$C,0))),"",INDEX('Policy Characteristics'!E:E,MATCH($C414,'Policy Characteristics'!$C:$C,0)))</f>
        <v>indst reduce fossil fuel exports</v>
      </c>
      <c r="L414" s="227">
        <f>IF(ISBLANK(INDEX('Policy Characteristics'!F:F,MATCH($C414,'Policy Characteristics'!$C:$C,0))),"",INDEX('Policy Characteristics'!F:F,MATCH($C414,'Policy Characteristics'!$C:$C,0)))</f>
        <v>0</v>
      </c>
      <c r="M414" s="227">
        <f>IF(ISBLANK(INDEX('Policy Characteristics'!G:G,MATCH($C414,'Policy Characteristics'!$C:$C,0))),"",INDEX('Policy Characteristics'!G:G,MATCH($C414,'Policy Characteristics'!$C:$C,0)))</f>
        <v>1</v>
      </c>
      <c r="N414" s="227">
        <f>IF(ISBLANK(INDEX('Policy Characteristics'!H:H,MATCH($C414,'Policy Characteristics'!$C:$C,0))),"",INDEX('Policy Characteristics'!H:H,MATCH($C414,'Policy Characteristics'!$C:$C,0)))</f>
        <v>0.01</v>
      </c>
      <c r="O414" s="227" t="str">
        <f>IF(ISBLANK(INDEX('Policy Characteristics'!I:I,MATCH($C414,'Policy Characteristics'!$C:$C,0))),"",INDEX('Policy Characteristics'!I:I,MATCH($C414,'Policy Characteristics'!$C:$C,0)))</f>
        <v>% reduction in exports</v>
      </c>
      <c r="P414" s="227" t="str">
        <f>IF(ISBLANK(INDEX('Policy Characteristics'!J:J,MATCH($C414,'Policy Characteristics'!$C:$C,0))),"",INDEX('Policy Characteristics'!J:J,MATCH($C414,'Policy Characteristics'!$C:$C,0)))</f>
        <v/>
      </c>
      <c r="Q414" s="227" t="str">
        <f>IF(ISBLANK(INDEX('Policy Characteristics'!K:K,MATCH($C414,'Policy Characteristics'!$C:$C,0))),"",INDEX('Policy Characteristics'!K:K,MATCH($C414,'Policy Characteristics'!$C:$C,0)))</f>
        <v/>
      </c>
      <c r="R414" s="227" t="str">
        <f>IF(ISBLANK(INDEX('Policy Characteristics'!L:L,MATCH($C414,'Policy Characteristics'!$C:$C,0))),"",INDEX('Policy Characteristics'!L:L,MATCH($C414,'Policy Characteristics'!$C:$C,0)))</f>
        <v>reduce-fuel-exports.html</v>
      </c>
      <c r="S414" s="227" t="str">
        <f>IF(ISBLANK(INDEX('Policy Characteristics'!M:M,MATCH($C414,'Policy Characteristics'!$C:$C,0))),"",INDEX('Policy Characteristics'!M:M,MATCH($C414,'Policy Characteristics'!$C:$C,0)))</f>
        <v>Calculated from model data; see the relevant variable(s) in the InputData folder for source information.</v>
      </c>
      <c r="T414" s="227" t="str">
        <f>IF(ISBLANK(INDEX('Policy Characteristics'!N:N,MATCH($C414,'Policy Characteristics'!$C:$C,0))),"",INDEX('Policy Characteristics'!N:N,MATCH($C414,'Policy Characteristics'!$C:$C,0)))</f>
        <v/>
      </c>
      <c r="U414" s="229"/>
      <c r="V414" s="229"/>
      <c r="W414" s="229"/>
      <c r="X414" s="229"/>
      <c r="Y414" s="229"/>
      <c r="Z414" s="229"/>
    </row>
    <row r="415" spans="1:26" ht="15.75" customHeight="1" x14ac:dyDescent="0.25">
      <c r="A415" s="248" t="str">
        <f>INDEX('Policy Characteristics'!A:A,MATCH($C415,'Policy Characteristics'!$C:$C,0))</f>
        <v>Industry</v>
      </c>
      <c r="B415" s="249" t="str">
        <f>INDEX('Policy Characteristics'!B:B,MATCH($C415,'Policy Characteristics'!$C:$C,0))</f>
        <v>Reduce Fossil Fuel Exports</v>
      </c>
      <c r="C415" s="227" t="str">
        <f t="shared" ref="A415:C416" si="294">C$414</f>
        <v>Percent Reduction in Fossil Fuel Exports</v>
      </c>
      <c r="D415" s="225" t="s">
        <v>464</v>
      </c>
      <c r="E415" s="225"/>
      <c r="F415" s="225" t="s">
        <v>351</v>
      </c>
      <c r="G415" s="225"/>
      <c r="H415" s="250">
        <v>452</v>
      </c>
      <c r="I415" s="251" t="s">
        <v>76</v>
      </c>
      <c r="J415" s="227" t="str">
        <f>IF(ISBLANK(INDEX('Policy Characteristics'!D:D,MATCH($C415,'Policy Characteristics'!$C:$C,0))),"",INDEX('Policy Characteristics'!D:D,MATCH($C415,'Policy Characteristics'!$C:$C,0)))</f>
        <v>Percent Reduction in Fossil Fuel Exports</v>
      </c>
      <c r="K415" s="227" t="str">
        <f>IF(ISBLANK(INDEX('Policy Characteristics'!E:E,MATCH($C415,'Policy Characteristics'!$C:$C,0))),"",INDEX('Policy Characteristics'!E:E,MATCH($C415,'Policy Characteristics'!$C:$C,0)))</f>
        <v>indst reduce fossil fuel exports</v>
      </c>
      <c r="L415" s="227">
        <f>IF(ISBLANK(INDEX('Policy Characteristics'!F:F,MATCH($C415,'Policy Characteristics'!$C:$C,0))),"",INDEX('Policy Characteristics'!F:F,MATCH($C415,'Policy Characteristics'!$C:$C,0)))</f>
        <v>0</v>
      </c>
      <c r="M415" s="227">
        <f>IF(ISBLANK(INDEX('Policy Characteristics'!G:G,MATCH($C415,'Policy Characteristics'!$C:$C,0))),"",INDEX('Policy Characteristics'!G:G,MATCH($C415,'Policy Characteristics'!$C:$C,0)))</f>
        <v>1</v>
      </c>
      <c r="N415" s="227">
        <f>IF(ISBLANK(INDEX('Policy Characteristics'!H:H,MATCH($C415,'Policy Characteristics'!$C:$C,0))),"",INDEX('Policy Characteristics'!H:H,MATCH($C415,'Policy Characteristics'!$C:$C,0)))</f>
        <v>0.01</v>
      </c>
      <c r="O415" s="227" t="str">
        <f>IF(ISBLANK(INDEX('Policy Characteristics'!I:I,MATCH($C415,'Policy Characteristics'!$C:$C,0))),"",INDEX('Policy Characteristics'!I:I,MATCH($C415,'Policy Characteristics'!$C:$C,0)))</f>
        <v>% reduction in exports</v>
      </c>
      <c r="P415" s="227" t="str">
        <f>IF(ISBLANK(INDEX('Policy Characteristics'!J:J,MATCH($C415,'Policy Characteristics'!$C:$C,0))),"",INDEX('Policy Characteristics'!J:J,MATCH($C415,'Policy Characteristics'!$C:$C,0)))</f>
        <v/>
      </c>
      <c r="Q415" s="227" t="str">
        <f>IF(ISBLANK(INDEX('Policy Characteristics'!K:K,MATCH($C415,'Policy Characteristics'!$C:$C,0))),"",INDEX('Policy Characteristics'!K:K,MATCH($C415,'Policy Characteristics'!$C:$C,0)))</f>
        <v/>
      </c>
      <c r="R415" s="227" t="str">
        <f>IF(ISBLANK(INDEX('Policy Characteristics'!L:L,MATCH($C415,'Policy Characteristics'!$C:$C,0))),"",INDEX('Policy Characteristics'!L:L,MATCH($C415,'Policy Characteristics'!$C:$C,0)))</f>
        <v>reduce-fuel-exports.html</v>
      </c>
      <c r="S415" s="227" t="str">
        <f>IF(ISBLANK(INDEX('Policy Characteristics'!M:M,MATCH($C415,'Policy Characteristics'!$C:$C,0))),"",INDEX('Policy Characteristics'!M:M,MATCH($C415,'Policy Characteristics'!$C:$C,0)))</f>
        <v>Calculated from model data; see the relevant variable(s) in the InputData folder for source information.</v>
      </c>
      <c r="T415" s="227" t="str">
        <f>IF(ISBLANK(INDEX('Policy Characteristics'!N:N,MATCH($C415,'Policy Characteristics'!$C:$C,0))),"",INDEX('Policy Characteristics'!N:N,MATCH($C415,'Policy Characteristics'!$C:$C,0)))</f>
        <v/>
      </c>
      <c r="U415" s="229"/>
      <c r="V415" s="229"/>
      <c r="W415" s="229"/>
      <c r="X415" s="229"/>
      <c r="Y415" s="229"/>
      <c r="Z415" s="229"/>
    </row>
    <row r="416" spans="1:26" ht="15.75" customHeight="1" x14ac:dyDescent="0.25">
      <c r="A416" s="248" t="str">
        <f>INDEX('Policy Characteristics'!A:A,MATCH($C416,'Policy Characteristics'!$C:$C,0))</f>
        <v>Industry</v>
      </c>
      <c r="B416" s="249" t="str">
        <f>INDEX('Policy Characteristics'!B:B,MATCH($C416,'Policy Characteristics'!$C:$C,0))</f>
        <v>Reduce Fossil Fuel Exports</v>
      </c>
      <c r="C416" s="119" t="str">
        <f t="shared" si="294"/>
        <v>Percent Reduction in Fossil Fuel Exports</v>
      </c>
      <c r="D416" s="228" t="s">
        <v>465</v>
      </c>
      <c r="E416" s="228"/>
      <c r="F416" s="228" t="s">
        <v>466</v>
      </c>
      <c r="G416" s="228"/>
      <c r="H416" s="263">
        <v>453</v>
      </c>
      <c r="I416" s="251" t="s">
        <v>63</v>
      </c>
      <c r="J416" s="227" t="str">
        <f>IF(ISBLANK(INDEX('Policy Characteristics'!D:D,MATCH($C416,'Policy Characteristics'!$C:$C,0))),"",INDEX('Policy Characteristics'!D:D,MATCH($C416,'Policy Characteristics'!$C:$C,0)))</f>
        <v>Percent Reduction in Fossil Fuel Exports</v>
      </c>
      <c r="K416" s="227" t="str">
        <f>IF(ISBLANK(INDEX('Policy Characteristics'!E:E,MATCH($C416,'Policy Characteristics'!$C:$C,0))),"",INDEX('Policy Characteristics'!E:E,MATCH($C416,'Policy Characteristics'!$C:$C,0)))</f>
        <v>indst reduce fossil fuel exports</v>
      </c>
      <c r="L416" s="227">
        <f>IF(ISBLANK(INDEX('Policy Characteristics'!F:F,MATCH($C416,'Policy Characteristics'!$C:$C,0))),"",INDEX('Policy Characteristics'!F:F,MATCH($C416,'Policy Characteristics'!$C:$C,0)))</f>
        <v>0</v>
      </c>
      <c r="M416" s="227">
        <f>IF(ISBLANK(INDEX('Policy Characteristics'!G:G,MATCH($C416,'Policy Characteristics'!$C:$C,0))),"",INDEX('Policy Characteristics'!G:G,MATCH($C416,'Policy Characteristics'!$C:$C,0)))</f>
        <v>1</v>
      </c>
      <c r="N416" s="227">
        <f>IF(ISBLANK(INDEX('Policy Characteristics'!H:H,MATCH($C416,'Policy Characteristics'!$C:$C,0))),"",INDEX('Policy Characteristics'!H:H,MATCH($C416,'Policy Characteristics'!$C:$C,0)))</f>
        <v>0.01</v>
      </c>
      <c r="O416" s="227" t="str">
        <f>IF(ISBLANK(INDEX('Policy Characteristics'!I:I,MATCH($C416,'Policy Characteristics'!$C:$C,0))),"",INDEX('Policy Characteristics'!I:I,MATCH($C416,'Policy Characteristics'!$C:$C,0)))</f>
        <v>% reduction in exports</v>
      </c>
      <c r="P416" s="227" t="str">
        <f>IF(ISBLANK(INDEX('Policy Characteristics'!J:J,MATCH($C416,'Policy Characteristics'!$C:$C,0))),"",INDEX('Policy Characteristics'!J:J,MATCH($C416,'Policy Characteristics'!$C:$C,0)))</f>
        <v/>
      </c>
      <c r="Q416" s="227" t="str">
        <f>IF(ISBLANK(INDEX('Policy Characteristics'!K:K,MATCH($C416,'Policy Characteristics'!$C:$C,0))),"",INDEX('Policy Characteristics'!K:K,MATCH($C416,'Policy Characteristics'!$C:$C,0)))</f>
        <v/>
      </c>
      <c r="R416" s="227" t="str">
        <f>IF(ISBLANK(INDEX('Policy Characteristics'!L:L,MATCH($C416,'Policy Characteristics'!$C:$C,0))),"",INDEX('Policy Characteristics'!L:L,MATCH($C416,'Policy Characteristics'!$C:$C,0)))</f>
        <v>reduce-fuel-exports.html</v>
      </c>
      <c r="S416" s="227" t="str">
        <f>IF(ISBLANK(INDEX('Policy Characteristics'!M:M,MATCH($C416,'Policy Characteristics'!$C:$C,0))),"",INDEX('Policy Characteristics'!M:M,MATCH($C416,'Policy Characteristics'!$C:$C,0)))</f>
        <v>Calculated from model data; see the relevant variable(s) in the InputData folder for source information.</v>
      </c>
      <c r="T416" s="227" t="str">
        <f>IF(ISBLANK(INDEX('Policy Characteristics'!N:N,MATCH($C416,'Policy Characteristics'!$C:$C,0))),"",INDEX('Policy Characteristics'!N:N,MATCH($C416,'Policy Characteristics'!$C:$C,0)))</f>
        <v/>
      </c>
      <c r="U416" s="229"/>
      <c r="V416" s="229"/>
      <c r="W416" s="229"/>
      <c r="X416" s="229"/>
      <c r="Y416" s="229"/>
      <c r="Z416" s="229"/>
    </row>
    <row r="417" spans="1:26" ht="15.75" customHeight="1" x14ac:dyDescent="0.25">
      <c r="A417" s="248" t="str">
        <f>INDEX('Policy Characteristics'!A:A,MATCH($C417,'Policy Characteristics'!$C:$C,0))</f>
        <v>Industry</v>
      </c>
      <c r="B417" s="249" t="str">
        <f>INDEX('Policy Characteristics'!B:B,MATCH($C417,'Policy Characteristics'!$C:$C,0))</f>
        <v>Reduce Fossil Fuel Exports</v>
      </c>
      <c r="C417" s="227" t="str">
        <f t="shared" ref="A417:C418" si="295">C$414</f>
        <v>Percent Reduction in Fossil Fuel Exports</v>
      </c>
      <c r="D417" s="225" t="s">
        <v>467</v>
      </c>
      <c r="E417" s="225"/>
      <c r="F417" s="225" t="s">
        <v>468</v>
      </c>
      <c r="G417" s="225"/>
      <c r="H417" s="250">
        <v>454</v>
      </c>
      <c r="I417" s="251" t="s">
        <v>76</v>
      </c>
      <c r="J417" s="227" t="str">
        <f>IF(ISBLANK(INDEX('Policy Characteristics'!D:D,MATCH($C417,'Policy Characteristics'!$C:$C,0))),"",INDEX('Policy Characteristics'!D:D,MATCH($C417,'Policy Characteristics'!$C:$C,0)))</f>
        <v>Percent Reduction in Fossil Fuel Exports</v>
      </c>
      <c r="K417" s="227" t="str">
        <f>IF(ISBLANK(INDEX('Policy Characteristics'!E:E,MATCH($C417,'Policy Characteristics'!$C:$C,0))),"",INDEX('Policy Characteristics'!E:E,MATCH($C417,'Policy Characteristics'!$C:$C,0)))</f>
        <v>indst reduce fossil fuel exports</v>
      </c>
      <c r="L417" s="227">
        <f>IF(ISBLANK(INDEX('Policy Characteristics'!F:F,MATCH($C417,'Policy Characteristics'!$C:$C,0))),"",INDEX('Policy Characteristics'!F:F,MATCH($C417,'Policy Characteristics'!$C:$C,0)))</f>
        <v>0</v>
      </c>
      <c r="M417" s="227">
        <f>IF(ISBLANK(INDEX('Policy Characteristics'!G:G,MATCH($C417,'Policy Characteristics'!$C:$C,0))),"",INDEX('Policy Characteristics'!G:G,MATCH($C417,'Policy Characteristics'!$C:$C,0)))</f>
        <v>1</v>
      </c>
      <c r="N417" s="227">
        <f>IF(ISBLANK(INDEX('Policy Characteristics'!H:H,MATCH($C417,'Policy Characteristics'!$C:$C,0))),"",INDEX('Policy Characteristics'!H:H,MATCH($C417,'Policy Characteristics'!$C:$C,0)))</f>
        <v>0.01</v>
      </c>
      <c r="O417" s="227" t="str">
        <f>IF(ISBLANK(INDEX('Policy Characteristics'!I:I,MATCH($C417,'Policy Characteristics'!$C:$C,0))),"",INDEX('Policy Characteristics'!I:I,MATCH($C417,'Policy Characteristics'!$C:$C,0)))</f>
        <v>% reduction in exports</v>
      </c>
      <c r="P417" s="227" t="str">
        <f>IF(ISBLANK(INDEX('Policy Characteristics'!J:J,MATCH($C417,'Policy Characteristics'!$C:$C,0))),"",INDEX('Policy Characteristics'!J:J,MATCH($C417,'Policy Characteristics'!$C:$C,0)))</f>
        <v/>
      </c>
      <c r="Q417" s="227" t="str">
        <f>IF(ISBLANK(INDEX('Policy Characteristics'!K:K,MATCH($C417,'Policy Characteristics'!$C:$C,0))),"",INDEX('Policy Characteristics'!K:K,MATCH($C417,'Policy Characteristics'!$C:$C,0)))</f>
        <v/>
      </c>
      <c r="R417" s="227" t="str">
        <f>IF(ISBLANK(INDEX('Policy Characteristics'!L:L,MATCH($C417,'Policy Characteristics'!$C:$C,0))),"",INDEX('Policy Characteristics'!L:L,MATCH($C417,'Policy Characteristics'!$C:$C,0)))</f>
        <v>reduce-fuel-exports.html</v>
      </c>
      <c r="S417" s="227" t="str">
        <f>IF(ISBLANK(INDEX('Policy Characteristics'!M:M,MATCH($C417,'Policy Characteristics'!$C:$C,0))),"",INDEX('Policy Characteristics'!M:M,MATCH($C417,'Policy Characteristics'!$C:$C,0)))</f>
        <v>Calculated from model data; see the relevant variable(s) in the InputData folder for source information.</v>
      </c>
      <c r="T417" s="227" t="str">
        <f>IF(ISBLANK(INDEX('Policy Characteristics'!N:N,MATCH($C417,'Policy Characteristics'!$C:$C,0))),"",INDEX('Policy Characteristics'!N:N,MATCH($C417,'Policy Characteristics'!$C:$C,0)))</f>
        <v/>
      </c>
      <c r="U417" s="229"/>
      <c r="V417" s="229"/>
      <c r="W417" s="229"/>
      <c r="X417" s="229"/>
      <c r="Y417" s="229"/>
      <c r="Z417" s="229"/>
    </row>
    <row r="418" spans="1:26" ht="15.75" customHeight="1" x14ac:dyDescent="0.25">
      <c r="A418" s="248" t="str">
        <f>INDEX('Policy Characteristics'!A:A,MATCH($C418,'Policy Characteristics'!$C:$C,0))</f>
        <v>Industry</v>
      </c>
      <c r="B418" s="249" t="str">
        <f>INDEX('Policy Characteristics'!B:B,MATCH($C418,'Policy Characteristics'!$C:$C,0))</f>
        <v>Reduce Fossil Fuel Exports</v>
      </c>
      <c r="C418" s="119" t="str">
        <f t="shared" si="295"/>
        <v>Percent Reduction in Fossil Fuel Exports</v>
      </c>
      <c r="D418" s="228" t="s">
        <v>469</v>
      </c>
      <c r="E418" s="228"/>
      <c r="F418" s="228" t="s">
        <v>470</v>
      </c>
      <c r="G418" s="228"/>
      <c r="H418" s="263">
        <v>455</v>
      </c>
      <c r="I418" s="251" t="s">
        <v>63</v>
      </c>
      <c r="J418" s="227" t="str">
        <f>IF(ISBLANK(INDEX('Policy Characteristics'!D:D,MATCH($C418,'Policy Characteristics'!$C:$C,0))),"",INDEX('Policy Characteristics'!D:D,MATCH($C418,'Policy Characteristics'!$C:$C,0)))</f>
        <v>Percent Reduction in Fossil Fuel Exports</v>
      </c>
      <c r="K418" s="227" t="str">
        <f>IF(ISBLANK(INDEX('Policy Characteristics'!E:E,MATCH($C418,'Policy Characteristics'!$C:$C,0))),"",INDEX('Policy Characteristics'!E:E,MATCH($C418,'Policy Characteristics'!$C:$C,0)))</f>
        <v>indst reduce fossil fuel exports</v>
      </c>
      <c r="L418" s="227">
        <f>IF(ISBLANK(INDEX('Policy Characteristics'!F:F,MATCH($C418,'Policy Characteristics'!$C:$C,0))),"",INDEX('Policy Characteristics'!F:F,MATCH($C418,'Policy Characteristics'!$C:$C,0)))</f>
        <v>0</v>
      </c>
      <c r="M418" s="227">
        <f>IF(ISBLANK(INDEX('Policy Characteristics'!G:G,MATCH($C418,'Policy Characteristics'!$C:$C,0))),"",INDEX('Policy Characteristics'!G:G,MATCH($C418,'Policy Characteristics'!$C:$C,0)))</f>
        <v>1</v>
      </c>
      <c r="N418" s="227">
        <f>IF(ISBLANK(INDEX('Policy Characteristics'!H:H,MATCH($C418,'Policy Characteristics'!$C:$C,0))),"",INDEX('Policy Characteristics'!H:H,MATCH($C418,'Policy Characteristics'!$C:$C,0)))</f>
        <v>0.01</v>
      </c>
      <c r="O418" s="227" t="str">
        <f>IF(ISBLANK(INDEX('Policy Characteristics'!I:I,MATCH($C418,'Policy Characteristics'!$C:$C,0))),"",INDEX('Policy Characteristics'!I:I,MATCH($C418,'Policy Characteristics'!$C:$C,0)))</f>
        <v>% reduction in exports</v>
      </c>
      <c r="P418" s="227" t="str">
        <f>IF(ISBLANK(INDEX('Policy Characteristics'!J:J,MATCH($C418,'Policy Characteristics'!$C:$C,0))),"",INDEX('Policy Characteristics'!J:J,MATCH($C418,'Policy Characteristics'!$C:$C,0)))</f>
        <v/>
      </c>
      <c r="Q418" s="227" t="str">
        <f>IF(ISBLANK(INDEX('Policy Characteristics'!K:K,MATCH($C418,'Policy Characteristics'!$C:$C,0))),"",INDEX('Policy Characteristics'!K:K,MATCH($C418,'Policy Characteristics'!$C:$C,0)))</f>
        <v/>
      </c>
      <c r="R418" s="227" t="str">
        <f>IF(ISBLANK(INDEX('Policy Characteristics'!L:L,MATCH($C418,'Policy Characteristics'!$C:$C,0))),"",INDEX('Policy Characteristics'!L:L,MATCH($C418,'Policy Characteristics'!$C:$C,0)))</f>
        <v>reduce-fuel-exports.html</v>
      </c>
      <c r="S418" s="227" t="str">
        <f>IF(ISBLANK(INDEX('Policy Characteristics'!M:M,MATCH($C418,'Policy Characteristics'!$C:$C,0))),"",INDEX('Policy Characteristics'!M:M,MATCH($C418,'Policy Characteristics'!$C:$C,0)))</f>
        <v>Calculated from model data; see the relevant variable(s) in the InputData folder for source information.</v>
      </c>
      <c r="T418" s="227" t="str">
        <f>IF(ISBLANK(INDEX('Policy Characteristics'!N:N,MATCH($C418,'Policy Characteristics'!$C:$C,0))),"",INDEX('Policy Characteristics'!N:N,MATCH($C418,'Policy Characteristics'!$C:$C,0)))</f>
        <v/>
      </c>
      <c r="U418" s="229"/>
      <c r="V418" s="229"/>
      <c r="W418" s="229"/>
      <c r="X418" s="229"/>
      <c r="Y418" s="229"/>
      <c r="Z418" s="229"/>
    </row>
    <row r="419" spans="1:26" ht="15.75" customHeight="1" x14ac:dyDescent="0.25">
      <c r="A419" s="248" t="str">
        <f>INDEX('Policy Characteristics'!A:A,MATCH($C419,'Policy Characteristics'!$C:$C,0))</f>
        <v>Industry</v>
      </c>
      <c r="B419" s="249" t="str">
        <f>INDEX('Policy Characteristics'!B:B,MATCH($C419,'Policy Characteristics'!$C:$C,0))</f>
        <v>Reduce Fossil Fuel Exports</v>
      </c>
      <c r="C419" s="11" t="str">
        <f t="shared" ref="A419:C420" si="296">C$414</f>
        <v>Percent Reduction in Fossil Fuel Exports</v>
      </c>
      <c r="D419" s="226" t="s">
        <v>471</v>
      </c>
      <c r="E419" s="226"/>
      <c r="F419" s="226" t="s">
        <v>254</v>
      </c>
      <c r="G419" s="226"/>
      <c r="H419" s="7">
        <v>456</v>
      </c>
      <c r="I419" s="252" t="s">
        <v>76</v>
      </c>
      <c r="J419" s="227" t="str">
        <f>IF(ISBLANK(INDEX('Policy Characteristics'!D:D,MATCH($C419,'Policy Characteristics'!$C:$C,0))),"",INDEX('Policy Characteristics'!D:D,MATCH($C419,'Policy Characteristics'!$C:$C,0)))</f>
        <v>Percent Reduction in Fossil Fuel Exports</v>
      </c>
      <c r="K419" s="227" t="str">
        <f>IF(ISBLANK(INDEX('Policy Characteristics'!E:E,MATCH($C419,'Policy Characteristics'!$C:$C,0))),"",INDEX('Policy Characteristics'!E:E,MATCH($C419,'Policy Characteristics'!$C:$C,0)))</f>
        <v>indst reduce fossil fuel exports</v>
      </c>
      <c r="L419" s="227">
        <f>IF(ISBLANK(INDEX('Policy Characteristics'!F:F,MATCH($C419,'Policy Characteristics'!$C:$C,0))),"",INDEX('Policy Characteristics'!F:F,MATCH($C419,'Policy Characteristics'!$C:$C,0)))</f>
        <v>0</v>
      </c>
      <c r="M419" s="227">
        <f>IF(ISBLANK(INDEX('Policy Characteristics'!G:G,MATCH($C419,'Policy Characteristics'!$C:$C,0))),"",INDEX('Policy Characteristics'!G:G,MATCH($C419,'Policy Characteristics'!$C:$C,0)))</f>
        <v>1</v>
      </c>
      <c r="N419" s="227">
        <f>IF(ISBLANK(INDEX('Policy Characteristics'!H:H,MATCH($C419,'Policy Characteristics'!$C:$C,0))),"",INDEX('Policy Characteristics'!H:H,MATCH($C419,'Policy Characteristics'!$C:$C,0)))</f>
        <v>0.01</v>
      </c>
      <c r="O419" s="227" t="str">
        <f>IF(ISBLANK(INDEX('Policy Characteristics'!I:I,MATCH($C419,'Policy Characteristics'!$C:$C,0))),"",INDEX('Policy Characteristics'!I:I,MATCH($C419,'Policy Characteristics'!$C:$C,0)))</f>
        <v>% reduction in exports</v>
      </c>
      <c r="P419" s="227" t="str">
        <f>IF(ISBLANK(INDEX('Policy Characteristics'!J:J,MATCH($C419,'Policy Characteristics'!$C:$C,0))),"",INDEX('Policy Characteristics'!J:J,MATCH($C419,'Policy Characteristics'!$C:$C,0)))</f>
        <v/>
      </c>
      <c r="Q419" s="227" t="str">
        <f>IF(ISBLANK(INDEX('Policy Characteristics'!K:K,MATCH($C419,'Policy Characteristics'!$C:$C,0))),"",INDEX('Policy Characteristics'!K:K,MATCH($C419,'Policy Characteristics'!$C:$C,0)))</f>
        <v/>
      </c>
      <c r="R419" s="227" t="str">
        <f>IF(ISBLANK(INDEX('Policy Characteristics'!L:L,MATCH($C419,'Policy Characteristics'!$C:$C,0))),"",INDEX('Policy Characteristics'!L:L,MATCH($C419,'Policy Characteristics'!$C:$C,0)))</f>
        <v>reduce-fuel-exports.html</v>
      </c>
      <c r="S419" s="227" t="str">
        <f>IF(ISBLANK(INDEX('Policy Characteristics'!M:M,MATCH($C419,'Policy Characteristics'!$C:$C,0))),"",INDEX('Policy Characteristics'!M:M,MATCH($C419,'Policy Characteristics'!$C:$C,0)))</f>
        <v>Calculated from model data; see the relevant variable(s) in the InputData folder for source information.</v>
      </c>
      <c r="T419" s="227" t="str">
        <f>IF(ISBLANK(INDEX('Policy Characteristics'!N:N,MATCH($C419,'Policy Characteristics'!$C:$C,0))),"",INDEX('Policy Characteristics'!N:N,MATCH($C419,'Policy Characteristics'!$C:$C,0)))</f>
        <v/>
      </c>
      <c r="U419" s="229"/>
      <c r="V419" s="229"/>
      <c r="W419" s="229"/>
      <c r="X419" s="229"/>
      <c r="Y419" s="229"/>
      <c r="Z419" s="229"/>
    </row>
    <row r="420" spans="1:26" s="81" customFormat="1" ht="15.75" customHeight="1" x14ac:dyDescent="0.25">
      <c r="A420" s="248" t="str">
        <f>INDEX('Policy Characteristics'!A:A,MATCH($C420,'Policy Characteristics'!$C:$C,0))</f>
        <v>Industry</v>
      </c>
      <c r="B420" s="249" t="str">
        <f>INDEX('Policy Characteristics'!B:B,MATCH($C420,'Policy Characteristics'!$C:$C,0))</f>
        <v>Reduce Fossil Fuel Exports</v>
      </c>
      <c r="C420" s="119" t="str">
        <f t="shared" si="296"/>
        <v>Percent Reduction in Fossil Fuel Exports</v>
      </c>
      <c r="D420" s="228" t="s">
        <v>472</v>
      </c>
      <c r="E420" s="228"/>
      <c r="F420" s="228" t="s">
        <v>258</v>
      </c>
      <c r="G420" s="228"/>
      <c r="H420" s="263">
        <v>457</v>
      </c>
      <c r="I420" s="251" t="s">
        <v>63</v>
      </c>
      <c r="J420" s="227" t="str">
        <f>IF(ISBLANK(INDEX('Policy Characteristics'!D:D,MATCH($C420,'Policy Characteristics'!$C:$C,0))),"",INDEX('Policy Characteristics'!D:D,MATCH($C420,'Policy Characteristics'!$C:$C,0)))</f>
        <v>Percent Reduction in Fossil Fuel Exports</v>
      </c>
      <c r="K420" s="227" t="str">
        <f>IF(ISBLANK(INDEX('Policy Characteristics'!E:E,MATCH($C420,'Policy Characteristics'!$C:$C,0))),"",INDEX('Policy Characteristics'!E:E,MATCH($C420,'Policy Characteristics'!$C:$C,0)))</f>
        <v>indst reduce fossil fuel exports</v>
      </c>
      <c r="L420" s="227">
        <f>IF(ISBLANK(INDEX('Policy Characteristics'!F:F,MATCH($C420,'Policy Characteristics'!$C:$C,0))),"",INDEX('Policy Characteristics'!F:F,MATCH($C420,'Policy Characteristics'!$C:$C,0)))</f>
        <v>0</v>
      </c>
      <c r="M420" s="227">
        <f>IF(ISBLANK(INDEX('Policy Characteristics'!G:G,MATCH($C420,'Policy Characteristics'!$C:$C,0))),"",INDEX('Policy Characteristics'!G:G,MATCH($C420,'Policy Characteristics'!$C:$C,0)))</f>
        <v>1</v>
      </c>
      <c r="N420" s="227">
        <f>IF(ISBLANK(INDEX('Policy Characteristics'!H:H,MATCH($C420,'Policy Characteristics'!$C:$C,0))),"",INDEX('Policy Characteristics'!H:H,MATCH($C420,'Policy Characteristics'!$C:$C,0)))</f>
        <v>0.01</v>
      </c>
      <c r="O420" s="227" t="str">
        <f>IF(ISBLANK(INDEX('Policy Characteristics'!I:I,MATCH($C420,'Policy Characteristics'!$C:$C,0))),"",INDEX('Policy Characteristics'!I:I,MATCH($C420,'Policy Characteristics'!$C:$C,0)))</f>
        <v>% reduction in exports</v>
      </c>
      <c r="P420" s="227" t="str">
        <f>IF(ISBLANK(INDEX('Policy Characteristics'!J:J,MATCH($C420,'Policy Characteristics'!$C:$C,0))),"",INDEX('Policy Characteristics'!J:J,MATCH($C420,'Policy Characteristics'!$C:$C,0)))</f>
        <v/>
      </c>
      <c r="Q420" s="227" t="str">
        <f>IF(ISBLANK(INDEX('Policy Characteristics'!K:K,MATCH($C420,'Policy Characteristics'!$C:$C,0))),"",INDEX('Policy Characteristics'!K:K,MATCH($C420,'Policy Characteristics'!$C:$C,0)))</f>
        <v/>
      </c>
      <c r="R420" s="227" t="str">
        <f>IF(ISBLANK(INDEX('Policy Characteristics'!L:L,MATCH($C420,'Policy Characteristics'!$C:$C,0))),"",INDEX('Policy Characteristics'!L:L,MATCH($C420,'Policy Characteristics'!$C:$C,0)))</f>
        <v>reduce-fuel-exports.html</v>
      </c>
      <c r="S420" s="227" t="str">
        <f>IF(ISBLANK(INDEX('Policy Characteristics'!M:M,MATCH($C420,'Policy Characteristics'!$C:$C,0))),"",INDEX('Policy Characteristics'!M:M,MATCH($C420,'Policy Characteristics'!$C:$C,0)))</f>
        <v>Calculated from model data; see the relevant variable(s) in the InputData folder for source information.</v>
      </c>
      <c r="T420" s="227" t="str">
        <f>IF(ISBLANK(INDEX('Policy Characteristics'!N:N,MATCH($C420,'Policy Characteristics'!$C:$C,0))),"",INDEX('Policy Characteristics'!N:N,MATCH($C420,'Policy Characteristics'!$C:$C,0)))</f>
        <v/>
      </c>
      <c r="U420" s="260"/>
      <c r="V420" s="260"/>
      <c r="W420" s="260"/>
      <c r="X420" s="260"/>
      <c r="Y420" s="260"/>
      <c r="Z420" s="260"/>
    </row>
    <row r="421" spans="1:26" ht="15.75" customHeight="1" x14ac:dyDescent="0.25">
      <c r="A421" s="248" t="str">
        <f>INDEX('Policy Characteristics'!A:A,MATCH($C421,'Policy Characteristics'!$C:$C,0))</f>
        <v>Industry</v>
      </c>
      <c r="B421" s="249" t="str">
        <f>INDEX('Policy Characteristics'!B:B,MATCH($C421,'Policy Characteristics'!$C:$C,0))</f>
        <v>Reduce Fossil Fuel Exports</v>
      </c>
      <c r="C421" s="227" t="str">
        <f t="shared" ref="A421:C422" si="297">C$414</f>
        <v>Percent Reduction in Fossil Fuel Exports</v>
      </c>
      <c r="D421" s="225" t="s">
        <v>473</v>
      </c>
      <c r="E421" s="225"/>
      <c r="F421" s="225" t="s">
        <v>474</v>
      </c>
      <c r="G421" s="225"/>
      <c r="H421" s="250">
        <v>458</v>
      </c>
      <c r="I421" s="251" t="s">
        <v>76</v>
      </c>
      <c r="J421" s="227" t="str">
        <f>IF(ISBLANK(INDEX('Policy Characteristics'!D:D,MATCH($C421,'Policy Characteristics'!$C:$C,0))),"",INDEX('Policy Characteristics'!D:D,MATCH($C421,'Policy Characteristics'!$C:$C,0)))</f>
        <v>Percent Reduction in Fossil Fuel Exports</v>
      </c>
      <c r="K421" s="227" t="str">
        <f>IF(ISBLANK(INDEX('Policy Characteristics'!E:E,MATCH($C421,'Policy Characteristics'!$C:$C,0))),"",INDEX('Policy Characteristics'!E:E,MATCH($C421,'Policy Characteristics'!$C:$C,0)))</f>
        <v>indst reduce fossil fuel exports</v>
      </c>
      <c r="L421" s="227">
        <f>IF(ISBLANK(INDEX('Policy Characteristics'!F:F,MATCH($C421,'Policy Characteristics'!$C:$C,0))),"",INDEX('Policy Characteristics'!F:F,MATCH($C421,'Policy Characteristics'!$C:$C,0)))</f>
        <v>0</v>
      </c>
      <c r="M421" s="227">
        <f>IF(ISBLANK(INDEX('Policy Characteristics'!G:G,MATCH($C421,'Policy Characteristics'!$C:$C,0))),"",INDEX('Policy Characteristics'!G:G,MATCH($C421,'Policy Characteristics'!$C:$C,0)))</f>
        <v>1</v>
      </c>
      <c r="N421" s="227">
        <f>IF(ISBLANK(INDEX('Policy Characteristics'!H:H,MATCH($C421,'Policy Characteristics'!$C:$C,0))),"",INDEX('Policy Characteristics'!H:H,MATCH($C421,'Policy Characteristics'!$C:$C,0)))</f>
        <v>0.01</v>
      </c>
      <c r="O421" s="227" t="str">
        <f>IF(ISBLANK(INDEX('Policy Characteristics'!I:I,MATCH($C421,'Policy Characteristics'!$C:$C,0))),"",INDEX('Policy Characteristics'!I:I,MATCH($C421,'Policy Characteristics'!$C:$C,0)))</f>
        <v>% reduction in exports</v>
      </c>
      <c r="P421" s="227" t="str">
        <f>IF(ISBLANK(INDEX('Policy Characteristics'!J:J,MATCH($C421,'Policy Characteristics'!$C:$C,0))),"",INDEX('Policy Characteristics'!J:J,MATCH($C421,'Policy Characteristics'!$C:$C,0)))</f>
        <v/>
      </c>
      <c r="Q421" s="227" t="str">
        <f>IF(ISBLANK(INDEX('Policy Characteristics'!K:K,MATCH($C421,'Policy Characteristics'!$C:$C,0))),"",INDEX('Policy Characteristics'!K:K,MATCH($C421,'Policy Characteristics'!$C:$C,0)))</f>
        <v/>
      </c>
      <c r="R421" s="227" t="str">
        <f>IF(ISBLANK(INDEX('Policy Characteristics'!L:L,MATCH($C421,'Policy Characteristics'!$C:$C,0))),"",INDEX('Policy Characteristics'!L:L,MATCH($C421,'Policy Characteristics'!$C:$C,0)))</f>
        <v>reduce-fuel-exports.html</v>
      </c>
      <c r="S421" s="227" t="str">
        <f>IF(ISBLANK(INDEX('Policy Characteristics'!M:M,MATCH($C421,'Policy Characteristics'!$C:$C,0))),"",INDEX('Policy Characteristics'!M:M,MATCH($C421,'Policy Characteristics'!$C:$C,0)))</f>
        <v>Calculated from model data; see the relevant variable(s) in the InputData folder for source information.</v>
      </c>
      <c r="T421" s="227" t="str">
        <f>IF(ISBLANK(INDEX('Policy Characteristics'!N:N,MATCH($C421,'Policy Characteristics'!$C:$C,0))),"",INDEX('Policy Characteristics'!N:N,MATCH($C421,'Policy Characteristics'!$C:$C,0)))</f>
        <v/>
      </c>
      <c r="U421" s="229"/>
      <c r="V421" s="229"/>
      <c r="W421" s="229"/>
      <c r="X421" s="229"/>
      <c r="Y421" s="229"/>
      <c r="Z421" s="229"/>
    </row>
    <row r="422" spans="1:26" s="81" customFormat="1" ht="15.75" customHeight="1" x14ac:dyDescent="0.25">
      <c r="A422" s="248" t="str">
        <f>INDEX('Policy Characteristics'!A:A,MATCH($C422,'Policy Characteristics'!$C:$C,0))</f>
        <v>Industry</v>
      </c>
      <c r="B422" s="249" t="str">
        <f>INDEX('Policy Characteristics'!B:B,MATCH($C422,'Policy Characteristics'!$C:$C,0))</f>
        <v>Reduce Fossil Fuel Exports</v>
      </c>
      <c r="C422" s="119" t="str">
        <f t="shared" si="297"/>
        <v>Percent Reduction in Fossil Fuel Exports</v>
      </c>
      <c r="D422" s="228" t="s">
        <v>475</v>
      </c>
      <c r="E422" s="228"/>
      <c r="F422" s="228" t="s">
        <v>476</v>
      </c>
      <c r="G422" s="228"/>
      <c r="H422" s="263">
        <v>459</v>
      </c>
      <c r="I422" s="251" t="s">
        <v>63</v>
      </c>
      <c r="J422" s="227" t="str">
        <f>IF(ISBLANK(INDEX('Policy Characteristics'!D:D,MATCH($C422,'Policy Characteristics'!$C:$C,0))),"",INDEX('Policy Characteristics'!D:D,MATCH($C422,'Policy Characteristics'!$C:$C,0)))</f>
        <v>Percent Reduction in Fossil Fuel Exports</v>
      </c>
      <c r="K422" s="227" t="str">
        <f>IF(ISBLANK(INDEX('Policy Characteristics'!E:E,MATCH($C422,'Policy Characteristics'!$C:$C,0))),"",INDEX('Policy Characteristics'!E:E,MATCH($C422,'Policy Characteristics'!$C:$C,0)))</f>
        <v>indst reduce fossil fuel exports</v>
      </c>
      <c r="L422" s="227">
        <f>IF(ISBLANK(INDEX('Policy Characteristics'!F:F,MATCH($C422,'Policy Characteristics'!$C:$C,0))),"",INDEX('Policy Characteristics'!F:F,MATCH($C422,'Policy Characteristics'!$C:$C,0)))</f>
        <v>0</v>
      </c>
      <c r="M422" s="227">
        <f>IF(ISBLANK(INDEX('Policy Characteristics'!G:G,MATCH($C422,'Policy Characteristics'!$C:$C,0))),"",INDEX('Policy Characteristics'!G:G,MATCH($C422,'Policy Characteristics'!$C:$C,0)))</f>
        <v>1</v>
      </c>
      <c r="N422" s="227">
        <f>IF(ISBLANK(INDEX('Policy Characteristics'!H:H,MATCH($C422,'Policy Characteristics'!$C:$C,0))),"",INDEX('Policy Characteristics'!H:H,MATCH($C422,'Policy Characteristics'!$C:$C,0)))</f>
        <v>0.01</v>
      </c>
      <c r="O422" s="227" t="str">
        <f>IF(ISBLANK(INDEX('Policy Characteristics'!I:I,MATCH($C422,'Policy Characteristics'!$C:$C,0))),"",INDEX('Policy Characteristics'!I:I,MATCH($C422,'Policy Characteristics'!$C:$C,0)))</f>
        <v>% reduction in exports</v>
      </c>
      <c r="P422" s="227" t="str">
        <f>IF(ISBLANK(INDEX('Policy Characteristics'!J:J,MATCH($C422,'Policy Characteristics'!$C:$C,0))),"",INDEX('Policy Characteristics'!J:J,MATCH($C422,'Policy Characteristics'!$C:$C,0)))</f>
        <v/>
      </c>
      <c r="Q422" s="227" t="str">
        <f>IF(ISBLANK(INDEX('Policy Characteristics'!K:K,MATCH($C422,'Policy Characteristics'!$C:$C,0))),"",INDEX('Policy Characteristics'!K:K,MATCH($C422,'Policy Characteristics'!$C:$C,0)))</f>
        <v/>
      </c>
      <c r="R422" s="227" t="str">
        <f>IF(ISBLANK(INDEX('Policy Characteristics'!L:L,MATCH($C422,'Policy Characteristics'!$C:$C,0))),"",INDEX('Policy Characteristics'!L:L,MATCH($C422,'Policy Characteristics'!$C:$C,0)))</f>
        <v>reduce-fuel-exports.html</v>
      </c>
      <c r="S422" s="227" t="str">
        <f>IF(ISBLANK(INDEX('Policy Characteristics'!M:M,MATCH($C422,'Policy Characteristics'!$C:$C,0))),"",INDEX('Policy Characteristics'!M:M,MATCH($C422,'Policy Characteristics'!$C:$C,0)))</f>
        <v>Calculated from model data; see the relevant variable(s) in the InputData folder for source information.</v>
      </c>
      <c r="T422" s="227" t="str">
        <f>IF(ISBLANK(INDEX('Policy Characteristics'!N:N,MATCH($C422,'Policy Characteristics'!$C:$C,0))),"",INDEX('Policy Characteristics'!N:N,MATCH($C422,'Policy Characteristics'!$C:$C,0)))</f>
        <v/>
      </c>
      <c r="U422" s="260"/>
      <c r="V422" s="260"/>
      <c r="W422" s="260"/>
      <c r="X422" s="260"/>
      <c r="Y422" s="260"/>
      <c r="Z422" s="260"/>
    </row>
    <row r="423" spans="1:26" ht="15.75" customHeight="1" x14ac:dyDescent="0.25">
      <c r="A423" s="248" t="str">
        <f>INDEX('Policy Characteristics'!A:A,MATCH($C423,'Policy Characteristics'!$C:$C,0))</f>
        <v>Agriculture, Land Use, and Forestry</v>
      </c>
      <c r="B423" s="249" t="str">
        <f>INDEX('Policy Characteristics'!B:B,MATCH($C423,'Policy Characteristics'!$C:$C,0))</f>
        <v>Afforestation and Reforestation</v>
      </c>
      <c r="C423" s="227" t="s">
        <v>479</v>
      </c>
      <c r="D423" s="225"/>
      <c r="E423" s="225"/>
      <c r="F423" s="225"/>
      <c r="G423" s="225"/>
      <c r="H423" s="250">
        <v>60</v>
      </c>
      <c r="I423" s="261" t="s">
        <v>63</v>
      </c>
      <c r="J423" s="227" t="str">
        <f>IF(ISBLANK(INDEX('Policy Characteristics'!D:D,MATCH($C423,'Policy Characteristics'!$C:$C,0))),"",INDEX('Policy Characteristics'!D:D,MATCH($C423,'Policy Characteristics'!$C:$C,0)))</f>
        <v>Afforestation and Reforestation</v>
      </c>
      <c r="K423" s="227" t="str">
        <f>IF(ISBLANK(INDEX('Policy Characteristics'!E:E,MATCH($C423,'Policy Characteristics'!$C:$C,0))),"",INDEX('Policy Characteristics'!E:E,MATCH($C423,'Policy Characteristics'!$C:$C,0)))</f>
        <v>land afforestation and reforestation</v>
      </c>
      <c r="L423" s="227">
        <f>IF(ISBLANK(INDEX('Policy Characteristics'!F:F,MATCH($C423,'Policy Characteristics'!$C:$C,0))),"",INDEX('Policy Characteristics'!F:F,MATCH($C423,'Policy Characteristics'!$C:$C,0)))</f>
        <v>0</v>
      </c>
      <c r="M423" s="227">
        <f>IF(ISBLANK(INDEX('Policy Characteristics'!G:G,MATCH($C423,'Policy Characteristics'!$C:$C,0))),"",INDEX('Policy Characteristics'!G:G,MATCH($C423,'Policy Characteristics'!$C:$C,0)))</f>
        <v>1</v>
      </c>
      <c r="N423" s="227">
        <f>IF(ISBLANK(INDEX('Policy Characteristics'!H:H,MATCH($C423,'Policy Characteristics'!$C:$C,0))),"",INDEX('Policy Characteristics'!H:H,MATCH($C423,'Policy Characteristics'!$C:$C,0)))</f>
        <v>0.01</v>
      </c>
      <c r="O423" s="227" t="str">
        <f>IF(ISBLANK(INDEX('Policy Characteristics'!I:I,MATCH($C423,'Policy Characteristics'!$C:$C,0))),"",INDEX('Policy Characteristics'!I:I,MATCH($C423,'Policy Characteristics'!$C:$C,0)))</f>
        <v>% of potential achieved</v>
      </c>
      <c r="P423" s="227" t="str">
        <f>IF(ISBLANK(INDEX('Policy Characteristics'!J:J,MATCH($C423,'Policy Characteristics'!$C:$C,0))),"",INDEX('Policy Characteristics'!J:J,MATCH($C423,'Policy Characteristics'!$C:$C,0)))</f>
        <v>**Description:**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v>
      </c>
      <c r="Q423" s="227" t="str">
        <f>IF(ISBLANK(INDEX('Policy Characteristics'!K:K,MATCH($C423,'Policy Characteristics'!$C:$C,0))),"",INDEX('Policy Characteristics'!K:K,MATCH($C423,'Policy Characteristics'!$C:$C,0)))</f>
        <v>lulucf.html#aff-ref</v>
      </c>
      <c r="R423" s="227" t="str">
        <f>IF(ISBLANK(INDEX('Policy Characteristics'!L:L,MATCH($C423,'Policy Characteristics'!$C:$C,0))),"",INDEX('Policy Characteristics'!L:L,MATCH($C423,'Policy Characteristics'!$C:$C,0)))</f>
        <v>afforestation-and-reforestation.html</v>
      </c>
      <c r="S423" s="227" t="str">
        <f>IF(ISBLANK(INDEX('Policy Characteristics'!M:M,MATCH($C423,'Policy Characteristics'!$C:$C,0))),"",INDEX('Policy Characteristics'!M:M,MATCH($C423,'Policy Characteristics'!$C:$C,0)))</f>
        <v>Calculated from model data; see the relevant variable(s) in the InputData folder for source information.</v>
      </c>
      <c r="T423" s="227" t="str">
        <f>IF(ISBLANK(INDEX('Policy Characteristics'!N:N,MATCH($C423,'Policy Characteristics'!$C:$C,0))),"",INDEX('Policy Characteristics'!N:N,MATCH($C423,'Policy Characteristics'!$C:$C,0)))</f>
        <v>Ross W. Gorte, 2009, "U.S. Tree Planting for Carbon Sequestration," Congressional Research Service, https://www.fas.org/sgp/crs/misc/R40562.pdf, p.3, paragraph 1</v>
      </c>
      <c r="U423" s="229"/>
      <c r="V423" s="229"/>
      <c r="W423" s="229"/>
      <c r="X423" s="229"/>
      <c r="Y423" s="229"/>
      <c r="Z423" s="229"/>
    </row>
    <row r="424" spans="1:26" ht="71.25" customHeight="1" x14ac:dyDescent="0.25">
      <c r="A424" s="248" t="str">
        <f>INDEX('Policy Characteristics'!A:A,MATCH($C424,'Policy Characteristics'!$C:$C,0))</f>
        <v>Agriculture, Land Use, and Forestry</v>
      </c>
      <c r="B424" s="249" t="str">
        <f>INDEX('Policy Characteristics'!B:B,MATCH($C424,'Policy Characteristics'!$C:$C,0))</f>
        <v>Avoid Deforestation</v>
      </c>
      <c r="C424" s="227" t="s">
        <v>485</v>
      </c>
      <c r="D424" s="225"/>
      <c r="E424" s="225"/>
      <c r="F424" s="225"/>
      <c r="G424" s="225"/>
      <c r="H424" s="250">
        <v>590</v>
      </c>
      <c r="I424" s="261" t="s">
        <v>63</v>
      </c>
      <c r="J424" s="227" t="str">
        <f>IF(ISBLANK(INDEX('Policy Characteristics'!D:D,MATCH($C424,'Policy Characteristics'!$C:$C,0))),"",INDEX('Policy Characteristics'!D:D,MATCH($C424,'Policy Characteristics'!$C:$C,0)))</f>
        <v>Avoid Deforestation</v>
      </c>
      <c r="K424" s="227" t="str">
        <f>IF(ISBLANK(INDEX('Policy Characteristics'!E:E,MATCH($C424,'Policy Characteristics'!$C:$C,0))),"",INDEX('Policy Characteristics'!E:E,MATCH($C424,'Policy Characteristics'!$C:$C,0)))</f>
        <v>land avoid deforestation</v>
      </c>
      <c r="L424" s="227">
        <f>IF(ISBLANK(INDEX('Policy Characteristics'!F:F,MATCH($C424,'Policy Characteristics'!$C:$C,0))),"",INDEX('Policy Characteristics'!F:F,MATCH($C424,'Policy Characteristics'!$C:$C,0)))</f>
        <v>0</v>
      </c>
      <c r="M424" s="227">
        <f>IF(ISBLANK(INDEX('Policy Characteristics'!G:G,MATCH($C424,'Policy Characteristics'!$C:$C,0))),"",INDEX('Policy Characteristics'!G:G,MATCH($C424,'Policy Characteristics'!$C:$C,0)))</f>
        <v>1</v>
      </c>
      <c r="N424" s="227">
        <f>IF(ISBLANK(INDEX('Policy Characteristics'!H:H,MATCH($C424,'Policy Characteristics'!$C:$C,0))),"",INDEX('Policy Characteristics'!H:H,MATCH($C424,'Policy Characteristics'!$C:$C,0)))</f>
        <v>0.01</v>
      </c>
      <c r="O424" s="227" t="str">
        <f>IF(ISBLANK(INDEX('Policy Characteristics'!I:I,MATCH($C424,'Policy Characteristics'!$C:$C,0))),"",INDEX('Policy Characteristics'!I:I,MATCH($C424,'Policy Characteristics'!$C:$C,0)))</f>
        <v>% of potential achieved</v>
      </c>
      <c r="P424" s="227" t="str">
        <f>IF(ISBLANK(INDEX('Policy Characteristics'!J:J,MATCH($C424,'Policy Characteristics'!$C:$C,0))),"",INDEX('Policy Characteristics'!J:J,MATCH($C424,'Policy Characteristics'!$C:$C,0)))</f>
        <v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v>
      </c>
      <c r="Q424" s="227" t="str">
        <f>IF(ISBLANK(INDEX('Policy Characteristics'!K:K,MATCH($C424,'Policy Characteristics'!$C:$C,0))),"",INDEX('Policy Characteristics'!K:K,MATCH($C424,'Policy Characteristics'!$C:$C,0)))</f>
        <v>lulucf.html#avoid-def</v>
      </c>
      <c r="R424" s="227" t="str">
        <f>IF(ISBLANK(INDEX('Policy Characteristics'!L:L,MATCH($C424,'Policy Characteristics'!$C:$C,0))),"",INDEX('Policy Characteristics'!L:L,MATCH($C424,'Policy Characteristics'!$C:$C,0)))</f>
        <v>avoid-deforestation.html</v>
      </c>
      <c r="S424" s="227" t="str">
        <f>IF(ISBLANK(INDEX('Policy Characteristics'!M:M,MATCH($C424,'Policy Characteristics'!$C:$C,0))),"",INDEX('Policy Characteristics'!M:M,MATCH($C424,'Policy Characteristics'!$C:$C,0)))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27" t="str">
        <f>IF(ISBLANK(INDEX('Policy Characteristics'!N:N,MATCH($C424,'Policy Characteristics'!$C:$C,0))),"",INDEX('Policy Characteristics'!N:N,MATCH($C424,'Policy Characteristics'!$C:$C,0)))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29"/>
      <c r="V424" s="229"/>
      <c r="W424" s="229"/>
      <c r="X424" s="229"/>
      <c r="Y424" s="229"/>
      <c r="Z424" s="229"/>
    </row>
    <row r="425" spans="1:26" ht="15.75" customHeight="1" x14ac:dyDescent="0.25">
      <c r="A425" s="248" t="str">
        <f>INDEX('Policy Characteristics'!A:A,MATCH($C425,'Policy Characteristics'!$C:$C,0))</f>
        <v>Agriculture, Land Use, and Forestry</v>
      </c>
      <c r="B425" s="249" t="str">
        <f>INDEX('Policy Characteristics'!B:B,MATCH($C425,'Policy Characteristics'!$C:$C,0))</f>
        <v>Forest Restoration</v>
      </c>
      <c r="C425" s="227" t="s">
        <v>490</v>
      </c>
      <c r="D425" s="225"/>
      <c r="E425" s="225"/>
      <c r="F425" s="225"/>
      <c r="G425" s="225"/>
      <c r="H425" s="250">
        <v>177</v>
      </c>
      <c r="I425" s="261" t="s">
        <v>63</v>
      </c>
      <c r="J425" s="227" t="str">
        <f>IF(ISBLANK(INDEX('Policy Characteristics'!D:D,MATCH($C425,'Policy Characteristics'!$C:$C,0))),"",INDEX('Policy Characteristics'!D:D,MATCH($C425,'Policy Characteristics'!$C:$C,0)))</f>
        <v>Forest Restoration</v>
      </c>
      <c r="K425" s="227" t="str">
        <f>IF(ISBLANK(INDEX('Policy Characteristics'!E:E,MATCH($C425,'Policy Characteristics'!$C:$C,0))),"",INDEX('Policy Characteristics'!E:E,MATCH($C425,'Policy Characteristics'!$C:$C,0)))</f>
        <v>land forest restoration</v>
      </c>
      <c r="L425" s="227">
        <f>IF(ISBLANK(INDEX('Policy Characteristics'!F:F,MATCH($C425,'Policy Characteristics'!$C:$C,0))),"",INDEX('Policy Characteristics'!F:F,MATCH($C425,'Policy Characteristics'!$C:$C,0)))</f>
        <v>0</v>
      </c>
      <c r="M425" s="227">
        <f>IF(ISBLANK(INDEX('Policy Characteristics'!G:G,MATCH($C425,'Policy Characteristics'!$C:$C,0))),"",INDEX('Policy Characteristics'!G:G,MATCH($C425,'Policy Characteristics'!$C:$C,0)))</f>
        <v>1</v>
      </c>
      <c r="N425" s="227">
        <f>IF(ISBLANK(INDEX('Policy Characteristics'!H:H,MATCH($C425,'Policy Characteristics'!$C:$C,0))),"",INDEX('Policy Characteristics'!H:H,MATCH($C425,'Policy Characteristics'!$C:$C,0)))</f>
        <v>0.01</v>
      </c>
      <c r="O425" s="227" t="str">
        <f>IF(ISBLANK(INDEX('Policy Characteristics'!I:I,MATCH($C425,'Policy Characteristics'!$C:$C,0))),"",INDEX('Policy Characteristics'!I:I,MATCH($C425,'Policy Characteristics'!$C:$C,0)))</f>
        <v>% of potential achieved</v>
      </c>
      <c r="P425" s="227" t="str">
        <f>IF(ISBLANK(INDEX('Policy Characteristics'!J:J,MATCH($C425,'Policy Characteristics'!$C:$C,0))),"",INDEX('Policy Characteristics'!J:J,MATCH($C425,'Policy Characteristics'!$C:$C,0)))</f>
        <v>**Description:**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v>
      </c>
      <c r="Q425" s="227" t="str">
        <f>IF(ISBLANK(INDEX('Policy Characteristics'!K:K,MATCH($C425,'Policy Characteristics'!$C:$C,0))),"",INDEX('Policy Characteristics'!K:K,MATCH($C425,'Policy Characteristics'!$C:$C,0)))</f>
        <v/>
      </c>
      <c r="R425" s="227" t="str">
        <f>IF(ISBLANK(INDEX('Policy Characteristics'!L:L,MATCH($C425,'Policy Characteristics'!$C:$C,0))),"",INDEX('Policy Characteristics'!L:L,MATCH($C425,'Policy Characteristics'!$C:$C,0)))</f>
        <v>forest-restoration.html</v>
      </c>
      <c r="S425" s="227" t="str">
        <f>IF(ISBLANK(INDEX('Policy Characteristics'!M:M,MATCH($C425,'Policy Characteristics'!$C:$C,0))),"",INDEX('Policy Characteristics'!M:M,MATCH($C425,'Policy Characteristics'!$C:$C,0)))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227" t="str">
        <f>IF(ISBLANK(INDEX('Policy Characteristics'!N:N,MATCH($C425,'Policy Characteristics'!$C:$C,0))),"",INDEX('Policy Characteristics'!N:N,MATCH($C425,'Policy Characteristics'!$C:$C,0)))</f>
        <v>Brazilian Ministry of Science, Technology, Innovation and Communication (MCTIC)</v>
      </c>
      <c r="U425" s="229"/>
      <c r="V425" s="229"/>
      <c r="W425" s="229"/>
      <c r="X425" s="229"/>
      <c r="Y425" s="229"/>
      <c r="Z425" s="229"/>
    </row>
    <row r="426" spans="1:26" ht="15.75" customHeight="1" x14ac:dyDescent="0.25">
      <c r="A426" s="248" t="str">
        <f>INDEX('Policy Characteristics'!A:A,MATCH($C426,'Policy Characteristics'!$C:$C,0))</f>
        <v>Agriculture, Land Use, and Forestry</v>
      </c>
      <c r="B426" s="249" t="str">
        <f>INDEX('Policy Characteristics'!B:B,MATCH($C426,'Policy Characteristics'!$C:$C,0))</f>
        <v>Forest Set-Asides</v>
      </c>
      <c r="C426" s="229" t="s">
        <v>494</v>
      </c>
      <c r="D426" s="226"/>
      <c r="E426" s="226"/>
      <c r="F426" s="226"/>
      <c r="G426" s="226"/>
      <c r="H426" s="7">
        <v>61</v>
      </c>
      <c r="I426" s="253" t="s">
        <v>76</v>
      </c>
      <c r="J426" s="227" t="str">
        <f>IF(ISBLANK(INDEX('Policy Characteristics'!D:D,MATCH($C426,'Policy Characteristics'!$C:$C,0))),"",INDEX('Policy Characteristics'!D:D,MATCH($C426,'Policy Characteristics'!$C:$C,0)))</f>
        <v>Forest Set-Asides</v>
      </c>
      <c r="K426" s="227" t="str">
        <f>IF(ISBLANK(INDEX('Policy Characteristics'!E:E,MATCH($C426,'Policy Characteristics'!$C:$C,0))),"",INDEX('Policy Characteristics'!E:E,MATCH($C426,'Policy Characteristics'!$C:$C,0)))</f>
        <v>land forest set asides</v>
      </c>
      <c r="L426" s="227">
        <f>IF(ISBLANK(INDEX('Policy Characteristics'!F:F,MATCH($C426,'Policy Characteristics'!$C:$C,0))),"",INDEX('Policy Characteristics'!F:F,MATCH($C426,'Policy Characteristics'!$C:$C,0)))</f>
        <v>0</v>
      </c>
      <c r="M426" s="227">
        <f>IF(ISBLANK(INDEX('Policy Characteristics'!G:G,MATCH($C426,'Policy Characteristics'!$C:$C,0))),"",INDEX('Policy Characteristics'!G:G,MATCH($C426,'Policy Characteristics'!$C:$C,0)))</f>
        <v>1</v>
      </c>
      <c r="N426" s="227">
        <f>IF(ISBLANK(INDEX('Policy Characteristics'!H:H,MATCH($C426,'Policy Characteristics'!$C:$C,0))),"",INDEX('Policy Characteristics'!H:H,MATCH($C426,'Policy Characteristics'!$C:$C,0)))</f>
        <v>0.01</v>
      </c>
      <c r="O426" s="227" t="str">
        <f>IF(ISBLANK(INDEX('Policy Characteristics'!I:I,MATCH($C426,'Policy Characteristics'!$C:$C,0))),"",INDEX('Policy Characteristics'!I:I,MATCH($C426,'Policy Characteristics'!$C:$C,0)))</f>
        <v>% of potential achieved</v>
      </c>
      <c r="P426" s="227" t="str">
        <f>IF(ISBLANK(INDEX('Policy Characteristics'!J:J,MATCH($C426,'Policy Characteristics'!$C:$C,0))),"",INDEX('Policy Characteristics'!J:J,MATCH($C426,'Policy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426" s="227" t="str">
        <f>IF(ISBLANK(INDEX('Policy Characteristics'!K:K,MATCH($C426,'Policy Characteristics'!$C:$C,0))),"",INDEX('Policy Characteristics'!K:K,MATCH($C426,'Policy Characteristics'!$C:$C,0)))</f>
        <v>lulucf.html#set-asides</v>
      </c>
      <c r="R426" s="227" t="str">
        <f>IF(ISBLANK(INDEX('Policy Characteristics'!L:L,MATCH($C426,'Policy Characteristics'!$C:$C,0))),"",INDEX('Policy Characteristics'!L:L,MATCH($C426,'Policy Characteristics'!$C:$C,0)))</f>
        <v>forest-set-asides.html</v>
      </c>
      <c r="S426" s="227" t="str">
        <f>IF(ISBLANK(INDEX('Policy Characteristics'!M:M,MATCH($C426,'Policy Characteristics'!$C:$C,0))),"",INDEX('Policy Characteristics'!M:M,MATCH($C426,'Policy Characteristics'!$C:$C,0)))</f>
        <v>Calculated from model data; see the relevant variable(s) in the InputData folder for source information.</v>
      </c>
      <c r="T426" s="227" t="str">
        <f>IF(ISBLANK(INDEX('Policy Characteristics'!N:N,MATCH($C426,'Policy Characteristics'!$C:$C,0))),"",INDEX('Policy Characteristics'!N:N,MATCH($C426,'Policy Characteristics'!$C:$C,0)))</f>
        <v/>
      </c>
      <c r="U426" s="229"/>
      <c r="V426" s="229"/>
      <c r="W426" s="229"/>
      <c r="X426" s="229"/>
      <c r="Y426" s="229"/>
      <c r="Z426" s="229"/>
    </row>
    <row r="427" spans="1:26" ht="15.75" customHeight="1" x14ac:dyDescent="0.25">
      <c r="A427" s="248" t="str">
        <f>INDEX('Policy Characteristics'!A:A,MATCH($C427,'Policy Characteristics'!$C:$C,0))</f>
        <v>Agriculture, Land Use, and Forestry</v>
      </c>
      <c r="B427" s="249" t="str">
        <f>INDEX('Policy Characteristics'!B:B,MATCH($C427,'Policy Characteristics'!$C:$C,0))</f>
        <v>Cropland and Rice Measures</v>
      </c>
      <c r="C427" s="227" t="s">
        <v>500</v>
      </c>
      <c r="D427" s="225"/>
      <c r="E427" s="225"/>
      <c r="F427" s="225"/>
      <c r="G427" s="225"/>
      <c r="H427" s="250">
        <v>62</v>
      </c>
      <c r="I427" s="261" t="s">
        <v>63</v>
      </c>
      <c r="J427" s="227" t="str">
        <f>IF(ISBLANK(INDEX('Policy Characteristics'!D:D,MATCH($C427,'Policy Characteristics'!$C:$C,0))),"",INDEX('Policy Characteristics'!D:D,MATCH($C427,'Policy Characteristics'!$C:$C,0)))</f>
        <v>Cropland and Rice Measures</v>
      </c>
      <c r="K427" s="227" t="str">
        <f>IF(ISBLANK(INDEX('Policy Characteristics'!E:E,MATCH($C427,'Policy Characteristics'!$C:$C,0))),"",INDEX('Policy Characteristics'!E:E,MATCH($C427,'Policy Characteristics'!$C:$C,0)))</f>
        <v>indst cropland and rice measures</v>
      </c>
      <c r="L427" s="227">
        <f>IF(ISBLANK(INDEX('Policy Characteristics'!F:F,MATCH($C427,'Policy Characteristics'!$C:$C,0))),"",INDEX('Policy Characteristics'!F:F,MATCH($C427,'Policy Characteristics'!$C:$C,0)))</f>
        <v>0</v>
      </c>
      <c r="M427" s="227">
        <f>IF(ISBLANK(INDEX('Policy Characteristics'!G:G,MATCH($C427,'Policy Characteristics'!$C:$C,0))),"",INDEX('Policy Characteristics'!G:G,MATCH($C427,'Policy Characteristics'!$C:$C,0)))</f>
        <v>1</v>
      </c>
      <c r="N427" s="227">
        <f>IF(ISBLANK(INDEX('Policy Characteristics'!H:H,MATCH($C427,'Policy Characteristics'!$C:$C,0))),"",INDEX('Policy Characteristics'!H:H,MATCH($C427,'Policy Characteristics'!$C:$C,0)))</f>
        <v>0.01</v>
      </c>
      <c r="O427" s="227" t="str">
        <f>IF(ISBLANK(INDEX('Policy Characteristics'!I:I,MATCH($C427,'Policy Characteristics'!$C:$C,0))),"",INDEX('Policy Characteristics'!I:I,MATCH($C427,'Policy Characteristics'!$C:$C,0)))</f>
        <v>% of potential achieved</v>
      </c>
      <c r="P427" s="227" t="str">
        <f>IF(ISBLANK(INDEX('Policy Characteristics'!J:J,MATCH($C427,'Policy Characteristics'!$C:$C,0))),"",INDEX('Policy Characteristics'!J:J,MATCH($C427,'Policy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v>
      </c>
      <c r="Q427" s="227" t="str">
        <f>IF(ISBLANK(INDEX('Policy Characteristics'!K:K,MATCH($C427,'Policy Characteristics'!$C:$C,0))),"",INDEX('Policy Characteristics'!K:K,MATCH($C427,'Policy Characteristics'!$C:$C,0)))</f>
        <v>industry-ag-main.html#cropland</v>
      </c>
      <c r="R427" s="227" t="str">
        <f>IF(ISBLANK(INDEX('Policy Characteristics'!L:L,MATCH($C427,'Policy Characteristics'!$C:$C,0))),"",INDEX('Policy Characteristics'!L:L,MATCH($C427,'Policy Characteristics'!$C:$C,0)))</f>
        <v>cropland-management.html</v>
      </c>
      <c r="S427" s="227" t="str">
        <f>IF(ISBLANK(INDEX('Policy Characteristics'!M:M,MATCH($C427,'Policy Characteristics'!$C:$C,0))),"",INDEX('Policy Characteristics'!M:M,MATCH($C427,'Policy Characteristics'!$C:$C,0)))</f>
        <v>Calculated from model data; see the relevant variable(s) in the InputData folder for source information.</v>
      </c>
      <c r="T427" s="227" t="str">
        <f>IF(ISBLANK(INDEX('Policy Characteristics'!N:N,MATCH($C427,'Policy Characteristics'!$C:$C,0))),"",INDEX('Policy Characteristics'!N:N,MATCH($C427,'Policy Characteristics'!$C:$C,0)))</f>
        <v/>
      </c>
      <c r="U427" s="229"/>
      <c r="V427" s="229"/>
      <c r="W427" s="229"/>
      <c r="X427" s="229"/>
      <c r="Y427" s="229"/>
      <c r="Z427" s="229"/>
    </row>
    <row r="428" spans="1:26" ht="15.75" customHeight="1" x14ac:dyDescent="0.25">
      <c r="A428" s="248" t="str">
        <f>INDEX('Policy Characteristics'!A:A,MATCH($C428,'Policy Characteristics'!$C:$C,0))</f>
        <v>Agriculture, Land Use, and Forestry</v>
      </c>
      <c r="B428" s="249" t="str">
        <f>INDEX('Policy Characteristics'!B:B,MATCH($C428,'Policy Characteristics'!$C:$C,0))</f>
        <v>Improved Forest Management</v>
      </c>
      <c r="C428" s="227" t="s">
        <v>505</v>
      </c>
      <c r="D428" s="225"/>
      <c r="E428" s="225"/>
      <c r="F428" s="225"/>
      <c r="G428" s="225"/>
      <c r="H428" s="250">
        <v>63</v>
      </c>
      <c r="I428" s="254" t="s">
        <v>76</v>
      </c>
      <c r="J428" s="227" t="str">
        <f>IF(ISBLANK(INDEX('Policy Characteristics'!D:D,MATCH($C428,'Policy Characteristics'!$C:$C,0))),"",INDEX('Policy Characteristics'!D:D,MATCH($C428,'Policy Characteristics'!$C:$C,0)))</f>
        <v>Improved Forest Management</v>
      </c>
      <c r="K428" s="227" t="str">
        <f>IF(ISBLANK(INDEX('Policy Characteristics'!E:E,MATCH($C428,'Policy Characteristics'!$C:$C,0))),"",INDEX('Policy Characteristics'!E:E,MATCH($C428,'Policy Characteristics'!$C:$C,0)))</f>
        <v>land forest management</v>
      </c>
      <c r="L428" s="227">
        <f>IF(ISBLANK(INDEX('Policy Characteristics'!F:F,MATCH($C428,'Policy Characteristics'!$C:$C,0))),"",INDEX('Policy Characteristics'!F:F,MATCH($C428,'Policy Characteristics'!$C:$C,0)))</f>
        <v>0</v>
      </c>
      <c r="M428" s="227">
        <f>IF(ISBLANK(INDEX('Policy Characteristics'!G:G,MATCH($C428,'Policy Characteristics'!$C:$C,0))),"",INDEX('Policy Characteristics'!G:G,MATCH($C428,'Policy Characteristics'!$C:$C,0)))</f>
        <v>1</v>
      </c>
      <c r="N428" s="227">
        <f>IF(ISBLANK(INDEX('Policy Characteristics'!H:H,MATCH($C428,'Policy Characteristics'!$C:$C,0))),"",INDEX('Policy Characteristics'!H:H,MATCH($C428,'Policy Characteristics'!$C:$C,0)))</f>
        <v>0.01</v>
      </c>
      <c r="O428" s="227" t="str">
        <f>IF(ISBLANK(INDEX('Policy Characteristics'!I:I,MATCH($C428,'Policy Characteristics'!$C:$C,0))),"",INDEX('Policy Characteristics'!I:I,MATCH($C428,'Policy Characteristics'!$C:$C,0)))</f>
        <v>% of potential achieved</v>
      </c>
      <c r="P428" s="227" t="str">
        <f>IF(ISBLANK(INDEX('Policy Characteristics'!J:J,MATCH($C428,'Policy Characteristics'!$C:$C,0))),"",INDEX('Policy Characteristics'!J:J,MATCH($C428,'Policy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428" s="227" t="str">
        <f>IF(ISBLANK(INDEX('Policy Characteristics'!K:K,MATCH($C428,'Policy Characteristics'!$C:$C,0))),"",INDEX('Policy Characteristics'!K:K,MATCH($C428,'Policy Characteristics'!$C:$C,0)))</f>
        <v>lulucf.html#forest-mgmt</v>
      </c>
      <c r="R428" s="227" t="str">
        <f>IF(ISBLANK(INDEX('Policy Characteristics'!L:L,MATCH($C428,'Policy Characteristics'!$C:$C,0))),"",INDEX('Policy Characteristics'!L:L,MATCH($C428,'Policy Characteristics'!$C:$C,0)))</f>
        <v>improved-forest-management.html</v>
      </c>
      <c r="S428" s="227" t="str">
        <f>IF(ISBLANK(INDEX('Policy Characteristics'!M:M,MATCH($C428,'Policy Characteristics'!$C:$C,0))),"",INDEX('Policy Characteristics'!M:M,MATCH($C428,'Policy Characteristics'!$C:$C,0)))</f>
        <v>Calculated from model data; see the relevant variable(s) in the InputData folder for source information.</v>
      </c>
      <c r="T428" s="227" t="str">
        <f>IF(ISBLANK(INDEX('Policy Characteristics'!N:N,MATCH($C428,'Policy Characteristics'!$C:$C,0))),"",INDEX('Policy Characteristics'!N:N,MATCH($C428,'Policy Characteristics'!$C:$C,0)))</f>
        <v/>
      </c>
      <c r="U428" s="229"/>
      <c r="V428" s="229"/>
      <c r="W428" s="229"/>
      <c r="X428" s="229"/>
      <c r="Y428" s="229"/>
      <c r="Z428" s="229"/>
    </row>
    <row r="429" spans="1:26" ht="15.75" customHeight="1" x14ac:dyDescent="0.25">
      <c r="A429" s="248" t="str">
        <f>INDEX('Policy Characteristics'!A:A,MATCH($C429,'Policy Characteristics'!$C:$C,0))</f>
        <v>Agriculture, Land Use, and Forestry</v>
      </c>
      <c r="B429" s="249" t="str">
        <f>INDEX('Policy Characteristics'!B:B,MATCH($C429,'Policy Characteristics'!$C:$C,0))</f>
        <v>Livestock Measures</v>
      </c>
      <c r="C429" s="227" t="s">
        <v>511</v>
      </c>
      <c r="D429" s="225"/>
      <c r="E429" s="225"/>
      <c r="F429" s="225"/>
      <c r="G429" s="225"/>
      <c r="H429" s="250">
        <v>64</v>
      </c>
      <c r="I429" s="261" t="s">
        <v>63</v>
      </c>
      <c r="J429" s="227" t="str">
        <f>IF(ISBLANK(INDEX('Policy Characteristics'!D:D,MATCH($C429,'Policy Characteristics'!$C:$C,0))),"",INDEX('Policy Characteristics'!D:D,MATCH($C429,'Policy Characteristics'!$C:$C,0)))</f>
        <v>Livestock Measures</v>
      </c>
      <c r="K429" s="227" t="str">
        <f>IF(ISBLANK(INDEX('Policy Characteristics'!E:E,MATCH($C429,'Policy Characteristics'!$C:$C,0))),"",INDEX('Policy Characteristics'!E:E,MATCH($C429,'Policy Characteristics'!$C:$C,0)))</f>
        <v>indst livestock measures</v>
      </c>
      <c r="L429" s="227">
        <f>IF(ISBLANK(INDEX('Policy Characteristics'!F:F,MATCH($C429,'Policy Characteristics'!$C:$C,0))),"",INDEX('Policy Characteristics'!F:F,MATCH($C429,'Policy Characteristics'!$C:$C,0)))</f>
        <v>0</v>
      </c>
      <c r="M429" s="227">
        <f>IF(ISBLANK(INDEX('Policy Characteristics'!G:G,MATCH($C429,'Policy Characteristics'!$C:$C,0))),"",INDEX('Policy Characteristics'!G:G,MATCH($C429,'Policy Characteristics'!$C:$C,0)))</f>
        <v>1</v>
      </c>
      <c r="N429" s="227">
        <f>IF(ISBLANK(INDEX('Policy Characteristics'!H:H,MATCH($C429,'Policy Characteristics'!$C:$C,0))),"",INDEX('Policy Characteristics'!H:H,MATCH($C429,'Policy Characteristics'!$C:$C,0)))</f>
        <v>0.01</v>
      </c>
      <c r="O429" s="227" t="str">
        <f>IF(ISBLANK(INDEX('Policy Characteristics'!I:I,MATCH($C429,'Policy Characteristics'!$C:$C,0))),"",INDEX('Policy Characteristics'!I:I,MATCH($C429,'Policy Characteristics'!$C:$C,0)))</f>
        <v>% of potential achieved</v>
      </c>
      <c r="P429" s="227" t="str">
        <f>IF(ISBLANK(INDEX('Policy Characteristics'!J:J,MATCH($C429,'Policy Characteristics'!$C:$C,0))),"",INDEX('Policy Characteristics'!J:J,MATCH($C429,'Policy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v>
      </c>
      <c r="Q429" s="227" t="str">
        <f>IF(ISBLANK(INDEX('Policy Characteristics'!K:K,MATCH($C429,'Policy Characteristics'!$C:$C,0))),"",INDEX('Policy Characteristics'!K:K,MATCH($C429,'Policy Characteristics'!$C:$C,0)))</f>
        <v>industry-ag-main.html#livestock</v>
      </c>
      <c r="R429" s="227" t="str">
        <f>IF(ISBLANK(INDEX('Policy Characteristics'!L:L,MATCH($C429,'Policy Characteristics'!$C:$C,0))),"",INDEX('Policy Characteristics'!L:L,MATCH($C429,'Policy Characteristics'!$C:$C,0)))</f>
        <v>livestock-measures.html</v>
      </c>
      <c r="S429" s="227" t="str">
        <f>IF(ISBLANK(INDEX('Policy Characteristics'!M:M,MATCH($C429,'Policy Characteristics'!$C:$C,0))),"",INDEX('Policy Characteristics'!M:M,MATCH($C429,'Policy Characteristics'!$C:$C,0)))</f>
        <v>Calculated from model data; see the relevant variable(s) in the InputData folder for source information.</v>
      </c>
      <c r="T429" s="227" t="str">
        <f>IF(ISBLANK(INDEX('Policy Characteristics'!N:N,MATCH($C429,'Policy Characteristics'!$C:$C,0))),"",INDEX('Policy Characteristics'!N:N,MATCH($C429,'Policy Characteristics'!$C:$C,0)))</f>
        <v/>
      </c>
      <c r="U429" s="229"/>
      <c r="V429" s="229"/>
      <c r="W429" s="229"/>
      <c r="X429" s="229"/>
      <c r="Y429" s="229"/>
      <c r="Z429" s="229"/>
    </row>
    <row r="430" spans="1:26" ht="15.75" customHeight="1" x14ac:dyDescent="0.25">
      <c r="A430" s="248" t="str">
        <f>INDEX('Policy Characteristics'!A:A,MATCH($C430,'Policy Characteristics'!$C:$C,0))</f>
        <v>Agriculture, Land Use, and Forestry</v>
      </c>
      <c r="B430" s="249" t="str">
        <f>INDEX('Policy Characteristics'!B:B,MATCH($C430,'Policy Characteristics'!$C:$C,0))</f>
        <v>Peatland Restoration</v>
      </c>
      <c r="C430" s="229" t="s">
        <v>516</v>
      </c>
      <c r="D430" s="226"/>
      <c r="E430" s="226"/>
      <c r="F430" s="226"/>
      <c r="G430" s="226"/>
      <c r="H430" s="7">
        <v>178</v>
      </c>
      <c r="I430" s="253" t="s">
        <v>76</v>
      </c>
      <c r="J430" s="227" t="str">
        <f>IF(ISBLANK(INDEX('Policy Characteristics'!D:D,MATCH($C430,'Policy Characteristics'!$C:$C,0))),"",INDEX('Policy Characteristics'!D:D,MATCH($C430,'Policy Characteristics'!$C:$C,0)))</f>
        <v>Peatland Restoration</v>
      </c>
      <c r="K430" s="227" t="str">
        <f>IF(ISBLANK(INDEX('Policy Characteristics'!E:E,MATCH($C430,'Policy Characteristics'!$C:$C,0))),"",INDEX('Policy Characteristics'!E:E,MATCH($C430,'Policy Characteristics'!$C:$C,0)))</f>
        <v>land peatland restoration</v>
      </c>
      <c r="L430" s="227" t="str">
        <f>IF(ISBLANK(INDEX('Policy Characteristics'!F:F,MATCH($C430,'Policy Characteristics'!$C:$C,0))),"",INDEX('Policy Characteristics'!F:F,MATCH($C430,'Policy Characteristics'!$C:$C,0)))</f>
        <v/>
      </c>
      <c r="M430" s="227" t="str">
        <f>IF(ISBLANK(INDEX('Policy Characteristics'!G:G,MATCH($C430,'Policy Characteristics'!$C:$C,0))),"",INDEX('Policy Characteristics'!G:G,MATCH($C430,'Policy Characteristics'!$C:$C,0)))</f>
        <v/>
      </c>
      <c r="N430" s="227" t="str">
        <f>IF(ISBLANK(INDEX('Policy Characteristics'!H:H,MATCH($C430,'Policy Characteristics'!$C:$C,0))),"",INDEX('Policy Characteristics'!H:H,MATCH($C430,'Policy Characteristics'!$C:$C,0)))</f>
        <v/>
      </c>
      <c r="O430" s="227" t="str">
        <f>IF(ISBLANK(INDEX('Policy Characteristics'!I:I,MATCH($C430,'Policy Characteristics'!$C:$C,0))),"",INDEX('Policy Characteristics'!I:I,MATCH($C430,'Policy Characteristics'!$C:$C,0)))</f>
        <v/>
      </c>
      <c r="P430" s="227" t="str">
        <f>IF(ISBLANK(INDEX('Policy Characteristics'!J:J,MATCH($C430,'Policy Characteristics'!$C:$C,0))),"",INDEX('Policy Characteristics'!J:J,MATCH($C430,'Policy Characteristics'!$C:$C,0)))</f>
        <v/>
      </c>
      <c r="Q430" s="227" t="str">
        <f>IF(ISBLANK(INDEX('Policy Characteristics'!K:K,MATCH($C430,'Policy Characteristics'!$C:$C,0))),"",INDEX('Policy Characteristics'!K:K,MATCH($C430,'Policy Characteristics'!$C:$C,0)))</f>
        <v/>
      </c>
      <c r="R430" s="227" t="str">
        <f>IF(ISBLANK(INDEX('Policy Characteristics'!L:L,MATCH($C430,'Policy Characteristics'!$C:$C,0))),"",INDEX('Policy Characteristics'!L:L,MATCH($C430,'Policy Characteristics'!$C:$C,0)))</f>
        <v>peatland-restoration.html</v>
      </c>
      <c r="S430" s="227" t="str">
        <f>IF(ISBLANK(INDEX('Policy Characteristics'!M:M,MATCH($C430,'Policy Characteristics'!$C:$C,0))),"",INDEX('Policy Characteristics'!M:M,MATCH($C430,'Policy Characteristics'!$C:$C,0)))</f>
        <v/>
      </c>
      <c r="T430" s="227" t="str">
        <f>IF(ISBLANK(INDEX('Policy Characteristics'!N:N,MATCH($C430,'Policy Characteristics'!$C:$C,0))),"",INDEX('Policy Characteristics'!N:N,MATCH($C430,'Policy Characteristics'!$C:$C,0)))</f>
        <v/>
      </c>
      <c r="U430" s="229"/>
      <c r="V430" s="229"/>
      <c r="W430" s="229"/>
      <c r="X430" s="229"/>
      <c r="Y430" s="229"/>
      <c r="Z430" s="229"/>
    </row>
    <row r="431" spans="1:26" ht="15.75" customHeight="1" x14ac:dyDescent="0.25">
      <c r="A431" s="248" t="str">
        <f>INDEX('Policy Characteristics'!A:A,MATCH($C431,'Policy Characteristics'!$C:$C,0))</f>
        <v>Agriculture, Land Use, and Forestry</v>
      </c>
      <c r="B431" s="249" t="str">
        <f>INDEX('Policy Characteristics'!B:B,MATCH($C431,'Policy Characteristics'!$C:$C,0))</f>
        <v>Shift to Non-Animal Products</v>
      </c>
      <c r="C431" s="227" t="s">
        <v>520</v>
      </c>
      <c r="D431" s="225"/>
      <c r="E431" s="225"/>
      <c r="F431" s="225"/>
      <c r="G431" s="225"/>
      <c r="H431" s="250">
        <v>434</v>
      </c>
      <c r="I431" s="261" t="s">
        <v>63</v>
      </c>
      <c r="J431" s="227" t="str">
        <f>IF(ISBLANK(INDEX('Policy Characteristics'!D:D,MATCH($C431,'Policy Characteristics'!$C:$C,0))),"",INDEX('Policy Characteristics'!D:D,MATCH($C431,'Policy Characteristics'!$C:$C,0)))</f>
        <v>Shift to Non-Animal Products</v>
      </c>
      <c r="K431" s="227" t="str">
        <f>IF(ISBLANK(INDEX('Policy Characteristics'!E:E,MATCH($C431,'Policy Characteristics'!$C:$C,0))),"",INDEX('Policy Characteristics'!E:E,MATCH($C431,'Policy Characteristics'!$C:$C,0)))</f>
        <v>indst shift to nonanimal products</v>
      </c>
      <c r="L431" s="227">
        <f>IF(ISBLANK(INDEX('Policy Characteristics'!F:F,MATCH($C431,'Policy Characteristics'!$C:$C,0))),"",INDEX('Policy Characteristics'!F:F,MATCH($C431,'Policy Characteristics'!$C:$C,0)))</f>
        <v>0</v>
      </c>
      <c r="M431" s="227">
        <f>IF(ISBLANK(INDEX('Policy Characteristics'!G:G,MATCH($C431,'Policy Characteristics'!$C:$C,0))),"",INDEX('Policy Characteristics'!G:G,MATCH($C431,'Policy Characteristics'!$C:$C,0)))</f>
        <v>1</v>
      </c>
      <c r="N431" s="227">
        <f>IF(ISBLANK(INDEX('Policy Characteristics'!H:H,MATCH($C431,'Policy Characteristics'!$C:$C,0))),"",INDEX('Policy Characteristics'!H:H,MATCH($C431,'Policy Characteristics'!$C:$C,0)))</f>
        <v>0.01</v>
      </c>
      <c r="O431" s="227" t="str">
        <f>IF(ISBLANK(INDEX('Policy Characteristics'!I:I,MATCH($C431,'Policy Characteristics'!$C:$C,0))),"",INDEX('Policy Characteristics'!I:I,MATCH($C431,'Policy Characteristics'!$C:$C,0)))</f>
        <v>% reduction in animal products</v>
      </c>
      <c r="P431" s="227" t="str">
        <f>IF(ISBLANK(INDEX('Policy Characteristics'!J:J,MATCH($C431,'Policy Characteristics'!$C:$C,0))),"",INDEX('Policy Characteristics'!J:J,MATCH($C431,'Policy Characteristics'!$C:$C,0)))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v>
      </c>
      <c r="Q431" s="227" t="str">
        <f>IF(ISBLANK(INDEX('Policy Characteristics'!K:K,MATCH($C431,'Policy Characteristics'!$C:$C,0))),"",INDEX('Policy Characteristics'!K:K,MATCH($C431,'Policy Characteristics'!$C:$C,0)))</f>
        <v/>
      </c>
      <c r="R431" s="227" t="str">
        <f>IF(ISBLANK(INDEX('Policy Characteristics'!L:L,MATCH($C431,'Policy Characteristics'!$C:$C,0))),"",INDEX('Policy Characteristics'!L:L,MATCH($C431,'Policy Characteristics'!$C:$C,0)))</f>
        <v>shift-to-non-animal-products.html</v>
      </c>
      <c r="S431" s="227" t="str">
        <f>IF(ISBLANK(INDEX('Policy Characteristics'!M:M,MATCH($C431,'Policy Characteristics'!$C:$C,0))),"",INDEX('Policy Characteristics'!M:M,MATCH($C431,'Policy Characteristics'!$C:$C,0)))</f>
        <v>https://en.wikipedia.org/wiki/List_of_countries_by_meat_consumption_per_capita (article revision 00:12, 22 Feb 2019)</v>
      </c>
      <c r="T431" s="227" t="str">
        <f>IF(ISBLANK(INDEX('Policy Characteristics'!N:N,MATCH($C431,'Policy Characteristics'!$C:$C,0))),"",INDEX('Policy Characteristics'!N:N,MATCH($C431,'Policy Characteristics'!$C:$C,0)))</f>
        <v/>
      </c>
      <c r="U431" s="229"/>
      <c r="V431" s="229"/>
      <c r="W431" s="229"/>
      <c r="X431" s="229"/>
      <c r="Y431" s="229"/>
      <c r="Z431" s="229"/>
    </row>
    <row r="432" spans="1:26" ht="15.75" customHeight="1" x14ac:dyDescent="0.25">
      <c r="A432" s="248" t="str">
        <f>INDEX('Policy Characteristics'!A:A,MATCH($C432,'Policy Characteristics'!$C:$C,0))</f>
        <v>District Heat and Hydrogen</v>
      </c>
      <c r="B432" s="249" t="str">
        <f>INDEX('Policy Characteristics'!B:B,MATCH($C432,'Policy Characteristics'!$C:$C,0))</f>
        <v>Use CHP for District Heat</v>
      </c>
      <c r="C432" s="227" t="s">
        <v>527</v>
      </c>
      <c r="D432" s="225"/>
      <c r="E432" s="225"/>
      <c r="F432" s="225"/>
      <c r="G432" s="225"/>
      <c r="H432" s="250">
        <v>68</v>
      </c>
      <c r="I432" s="254" t="s">
        <v>76</v>
      </c>
      <c r="J432" s="227" t="str">
        <f>IF(ISBLANK(INDEX('Policy Characteristics'!D:D,MATCH($C432,'Policy Characteristics'!$C:$C,0))),"",INDEX('Policy Characteristics'!D:D,MATCH($C432,'Policy Characteristics'!$C:$C,0)))</f>
        <v>District Heat CHP</v>
      </c>
      <c r="K432" s="227" t="str">
        <f>IF(ISBLANK(INDEX('Policy Characteristics'!E:E,MATCH($C432,'Policy Characteristics'!$C:$C,0))),"",INDEX('Policy Characteristics'!E:E,MATCH($C432,'Policy Characteristics'!$C:$C,0)))</f>
        <v>heat convert heat to CHP</v>
      </c>
      <c r="L432" s="227">
        <f>IF(ISBLANK(INDEX('Policy Characteristics'!F:F,MATCH($C432,'Policy Characteristics'!$C:$C,0))),"",INDEX('Policy Characteristics'!F:F,MATCH($C432,'Policy Characteristics'!$C:$C,0)))</f>
        <v>0</v>
      </c>
      <c r="M432" s="227">
        <f>IF(ISBLANK(INDEX('Policy Characteristics'!G:G,MATCH($C432,'Policy Characteristics'!$C:$C,0))),"",INDEX('Policy Characteristics'!G:G,MATCH($C432,'Policy Characteristics'!$C:$C,0)))</f>
        <v>1</v>
      </c>
      <c r="N432" s="227">
        <f>IF(ISBLANK(INDEX('Policy Characteristics'!H:H,MATCH($C432,'Policy Characteristics'!$C:$C,0))),"",INDEX('Policy Characteristics'!H:H,MATCH($C432,'Policy Characteristics'!$C:$C,0)))</f>
        <v>0.01</v>
      </c>
      <c r="O432" s="227" t="str">
        <f>IF(ISBLANK(INDEX('Policy Characteristics'!I:I,MATCH($C432,'Policy Characteristics'!$C:$C,0))),"",INDEX('Policy Characteristics'!I:I,MATCH($C432,'Policy Characteristics'!$C:$C,0)))</f>
        <v>% non-CHP heat converted</v>
      </c>
      <c r="P432" s="227" t="str">
        <f>IF(ISBLANK(INDEX('Policy Characteristics'!J:J,MATCH($C432,'Policy Characteristics'!$C:$C,0))),"",INDEX('Policy Characteristics'!J:J,MATCH($C432,'Policy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432" s="227" t="str">
        <f>IF(ISBLANK(INDEX('Policy Characteristics'!K:K,MATCH($C432,'Policy Characteristics'!$C:$C,0))),"",INDEX('Policy Characteristics'!K:K,MATCH($C432,'Policy Characteristics'!$C:$C,0)))</f>
        <v>district-heating.html#chp</v>
      </c>
      <c r="R432" s="227" t="str">
        <f>IF(ISBLANK(INDEX('Policy Characteristics'!L:L,MATCH($C432,'Policy Characteristics'!$C:$C,0))),"",INDEX('Policy Characteristics'!L:L,MATCH($C432,'Policy Characteristics'!$C:$C,0)))</f>
        <v>convert-non-chp-heat-production.html</v>
      </c>
      <c r="S432" s="227" t="str">
        <f>IF(ISBLANK(INDEX('Policy Characteristics'!M:M,MATCH($C432,'Policy Characteristics'!$C:$C,0))),"",INDEX('Policy Characteristics'!M:M,MATCH($C432,'Policy Characteristics'!$C:$C,0)))</f>
        <v>Calculated from model data; see the relevant variable(s) in the InputData folder for source information.</v>
      </c>
      <c r="T432" s="227" t="str">
        <f>IF(ISBLANK(INDEX('Policy Characteristics'!N:N,MATCH($C432,'Policy Characteristics'!$C:$C,0))),"",INDEX('Policy Characteristics'!N:N,MATCH($C432,'Policy Characteristics'!$C:$C,0)))</f>
        <v/>
      </c>
      <c r="U432" s="229"/>
      <c r="V432" s="229"/>
      <c r="W432" s="229"/>
      <c r="X432" s="229"/>
      <c r="Y432" s="229"/>
      <c r="Z432" s="229"/>
    </row>
    <row r="433" spans="1:26" ht="15.75" customHeight="1" x14ac:dyDescent="0.25">
      <c r="A433" s="248" t="str">
        <f>INDEX('Policy Characteristics'!A:A,MATCH($C433,'Policy Characteristics'!$C:$C,0))</f>
        <v>District Heat and Hydrogen</v>
      </c>
      <c r="B433" s="249" t="str">
        <f>INDEX('Policy Characteristics'!B:B,MATCH($C433,'Policy Characteristics'!$C:$C,0))</f>
        <v>Produce District Heat with Hydrogen</v>
      </c>
      <c r="C433" s="227" t="s">
        <v>535</v>
      </c>
      <c r="D433" s="225"/>
      <c r="E433" s="225"/>
      <c r="F433" s="225"/>
      <c r="G433" s="225"/>
      <c r="H433" s="250">
        <v>176</v>
      </c>
      <c r="I433" s="254" t="s">
        <v>76</v>
      </c>
      <c r="J433" s="227" t="str">
        <f>IF(ISBLANK(INDEX('Policy Characteristics'!D:D,MATCH($C433,'Policy Characteristics'!$C:$C,0))),"",INDEX('Policy Characteristics'!D:D,MATCH($C433,'Policy Characteristics'!$C:$C,0)))</f>
        <v>District Heat Fuel Switching</v>
      </c>
      <c r="K433" s="227" t="str">
        <f>IF(ISBLANK(INDEX('Policy Characteristics'!E:E,MATCH($C433,'Policy Characteristics'!$C:$C,0))),"",INDEX('Policy Characteristics'!E:E,MATCH($C433,'Policy Characteristics'!$C:$C,0)))</f>
        <v>heat fuel type shifting</v>
      </c>
      <c r="L433" s="227">
        <f>IF(ISBLANK(INDEX('Policy Characteristics'!F:F,MATCH($C433,'Policy Characteristics'!$C:$C,0))),"",INDEX('Policy Characteristics'!F:F,MATCH($C433,'Policy Characteristics'!$C:$C,0)))</f>
        <v>0</v>
      </c>
      <c r="M433" s="227">
        <f>IF(ISBLANK(INDEX('Policy Characteristics'!G:G,MATCH($C433,'Policy Characteristics'!$C:$C,0))),"",INDEX('Policy Characteristics'!G:G,MATCH($C433,'Policy Characteristics'!$C:$C,0)))</f>
        <v>1</v>
      </c>
      <c r="N433" s="227">
        <f>IF(ISBLANK(INDEX('Policy Characteristics'!H:H,MATCH($C433,'Policy Characteristics'!$C:$C,0))),"",INDEX('Policy Characteristics'!H:H,MATCH($C433,'Policy Characteristics'!$C:$C,0)))</f>
        <v>0.01</v>
      </c>
      <c r="O433" s="227" t="str">
        <f>IF(ISBLANK(INDEX('Policy Characteristics'!I:I,MATCH($C433,'Policy Characteristics'!$C:$C,0))),"",INDEX('Policy Characteristics'!I:I,MATCH($C433,'Policy Characteristics'!$C:$C,0)))</f>
        <v>% of fuel use</v>
      </c>
      <c r="P433" s="227" t="str">
        <f>IF(ISBLANK(INDEX('Policy Characteristics'!J:J,MATCH($C433,'Policy Characteristics'!$C:$C,0))),"",INDEX('Policy Characteristics'!J:J,MATCH($C433,'Policy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433" s="227" t="str">
        <f>IF(ISBLANK(INDEX('Policy Characteristics'!K:K,MATCH($C433,'Policy Characteristics'!$C:$C,0))),"",INDEX('Policy Characteristics'!K:K,MATCH($C433,'Policy Characteristics'!$C:$C,0)))</f>
        <v>district-heating.html#convert-coal</v>
      </c>
      <c r="R433" s="227" t="str">
        <f>IF(ISBLANK(INDEX('Policy Characteristics'!L:L,MATCH($C433,'Policy Characteristics'!$C:$C,0))),"",INDEX('Policy Characteristics'!L:L,MATCH($C433,'Policy Characteristics'!$C:$C,0)))</f>
        <v>district-heat-fuel-switching.html</v>
      </c>
      <c r="S433" s="227" t="str">
        <f>IF(ISBLANK(INDEX('Policy Characteristics'!M:M,MATCH($C433,'Policy Characteristics'!$C:$C,0))),"",INDEX('Policy Characteristics'!M:M,MATCH($C433,'Policy Characteristics'!$C:$C,0)))</f>
        <v>Calculated from model data; see the relevant variable(s) in the InputData folder for source information.</v>
      </c>
      <c r="T433" s="227" t="str">
        <f>IF(ISBLANK(INDEX('Policy Characteristics'!N:N,MATCH($C433,'Policy Characteristics'!$C:$C,0))),"",INDEX('Policy Characteristics'!N:N,MATCH($C433,'Policy Characteristics'!$C:$C,0)))</f>
        <v/>
      </c>
      <c r="U433" s="229"/>
      <c r="V433" s="229"/>
      <c r="W433" s="229"/>
      <c r="X433" s="229"/>
      <c r="Y433" s="229"/>
      <c r="Z433" s="229"/>
    </row>
    <row r="434" spans="1:26" ht="15.75" customHeight="1" x14ac:dyDescent="0.25">
      <c r="A434" s="248" t="str">
        <f>INDEX('Policy Characteristics'!A:A,MATCH($C434,'Policy Characteristics'!$C:$C,0))</f>
        <v>District Heat and Hydrogen</v>
      </c>
      <c r="B434" s="249" t="str">
        <f>INDEX('Policy Characteristics'!B:B,MATCH($C434,'Policy Characteristics'!$C:$C,0))</f>
        <v>Shift Hydrogen Production to Electrolysis</v>
      </c>
      <c r="C434" s="227" t="s">
        <v>543</v>
      </c>
      <c r="D434" s="225"/>
      <c r="E434" s="225"/>
      <c r="F434" s="225"/>
      <c r="G434" s="225"/>
      <c r="H434" s="250">
        <v>450</v>
      </c>
      <c r="I434" s="254" t="s">
        <v>63</v>
      </c>
      <c r="J434" s="227" t="str">
        <f>IF(ISBLANK(INDEX('Policy Characteristics'!D:D,MATCH($C434,'Policy Characteristics'!$C:$C,0))),"",INDEX('Policy Characteristics'!D:D,MATCH($C434,'Policy Characteristics'!$C:$C,0)))</f>
        <v>Hydrogen Electrolysis</v>
      </c>
      <c r="K434" s="227" t="str">
        <f>IF(ISBLANK(INDEX('Policy Characteristics'!E:E,MATCH($C434,'Policy Characteristics'!$C:$C,0))),"",INDEX('Policy Characteristics'!E:E,MATCH($C434,'Policy Characteristics'!$C:$C,0)))</f>
        <v>hydgn shift production pathways</v>
      </c>
      <c r="L434" s="227">
        <f>IF(ISBLANK(INDEX('Policy Characteristics'!F:F,MATCH($C434,'Policy Characteristics'!$C:$C,0))),"",INDEX('Policy Characteristics'!F:F,MATCH($C434,'Policy Characteristics'!$C:$C,0)))</f>
        <v>0</v>
      </c>
      <c r="M434" s="227">
        <f>IF(ISBLANK(INDEX('Policy Characteristics'!G:G,MATCH($C434,'Policy Characteristics'!$C:$C,0))),"",INDEX('Policy Characteristics'!G:G,MATCH($C434,'Policy Characteristics'!$C:$C,0)))</f>
        <v>1</v>
      </c>
      <c r="N434" s="227">
        <f>IF(ISBLANK(INDEX('Policy Characteristics'!H:H,MATCH($C434,'Policy Characteristics'!$C:$C,0))),"",INDEX('Policy Characteristics'!H:H,MATCH($C434,'Policy Characteristics'!$C:$C,0)))</f>
        <v>0.01</v>
      </c>
      <c r="O434" s="227" t="str">
        <f>IF(ISBLANK(INDEX('Policy Characteristics'!I:I,MATCH($C434,'Policy Characteristics'!$C:$C,0))),"",INDEX('Policy Characteristics'!I:I,MATCH($C434,'Policy Characteristics'!$C:$C,0)))</f>
        <v>% of hydrogen production</v>
      </c>
      <c r="P434" s="227" t="str">
        <f>IF(ISBLANK(INDEX('Policy Characteristics'!J:J,MATCH($C434,'Policy Characteristics'!$C:$C,0))),"",INDEX('Policy Characteristics'!J:J,MATCH($C434,'Policy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434" s="227" t="str">
        <f>IF(ISBLANK(INDEX('Policy Characteristics'!K:K,MATCH($C434,'Policy Characteristics'!$C:$C,0))),"",INDEX('Policy Characteristics'!K:K,MATCH($C434,'Policy Characteristics'!$C:$C,0)))</f>
        <v/>
      </c>
      <c r="R434" s="227" t="str">
        <f>IF(ISBLANK(INDEX('Policy Characteristics'!L:L,MATCH($C434,'Policy Characteristics'!$C:$C,0))),"",INDEX('Policy Characteristics'!L:L,MATCH($C434,'Policy Characteristics'!$C:$C,0)))</f>
        <v>switch-hydrogen-production-pathway.html</v>
      </c>
      <c r="S434" s="227" t="str">
        <f>IF(ISBLANK(INDEX('Policy Characteristics'!M:M,MATCH($C434,'Policy Characteristics'!$C:$C,0))),"",INDEX('Policy Characteristics'!M:M,MATCH($C434,'Policy Characteristics'!$C:$C,0)))</f>
        <v/>
      </c>
      <c r="T434" s="227" t="str">
        <f>IF(ISBLANK(INDEX('Policy Characteristics'!N:N,MATCH($C434,'Policy Characteristics'!$C:$C,0))),"",INDEX('Policy Characteristics'!N:N,MATCH($C434,'Policy Characteristics'!$C:$C,0)))</f>
        <v/>
      </c>
      <c r="U434" s="229"/>
      <c r="V434" s="229"/>
      <c r="W434" s="229"/>
      <c r="X434" s="229"/>
      <c r="Y434" s="229"/>
      <c r="Z434" s="229"/>
    </row>
    <row r="435" spans="1:26" ht="15.75" customHeight="1" x14ac:dyDescent="0.25">
      <c r="A435" s="248" t="str">
        <f>INDEX('Policy Characteristics'!A:A,MATCH($C435,'Policy Characteristics'!$C:$C,0))</f>
        <v>Cross-Sector</v>
      </c>
      <c r="B435" s="249" t="str">
        <f>INDEX('Policy Characteristics'!B:B,MATCH($C435,'Policy Characteristics'!$C:$C,0))</f>
        <v>Carbon Capture and Sequestration</v>
      </c>
      <c r="C435" s="227" t="s">
        <v>551</v>
      </c>
      <c r="D435" s="225" t="s">
        <v>552</v>
      </c>
      <c r="E435" s="225"/>
      <c r="F435" s="225" t="s">
        <v>553</v>
      </c>
      <c r="G435" s="225"/>
      <c r="H435" s="250">
        <v>541</v>
      </c>
      <c r="I435" s="261" t="s">
        <v>63</v>
      </c>
      <c r="J435" s="227" t="str">
        <f>IF(ISBLANK(INDEX('Policy Characteristics'!D:D,MATCH($C435,'Policy Characteristics'!$C:$C,0))),"",INDEX('Policy Characteristics'!D:D,MATCH($C435,'Policy Characteristics'!$C:$C,0)))</f>
        <v>Carbon Capture and Sequestration</v>
      </c>
      <c r="K435" s="227" t="str">
        <f>IF(ISBLANK(INDEX('Policy Characteristics'!E:E,MATCH($C435,'Policy Characteristics'!$C:$C,0))),"",INDEX('Policy Characteristics'!E:E,MATCH($C435,'Policy Characteristics'!$C:$C,0)))</f>
        <v>cross CCS</v>
      </c>
      <c r="L435" s="227">
        <f>IF(ISBLANK(INDEX('Policy Characteristics'!F:F,MATCH($C435,'Policy Characteristics'!$C:$C,0))),"",INDEX('Policy Characteristics'!F:F,MATCH($C435,'Policy Characteristics'!$C:$C,0)))</f>
        <v>0</v>
      </c>
      <c r="M435" s="227">
        <f>IF(ISBLANK(INDEX('Policy Characteristics'!G:G,MATCH($C435,'Policy Characteristics'!$C:$C,0))),"",INDEX('Policy Characteristics'!G:G,MATCH($C435,'Policy Characteristics'!$C:$C,0)))</f>
        <v>0.3</v>
      </c>
      <c r="N435" s="227">
        <f>IF(ISBLANK(INDEX('Policy Characteristics'!H:H,MATCH($C435,'Policy Characteristics'!$C:$C,0))),"",INDEX('Policy Characteristics'!H:H,MATCH($C435,'Policy Characteristics'!$C:$C,0)))</f>
        <v>0.01</v>
      </c>
      <c r="O435" s="227" t="str">
        <f>IF(ISBLANK(INDEX('Policy Characteristics'!I:I,MATCH($C435,'Policy Characteristics'!$C:$C,0))),"",INDEX('Policy Characteristics'!I:I,MATCH($C435,'Policy Characteristics'!$C:$C,0)))</f>
        <v>% of CO2 captured</v>
      </c>
      <c r="P435" s="227" t="str">
        <f>IF(ISBLANK(INDEX('Policy Characteristics'!J:J,MATCH($C435,'Policy Characteristics'!$C:$C,0))),"",INDEX('Policy Characteristics'!J:J,MATCH($C435,'Policy Characteristics'!$C:$C,0)))</f>
        <v>**Description:** This policy specifies the fraction of CO2 emissions from industry and electricity that is captured and stored, above the amount predicted in the business-as-usual scenario. // **Guidance for setting values:**// **Electricity Sector:**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 **Industry Sector:**In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Q435" s="227" t="str">
        <f>IF(ISBLANK(INDEX('Policy Characteristics'!K:K,MATCH($C435,'Policy Characteristics'!$C:$C,0))),"",INDEX('Policy Characteristics'!K:K,MATCH($C435,'Policy Characteristics'!$C:$C,0)))</f>
        <v>ccs.html#ccs</v>
      </c>
      <c r="R435" s="227" t="str">
        <f>IF(ISBLANK(INDEX('Policy Characteristics'!L:L,MATCH($C435,'Policy Characteristics'!$C:$C,0))),"",INDEX('Policy Characteristics'!L:L,MATCH($C435,'Policy Characteristics'!$C:$C,0)))</f>
        <v>carbon-capture-and-sequestration.html</v>
      </c>
      <c r="S435" s="227" t="str">
        <f>IF(ISBLANK(INDEX('Policy Characteristics'!M:M,MATCH($C435,'Policy Characteristics'!$C:$C,0))),"",INDEX('Policy Characteristics'!M:M,MATCH($C435,'Policy Characteristics'!$C:$C,0)))</f>
        <v/>
      </c>
      <c r="T435" s="227" t="str">
        <f>IF(ISBLANK(INDEX('Policy Characteristics'!N:N,MATCH($C435,'Policy Characteristics'!$C:$C,0))),"",INDEX('Policy Characteristics'!N:N,MATCH($C435,'Policy Characteristics'!$C:$C,0)))</f>
        <v/>
      </c>
      <c r="U435" s="229"/>
      <c r="V435" s="229"/>
      <c r="W435" s="229"/>
      <c r="X435" s="229"/>
      <c r="Y435" s="229"/>
      <c r="Z435" s="229"/>
    </row>
    <row r="436" spans="1:26" ht="15.75" customHeight="1" x14ac:dyDescent="0.25">
      <c r="A436" s="248" t="str">
        <f>INDEX('Policy Characteristics'!A:A,MATCH($C436,'Policy Characteristics'!$C:$C,0))</f>
        <v>Cross-Sector</v>
      </c>
      <c r="B436" s="249" t="str">
        <f>INDEX('Policy Characteristics'!B:B,MATCH($C436,'Policy Characteristics'!$C:$C,0))</f>
        <v>Carbon Capture and Sequestration</v>
      </c>
      <c r="C436" s="227" t="str">
        <f t="shared" ref="A436:C436" si="298">C$435</f>
        <v>Fraction of Potential Additional CCS Achieved</v>
      </c>
      <c r="D436" s="225" t="s">
        <v>558</v>
      </c>
      <c r="E436" s="225"/>
      <c r="F436" s="225" t="s">
        <v>559</v>
      </c>
      <c r="G436" s="225"/>
      <c r="H436" s="250">
        <v>542</v>
      </c>
      <c r="I436" s="261" t="s">
        <v>63</v>
      </c>
      <c r="J436" s="227" t="str">
        <f>IF(ISBLANK(INDEX('Policy Characteristics'!D:D,MATCH($C436,'Policy Characteristics'!$C:$C,0))),"",INDEX('Policy Characteristics'!D:D,MATCH($C436,'Policy Characteristics'!$C:$C,0)))</f>
        <v>Carbon Capture and Sequestration</v>
      </c>
      <c r="K436" s="227" t="str">
        <f>IF(ISBLANK(INDEX('Policy Characteristics'!E:E,MATCH($C436,'Policy Characteristics'!$C:$C,0))),"",INDEX('Policy Characteristics'!E:E,MATCH($C436,'Policy Characteristics'!$C:$C,0)))</f>
        <v>cross CCS</v>
      </c>
      <c r="L436" s="227">
        <f>IF(ISBLANK(INDEX('Policy Characteristics'!F:F,MATCH($C436,'Policy Characteristics'!$C:$C,0))),"",INDEX('Policy Characteristics'!F:F,MATCH($C436,'Policy Characteristics'!$C:$C,0)))</f>
        <v>0</v>
      </c>
      <c r="M436" s="227">
        <f>IF(ISBLANK(INDEX('Policy Characteristics'!G:G,MATCH($C436,'Policy Characteristics'!$C:$C,0))),"",INDEX('Policy Characteristics'!G:G,MATCH($C436,'Policy Characteristics'!$C:$C,0)))</f>
        <v>0.3</v>
      </c>
      <c r="N436" s="227">
        <f>IF(ISBLANK(INDEX('Policy Characteristics'!H:H,MATCH($C436,'Policy Characteristics'!$C:$C,0))),"",INDEX('Policy Characteristics'!H:H,MATCH($C436,'Policy Characteristics'!$C:$C,0)))</f>
        <v>0.01</v>
      </c>
      <c r="O436" s="227" t="str">
        <f>IF(ISBLANK(INDEX('Policy Characteristics'!I:I,MATCH($C436,'Policy Characteristics'!$C:$C,0))),"",INDEX('Policy Characteristics'!I:I,MATCH($C436,'Policy Characteristics'!$C:$C,0)))</f>
        <v>% of CO2 captured</v>
      </c>
      <c r="P436" s="227" t="str">
        <f>IF(ISBLANK(INDEX('Policy Characteristics'!J:J,MATCH($C436,'Policy Characteristics'!$C:$C,0))),"",INDEX('Policy Characteristics'!J:J,MATCH($C436,'Policy Characteristics'!$C:$C,0)))</f>
        <v>**Description:** This policy specifies the fraction of CO2 emissions from industry and electricity that is captured and stored, above the amount predicted in the business-as-usual scenario. // **Guidance for setting values:**// **Electricity Sector:**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 **Industry Sector:**In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Q436" s="227" t="str">
        <f>IF(ISBLANK(INDEX('Policy Characteristics'!K:K,MATCH($C436,'Policy Characteristics'!$C:$C,0))),"",INDEX('Policy Characteristics'!K:K,MATCH($C436,'Policy Characteristics'!$C:$C,0)))</f>
        <v>ccs.html#ccs</v>
      </c>
      <c r="R436" s="227" t="str">
        <f>IF(ISBLANK(INDEX('Policy Characteristics'!L:L,MATCH($C436,'Policy Characteristics'!$C:$C,0))),"",INDEX('Policy Characteristics'!L:L,MATCH($C436,'Policy Characteristics'!$C:$C,0)))</f>
        <v>carbon-capture-and-sequestration.html</v>
      </c>
      <c r="S436" s="227" t="str">
        <f>IF(ISBLANK(INDEX('Policy Characteristics'!M:M,MATCH($C436,'Policy Characteristics'!$C:$C,0))),"",INDEX('Policy Characteristics'!M:M,MATCH($C436,'Policy Characteristics'!$C:$C,0)))</f>
        <v/>
      </c>
      <c r="T436" s="227" t="str">
        <f>IF(ISBLANK(INDEX('Policy Characteristics'!N:N,MATCH($C436,'Policy Characteristics'!$C:$C,0))),"",INDEX('Policy Characteristics'!N:N,MATCH($C436,'Policy Characteristics'!$C:$C,0)))</f>
        <v/>
      </c>
      <c r="U436" s="229"/>
      <c r="V436" s="229"/>
      <c r="W436" s="229"/>
      <c r="X436" s="229"/>
      <c r="Y436" s="229"/>
      <c r="Z436" s="229"/>
    </row>
    <row r="437" spans="1:26" ht="15.75" customHeight="1" x14ac:dyDescent="0.25">
      <c r="A437" s="248" t="str">
        <f>INDEX('Policy Characteristics'!A:A,MATCH($C437,'Policy Characteristics'!$C:$C,0))</f>
        <v>Cross-Sector</v>
      </c>
      <c r="B437" s="249" t="str">
        <f>INDEX('Policy Characteristics'!B:B,MATCH($C437,'Policy Characteristics'!$C:$C,0))</f>
        <v>Carbon Tax</v>
      </c>
      <c r="C437" s="227" t="s">
        <v>561</v>
      </c>
      <c r="D437" s="225" t="s">
        <v>562</v>
      </c>
      <c r="E437" s="225"/>
      <c r="F437" s="225" t="s">
        <v>563</v>
      </c>
      <c r="G437" s="225"/>
      <c r="H437" s="250">
        <v>171</v>
      </c>
      <c r="I437" s="261" t="s">
        <v>63</v>
      </c>
      <c r="J437" s="227" t="str">
        <f>IF(ISBLANK(INDEX('Policy Characteristics'!D:D,MATCH($C437,'Policy Characteristics'!$C:$C,0))),"",INDEX('Policy Characteristics'!D:D,MATCH($C437,'Policy Characteristics'!$C:$C,0)))</f>
        <v>Carbon Tax</v>
      </c>
      <c r="K437" s="227" t="str">
        <f>IF(ISBLANK(INDEX('Policy Characteristics'!E:E,MATCH($C437,'Policy Characteristics'!$C:$C,0))),"",INDEX('Policy Characteristics'!E:E,MATCH($C437,'Policy Characteristics'!$C:$C,0)))</f>
        <v>cross carbon tax</v>
      </c>
      <c r="L437" s="227">
        <f>IF(ISBLANK(INDEX('Policy Characteristics'!F:F,MATCH($C437,'Policy Characteristics'!$C:$C,0))),"",INDEX('Policy Characteristics'!F:F,MATCH($C437,'Policy Characteristics'!$C:$C,0)))</f>
        <v>0</v>
      </c>
      <c r="M437" s="227">
        <f>IF(ISBLANK(INDEX('Policy Characteristics'!G:G,MATCH($C437,'Policy Characteristics'!$C:$C,0))),"",INDEX('Policy Characteristics'!G:G,MATCH($C437,'Policy Characteristics'!$C:$C,0)))</f>
        <v>100</v>
      </c>
      <c r="N437" s="227">
        <f>IF(ISBLANK(INDEX('Policy Characteristics'!H:H,MATCH($C437,'Policy Characteristics'!$C:$C,0))),"",INDEX('Policy Characteristics'!H:H,MATCH($C437,'Policy Characteristics'!$C:$C,0)))</f>
        <v>5</v>
      </c>
      <c r="O437" s="227" t="str">
        <f>IF(ISBLANK(INDEX('Policy Characteristics'!I:I,MATCH($C437,'Policy Characteristics'!$C:$C,0))),"",INDEX('Policy Characteristics'!I:I,MATCH($C437,'Policy Characteristics'!$C:$C,0)))</f>
        <v>$/metric ton CO2e</v>
      </c>
      <c r="P437" s="227" t="str">
        <f>IF(ISBLANK(INDEX('Policy Characteristics'!J:J,MATCH($C437,'Policy Characteristics'!$C:$C,0))),"",INDEX('Policy Characteristics'!J:J,MATCH($C437,'Policy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37" s="227" t="str">
        <f>IF(ISBLANK(INDEX('Policy Characteristics'!K:K,MATCH($C437,'Policy Characteristics'!$C:$C,0))),"",INDEX('Policy Characteristics'!K:K,MATCH($C437,'Policy Characteristics'!$C:$C,0)))</f>
        <v>fuels.html#carbon-tax</v>
      </c>
      <c r="R437" s="227" t="str">
        <f>IF(ISBLANK(INDEX('Policy Characteristics'!L:L,MATCH($C437,'Policy Characteristics'!$C:$C,0))),"",INDEX('Policy Characteristics'!L:L,MATCH($C437,'Policy Characteristics'!$C:$C,0)))</f>
        <v>carbon-tax.html</v>
      </c>
      <c r="S437" s="227" t="str">
        <f>IF(ISBLANK(INDEX('Policy Characteristics'!M:M,MATCH($C437,'Policy Characteristics'!$C:$C,0))),"",INDEX('Policy Characteristics'!M:M,MATCH($C437,'Policy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37" s="227" t="str">
        <f>IF(ISBLANK(INDEX('Policy Characteristics'!N:N,MATCH($C437,'Policy Characteristics'!$C:$C,0))),"",INDEX('Policy Characteristics'!N:N,MATCH($C437,'Policy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37" s="229"/>
      <c r="V437" s="229"/>
      <c r="W437" s="229"/>
      <c r="X437" s="229"/>
      <c r="Y437" s="229"/>
      <c r="Z437" s="229"/>
    </row>
    <row r="438" spans="1:26" ht="15.75" customHeight="1" x14ac:dyDescent="0.25">
      <c r="A438" s="248" t="str">
        <f>INDEX('Policy Characteristics'!A:A,MATCH($C438,'Policy Characteristics'!$C:$C,0))</f>
        <v>Cross-Sector</v>
      </c>
      <c r="B438" s="249" t="str">
        <f>INDEX('Policy Characteristics'!B:B,MATCH($C438,'Policy Characteristics'!$C:$C,0))</f>
        <v>Carbon Tax</v>
      </c>
      <c r="C438" s="227" t="str">
        <f t="shared" ref="A438:C438" si="299">C$437</f>
        <v>Additional Carbon Tax Rate</v>
      </c>
      <c r="D438" s="225" t="s">
        <v>552</v>
      </c>
      <c r="E438" s="225"/>
      <c r="F438" s="225" t="s">
        <v>553</v>
      </c>
      <c r="G438" s="225"/>
      <c r="H438" s="250">
        <v>172</v>
      </c>
      <c r="I438" s="261" t="s">
        <v>63</v>
      </c>
      <c r="J438" s="227" t="str">
        <f>IF(ISBLANK(INDEX('Policy Characteristics'!D:D,MATCH($C438,'Policy Characteristics'!$C:$C,0))),"",INDEX('Policy Characteristics'!D:D,MATCH($C438,'Policy Characteristics'!$C:$C,0)))</f>
        <v>Carbon Tax</v>
      </c>
      <c r="K438" s="227" t="str">
        <f>IF(ISBLANK(INDEX('Policy Characteristics'!E:E,MATCH($C438,'Policy Characteristics'!$C:$C,0))),"",INDEX('Policy Characteristics'!E:E,MATCH($C438,'Policy Characteristics'!$C:$C,0)))</f>
        <v>cross carbon tax</v>
      </c>
      <c r="L438" s="227">
        <f>IF(ISBLANK(INDEX('Policy Characteristics'!F:F,MATCH($C438,'Policy Characteristics'!$C:$C,0))),"",INDEX('Policy Characteristics'!F:F,MATCH($C438,'Policy Characteristics'!$C:$C,0)))</f>
        <v>0</v>
      </c>
      <c r="M438" s="227">
        <f>IF(ISBLANK(INDEX('Policy Characteristics'!G:G,MATCH($C438,'Policy Characteristics'!$C:$C,0))),"",INDEX('Policy Characteristics'!G:G,MATCH($C438,'Policy Characteristics'!$C:$C,0)))</f>
        <v>100</v>
      </c>
      <c r="N438" s="227">
        <f>IF(ISBLANK(INDEX('Policy Characteristics'!H:H,MATCH($C438,'Policy Characteristics'!$C:$C,0))),"",INDEX('Policy Characteristics'!H:H,MATCH($C438,'Policy Characteristics'!$C:$C,0)))</f>
        <v>5</v>
      </c>
      <c r="O438" s="227" t="str">
        <f>IF(ISBLANK(INDEX('Policy Characteristics'!I:I,MATCH($C438,'Policy Characteristics'!$C:$C,0))),"",INDEX('Policy Characteristics'!I:I,MATCH($C438,'Policy Characteristics'!$C:$C,0)))</f>
        <v>$/metric ton CO2e</v>
      </c>
      <c r="P438" s="227" t="str">
        <f>IF(ISBLANK(INDEX('Policy Characteristics'!J:J,MATCH($C438,'Policy Characteristics'!$C:$C,0))),"",INDEX('Policy Characteristics'!J:J,MATCH($C438,'Policy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38" s="227" t="str">
        <f>IF(ISBLANK(INDEX('Policy Characteristics'!K:K,MATCH($C438,'Policy Characteristics'!$C:$C,0))),"",INDEX('Policy Characteristics'!K:K,MATCH($C438,'Policy Characteristics'!$C:$C,0)))</f>
        <v>fuels.html#carbon-tax</v>
      </c>
      <c r="R438" s="227" t="str">
        <f>IF(ISBLANK(INDEX('Policy Characteristics'!L:L,MATCH($C438,'Policy Characteristics'!$C:$C,0))),"",INDEX('Policy Characteristics'!L:L,MATCH($C438,'Policy Characteristics'!$C:$C,0)))</f>
        <v>carbon-tax.html</v>
      </c>
      <c r="S438" s="227" t="str">
        <f>IF(ISBLANK(INDEX('Policy Characteristics'!M:M,MATCH($C438,'Policy Characteristics'!$C:$C,0))),"",INDEX('Policy Characteristics'!M:M,MATCH($C438,'Policy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38" s="227" t="str">
        <f>IF(ISBLANK(INDEX('Policy Characteristics'!N:N,MATCH($C438,'Policy Characteristics'!$C:$C,0))),"",INDEX('Policy Characteristics'!N:N,MATCH($C438,'Policy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38" s="11"/>
      <c r="V438" s="11"/>
      <c r="W438" s="11"/>
      <c r="X438" s="11"/>
      <c r="Y438" s="11"/>
      <c r="Z438" s="11"/>
    </row>
    <row r="439" spans="1:26" ht="15.75" customHeight="1" x14ac:dyDescent="0.25">
      <c r="A439" s="248" t="str">
        <f>INDEX('Policy Characteristics'!A:A,MATCH($C439,'Policy Characteristics'!$C:$C,0))</f>
        <v>Cross-Sector</v>
      </c>
      <c r="B439" s="249" t="str">
        <f>INDEX('Policy Characteristics'!B:B,MATCH($C439,'Policy Characteristics'!$C:$C,0))</f>
        <v>Carbon Tax</v>
      </c>
      <c r="C439" s="227" t="str">
        <f t="shared" ref="A439:C439" si="300">C$437</f>
        <v>Additional Carbon Tax Rate</v>
      </c>
      <c r="D439" s="225" t="s">
        <v>567</v>
      </c>
      <c r="E439" s="225"/>
      <c r="F439" s="225" t="s">
        <v>568</v>
      </c>
      <c r="G439" s="225"/>
      <c r="H439" s="250">
        <v>173</v>
      </c>
      <c r="I439" s="261" t="s">
        <v>63</v>
      </c>
      <c r="J439" s="227" t="str">
        <f>IF(ISBLANK(INDEX('Policy Characteristics'!D:D,MATCH($C439,'Policy Characteristics'!$C:$C,0))),"",INDEX('Policy Characteristics'!D:D,MATCH($C439,'Policy Characteristics'!$C:$C,0)))</f>
        <v>Carbon Tax</v>
      </c>
      <c r="K439" s="227" t="str">
        <f>IF(ISBLANK(INDEX('Policy Characteristics'!E:E,MATCH($C439,'Policy Characteristics'!$C:$C,0))),"",INDEX('Policy Characteristics'!E:E,MATCH($C439,'Policy Characteristics'!$C:$C,0)))</f>
        <v>cross carbon tax</v>
      </c>
      <c r="L439" s="227">
        <f>IF(ISBLANK(INDEX('Policy Characteristics'!F:F,MATCH($C439,'Policy Characteristics'!$C:$C,0))),"",INDEX('Policy Characteristics'!F:F,MATCH($C439,'Policy Characteristics'!$C:$C,0)))</f>
        <v>0</v>
      </c>
      <c r="M439" s="227">
        <f>IF(ISBLANK(INDEX('Policy Characteristics'!G:G,MATCH($C439,'Policy Characteristics'!$C:$C,0))),"",INDEX('Policy Characteristics'!G:G,MATCH($C439,'Policy Characteristics'!$C:$C,0)))</f>
        <v>100</v>
      </c>
      <c r="N439" s="227">
        <f>IF(ISBLANK(INDEX('Policy Characteristics'!H:H,MATCH($C439,'Policy Characteristics'!$C:$C,0))),"",INDEX('Policy Characteristics'!H:H,MATCH($C439,'Policy Characteristics'!$C:$C,0)))</f>
        <v>5</v>
      </c>
      <c r="O439" s="227" t="str">
        <f>IF(ISBLANK(INDEX('Policy Characteristics'!I:I,MATCH($C439,'Policy Characteristics'!$C:$C,0))),"",INDEX('Policy Characteristics'!I:I,MATCH($C439,'Policy Characteristics'!$C:$C,0)))</f>
        <v>$/metric ton CO2e</v>
      </c>
      <c r="P439" s="227" t="str">
        <f>IF(ISBLANK(INDEX('Policy Characteristics'!J:J,MATCH($C439,'Policy Characteristics'!$C:$C,0))),"",INDEX('Policy Characteristics'!J:J,MATCH($C439,'Policy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39" s="227" t="str">
        <f>IF(ISBLANK(INDEX('Policy Characteristics'!K:K,MATCH($C439,'Policy Characteristics'!$C:$C,0))),"",INDEX('Policy Characteristics'!K:K,MATCH($C439,'Policy Characteristics'!$C:$C,0)))</f>
        <v>fuels.html#carbon-tax</v>
      </c>
      <c r="R439" s="227" t="str">
        <f>IF(ISBLANK(INDEX('Policy Characteristics'!L:L,MATCH($C439,'Policy Characteristics'!$C:$C,0))),"",INDEX('Policy Characteristics'!L:L,MATCH($C439,'Policy Characteristics'!$C:$C,0)))</f>
        <v>carbon-tax.html</v>
      </c>
      <c r="S439" s="227" t="str">
        <f>IF(ISBLANK(INDEX('Policy Characteristics'!M:M,MATCH($C439,'Policy Characteristics'!$C:$C,0))),"",INDEX('Policy Characteristics'!M:M,MATCH($C439,'Policy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39" s="227" t="str">
        <f>IF(ISBLANK(INDEX('Policy Characteristics'!N:N,MATCH($C439,'Policy Characteristics'!$C:$C,0))),"",INDEX('Policy Characteristics'!N:N,MATCH($C439,'Policy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39" s="11"/>
      <c r="V439" s="11"/>
      <c r="W439" s="11"/>
      <c r="X439" s="11"/>
      <c r="Y439" s="11"/>
      <c r="Z439" s="11"/>
    </row>
    <row r="440" spans="1:26" ht="15.75" customHeight="1" x14ac:dyDescent="0.25">
      <c r="A440" s="248" t="str">
        <f>INDEX('Policy Characteristics'!A:A,MATCH($C440,'Policy Characteristics'!$C:$C,0))</f>
        <v>Cross-Sector</v>
      </c>
      <c r="B440" s="249" t="str">
        <f>INDEX('Policy Characteristics'!B:B,MATCH($C440,'Policy Characteristics'!$C:$C,0))</f>
        <v>Carbon Tax</v>
      </c>
      <c r="C440" s="227" t="str">
        <f t="shared" ref="A440:C440" si="301">C$437</f>
        <v>Additional Carbon Tax Rate</v>
      </c>
      <c r="D440" s="225" t="s">
        <v>569</v>
      </c>
      <c r="E440" s="225"/>
      <c r="F440" s="225" t="s">
        <v>570</v>
      </c>
      <c r="G440" s="225"/>
      <c r="H440" s="250">
        <v>174</v>
      </c>
      <c r="I440" s="261" t="s">
        <v>63</v>
      </c>
      <c r="J440" s="227" t="str">
        <f>IF(ISBLANK(INDEX('Policy Characteristics'!D:D,MATCH($C440,'Policy Characteristics'!$C:$C,0))),"",INDEX('Policy Characteristics'!D:D,MATCH($C440,'Policy Characteristics'!$C:$C,0)))</f>
        <v>Carbon Tax</v>
      </c>
      <c r="K440" s="227" t="str">
        <f>IF(ISBLANK(INDEX('Policy Characteristics'!E:E,MATCH($C440,'Policy Characteristics'!$C:$C,0))),"",INDEX('Policy Characteristics'!E:E,MATCH($C440,'Policy Characteristics'!$C:$C,0)))</f>
        <v>cross carbon tax</v>
      </c>
      <c r="L440" s="227">
        <f>IF(ISBLANK(INDEX('Policy Characteristics'!F:F,MATCH($C440,'Policy Characteristics'!$C:$C,0))),"",INDEX('Policy Characteristics'!F:F,MATCH($C440,'Policy Characteristics'!$C:$C,0)))</f>
        <v>0</v>
      </c>
      <c r="M440" s="227">
        <f>IF(ISBLANK(INDEX('Policy Characteristics'!G:G,MATCH($C440,'Policy Characteristics'!$C:$C,0))),"",INDEX('Policy Characteristics'!G:G,MATCH($C440,'Policy Characteristics'!$C:$C,0)))</f>
        <v>100</v>
      </c>
      <c r="N440" s="227">
        <f>IF(ISBLANK(INDEX('Policy Characteristics'!H:H,MATCH($C440,'Policy Characteristics'!$C:$C,0))),"",INDEX('Policy Characteristics'!H:H,MATCH($C440,'Policy Characteristics'!$C:$C,0)))</f>
        <v>5</v>
      </c>
      <c r="O440" s="227" t="str">
        <f>IF(ISBLANK(INDEX('Policy Characteristics'!I:I,MATCH($C440,'Policy Characteristics'!$C:$C,0))),"",INDEX('Policy Characteristics'!I:I,MATCH($C440,'Policy Characteristics'!$C:$C,0)))</f>
        <v>$/metric ton CO2e</v>
      </c>
      <c r="P440" s="227" t="str">
        <f>IF(ISBLANK(INDEX('Policy Characteristics'!J:J,MATCH($C440,'Policy Characteristics'!$C:$C,0))),"",INDEX('Policy Characteristics'!J:J,MATCH($C440,'Policy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40" s="227" t="str">
        <f>IF(ISBLANK(INDEX('Policy Characteristics'!K:K,MATCH($C440,'Policy Characteristics'!$C:$C,0))),"",INDEX('Policy Characteristics'!K:K,MATCH($C440,'Policy Characteristics'!$C:$C,0)))</f>
        <v>fuels.html#carbon-tax</v>
      </c>
      <c r="R440" s="227" t="str">
        <f>IF(ISBLANK(INDEX('Policy Characteristics'!L:L,MATCH($C440,'Policy Characteristics'!$C:$C,0))),"",INDEX('Policy Characteristics'!L:L,MATCH($C440,'Policy Characteristics'!$C:$C,0)))</f>
        <v>carbon-tax.html</v>
      </c>
      <c r="S440" s="227" t="str">
        <f>IF(ISBLANK(INDEX('Policy Characteristics'!M:M,MATCH($C440,'Policy Characteristics'!$C:$C,0))),"",INDEX('Policy Characteristics'!M:M,MATCH($C440,'Policy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40" s="227" t="str">
        <f>IF(ISBLANK(INDEX('Policy Characteristics'!N:N,MATCH($C440,'Policy Characteristics'!$C:$C,0))),"",INDEX('Policy Characteristics'!N:N,MATCH($C440,'Policy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40" s="11"/>
      <c r="V440" s="11"/>
      <c r="W440" s="11"/>
      <c r="X440" s="11"/>
      <c r="Y440" s="11"/>
      <c r="Z440" s="11"/>
    </row>
    <row r="441" spans="1:26" ht="15.75" customHeight="1" x14ac:dyDescent="0.25">
      <c r="A441" s="248" t="str">
        <f>INDEX('Policy Characteristics'!A:A,MATCH($C441,'Policy Characteristics'!$C:$C,0))</f>
        <v>Cross-Sector</v>
      </c>
      <c r="B441" s="249" t="str">
        <f>INDEX('Policy Characteristics'!B:B,MATCH($C441,'Policy Characteristics'!$C:$C,0))</f>
        <v>Carbon Tax</v>
      </c>
      <c r="C441" s="227" t="str">
        <f t="shared" ref="A441:C441" si="302">C$437</f>
        <v>Additional Carbon Tax Rate</v>
      </c>
      <c r="D441" s="225" t="s">
        <v>558</v>
      </c>
      <c r="E441" s="225"/>
      <c r="F441" s="225" t="s">
        <v>559</v>
      </c>
      <c r="G441" s="225"/>
      <c r="H441" s="250">
        <v>175</v>
      </c>
      <c r="I441" s="261" t="s">
        <v>63</v>
      </c>
      <c r="J441" s="227" t="str">
        <f>IF(ISBLANK(INDEX('Policy Characteristics'!D:D,MATCH($C441,'Policy Characteristics'!$C:$C,0))),"",INDEX('Policy Characteristics'!D:D,MATCH($C441,'Policy Characteristics'!$C:$C,0)))</f>
        <v>Carbon Tax</v>
      </c>
      <c r="K441" s="227" t="str">
        <f>IF(ISBLANK(INDEX('Policy Characteristics'!E:E,MATCH($C441,'Policy Characteristics'!$C:$C,0))),"",INDEX('Policy Characteristics'!E:E,MATCH($C441,'Policy Characteristics'!$C:$C,0)))</f>
        <v>cross carbon tax</v>
      </c>
      <c r="L441" s="227">
        <f>IF(ISBLANK(INDEX('Policy Characteristics'!F:F,MATCH($C441,'Policy Characteristics'!$C:$C,0))),"",INDEX('Policy Characteristics'!F:F,MATCH($C441,'Policy Characteristics'!$C:$C,0)))</f>
        <v>0</v>
      </c>
      <c r="M441" s="227">
        <f>IF(ISBLANK(INDEX('Policy Characteristics'!G:G,MATCH($C441,'Policy Characteristics'!$C:$C,0))),"",INDEX('Policy Characteristics'!G:G,MATCH($C441,'Policy Characteristics'!$C:$C,0)))</f>
        <v>100</v>
      </c>
      <c r="N441" s="227">
        <f>IF(ISBLANK(INDEX('Policy Characteristics'!H:H,MATCH($C441,'Policy Characteristics'!$C:$C,0))),"",INDEX('Policy Characteristics'!H:H,MATCH($C441,'Policy Characteristics'!$C:$C,0)))</f>
        <v>5</v>
      </c>
      <c r="O441" s="227" t="str">
        <f>IF(ISBLANK(INDEX('Policy Characteristics'!I:I,MATCH($C441,'Policy Characteristics'!$C:$C,0))),"",INDEX('Policy Characteristics'!I:I,MATCH($C441,'Policy Characteristics'!$C:$C,0)))</f>
        <v>$/metric ton CO2e</v>
      </c>
      <c r="P441" s="227" t="str">
        <f>IF(ISBLANK(INDEX('Policy Characteristics'!J:J,MATCH($C441,'Policy Characteristics'!$C:$C,0))),"",INDEX('Policy Characteristics'!J:J,MATCH($C441,'Policy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41" s="227" t="str">
        <f>IF(ISBLANK(INDEX('Policy Characteristics'!K:K,MATCH($C441,'Policy Characteristics'!$C:$C,0))),"",INDEX('Policy Characteristics'!K:K,MATCH($C441,'Policy Characteristics'!$C:$C,0)))</f>
        <v>fuels.html#carbon-tax</v>
      </c>
      <c r="R441" s="227" t="str">
        <f>IF(ISBLANK(INDEX('Policy Characteristics'!L:L,MATCH($C441,'Policy Characteristics'!$C:$C,0))),"",INDEX('Policy Characteristics'!L:L,MATCH($C441,'Policy Characteristics'!$C:$C,0)))</f>
        <v>carbon-tax.html</v>
      </c>
      <c r="S441" s="227" t="str">
        <f>IF(ISBLANK(INDEX('Policy Characteristics'!M:M,MATCH($C441,'Policy Characteristics'!$C:$C,0))),"",INDEX('Policy Characteristics'!M:M,MATCH($C441,'Policy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41" s="227" t="str">
        <f>IF(ISBLANK(INDEX('Policy Characteristics'!N:N,MATCH($C441,'Policy Characteristics'!$C:$C,0))),"",INDEX('Policy Characteristics'!N:N,MATCH($C441,'Policy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41" s="11"/>
      <c r="V441" s="11"/>
      <c r="W441" s="11"/>
      <c r="X441" s="11"/>
      <c r="Y441" s="11"/>
      <c r="Z441" s="11"/>
    </row>
    <row r="442" spans="1:26" ht="15.75" customHeight="1" x14ac:dyDescent="0.25">
      <c r="A442" s="248" t="str">
        <f>INDEX('Policy Characteristics'!A:A,MATCH($C442,'Policy Characteristics'!$C:$C,0))</f>
        <v>Cross-Sector</v>
      </c>
      <c r="B442" s="249" t="str">
        <f>INDEX('Policy Characteristics'!B:B,MATCH($C442,'Policy Characteristics'!$C:$C,0))</f>
        <v>Carbon Tax</v>
      </c>
      <c r="C442" s="227" t="str">
        <f t="shared" ref="A442:C442" si="303">C$437</f>
        <v>Additional Carbon Tax Rate</v>
      </c>
      <c r="D442" s="225" t="s">
        <v>571</v>
      </c>
      <c r="E442" s="225"/>
      <c r="F442" s="225" t="s">
        <v>572</v>
      </c>
      <c r="G442" s="225"/>
      <c r="H442" s="250">
        <v>544</v>
      </c>
      <c r="I442" s="261" t="s">
        <v>76</v>
      </c>
      <c r="J442" s="227" t="str">
        <f>IF(ISBLANK(INDEX('Policy Characteristics'!D:D,MATCH($C442,'Policy Characteristics'!$C:$C,0))),"",INDEX('Policy Characteristics'!D:D,MATCH($C442,'Policy Characteristics'!$C:$C,0)))</f>
        <v>Carbon Tax</v>
      </c>
      <c r="K442" s="227" t="str">
        <f>IF(ISBLANK(INDEX('Policy Characteristics'!E:E,MATCH($C442,'Policy Characteristics'!$C:$C,0))),"",INDEX('Policy Characteristics'!E:E,MATCH($C442,'Policy Characteristics'!$C:$C,0)))</f>
        <v>cross carbon tax</v>
      </c>
      <c r="L442" s="227">
        <f>IF(ISBLANK(INDEX('Policy Characteristics'!F:F,MATCH($C442,'Policy Characteristics'!$C:$C,0))),"",INDEX('Policy Characteristics'!F:F,MATCH($C442,'Policy Characteristics'!$C:$C,0)))</f>
        <v>0</v>
      </c>
      <c r="M442" s="227">
        <f>IF(ISBLANK(INDEX('Policy Characteristics'!G:G,MATCH($C442,'Policy Characteristics'!$C:$C,0))),"",INDEX('Policy Characteristics'!G:G,MATCH($C442,'Policy Characteristics'!$C:$C,0)))</f>
        <v>100</v>
      </c>
      <c r="N442" s="227">
        <f>IF(ISBLANK(INDEX('Policy Characteristics'!H:H,MATCH($C442,'Policy Characteristics'!$C:$C,0))),"",INDEX('Policy Characteristics'!H:H,MATCH($C442,'Policy Characteristics'!$C:$C,0)))</f>
        <v>5</v>
      </c>
      <c r="O442" s="227" t="str">
        <f>IF(ISBLANK(INDEX('Policy Characteristics'!I:I,MATCH($C442,'Policy Characteristics'!$C:$C,0))),"",INDEX('Policy Characteristics'!I:I,MATCH($C442,'Policy Characteristics'!$C:$C,0)))</f>
        <v>$/metric ton CO2e</v>
      </c>
      <c r="P442" s="227" t="str">
        <f>IF(ISBLANK(INDEX('Policy Characteristics'!J:J,MATCH($C442,'Policy Characteristics'!$C:$C,0))),"",INDEX('Policy Characteristics'!J:J,MATCH($C442,'Policy Characteristics'!$C:$C,0)))</f>
        <v>**Description:** This policy applies a tax on fuels based on their greenhouse gas emissions.  It also increases the base cost of vehicles according to their embedded carbon content. // **Guidance for setting values:**// **Transportation Sector:**The Brazil government's r for the year 2050 range from $5 to $75 per ton (in inflation-adjusted 2018 dollars), depending on one's choice of discount rate.// **Electricity Sector:**The Brazil government's r for the year 2050 range from $5 to $75 per ton (in inflation-adjusted 2018 dollars), depending on one's choice of discount rate.// **Residential Building Sector:**The Brazil government's r for the year 2050 range from $5 to $75 per ton (in inflation-adjusted 2018 dollars), depending on one's choice of discount rate.// **Commercial Building Sector:**The Brazil government's r for the year 2050 range from $5 to $75 per ton (in inflation-adjusted 2018 dollars), depending on one's choice of discount rate.// **Industry Sector:** The Brazil government's r for the year 2050 range from $5 to $75 per ton (in inflation-adjusted 2018 dollars), depending on one's choice of discount rate.</v>
      </c>
      <c r="Q442" s="227" t="str">
        <f>IF(ISBLANK(INDEX('Policy Characteristics'!K:K,MATCH($C442,'Policy Characteristics'!$C:$C,0))),"",INDEX('Policy Characteristics'!K:K,MATCH($C442,'Policy Characteristics'!$C:$C,0)))</f>
        <v>fuels.html#carbon-tax</v>
      </c>
      <c r="R442" s="227" t="str">
        <f>IF(ISBLANK(INDEX('Policy Characteristics'!L:L,MATCH($C442,'Policy Characteristics'!$C:$C,0))),"",INDEX('Policy Characteristics'!L:L,MATCH($C442,'Policy Characteristics'!$C:$C,0)))</f>
        <v>carbon-tax.html</v>
      </c>
      <c r="S442" s="227" t="str">
        <f>IF(ISBLANK(INDEX('Policy Characteristics'!M:M,MATCH($C442,'Policy Characteristics'!$C:$C,0))),"",INDEX('Policy Characteristics'!M:M,MATCH($C442,'Policy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T442" s="227" t="str">
        <f>IF(ISBLANK(INDEX('Policy Characteristics'!N:N,MATCH($C442,'Policy Characteristics'!$C:$C,0))),"",INDEX('Policy Characteristics'!N:N,MATCH($C442,'Policy Characteristics'!$C:$C,0)))</f>
        <v>MCTIC, 2017, "Modelagem integrada e impactos econômicos de opções setoriais de baixo carbono". - Brasília: Ministério da Ciência, Tecnologia, Inovações e Comunicações, ONU Meio Ambiente, 2017".  (For source for adjustment to 2018 dollars, see cpi.xlsx in InputData.)</v>
      </c>
      <c r="U442" s="11"/>
      <c r="V442" s="11"/>
      <c r="W442" s="11"/>
      <c r="X442" s="11"/>
      <c r="Y442" s="11"/>
      <c r="Z442" s="11"/>
    </row>
    <row r="443" spans="1:26" ht="15.75" customHeight="1" x14ac:dyDescent="0.25">
      <c r="A443" s="248" t="str">
        <f>INDEX('Policy Characteristics'!A:A,MATCH($C443,'Policy Characteristics'!$C:$C,0))</f>
        <v>Cross-Sector</v>
      </c>
      <c r="B443" s="249" t="str">
        <f>INDEX('Policy Characteristics'!B:B,MATCH($C443,'Policy Characteristics'!$C:$C,0))</f>
        <v>Carbon Tax Applies to Process Emissions</v>
      </c>
      <c r="C443" s="229" t="s">
        <v>574</v>
      </c>
      <c r="D443" s="226"/>
      <c r="E443" s="226"/>
      <c r="F443" s="226"/>
      <c r="G443" s="226"/>
      <c r="H443" s="7">
        <v>509</v>
      </c>
      <c r="I443" s="264" t="s">
        <v>63</v>
      </c>
      <c r="J443" s="227" t="str">
        <f>IF(ISBLANK(INDEX('Policy Characteristics'!D:D,MATCH($C443,'Policy Characteristics'!$C:$C,0))),"",INDEX('Policy Characteristics'!D:D,MATCH($C443,'Policy Characteristics'!$C:$C,0)))</f>
        <v>Carbon Tax on Process Emissions</v>
      </c>
      <c r="K443" s="227" t="str">
        <f>IF(ISBLANK(INDEX('Policy Characteristics'!E:E,MATCH($C443,'Policy Characteristics'!$C:$C,0))),"",INDEX('Policy Characteristics'!E:E,MATCH($C443,'Policy Characteristics'!$C:$C,0)))</f>
        <v>cross toggle whether carbon tax affects process emissions</v>
      </c>
      <c r="L443" s="227">
        <f>IF(ISBLANK(INDEX('Policy Characteristics'!F:F,MATCH($C443,'Policy Characteristics'!$C:$C,0))),"",INDEX('Policy Characteristics'!F:F,MATCH($C443,'Policy Characteristics'!$C:$C,0)))</f>
        <v>0</v>
      </c>
      <c r="M443" s="227">
        <f>IF(ISBLANK(INDEX('Policy Characteristics'!G:G,MATCH($C443,'Policy Characteristics'!$C:$C,0))),"",INDEX('Policy Characteristics'!G:G,MATCH($C443,'Policy Characteristics'!$C:$C,0)))</f>
        <v>1</v>
      </c>
      <c r="N443" s="227">
        <f>IF(ISBLANK(INDEX('Policy Characteristics'!H:H,MATCH($C443,'Policy Characteristics'!$C:$C,0))),"",INDEX('Policy Characteristics'!H:H,MATCH($C443,'Policy Characteristics'!$C:$C,0)))</f>
        <v>1</v>
      </c>
      <c r="O443" s="227" t="str">
        <f>IF(ISBLANK(INDEX('Policy Characteristics'!I:I,MATCH($C443,'Policy Characteristics'!$C:$C,0))),"",INDEX('Policy Characteristics'!I:I,MATCH($C443,'Policy Characteristics'!$C:$C,0)))</f>
        <v>on/off</v>
      </c>
      <c r="P443" s="227" t="str">
        <f>IF(ISBLANK(INDEX('Policy Characteristics'!J:J,MATCH($C443,'Policy Characteristics'!$C:$C,0))),"",INDEX('Policy Characteristics'!J:J,MATCH($C443,'Policy Characteristics'!$C:$C,0)))</f>
        <v>**Description:** This policy causes the carbon tax to be levied on process emissions (non-energy greenhouse gas emissions from industrial and agricultural operations).</v>
      </c>
      <c r="Q443" s="227" t="str">
        <f>IF(ISBLANK(INDEX('Policy Characteristics'!K:K,MATCH($C443,'Policy Characteristics'!$C:$C,0))),"",INDEX('Policy Characteristics'!K:K,MATCH($C443,'Policy Characteristics'!$C:$C,0)))</f>
        <v>fuels.html#carbon-tax</v>
      </c>
      <c r="R443" s="227" t="str">
        <f>IF(ISBLANK(INDEX('Policy Characteristics'!L:L,MATCH($C443,'Policy Characteristics'!$C:$C,0))),"",INDEX('Policy Characteristics'!L:L,MATCH($C443,'Policy Characteristics'!$C:$C,0)))</f>
        <v>carbon-tax.html</v>
      </c>
      <c r="S443" s="227" t="str">
        <f>IF(ISBLANK(INDEX('Policy Characteristics'!M:M,MATCH($C443,'Policy Characteristics'!$C:$C,0))),"",INDEX('Policy Characteristics'!M:M,MATCH($C443,'Policy Characteristics'!$C:$C,0)))</f>
        <v/>
      </c>
      <c r="T443" s="227" t="str">
        <f>IF(ISBLANK(INDEX('Policy Characteristics'!N:N,MATCH($C443,'Policy Characteristics'!$C:$C,0))),"",INDEX('Policy Characteristics'!N:N,MATCH($C443,'Policy Characteristics'!$C:$C,0)))</f>
        <v/>
      </c>
      <c r="U443" s="229"/>
      <c r="V443" s="229"/>
      <c r="W443" s="229"/>
      <c r="X443" s="229"/>
      <c r="Y443" s="229"/>
      <c r="Z443" s="229"/>
    </row>
    <row r="444" spans="1:26" ht="15.75" customHeight="1" x14ac:dyDescent="0.25">
      <c r="A444" s="248" t="str">
        <f>INDEX('Policy Characteristics'!A:A,MATCH($C444,'Policy Characteristics'!$C:$C,0))</f>
        <v>Cross-Sector</v>
      </c>
      <c r="B444" s="249" t="str">
        <f>INDEX('Policy Characteristics'!B:B,MATCH($C444,'Policy Characteristics'!$C:$C,0))</f>
        <v>End Existing Subsidies</v>
      </c>
      <c r="C444" s="229" t="s">
        <v>579</v>
      </c>
      <c r="D444" s="226" t="s">
        <v>580</v>
      </c>
      <c r="E444" s="226"/>
      <c r="F444" s="226" t="s">
        <v>581</v>
      </c>
      <c r="G444" s="226"/>
      <c r="H444" s="7" t="s">
        <v>224</v>
      </c>
      <c r="I444" s="264" t="s">
        <v>76</v>
      </c>
      <c r="J444" s="227" t="str">
        <f>IF(ISBLANK(INDEX('Policy Characteristics'!D:D,MATCH($C444,'Policy Characteristics'!$C:$C,0))),"",INDEX('Policy Characteristics'!D:D,MATCH($C444,'Policy Characteristics'!$C:$C,0)))</f>
        <v>End Existing Subsidies</v>
      </c>
      <c r="K444" s="227" t="str">
        <f>IF(ISBLANK(INDEX('Policy Characteristics'!E:E,MATCH($C444,'Policy Characteristics'!$C:$C,0))),"",INDEX('Policy Characteristics'!E:E,MATCH($C444,'Policy Characteristics'!$C:$C,0)))</f>
        <v>cross reduce BAU subsidies</v>
      </c>
      <c r="L444" s="227" t="str">
        <f>IF(ISBLANK(INDEX('Policy Characteristics'!F:F,MATCH($C444,'Policy Characteristics'!$C:$C,0))),"",INDEX('Policy Characteristics'!F:F,MATCH($C444,'Policy Characteristics'!$C:$C,0)))</f>
        <v/>
      </c>
      <c r="M444" s="227" t="str">
        <f>IF(ISBLANK(INDEX('Policy Characteristics'!G:G,MATCH($C444,'Policy Characteristics'!$C:$C,0))),"",INDEX('Policy Characteristics'!G:G,MATCH($C444,'Policy Characteristics'!$C:$C,0)))</f>
        <v/>
      </c>
      <c r="N444" s="227" t="str">
        <f>IF(ISBLANK(INDEX('Policy Characteristics'!H:H,MATCH($C444,'Policy Characteristics'!$C:$C,0))),"",INDEX('Policy Characteristics'!H:H,MATCH($C444,'Policy Characteristics'!$C:$C,0)))</f>
        <v/>
      </c>
      <c r="O444" s="227" t="str">
        <f>IF(ISBLANK(INDEX('Policy Characteristics'!I:I,MATCH($C444,'Policy Characteristics'!$C:$C,0))),"",INDEX('Policy Characteristics'!I:I,MATCH($C444,'Policy Characteristics'!$C:$C,0)))</f>
        <v/>
      </c>
      <c r="P444" s="227" t="str">
        <f>IF(ISBLANK(INDEX('Policy Characteristics'!J:J,MATCH($C444,'Policy Characteristics'!$C:$C,0))),"",INDEX('Policy Characteristics'!J:J,MATCH($C444,'Policy Characteristics'!$C:$C,0)))</f>
        <v/>
      </c>
      <c r="Q444" s="227" t="str">
        <f>IF(ISBLANK(INDEX('Policy Characteristics'!K:K,MATCH($C444,'Policy Characteristics'!$C:$C,0))),"",INDEX('Policy Characteristics'!K:K,MATCH($C444,'Policy Characteristics'!$C:$C,0)))</f>
        <v/>
      </c>
      <c r="R444" s="227" t="str">
        <f>IF(ISBLANK(INDEX('Policy Characteristics'!L:L,MATCH($C444,'Policy Characteristics'!$C:$C,0))),"",INDEX('Policy Characteristics'!L:L,MATCH($C444,'Policy Characteristics'!$C:$C,0)))</f>
        <v/>
      </c>
      <c r="S444" s="227" t="str">
        <f>IF(ISBLANK(INDEX('Policy Characteristics'!M:M,MATCH($C444,'Policy Characteristics'!$C:$C,0))),"",INDEX('Policy Characteristics'!M:M,MATCH($C444,'Policy Characteristics'!$C:$C,0)))</f>
        <v/>
      </c>
      <c r="T444" s="227" t="str">
        <f>IF(ISBLANK(INDEX('Policy Characteristics'!N:N,MATCH($C444,'Policy Characteristics'!$C:$C,0))),"",INDEX('Policy Characteristics'!N:N,MATCH($C444,'Policy Characteristics'!$C:$C,0)))</f>
        <v/>
      </c>
      <c r="U444" s="229"/>
      <c r="V444" s="229"/>
      <c r="W444" s="229"/>
      <c r="X444" s="229"/>
      <c r="Y444" s="229"/>
      <c r="Z444" s="229"/>
    </row>
    <row r="445" spans="1:26" ht="15.75" customHeight="1" x14ac:dyDescent="0.25">
      <c r="A445" s="248" t="str">
        <f>INDEX('Policy Characteristics'!A:A,MATCH($C445,'Policy Characteristics'!$C:$C,0))</f>
        <v>Cross-Sector</v>
      </c>
      <c r="B445" s="249" t="str">
        <f>INDEX('Policy Characteristics'!B:B,MATCH($C445,'Policy Characteristics'!$C:$C,0))</f>
        <v>End Existing Subsidies</v>
      </c>
      <c r="C445" s="227" t="str">
        <f t="shared" ref="A445:C445" si="304">C$444</f>
        <v>Percent Reduction in BAU Subsidies</v>
      </c>
      <c r="D445" s="225" t="s">
        <v>460</v>
      </c>
      <c r="E445" s="225"/>
      <c r="F445" s="225" t="s">
        <v>229</v>
      </c>
      <c r="G445" s="225"/>
      <c r="H445" s="250">
        <v>69</v>
      </c>
      <c r="I445" s="261" t="s">
        <v>76</v>
      </c>
      <c r="J445" s="227" t="str">
        <f>IF(ISBLANK(INDEX('Policy Characteristics'!D:D,MATCH($C445,'Policy Characteristics'!$C:$C,0))),"",INDEX('Policy Characteristics'!D:D,MATCH($C445,'Policy Characteristics'!$C:$C,0)))</f>
        <v>End Existing Subsidies</v>
      </c>
      <c r="K445" s="227" t="str">
        <f>IF(ISBLANK(INDEX('Policy Characteristics'!E:E,MATCH($C445,'Policy Characteristics'!$C:$C,0))),"",INDEX('Policy Characteristics'!E:E,MATCH($C445,'Policy Characteristics'!$C:$C,0)))</f>
        <v>cross reduce BAU subsidies</v>
      </c>
      <c r="L445" s="227" t="str">
        <f>IF(ISBLANK(INDEX('Policy Characteristics'!F:F,MATCH($C445,'Policy Characteristics'!$C:$C,0))),"",INDEX('Policy Characteristics'!F:F,MATCH($C445,'Policy Characteristics'!$C:$C,0)))</f>
        <v/>
      </c>
      <c r="M445" s="227" t="str">
        <f>IF(ISBLANK(INDEX('Policy Characteristics'!G:G,MATCH($C445,'Policy Characteristics'!$C:$C,0))),"",INDEX('Policy Characteristics'!G:G,MATCH($C445,'Policy Characteristics'!$C:$C,0)))</f>
        <v/>
      </c>
      <c r="N445" s="227" t="str">
        <f>IF(ISBLANK(INDEX('Policy Characteristics'!H:H,MATCH($C445,'Policy Characteristics'!$C:$C,0))),"",INDEX('Policy Characteristics'!H:H,MATCH($C445,'Policy Characteristics'!$C:$C,0)))</f>
        <v/>
      </c>
      <c r="O445" s="227" t="str">
        <f>IF(ISBLANK(INDEX('Policy Characteristics'!I:I,MATCH($C445,'Policy Characteristics'!$C:$C,0))),"",INDEX('Policy Characteristics'!I:I,MATCH($C445,'Policy Characteristics'!$C:$C,0)))</f>
        <v/>
      </c>
      <c r="P445" s="227" t="str">
        <f>IF(ISBLANK(INDEX('Policy Characteristics'!J:J,MATCH($C445,'Policy Characteristics'!$C:$C,0))),"",INDEX('Policy Characteristics'!J:J,MATCH($C445,'Policy Characteristics'!$C:$C,0)))</f>
        <v/>
      </c>
      <c r="Q445" s="227" t="str">
        <f>IF(ISBLANK(INDEX('Policy Characteristics'!K:K,MATCH($C445,'Policy Characteristics'!$C:$C,0))),"",INDEX('Policy Characteristics'!K:K,MATCH($C445,'Policy Characteristics'!$C:$C,0)))</f>
        <v/>
      </c>
      <c r="R445" s="227" t="str">
        <f>IF(ISBLANK(INDEX('Policy Characteristics'!L:L,MATCH($C445,'Policy Characteristics'!$C:$C,0))),"",INDEX('Policy Characteristics'!L:L,MATCH($C445,'Policy Characteristics'!$C:$C,0)))</f>
        <v/>
      </c>
      <c r="S445" s="227" t="str">
        <f>IF(ISBLANK(INDEX('Policy Characteristics'!M:M,MATCH($C445,'Policy Characteristics'!$C:$C,0))),"",INDEX('Policy Characteristics'!M:M,MATCH($C445,'Policy Characteristics'!$C:$C,0)))</f>
        <v/>
      </c>
      <c r="T445" s="227" t="str">
        <f>IF(ISBLANK(INDEX('Policy Characteristics'!N:N,MATCH($C445,'Policy Characteristics'!$C:$C,0))),"",INDEX('Policy Characteristics'!N:N,MATCH($C445,'Policy Characteristics'!$C:$C,0)))</f>
        <v/>
      </c>
      <c r="U445" s="11"/>
      <c r="V445" s="11"/>
      <c r="W445" s="11"/>
      <c r="X445" s="11"/>
      <c r="Y445" s="11"/>
      <c r="Z445" s="11"/>
    </row>
    <row r="446" spans="1:26" ht="15.75" customHeight="1" x14ac:dyDescent="0.25">
      <c r="A446" s="248" t="str">
        <f>INDEX('Policy Characteristics'!A:A,MATCH($C446,'Policy Characteristics'!$C:$C,0))</f>
        <v>Cross-Sector</v>
      </c>
      <c r="B446" s="249" t="str">
        <f>INDEX('Policy Characteristics'!B:B,MATCH($C446,'Policy Characteristics'!$C:$C,0))</f>
        <v>End Existing Subsidies</v>
      </c>
      <c r="C446" s="227" t="str">
        <f t="shared" ref="A446:C446" si="305">C$444</f>
        <v>Percent Reduction in BAU Subsidies</v>
      </c>
      <c r="D446" s="225" t="s">
        <v>464</v>
      </c>
      <c r="E446" s="225"/>
      <c r="F446" s="225" t="s">
        <v>351</v>
      </c>
      <c r="G446" s="225"/>
      <c r="H446" s="250">
        <v>70</v>
      </c>
      <c r="I446" s="261" t="s">
        <v>76</v>
      </c>
      <c r="J446" s="227" t="str">
        <f>IF(ISBLANK(INDEX('Policy Characteristics'!D:D,MATCH($C446,'Policy Characteristics'!$C:$C,0))),"",INDEX('Policy Characteristics'!D:D,MATCH($C446,'Policy Characteristics'!$C:$C,0)))</f>
        <v>End Existing Subsidies</v>
      </c>
      <c r="K446" s="227" t="str">
        <f>IF(ISBLANK(INDEX('Policy Characteristics'!E:E,MATCH($C446,'Policy Characteristics'!$C:$C,0))),"",INDEX('Policy Characteristics'!E:E,MATCH($C446,'Policy Characteristics'!$C:$C,0)))</f>
        <v>cross reduce BAU subsidies</v>
      </c>
      <c r="L446" s="227" t="str">
        <f>IF(ISBLANK(INDEX('Policy Characteristics'!F:F,MATCH($C446,'Policy Characteristics'!$C:$C,0))),"",INDEX('Policy Characteristics'!F:F,MATCH($C446,'Policy Characteristics'!$C:$C,0)))</f>
        <v/>
      </c>
      <c r="M446" s="227" t="str">
        <f>IF(ISBLANK(INDEX('Policy Characteristics'!G:G,MATCH($C446,'Policy Characteristics'!$C:$C,0))),"",INDEX('Policy Characteristics'!G:G,MATCH($C446,'Policy Characteristics'!$C:$C,0)))</f>
        <v/>
      </c>
      <c r="N446" s="227" t="str">
        <f>IF(ISBLANK(INDEX('Policy Characteristics'!H:H,MATCH($C446,'Policy Characteristics'!$C:$C,0))),"",INDEX('Policy Characteristics'!H:H,MATCH($C446,'Policy Characteristics'!$C:$C,0)))</f>
        <v/>
      </c>
      <c r="O446" s="227" t="str">
        <f>IF(ISBLANK(INDEX('Policy Characteristics'!I:I,MATCH($C446,'Policy Characteristics'!$C:$C,0))),"",INDEX('Policy Characteristics'!I:I,MATCH($C446,'Policy Characteristics'!$C:$C,0)))</f>
        <v/>
      </c>
      <c r="P446" s="227" t="str">
        <f>IF(ISBLANK(INDEX('Policy Characteristics'!J:J,MATCH($C446,'Policy Characteristics'!$C:$C,0))),"",INDEX('Policy Characteristics'!J:J,MATCH($C446,'Policy Characteristics'!$C:$C,0)))</f>
        <v/>
      </c>
      <c r="Q446" s="227" t="str">
        <f>IF(ISBLANK(INDEX('Policy Characteristics'!K:K,MATCH($C446,'Policy Characteristics'!$C:$C,0))),"",INDEX('Policy Characteristics'!K:K,MATCH($C446,'Policy Characteristics'!$C:$C,0)))</f>
        <v/>
      </c>
      <c r="R446" s="227" t="str">
        <f>IF(ISBLANK(INDEX('Policy Characteristics'!L:L,MATCH($C446,'Policy Characteristics'!$C:$C,0))),"",INDEX('Policy Characteristics'!L:L,MATCH($C446,'Policy Characteristics'!$C:$C,0)))</f>
        <v/>
      </c>
      <c r="S446" s="227" t="str">
        <f>IF(ISBLANK(INDEX('Policy Characteristics'!M:M,MATCH($C446,'Policy Characteristics'!$C:$C,0))),"",INDEX('Policy Characteristics'!M:M,MATCH($C446,'Policy Characteristics'!$C:$C,0)))</f>
        <v/>
      </c>
      <c r="T446" s="227" t="str">
        <f>IF(ISBLANK(INDEX('Policy Characteristics'!N:N,MATCH($C446,'Policy Characteristics'!$C:$C,0))),"",INDEX('Policy Characteristics'!N:N,MATCH($C446,'Policy Characteristics'!$C:$C,0)))</f>
        <v/>
      </c>
      <c r="U446" s="11"/>
      <c r="V446" s="11"/>
      <c r="W446" s="11"/>
      <c r="X446" s="11"/>
      <c r="Y446" s="11"/>
      <c r="Z446" s="11"/>
    </row>
    <row r="447" spans="1:26" ht="15.75" customHeight="1" x14ac:dyDescent="0.25">
      <c r="A447" s="248" t="str">
        <f>INDEX('Policy Characteristics'!A:A,MATCH($C447,'Policy Characteristics'!$C:$C,0))</f>
        <v>Cross-Sector</v>
      </c>
      <c r="B447" s="249" t="str">
        <f>INDEX('Policy Characteristics'!B:B,MATCH($C447,'Policy Characteristics'!$C:$C,0))</f>
        <v>End Existing Subsidies</v>
      </c>
      <c r="C447" s="227" t="str">
        <f t="shared" ref="A447:C447" si="306">C$444</f>
        <v>Percent Reduction in BAU Subsidies</v>
      </c>
      <c r="D447" s="225" t="s">
        <v>583</v>
      </c>
      <c r="E447" s="225"/>
      <c r="F447" s="225" t="s">
        <v>236</v>
      </c>
      <c r="G447" s="225"/>
      <c r="H447" s="250">
        <v>71</v>
      </c>
      <c r="I447" s="261" t="s">
        <v>76</v>
      </c>
      <c r="J447" s="227" t="str">
        <f>IF(ISBLANK(INDEX('Policy Characteristics'!D:D,MATCH($C447,'Policy Characteristics'!$C:$C,0))),"",INDEX('Policy Characteristics'!D:D,MATCH($C447,'Policy Characteristics'!$C:$C,0)))</f>
        <v>End Existing Subsidies</v>
      </c>
      <c r="K447" s="227" t="str">
        <f>IF(ISBLANK(INDEX('Policy Characteristics'!E:E,MATCH($C447,'Policy Characteristics'!$C:$C,0))),"",INDEX('Policy Characteristics'!E:E,MATCH($C447,'Policy Characteristics'!$C:$C,0)))</f>
        <v>cross reduce BAU subsidies</v>
      </c>
      <c r="L447" s="227" t="str">
        <f>IF(ISBLANK(INDEX('Policy Characteristics'!F:F,MATCH($C447,'Policy Characteristics'!$C:$C,0))),"",INDEX('Policy Characteristics'!F:F,MATCH($C447,'Policy Characteristics'!$C:$C,0)))</f>
        <v/>
      </c>
      <c r="M447" s="227" t="str">
        <f>IF(ISBLANK(INDEX('Policy Characteristics'!G:G,MATCH($C447,'Policy Characteristics'!$C:$C,0))),"",INDEX('Policy Characteristics'!G:G,MATCH($C447,'Policy Characteristics'!$C:$C,0)))</f>
        <v/>
      </c>
      <c r="N447" s="227" t="str">
        <f>IF(ISBLANK(INDEX('Policy Characteristics'!H:H,MATCH($C447,'Policy Characteristics'!$C:$C,0))),"",INDEX('Policy Characteristics'!H:H,MATCH($C447,'Policy Characteristics'!$C:$C,0)))</f>
        <v/>
      </c>
      <c r="O447" s="227" t="str">
        <f>IF(ISBLANK(INDEX('Policy Characteristics'!I:I,MATCH($C447,'Policy Characteristics'!$C:$C,0))),"",INDEX('Policy Characteristics'!I:I,MATCH($C447,'Policy Characteristics'!$C:$C,0)))</f>
        <v/>
      </c>
      <c r="P447" s="227" t="str">
        <f>IF(ISBLANK(INDEX('Policy Characteristics'!J:J,MATCH($C447,'Policy Characteristics'!$C:$C,0))),"",INDEX('Policy Characteristics'!J:J,MATCH($C447,'Policy Characteristics'!$C:$C,0)))</f>
        <v/>
      </c>
      <c r="Q447" s="227" t="str">
        <f>IF(ISBLANK(INDEX('Policy Characteristics'!K:K,MATCH($C447,'Policy Characteristics'!$C:$C,0))),"",INDEX('Policy Characteristics'!K:K,MATCH($C447,'Policy Characteristics'!$C:$C,0)))</f>
        <v/>
      </c>
      <c r="R447" s="227" t="str">
        <f>IF(ISBLANK(INDEX('Policy Characteristics'!L:L,MATCH($C447,'Policy Characteristics'!$C:$C,0))),"",INDEX('Policy Characteristics'!L:L,MATCH($C447,'Policy Characteristics'!$C:$C,0)))</f>
        <v/>
      </c>
      <c r="S447" s="227" t="str">
        <f>IF(ISBLANK(INDEX('Policy Characteristics'!M:M,MATCH($C447,'Policy Characteristics'!$C:$C,0))),"",INDEX('Policy Characteristics'!M:M,MATCH($C447,'Policy Characteristics'!$C:$C,0)))</f>
        <v/>
      </c>
      <c r="T447" s="227" t="str">
        <f>IF(ISBLANK(INDEX('Policy Characteristics'!N:N,MATCH($C447,'Policy Characteristics'!$C:$C,0))),"",INDEX('Policy Characteristics'!N:N,MATCH($C447,'Policy Characteristics'!$C:$C,0)))</f>
        <v/>
      </c>
      <c r="U447" s="11"/>
      <c r="V447" s="11"/>
      <c r="W447" s="11"/>
      <c r="X447" s="11"/>
      <c r="Y447" s="11"/>
      <c r="Z447" s="11"/>
    </row>
    <row r="448" spans="1:26" ht="15.75" customHeight="1" x14ac:dyDescent="0.25">
      <c r="A448" s="248" t="str">
        <f>INDEX('Policy Characteristics'!A:A,MATCH($C448,'Policy Characteristics'!$C:$C,0))</f>
        <v>Cross-Sector</v>
      </c>
      <c r="B448" s="249" t="str">
        <f>INDEX('Policy Characteristics'!B:B,MATCH($C448,'Policy Characteristics'!$C:$C,0))</f>
        <v>End Existing Subsidies</v>
      </c>
      <c r="C448" s="11" t="str">
        <f t="shared" ref="A448:C448" si="307">C$444</f>
        <v>Percent Reduction in BAU Subsidies</v>
      </c>
      <c r="D448" s="226" t="s">
        <v>584</v>
      </c>
      <c r="E448" s="226"/>
      <c r="F448" s="226" t="s">
        <v>238</v>
      </c>
      <c r="G448" s="226"/>
      <c r="H448" s="7">
        <v>72</v>
      </c>
      <c r="I448" s="264" t="s">
        <v>76</v>
      </c>
      <c r="J448" s="227" t="str">
        <f>IF(ISBLANK(INDEX('Policy Characteristics'!D:D,MATCH($C448,'Policy Characteristics'!$C:$C,0))),"",INDEX('Policy Characteristics'!D:D,MATCH($C448,'Policy Characteristics'!$C:$C,0)))</f>
        <v>End Existing Subsidies</v>
      </c>
      <c r="K448" s="227" t="str">
        <f>IF(ISBLANK(INDEX('Policy Characteristics'!E:E,MATCH($C448,'Policy Characteristics'!$C:$C,0))),"",INDEX('Policy Characteristics'!E:E,MATCH($C448,'Policy Characteristics'!$C:$C,0)))</f>
        <v>cross reduce BAU subsidies</v>
      </c>
      <c r="L448" s="227" t="str">
        <f>IF(ISBLANK(INDEX('Policy Characteristics'!F:F,MATCH($C448,'Policy Characteristics'!$C:$C,0))),"",INDEX('Policy Characteristics'!F:F,MATCH($C448,'Policy Characteristics'!$C:$C,0)))</f>
        <v/>
      </c>
      <c r="M448" s="227" t="str">
        <f>IF(ISBLANK(INDEX('Policy Characteristics'!G:G,MATCH($C448,'Policy Characteristics'!$C:$C,0))),"",INDEX('Policy Characteristics'!G:G,MATCH($C448,'Policy Characteristics'!$C:$C,0)))</f>
        <v/>
      </c>
      <c r="N448" s="227" t="str">
        <f>IF(ISBLANK(INDEX('Policy Characteristics'!H:H,MATCH($C448,'Policy Characteristics'!$C:$C,0))),"",INDEX('Policy Characteristics'!H:H,MATCH($C448,'Policy Characteristics'!$C:$C,0)))</f>
        <v/>
      </c>
      <c r="O448" s="227" t="str">
        <f>IF(ISBLANK(INDEX('Policy Characteristics'!I:I,MATCH($C448,'Policy Characteristics'!$C:$C,0))),"",INDEX('Policy Characteristics'!I:I,MATCH($C448,'Policy Characteristics'!$C:$C,0)))</f>
        <v/>
      </c>
      <c r="P448" s="227" t="str">
        <f>IF(ISBLANK(INDEX('Policy Characteristics'!J:J,MATCH($C448,'Policy Characteristics'!$C:$C,0))),"",INDEX('Policy Characteristics'!J:J,MATCH($C448,'Policy Characteristics'!$C:$C,0)))</f>
        <v/>
      </c>
      <c r="Q448" s="227" t="str">
        <f>IF(ISBLANK(INDEX('Policy Characteristics'!K:K,MATCH($C448,'Policy Characteristics'!$C:$C,0))),"",INDEX('Policy Characteristics'!K:K,MATCH($C448,'Policy Characteristics'!$C:$C,0)))</f>
        <v/>
      </c>
      <c r="R448" s="227" t="str">
        <f>IF(ISBLANK(INDEX('Policy Characteristics'!L:L,MATCH($C448,'Policy Characteristics'!$C:$C,0))),"",INDEX('Policy Characteristics'!L:L,MATCH($C448,'Policy Characteristics'!$C:$C,0)))</f>
        <v/>
      </c>
      <c r="S448" s="227" t="str">
        <f>IF(ISBLANK(INDEX('Policy Characteristics'!M:M,MATCH($C448,'Policy Characteristics'!$C:$C,0))),"",INDEX('Policy Characteristics'!M:M,MATCH($C448,'Policy Characteristics'!$C:$C,0)))</f>
        <v/>
      </c>
      <c r="T448" s="227" t="str">
        <f>IF(ISBLANK(INDEX('Policy Characteristics'!N:N,MATCH($C448,'Policy Characteristics'!$C:$C,0))),"",INDEX('Policy Characteristics'!N:N,MATCH($C448,'Policy Characteristics'!$C:$C,0)))</f>
        <v/>
      </c>
      <c r="U448" s="11"/>
      <c r="V448" s="11"/>
      <c r="W448" s="11"/>
      <c r="X448" s="11"/>
      <c r="Y448" s="11"/>
      <c r="Z448" s="11"/>
    </row>
    <row r="449" spans="1:26" ht="15.75" customHeight="1" x14ac:dyDescent="0.25">
      <c r="A449" s="248" t="str">
        <f>INDEX('Policy Characteristics'!A:A,MATCH($C449,'Policy Characteristics'!$C:$C,0))</f>
        <v>Cross-Sector</v>
      </c>
      <c r="B449" s="249" t="str">
        <f>INDEX('Policy Characteristics'!B:B,MATCH($C449,'Policy Characteristics'!$C:$C,0))</f>
        <v>End Existing Subsidies</v>
      </c>
      <c r="C449" s="11" t="str">
        <f t="shared" ref="A449:C449" si="308">C$444</f>
        <v>Percent Reduction in BAU Subsidies</v>
      </c>
      <c r="D449" s="226" t="s">
        <v>585</v>
      </c>
      <c r="E449" s="226"/>
      <c r="F449" s="226" t="s">
        <v>240</v>
      </c>
      <c r="G449" s="226"/>
      <c r="H449" s="7">
        <v>73</v>
      </c>
      <c r="I449" s="264" t="s">
        <v>76</v>
      </c>
      <c r="J449" s="227" t="str">
        <f>IF(ISBLANK(INDEX('Policy Characteristics'!D:D,MATCH($C449,'Policy Characteristics'!$C:$C,0))),"",INDEX('Policy Characteristics'!D:D,MATCH($C449,'Policy Characteristics'!$C:$C,0)))</f>
        <v>End Existing Subsidies</v>
      </c>
      <c r="K449" s="227" t="str">
        <f>IF(ISBLANK(INDEX('Policy Characteristics'!E:E,MATCH($C449,'Policy Characteristics'!$C:$C,0))),"",INDEX('Policy Characteristics'!E:E,MATCH($C449,'Policy Characteristics'!$C:$C,0)))</f>
        <v>cross reduce BAU subsidies</v>
      </c>
      <c r="L449" s="227" t="str">
        <f>IF(ISBLANK(INDEX('Policy Characteristics'!F:F,MATCH($C449,'Policy Characteristics'!$C:$C,0))),"",INDEX('Policy Characteristics'!F:F,MATCH($C449,'Policy Characteristics'!$C:$C,0)))</f>
        <v/>
      </c>
      <c r="M449" s="227" t="str">
        <f>IF(ISBLANK(INDEX('Policy Characteristics'!G:G,MATCH($C449,'Policy Characteristics'!$C:$C,0))),"",INDEX('Policy Characteristics'!G:G,MATCH($C449,'Policy Characteristics'!$C:$C,0)))</f>
        <v/>
      </c>
      <c r="N449" s="227" t="str">
        <f>IF(ISBLANK(INDEX('Policy Characteristics'!H:H,MATCH($C449,'Policy Characteristics'!$C:$C,0))),"",INDEX('Policy Characteristics'!H:H,MATCH($C449,'Policy Characteristics'!$C:$C,0)))</f>
        <v/>
      </c>
      <c r="O449" s="227" t="str">
        <f>IF(ISBLANK(INDEX('Policy Characteristics'!I:I,MATCH($C449,'Policy Characteristics'!$C:$C,0))),"",INDEX('Policy Characteristics'!I:I,MATCH($C449,'Policy Characteristics'!$C:$C,0)))</f>
        <v/>
      </c>
      <c r="P449" s="227" t="str">
        <f>IF(ISBLANK(INDEX('Policy Characteristics'!J:J,MATCH($C449,'Policy Characteristics'!$C:$C,0))),"",INDEX('Policy Characteristics'!J:J,MATCH($C449,'Policy Characteristics'!$C:$C,0)))</f>
        <v/>
      </c>
      <c r="Q449" s="227" t="str">
        <f>IF(ISBLANK(INDEX('Policy Characteristics'!K:K,MATCH($C449,'Policy Characteristics'!$C:$C,0))),"",INDEX('Policy Characteristics'!K:K,MATCH($C449,'Policy Characteristics'!$C:$C,0)))</f>
        <v/>
      </c>
      <c r="R449" s="227" t="str">
        <f>IF(ISBLANK(INDEX('Policy Characteristics'!L:L,MATCH($C449,'Policy Characteristics'!$C:$C,0))),"",INDEX('Policy Characteristics'!L:L,MATCH($C449,'Policy Characteristics'!$C:$C,0)))</f>
        <v/>
      </c>
      <c r="S449" s="227" t="str">
        <f>IF(ISBLANK(INDEX('Policy Characteristics'!M:M,MATCH($C449,'Policy Characteristics'!$C:$C,0))),"",INDEX('Policy Characteristics'!M:M,MATCH($C449,'Policy Characteristics'!$C:$C,0)))</f>
        <v/>
      </c>
      <c r="T449" s="227" t="str">
        <f>IF(ISBLANK(INDEX('Policy Characteristics'!N:N,MATCH($C449,'Policy Characteristics'!$C:$C,0))),"",INDEX('Policy Characteristics'!N:N,MATCH($C449,'Policy Characteristics'!$C:$C,0)))</f>
        <v/>
      </c>
      <c r="U449" s="11"/>
      <c r="V449" s="11"/>
      <c r="W449" s="11"/>
      <c r="X449" s="11"/>
      <c r="Y449" s="11"/>
      <c r="Z449" s="11"/>
    </row>
    <row r="450" spans="1:26" ht="15.75" customHeight="1" x14ac:dyDescent="0.25">
      <c r="A450" s="248" t="str">
        <f>INDEX('Policy Characteristics'!A:A,MATCH($C450,'Policy Characteristics'!$C:$C,0))</f>
        <v>Cross-Sector</v>
      </c>
      <c r="B450" s="249" t="str">
        <f>INDEX('Policy Characteristics'!B:B,MATCH($C450,'Policy Characteristics'!$C:$C,0))</f>
        <v>End Existing Subsidies</v>
      </c>
      <c r="C450" s="227" t="str">
        <f t="shared" ref="A450:C450" si="309">C$444</f>
        <v>Percent Reduction in BAU Subsidies</v>
      </c>
      <c r="D450" s="225" t="s">
        <v>586</v>
      </c>
      <c r="E450" s="225"/>
      <c r="F450" s="225" t="s">
        <v>587</v>
      </c>
      <c r="G450" s="225"/>
      <c r="H450" s="250">
        <v>74</v>
      </c>
      <c r="I450" s="261" t="s">
        <v>76</v>
      </c>
      <c r="J450" s="227" t="str">
        <f>IF(ISBLANK(INDEX('Policy Characteristics'!D:D,MATCH($C450,'Policy Characteristics'!$C:$C,0))),"",INDEX('Policy Characteristics'!D:D,MATCH($C450,'Policy Characteristics'!$C:$C,0)))</f>
        <v>End Existing Subsidies</v>
      </c>
      <c r="K450" s="227" t="str">
        <f>IF(ISBLANK(INDEX('Policy Characteristics'!E:E,MATCH($C450,'Policy Characteristics'!$C:$C,0))),"",INDEX('Policy Characteristics'!E:E,MATCH($C450,'Policy Characteristics'!$C:$C,0)))</f>
        <v>cross reduce BAU subsidies</v>
      </c>
      <c r="L450" s="227" t="str">
        <f>IF(ISBLANK(INDEX('Policy Characteristics'!F:F,MATCH($C450,'Policy Characteristics'!$C:$C,0))),"",INDEX('Policy Characteristics'!F:F,MATCH($C450,'Policy Characteristics'!$C:$C,0)))</f>
        <v/>
      </c>
      <c r="M450" s="227" t="str">
        <f>IF(ISBLANK(INDEX('Policy Characteristics'!G:G,MATCH($C450,'Policy Characteristics'!$C:$C,0))),"",INDEX('Policy Characteristics'!G:G,MATCH($C450,'Policy Characteristics'!$C:$C,0)))</f>
        <v/>
      </c>
      <c r="N450" s="227" t="str">
        <f>IF(ISBLANK(INDEX('Policy Characteristics'!H:H,MATCH($C450,'Policy Characteristics'!$C:$C,0))),"",INDEX('Policy Characteristics'!H:H,MATCH($C450,'Policy Characteristics'!$C:$C,0)))</f>
        <v/>
      </c>
      <c r="O450" s="227" t="str">
        <f>IF(ISBLANK(INDEX('Policy Characteristics'!I:I,MATCH($C450,'Policy Characteristics'!$C:$C,0))),"",INDEX('Policy Characteristics'!I:I,MATCH($C450,'Policy Characteristics'!$C:$C,0)))</f>
        <v/>
      </c>
      <c r="P450" s="227" t="str">
        <f>IF(ISBLANK(INDEX('Policy Characteristics'!J:J,MATCH($C450,'Policy Characteristics'!$C:$C,0))),"",INDEX('Policy Characteristics'!J:J,MATCH($C450,'Policy Characteristics'!$C:$C,0)))</f>
        <v/>
      </c>
      <c r="Q450" s="227" t="str">
        <f>IF(ISBLANK(INDEX('Policy Characteristics'!K:K,MATCH($C450,'Policy Characteristics'!$C:$C,0))),"",INDEX('Policy Characteristics'!K:K,MATCH($C450,'Policy Characteristics'!$C:$C,0)))</f>
        <v/>
      </c>
      <c r="R450" s="227" t="str">
        <f>IF(ISBLANK(INDEX('Policy Characteristics'!L:L,MATCH($C450,'Policy Characteristics'!$C:$C,0))),"",INDEX('Policy Characteristics'!L:L,MATCH($C450,'Policy Characteristics'!$C:$C,0)))</f>
        <v/>
      </c>
      <c r="S450" s="227" t="str">
        <f>IF(ISBLANK(INDEX('Policy Characteristics'!M:M,MATCH($C450,'Policy Characteristics'!$C:$C,0))),"",INDEX('Policy Characteristics'!M:M,MATCH($C450,'Policy Characteristics'!$C:$C,0)))</f>
        <v/>
      </c>
      <c r="T450" s="227" t="str">
        <f>IF(ISBLANK(INDEX('Policy Characteristics'!N:N,MATCH($C450,'Policy Characteristics'!$C:$C,0))),"",INDEX('Policy Characteristics'!N:N,MATCH($C450,'Policy Characteristics'!$C:$C,0)))</f>
        <v/>
      </c>
      <c r="U450" s="11"/>
      <c r="V450" s="11"/>
      <c r="W450" s="11"/>
      <c r="X450" s="11"/>
      <c r="Y450" s="11"/>
      <c r="Z450" s="11"/>
    </row>
    <row r="451" spans="1:26" ht="15.75" customHeight="1" x14ac:dyDescent="0.25">
      <c r="A451" s="248" t="str">
        <f>INDEX('Policy Characteristics'!A:A,MATCH($C451,'Policy Characteristics'!$C:$C,0))</f>
        <v>Cross-Sector</v>
      </c>
      <c r="B451" s="249" t="str">
        <f>INDEX('Policy Characteristics'!B:B,MATCH($C451,'Policy Characteristics'!$C:$C,0))</f>
        <v>End Existing Subsidies</v>
      </c>
      <c r="C451" s="11" t="str">
        <f t="shared" ref="A451:C451" si="310">C$444</f>
        <v>Percent Reduction in BAU Subsidies</v>
      </c>
      <c r="D451" s="226" t="s">
        <v>588</v>
      </c>
      <c r="E451" s="226"/>
      <c r="F451" s="226" t="s">
        <v>246</v>
      </c>
      <c r="G451" s="226"/>
      <c r="H451" s="7" t="s">
        <v>224</v>
      </c>
      <c r="I451" s="264" t="s">
        <v>76</v>
      </c>
      <c r="J451" s="227" t="str">
        <f>IF(ISBLANK(INDEX('Policy Characteristics'!D:D,MATCH($C451,'Policy Characteristics'!$C:$C,0))),"",INDEX('Policy Characteristics'!D:D,MATCH($C451,'Policy Characteristics'!$C:$C,0)))</f>
        <v>End Existing Subsidies</v>
      </c>
      <c r="K451" s="227" t="str">
        <f>IF(ISBLANK(INDEX('Policy Characteristics'!E:E,MATCH($C451,'Policy Characteristics'!$C:$C,0))),"",INDEX('Policy Characteristics'!E:E,MATCH($C451,'Policy Characteristics'!$C:$C,0)))</f>
        <v>cross reduce BAU subsidies</v>
      </c>
      <c r="L451" s="227" t="str">
        <f>IF(ISBLANK(INDEX('Policy Characteristics'!F:F,MATCH($C451,'Policy Characteristics'!$C:$C,0))),"",INDEX('Policy Characteristics'!F:F,MATCH($C451,'Policy Characteristics'!$C:$C,0)))</f>
        <v/>
      </c>
      <c r="M451" s="227" t="str">
        <f>IF(ISBLANK(INDEX('Policy Characteristics'!G:G,MATCH($C451,'Policy Characteristics'!$C:$C,0))),"",INDEX('Policy Characteristics'!G:G,MATCH($C451,'Policy Characteristics'!$C:$C,0)))</f>
        <v/>
      </c>
      <c r="N451" s="227" t="str">
        <f>IF(ISBLANK(INDEX('Policy Characteristics'!H:H,MATCH($C451,'Policy Characteristics'!$C:$C,0))),"",INDEX('Policy Characteristics'!H:H,MATCH($C451,'Policy Characteristics'!$C:$C,0)))</f>
        <v/>
      </c>
      <c r="O451" s="227" t="str">
        <f>IF(ISBLANK(INDEX('Policy Characteristics'!I:I,MATCH($C451,'Policy Characteristics'!$C:$C,0))),"",INDEX('Policy Characteristics'!I:I,MATCH($C451,'Policy Characteristics'!$C:$C,0)))</f>
        <v/>
      </c>
      <c r="P451" s="227" t="str">
        <f>IF(ISBLANK(INDEX('Policy Characteristics'!J:J,MATCH($C451,'Policy Characteristics'!$C:$C,0))),"",INDEX('Policy Characteristics'!J:J,MATCH($C451,'Policy Characteristics'!$C:$C,0)))</f>
        <v/>
      </c>
      <c r="Q451" s="227" t="str">
        <f>IF(ISBLANK(INDEX('Policy Characteristics'!K:K,MATCH($C451,'Policy Characteristics'!$C:$C,0))),"",INDEX('Policy Characteristics'!K:K,MATCH($C451,'Policy Characteristics'!$C:$C,0)))</f>
        <v/>
      </c>
      <c r="R451" s="227" t="str">
        <f>IF(ISBLANK(INDEX('Policy Characteristics'!L:L,MATCH($C451,'Policy Characteristics'!$C:$C,0))),"",INDEX('Policy Characteristics'!L:L,MATCH($C451,'Policy Characteristics'!$C:$C,0)))</f>
        <v/>
      </c>
      <c r="S451" s="227" t="str">
        <f>IF(ISBLANK(INDEX('Policy Characteristics'!M:M,MATCH($C451,'Policy Characteristics'!$C:$C,0))),"",INDEX('Policy Characteristics'!M:M,MATCH($C451,'Policy Characteristics'!$C:$C,0)))</f>
        <v/>
      </c>
      <c r="T451" s="227" t="str">
        <f>IF(ISBLANK(INDEX('Policy Characteristics'!N:N,MATCH($C451,'Policy Characteristics'!$C:$C,0))),"",INDEX('Policy Characteristics'!N:N,MATCH($C451,'Policy Characteristics'!$C:$C,0)))</f>
        <v/>
      </c>
      <c r="U451" s="11"/>
      <c r="V451" s="11"/>
      <c r="W451" s="11"/>
      <c r="X451" s="11"/>
      <c r="Y451" s="11"/>
      <c r="Z451" s="11"/>
    </row>
    <row r="452" spans="1:26" ht="15.75" customHeight="1" x14ac:dyDescent="0.25">
      <c r="A452" s="248" t="str">
        <f>INDEX('Policy Characteristics'!A:A,MATCH($C452,'Policy Characteristics'!$C:$C,0))</f>
        <v>Cross-Sector</v>
      </c>
      <c r="B452" s="249" t="str">
        <f>INDEX('Policy Characteristics'!B:B,MATCH($C452,'Policy Characteristics'!$C:$C,0))</f>
        <v>End Existing Subsidies</v>
      </c>
      <c r="C452" s="227" t="str">
        <f t="shared" ref="A452:C452" si="311">C$444</f>
        <v>Percent Reduction in BAU Subsidies</v>
      </c>
      <c r="D452" s="225" t="s">
        <v>465</v>
      </c>
      <c r="E452" s="225"/>
      <c r="F452" s="225" t="s">
        <v>466</v>
      </c>
      <c r="G452" s="225"/>
      <c r="H452" s="250">
        <v>75</v>
      </c>
      <c r="I452" s="261" t="s">
        <v>76</v>
      </c>
      <c r="J452" s="227" t="str">
        <f>IF(ISBLANK(INDEX('Policy Characteristics'!D:D,MATCH($C452,'Policy Characteristics'!$C:$C,0))),"",INDEX('Policy Characteristics'!D:D,MATCH($C452,'Policy Characteristics'!$C:$C,0)))</f>
        <v>End Existing Subsidies</v>
      </c>
      <c r="K452" s="227" t="str">
        <f>IF(ISBLANK(INDEX('Policy Characteristics'!E:E,MATCH($C452,'Policy Characteristics'!$C:$C,0))),"",INDEX('Policy Characteristics'!E:E,MATCH($C452,'Policy Characteristics'!$C:$C,0)))</f>
        <v>cross reduce BAU subsidies</v>
      </c>
      <c r="L452" s="227" t="str">
        <f>IF(ISBLANK(INDEX('Policy Characteristics'!F:F,MATCH($C452,'Policy Characteristics'!$C:$C,0))),"",INDEX('Policy Characteristics'!F:F,MATCH($C452,'Policy Characteristics'!$C:$C,0)))</f>
        <v/>
      </c>
      <c r="M452" s="227" t="str">
        <f>IF(ISBLANK(INDEX('Policy Characteristics'!G:G,MATCH($C452,'Policy Characteristics'!$C:$C,0))),"",INDEX('Policy Characteristics'!G:G,MATCH($C452,'Policy Characteristics'!$C:$C,0)))</f>
        <v/>
      </c>
      <c r="N452" s="227" t="str">
        <f>IF(ISBLANK(INDEX('Policy Characteristics'!H:H,MATCH($C452,'Policy Characteristics'!$C:$C,0))),"",INDEX('Policy Characteristics'!H:H,MATCH($C452,'Policy Characteristics'!$C:$C,0)))</f>
        <v/>
      </c>
      <c r="O452" s="227" t="str">
        <f>IF(ISBLANK(INDEX('Policy Characteristics'!I:I,MATCH($C452,'Policy Characteristics'!$C:$C,0))),"",INDEX('Policy Characteristics'!I:I,MATCH($C452,'Policy Characteristics'!$C:$C,0)))</f>
        <v/>
      </c>
      <c r="P452" s="227" t="str">
        <f>IF(ISBLANK(INDEX('Policy Characteristics'!J:J,MATCH($C452,'Policy Characteristics'!$C:$C,0))),"",INDEX('Policy Characteristics'!J:J,MATCH($C452,'Policy Characteristics'!$C:$C,0)))</f>
        <v/>
      </c>
      <c r="Q452" s="227" t="str">
        <f>IF(ISBLANK(INDEX('Policy Characteristics'!K:K,MATCH($C452,'Policy Characteristics'!$C:$C,0))),"",INDEX('Policy Characteristics'!K:K,MATCH($C452,'Policy Characteristics'!$C:$C,0)))</f>
        <v/>
      </c>
      <c r="R452" s="227" t="str">
        <f>IF(ISBLANK(INDEX('Policy Characteristics'!L:L,MATCH($C452,'Policy Characteristics'!$C:$C,0))),"",INDEX('Policy Characteristics'!L:L,MATCH($C452,'Policy Characteristics'!$C:$C,0)))</f>
        <v/>
      </c>
      <c r="S452" s="227" t="str">
        <f>IF(ISBLANK(INDEX('Policy Characteristics'!M:M,MATCH($C452,'Policy Characteristics'!$C:$C,0))),"",INDEX('Policy Characteristics'!M:M,MATCH($C452,'Policy Characteristics'!$C:$C,0)))</f>
        <v/>
      </c>
      <c r="T452" s="227" t="str">
        <f>IF(ISBLANK(INDEX('Policy Characteristics'!N:N,MATCH($C452,'Policy Characteristics'!$C:$C,0))),"",INDEX('Policy Characteristics'!N:N,MATCH($C452,'Policy Characteristics'!$C:$C,0)))</f>
        <v/>
      </c>
      <c r="U452" s="11"/>
      <c r="V452" s="11"/>
      <c r="W452" s="11"/>
      <c r="X452" s="11"/>
      <c r="Y452" s="11"/>
      <c r="Z452" s="11"/>
    </row>
    <row r="453" spans="1:26" ht="15.75" customHeight="1" x14ac:dyDescent="0.25">
      <c r="A453" s="248" t="str">
        <f>INDEX('Policy Characteristics'!A:A,MATCH($C453,'Policy Characteristics'!$C:$C,0))</f>
        <v>Cross-Sector</v>
      </c>
      <c r="B453" s="249" t="str">
        <f>INDEX('Policy Characteristics'!B:B,MATCH($C453,'Policy Characteristics'!$C:$C,0))</f>
        <v>End Existing Subsidies</v>
      </c>
      <c r="C453" s="227" t="str">
        <f t="shared" ref="A453:C453" si="312">C$444</f>
        <v>Percent Reduction in BAU Subsidies</v>
      </c>
      <c r="D453" s="225" t="s">
        <v>467</v>
      </c>
      <c r="E453" s="225"/>
      <c r="F453" s="225" t="s">
        <v>468</v>
      </c>
      <c r="G453" s="225"/>
      <c r="H453" s="250">
        <v>76</v>
      </c>
      <c r="I453" s="261" t="s">
        <v>76</v>
      </c>
      <c r="J453" s="227" t="str">
        <f>IF(ISBLANK(INDEX('Policy Characteristics'!D:D,MATCH($C453,'Policy Characteristics'!$C:$C,0))),"",INDEX('Policy Characteristics'!D:D,MATCH($C453,'Policy Characteristics'!$C:$C,0)))</f>
        <v>End Existing Subsidies</v>
      </c>
      <c r="K453" s="227" t="str">
        <f>IF(ISBLANK(INDEX('Policy Characteristics'!E:E,MATCH($C453,'Policy Characteristics'!$C:$C,0))),"",INDEX('Policy Characteristics'!E:E,MATCH($C453,'Policy Characteristics'!$C:$C,0)))</f>
        <v>cross reduce BAU subsidies</v>
      </c>
      <c r="L453" s="227" t="str">
        <f>IF(ISBLANK(INDEX('Policy Characteristics'!F:F,MATCH($C453,'Policy Characteristics'!$C:$C,0))),"",INDEX('Policy Characteristics'!F:F,MATCH($C453,'Policy Characteristics'!$C:$C,0)))</f>
        <v/>
      </c>
      <c r="M453" s="227" t="str">
        <f>IF(ISBLANK(INDEX('Policy Characteristics'!G:G,MATCH($C453,'Policy Characteristics'!$C:$C,0))),"",INDEX('Policy Characteristics'!G:G,MATCH($C453,'Policy Characteristics'!$C:$C,0)))</f>
        <v/>
      </c>
      <c r="N453" s="227" t="str">
        <f>IF(ISBLANK(INDEX('Policy Characteristics'!H:H,MATCH($C453,'Policy Characteristics'!$C:$C,0))),"",INDEX('Policy Characteristics'!H:H,MATCH($C453,'Policy Characteristics'!$C:$C,0)))</f>
        <v/>
      </c>
      <c r="O453" s="227" t="str">
        <f>IF(ISBLANK(INDEX('Policy Characteristics'!I:I,MATCH($C453,'Policy Characteristics'!$C:$C,0))),"",INDEX('Policy Characteristics'!I:I,MATCH($C453,'Policy Characteristics'!$C:$C,0)))</f>
        <v/>
      </c>
      <c r="P453" s="227" t="str">
        <f>IF(ISBLANK(INDEX('Policy Characteristics'!J:J,MATCH($C453,'Policy Characteristics'!$C:$C,0))),"",INDEX('Policy Characteristics'!J:J,MATCH($C453,'Policy Characteristics'!$C:$C,0)))</f>
        <v/>
      </c>
      <c r="Q453" s="227" t="str">
        <f>IF(ISBLANK(INDEX('Policy Characteristics'!K:K,MATCH($C453,'Policy Characteristics'!$C:$C,0))),"",INDEX('Policy Characteristics'!K:K,MATCH($C453,'Policy Characteristics'!$C:$C,0)))</f>
        <v/>
      </c>
      <c r="R453" s="227" t="str">
        <f>IF(ISBLANK(INDEX('Policy Characteristics'!L:L,MATCH($C453,'Policy Characteristics'!$C:$C,0))),"",INDEX('Policy Characteristics'!L:L,MATCH($C453,'Policy Characteristics'!$C:$C,0)))</f>
        <v/>
      </c>
      <c r="S453" s="227" t="str">
        <f>IF(ISBLANK(INDEX('Policy Characteristics'!M:M,MATCH($C453,'Policy Characteristics'!$C:$C,0))),"",INDEX('Policy Characteristics'!M:M,MATCH($C453,'Policy Characteristics'!$C:$C,0)))</f>
        <v/>
      </c>
      <c r="T453" s="227" t="str">
        <f>IF(ISBLANK(INDEX('Policy Characteristics'!N:N,MATCH($C453,'Policy Characteristics'!$C:$C,0))),"",INDEX('Policy Characteristics'!N:N,MATCH($C453,'Policy Characteristics'!$C:$C,0)))</f>
        <v/>
      </c>
      <c r="U453" s="11"/>
      <c r="V453" s="11"/>
      <c r="W453" s="11"/>
      <c r="X453" s="11"/>
      <c r="Y453" s="11"/>
      <c r="Z453" s="11"/>
    </row>
    <row r="454" spans="1:26" ht="15.75" customHeight="1" x14ac:dyDescent="0.25">
      <c r="A454" s="248" t="str">
        <f>INDEX('Policy Characteristics'!A:A,MATCH($C454,'Policy Characteristics'!$C:$C,0))</f>
        <v>Cross-Sector</v>
      </c>
      <c r="B454" s="249" t="str">
        <f>INDEX('Policy Characteristics'!B:B,MATCH($C454,'Policy Characteristics'!$C:$C,0))</f>
        <v>End Existing Subsidies</v>
      </c>
      <c r="C454" s="11" t="str">
        <f t="shared" ref="A454:C454" si="313">C$444</f>
        <v>Percent Reduction in BAU Subsidies</v>
      </c>
      <c r="D454" s="226" t="s">
        <v>589</v>
      </c>
      <c r="E454" s="226"/>
      <c r="F454" s="226" t="s">
        <v>590</v>
      </c>
      <c r="G454" s="226"/>
      <c r="H454" s="7" t="s">
        <v>224</v>
      </c>
      <c r="I454" s="264" t="s">
        <v>76</v>
      </c>
      <c r="J454" s="227" t="str">
        <f>IF(ISBLANK(INDEX('Policy Characteristics'!D:D,MATCH($C454,'Policy Characteristics'!$C:$C,0))),"",INDEX('Policy Characteristics'!D:D,MATCH($C454,'Policy Characteristics'!$C:$C,0)))</f>
        <v>End Existing Subsidies</v>
      </c>
      <c r="K454" s="227" t="str">
        <f>IF(ISBLANK(INDEX('Policy Characteristics'!E:E,MATCH($C454,'Policy Characteristics'!$C:$C,0))),"",INDEX('Policy Characteristics'!E:E,MATCH($C454,'Policy Characteristics'!$C:$C,0)))</f>
        <v>cross reduce BAU subsidies</v>
      </c>
      <c r="L454" s="227" t="str">
        <f>IF(ISBLANK(INDEX('Policy Characteristics'!F:F,MATCH($C454,'Policy Characteristics'!$C:$C,0))),"",INDEX('Policy Characteristics'!F:F,MATCH($C454,'Policy Characteristics'!$C:$C,0)))</f>
        <v/>
      </c>
      <c r="M454" s="227" t="str">
        <f>IF(ISBLANK(INDEX('Policy Characteristics'!G:G,MATCH($C454,'Policy Characteristics'!$C:$C,0))),"",INDEX('Policy Characteristics'!G:G,MATCH($C454,'Policy Characteristics'!$C:$C,0)))</f>
        <v/>
      </c>
      <c r="N454" s="227" t="str">
        <f>IF(ISBLANK(INDEX('Policy Characteristics'!H:H,MATCH($C454,'Policy Characteristics'!$C:$C,0))),"",INDEX('Policy Characteristics'!H:H,MATCH($C454,'Policy Characteristics'!$C:$C,0)))</f>
        <v/>
      </c>
      <c r="O454" s="227" t="str">
        <f>IF(ISBLANK(INDEX('Policy Characteristics'!I:I,MATCH($C454,'Policy Characteristics'!$C:$C,0))),"",INDEX('Policy Characteristics'!I:I,MATCH($C454,'Policy Characteristics'!$C:$C,0)))</f>
        <v/>
      </c>
      <c r="P454" s="227" t="str">
        <f>IF(ISBLANK(INDEX('Policy Characteristics'!J:J,MATCH($C454,'Policy Characteristics'!$C:$C,0))),"",INDEX('Policy Characteristics'!J:J,MATCH($C454,'Policy Characteristics'!$C:$C,0)))</f>
        <v/>
      </c>
      <c r="Q454" s="227" t="str">
        <f>IF(ISBLANK(INDEX('Policy Characteristics'!K:K,MATCH($C454,'Policy Characteristics'!$C:$C,0))),"",INDEX('Policy Characteristics'!K:K,MATCH($C454,'Policy Characteristics'!$C:$C,0)))</f>
        <v/>
      </c>
      <c r="R454" s="227" t="str">
        <f>IF(ISBLANK(INDEX('Policy Characteristics'!L:L,MATCH($C454,'Policy Characteristics'!$C:$C,0))),"",INDEX('Policy Characteristics'!L:L,MATCH($C454,'Policy Characteristics'!$C:$C,0)))</f>
        <v/>
      </c>
      <c r="S454" s="227" t="str">
        <f>IF(ISBLANK(INDEX('Policy Characteristics'!M:M,MATCH($C454,'Policy Characteristics'!$C:$C,0))),"",INDEX('Policy Characteristics'!M:M,MATCH($C454,'Policy Characteristics'!$C:$C,0)))</f>
        <v/>
      </c>
      <c r="T454" s="227" t="str">
        <f>IF(ISBLANK(INDEX('Policy Characteristics'!N:N,MATCH($C454,'Policy Characteristics'!$C:$C,0))),"",INDEX('Policy Characteristics'!N:N,MATCH($C454,'Policy Characteristics'!$C:$C,0)))</f>
        <v/>
      </c>
      <c r="U454" s="11"/>
      <c r="V454" s="11"/>
      <c r="W454" s="11"/>
      <c r="X454" s="11"/>
      <c r="Y454" s="11"/>
      <c r="Z454" s="11"/>
    </row>
    <row r="455" spans="1:26" ht="15.75" customHeight="1" x14ac:dyDescent="0.25">
      <c r="A455" s="248" t="str">
        <f>INDEX('Policy Characteristics'!A:A,MATCH($C455,'Policy Characteristics'!$C:$C,0))</f>
        <v>Cross-Sector</v>
      </c>
      <c r="B455" s="249" t="str">
        <f>INDEX('Policy Characteristics'!B:B,MATCH($C455,'Policy Characteristics'!$C:$C,0))</f>
        <v>End Existing Subsidies</v>
      </c>
      <c r="C455" s="11" t="str">
        <f t="shared" ref="A455:C455" si="314">C$444</f>
        <v>Percent Reduction in BAU Subsidies</v>
      </c>
      <c r="D455" s="226" t="s">
        <v>591</v>
      </c>
      <c r="E455" s="226"/>
      <c r="F455" s="226" t="s">
        <v>592</v>
      </c>
      <c r="G455" s="226"/>
      <c r="H455" s="7" t="s">
        <v>224</v>
      </c>
      <c r="I455" s="264" t="s">
        <v>76</v>
      </c>
      <c r="J455" s="227" t="str">
        <f>IF(ISBLANK(INDEX('Policy Characteristics'!D:D,MATCH($C455,'Policy Characteristics'!$C:$C,0))),"",INDEX('Policy Characteristics'!D:D,MATCH($C455,'Policy Characteristics'!$C:$C,0)))</f>
        <v>End Existing Subsidies</v>
      </c>
      <c r="K455" s="227" t="str">
        <f>IF(ISBLANK(INDEX('Policy Characteristics'!E:E,MATCH($C455,'Policy Characteristics'!$C:$C,0))),"",INDEX('Policy Characteristics'!E:E,MATCH($C455,'Policy Characteristics'!$C:$C,0)))</f>
        <v>cross reduce BAU subsidies</v>
      </c>
      <c r="L455" s="227" t="str">
        <f>IF(ISBLANK(INDEX('Policy Characteristics'!F:F,MATCH($C455,'Policy Characteristics'!$C:$C,0))),"",INDEX('Policy Characteristics'!F:F,MATCH($C455,'Policy Characteristics'!$C:$C,0)))</f>
        <v/>
      </c>
      <c r="M455" s="227" t="str">
        <f>IF(ISBLANK(INDEX('Policy Characteristics'!G:G,MATCH($C455,'Policy Characteristics'!$C:$C,0))),"",INDEX('Policy Characteristics'!G:G,MATCH($C455,'Policy Characteristics'!$C:$C,0)))</f>
        <v/>
      </c>
      <c r="N455" s="227" t="str">
        <f>IF(ISBLANK(INDEX('Policy Characteristics'!H:H,MATCH($C455,'Policy Characteristics'!$C:$C,0))),"",INDEX('Policy Characteristics'!H:H,MATCH($C455,'Policy Characteristics'!$C:$C,0)))</f>
        <v/>
      </c>
      <c r="O455" s="227" t="str">
        <f>IF(ISBLANK(INDEX('Policy Characteristics'!I:I,MATCH($C455,'Policy Characteristics'!$C:$C,0))),"",INDEX('Policy Characteristics'!I:I,MATCH($C455,'Policy Characteristics'!$C:$C,0)))</f>
        <v/>
      </c>
      <c r="P455" s="227" t="str">
        <f>IF(ISBLANK(INDEX('Policy Characteristics'!J:J,MATCH($C455,'Policy Characteristics'!$C:$C,0))),"",INDEX('Policy Characteristics'!J:J,MATCH($C455,'Policy Characteristics'!$C:$C,0)))</f>
        <v/>
      </c>
      <c r="Q455" s="227" t="str">
        <f>IF(ISBLANK(INDEX('Policy Characteristics'!K:K,MATCH($C455,'Policy Characteristics'!$C:$C,0))),"",INDEX('Policy Characteristics'!K:K,MATCH($C455,'Policy Characteristics'!$C:$C,0)))</f>
        <v/>
      </c>
      <c r="R455" s="227" t="str">
        <f>IF(ISBLANK(INDEX('Policy Characteristics'!L:L,MATCH($C455,'Policy Characteristics'!$C:$C,0))),"",INDEX('Policy Characteristics'!L:L,MATCH($C455,'Policy Characteristics'!$C:$C,0)))</f>
        <v/>
      </c>
      <c r="S455" s="227" t="str">
        <f>IF(ISBLANK(INDEX('Policy Characteristics'!M:M,MATCH($C455,'Policy Characteristics'!$C:$C,0))),"",INDEX('Policy Characteristics'!M:M,MATCH($C455,'Policy Characteristics'!$C:$C,0)))</f>
        <v/>
      </c>
      <c r="T455" s="227" t="str">
        <f>IF(ISBLANK(INDEX('Policy Characteristics'!N:N,MATCH($C455,'Policy Characteristics'!$C:$C,0))),"",INDEX('Policy Characteristics'!N:N,MATCH($C455,'Policy Characteristics'!$C:$C,0)))</f>
        <v/>
      </c>
      <c r="U455" s="11"/>
      <c r="V455" s="11"/>
      <c r="W455" s="11"/>
      <c r="X455" s="11"/>
      <c r="Y455" s="11"/>
      <c r="Z455" s="11"/>
    </row>
    <row r="456" spans="1:26" ht="15.75" customHeight="1" x14ac:dyDescent="0.25">
      <c r="A456" s="248" t="str">
        <f>INDEX('Policy Characteristics'!A:A,MATCH($C456,'Policy Characteristics'!$C:$C,0))</f>
        <v>Cross-Sector</v>
      </c>
      <c r="B456" s="249" t="str">
        <f>INDEX('Policy Characteristics'!B:B,MATCH($C456,'Policy Characteristics'!$C:$C,0))</f>
        <v>End Existing Subsidies</v>
      </c>
      <c r="C456" s="11" t="str">
        <f t="shared" ref="A456:C456" si="315">C$444</f>
        <v>Percent Reduction in BAU Subsidies</v>
      </c>
      <c r="D456" s="226" t="s">
        <v>469</v>
      </c>
      <c r="E456" s="226"/>
      <c r="F456" s="226" t="s">
        <v>470</v>
      </c>
      <c r="G456" s="226"/>
      <c r="H456" s="7"/>
      <c r="I456" s="264" t="s">
        <v>76</v>
      </c>
      <c r="J456" s="227" t="str">
        <f>IF(ISBLANK(INDEX('Policy Characteristics'!D:D,MATCH($C456,'Policy Characteristics'!$C:$C,0))),"",INDEX('Policy Characteristics'!D:D,MATCH($C456,'Policy Characteristics'!$C:$C,0)))</f>
        <v>End Existing Subsidies</v>
      </c>
      <c r="K456" s="227" t="str">
        <f>IF(ISBLANK(INDEX('Policy Characteristics'!E:E,MATCH($C456,'Policy Characteristics'!$C:$C,0))),"",INDEX('Policy Characteristics'!E:E,MATCH($C456,'Policy Characteristics'!$C:$C,0)))</f>
        <v>cross reduce BAU subsidies</v>
      </c>
      <c r="L456" s="227" t="str">
        <f>IF(ISBLANK(INDEX('Policy Characteristics'!F:F,MATCH($C456,'Policy Characteristics'!$C:$C,0))),"",INDEX('Policy Characteristics'!F:F,MATCH($C456,'Policy Characteristics'!$C:$C,0)))</f>
        <v/>
      </c>
      <c r="M456" s="227" t="str">
        <f>IF(ISBLANK(INDEX('Policy Characteristics'!G:G,MATCH($C456,'Policy Characteristics'!$C:$C,0))),"",INDEX('Policy Characteristics'!G:G,MATCH($C456,'Policy Characteristics'!$C:$C,0)))</f>
        <v/>
      </c>
      <c r="N456" s="227" t="str">
        <f>IF(ISBLANK(INDEX('Policy Characteristics'!H:H,MATCH($C456,'Policy Characteristics'!$C:$C,0))),"",INDEX('Policy Characteristics'!H:H,MATCH($C456,'Policy Characteristics'!$C:$C,0)))</f>
        <v/>
      </c>
      <c r="O456" s="227" t="str">
        <f>IF(ISBLANK(INDEX('Policy Characteristics'!I:I,MATCH($C456,'Policy Characteristics'!$C:$C,0))),"",INDEX('Policy Characteristics'!I:I,MATCH($C456,'Policy Characteristics'!$C:$C,0)))</f>
        <v/>
      </c>
      <c r="P456" s="227" t="str">
        <f>IF(ISBLANK(INDEX('Policy Characteristics'!J:J,MATCH($C456,'Policy Characteristics'!$C:$C,0))),"",INDEX('Policy Characteristics'!J:J,MATCH($C456,'Policy Characteristics'!$C:$C,0)))</f>
        <v/>
      </c>
      <c r="Q456" s="227" t="str">
        <f>IF(ISBLANK(INDEX('Policy Characteristics'!K:K,MATCH($C456,'Policy Characteristics'!$C:$C,0))),"",INDEX('Policy Characteristics'!K:K,MATCH($C456,'Policy Characteristics'!$C:$C,0)))</f>
        <v/>
      </c>
      <c r="R456" s="227" t="str">
        <f>IF(ISBLANK(INDEX('Policy Characteristics'!L:L,MATCH($C456,'Policy Characteristics'!$C:$C,0))),"",INDEX('Policy Characteristics'!L:L,MATCH($C456,'Policy Characteristics'!$C:$C,0)))</f>
        <v/>
      </c>
      <c r="S456" s="227" t="str">
        <f>IF(ISBLANK(INDEX('Policy Characteristics'!M:M,MATCH($C456,'Policy Characteristics'!$C:$C,0))),"",INDEX('Policy Characteristics'!M:M,MATCH($C456,'Policy Characteristics'!$C:$C,0)))</f>
        <v/>
      </c>
      <c r="T456" s="227" t="str">
        <f>IF(ISBLANK(INDEX('Policy Characteristics'!N:N,MATCH($C456,'Policy Characteristics'!$C:$C,0))),"",INDEX('Policy Characteristics'!N:N,MATCH($C456,'Policy Characteristics'!$C:$C,0)))</f>
        <v/>
      </c>
      <c r="U456" s="11"/>
      <c r="V456" s="11"/>
      <c r="W456" s="11"/>
      <c r="X456" s="11"/>
      <c r="Y456" s="11"/>
      <c r="Z456" s="11"/>
    </row>
    <row r="457" spans="1:26" ht="15.75" customHeight="1" x14ac:dyDescent="0.25">
      <c r="A457" s="248" t="str">
        <f>INDEX('Policy Characteristics'!A:A,MATCH($C457,'Policy Characteristics'!$C:$C,0))</f>
        <v>Cross-Sector</v>
      </c>
      <c r="B457" s="249" t="str">
        <f>INDEX('Policy Characteristics'!B:B,MATCH($C457,'Policy Characteristics'!$C:$C,0))</f>
        <v>End Existing Subsidies</v>
      </c>
      <c r="C457" s="11" t="str">
        <f t="shared" ref="A457:C457" si="316">C$444</f>
        <v>Percent Reduction in BAU Subsidies</v>
      </c>
      <c r="D457" s="226" t="s">
        <v>593</v>
      </c>
      <c r="E457" s="226"/>
      <c r="F457" s="226" t="s">
        <v>594</v>
      </c>
      <c r="G457" s="226"/>
      <c r="H457" s="7" t="s">
        <v>224</v>
      </c>
      <c r="I457" s="264" t="s">
        <v>76</v>
      </c>
      <c r="J457" s="227" t="str">
        <f>IF(ISBLANK(INDEX('Policy Characteristics'!D:D,MATCH($C457,'Policy Characteristics'!$C:$C,0))),"",INDEX('Policy Characteristics'!D:D,MATCH($C457,'Policy Characteristics'!$C:$C,0)))</f>
        <v>End Existing Subsidies</v>
      </c>
      <c r="K457" s="227" t="str">
        <f>IF(ISBLANK(INDEX('Policy Characteristics'!E:E,MATCH($C457,'Policy Characteristics'!$C:$C,0))),"",INDEX('Policy Characteristics'!E:E,MATCH($C457,'Policy Characteristics'!$C:$C,0)))</f>
        <v>cross reduce BAU subsidies</v>
      </c>
      <c r="L457" s="227" t="str">
        <f>IF(ISBLANK(INDEX('Policy Characteristics'!F:F,MATCH($C457,'Policy Characteristics'!$C:$C,0))),"",INDEX('Policy Characteristics'!F:F,MATCH($C457,'Policy Characteristics'!$C:$C,0)))</f>
        <v/>
      </c>
      <c r="M457" s="227" t="str">
        <f>IF(ISBLANK(INDEX('Policy Characteristics'!G:G,MATCH($C457,'Policy Characteristics'!$C:$C,0))),"",INDEX('Policy Characteristics'!G:G,MATCH($C457,'Policy Characteristics'!$C:$C,0)))</f>
        <v/>
      </c>
      <c r="N457" s="227" t="str">
        <f>IF(ISBLANK(INDEX('Policy Characteristics'!H:H,MATCH($C457,'Policy Characteristics'!$C:$C,0))),"",INDEX('Policy Characteristics'!H:H,MATCH($C457,'Policy Characteristics'!$C:$C,0)))</f>
        <v/>
      </c>
      <c r="O457" s="227" t="str">
        <f>IF(ISBLANK(INDEX('Policy Characteristics'!I:I,MATCH($C457,'Policy Characteristics'!$C:$C,0))),"",INDEX('Policy Characteristics'!I:I,MATCH($C457,'Policy Characteristics'!$C:$C,0)))</f>
        <v/>
      </c>
      <c r="P457" s="227" t="str">
        <f>IF(ISBLANK(INDEX('Policy Characteristics'!J:J,MATCH($C457,'Policy Characteristics'!$C:$C,0))),"",INDEX('Policy Characteristics'!J:J,MATCH($C457,'Policy Characteristics'!$C:$C,0)))</f>
        <v/>
      </c>
      <c r="Q457" s="227" t="str">
        <f>IF(ISBLANK(INDEX('Policy Characteristics'!K:K,MATCH($C457,'Policy Characteristics'!$C:$C,0))),"",INDEX('Policy Characteristics'!K:K,MATCH($C457,'Policy Characteristics'!$C:$C,0)))</f>
        <v/>
      </c>
      <c r="R457" s="227" t="str">
        <f>IF(ISBLANK(INDEX('Policy Characteristics'!L:L,MATCH($C457,'Policy Characteristics'!$C:$C,0))),"",INDEX('Policy Characteristics'!L:L,MATCH($C457,'Policy Characteristics'!$C:$C,0)))</f>
        <v/>
      </c>
      <c r="S457" s="227" t="str">
        <f>IF(ISBLANK(INDEX('Policy Characteristics'!M:M,MATCH($C457,'Policy Characteristics'!$C:$C,0))),"",INDEX('Policy Characteristics'!M:M,MATCH($C457,'Policy Characteristics'!$C:$C,0)))</f>
        <v/>
      </c>
      <c r="T457" s="227" t="str">
        <f>IF(ISBLANK(INDEX('Policy Characteristics'!N:N,MATCH($C457,'Policy Characteristics'!$C:$C,0))),"",INDEX('Policy Characteristics'!N:N,MATCH($C457,'Policy Characteristics'!$C:$C,0)))</f>
        <v/>
      </c>
      <c r="U457" s="11"/>
      <c r="V457" s="11"/>
      <c r="W457" s="11"/>
      <c r="X457" s="11"/>
      <c r="Y457" s="11"/>
      <c r="Z457" s="11"/>
    </row>
    <row r="458" spans="1:26" ht="15.75" customHeight="1" x14ac:dyDescent="0.25">
      <c r="A458" s="248" t="str">
        <f>INDEX('Policy Characteristics'!A:A,MATCH($C458,'Policy Characteristics'!$C:$C,0))</f>
        <v>Cross-Sector</v>
      </c>
      <c r="B458" s="249" t="str">
        <f>INDEX('Policy Characteristics'!B:B,MATCH($C458,'Policy Characteristics'!$C:$C,0))</f>
        <v>End Existing Subsidies</v>
      </c>
      <c r="C458" s="11" t="str">
        <f t="shared" ref="A458:C458" si="317">C$444</f>
        <v>Percent Reduction in BAU Subsidies</v>
      </c>
      <c r="D458" s="226" t="s">
        <v>595</v>
      </c>
      <c r="E458" s="226"/>
      <c r="F458" s="226" t="s">
        <v>248</v>
      </c>
      <c r="G458" s="226"/>
      <c r="H458" s="7"/>
      <c r="I458" s="264" t="s">
        <v>76</v>
      </c>
      <c r="J458" s="227" t="str">
        <f>IF(ISBLANK(INDEX('Policy Characteristics'!D:D,MATCH($C458,'Policy Characteristics'!$C:$C,0))),"",INDEX('Policy Characteristics'!D:D,MATCH($C458,'Policy Characteristics'!$C:$C,0)))</f>
        <v>End Existing Subsidies</v>
      </c>
      <c r="K458" s="227" t="str">
        <f>IF(ISBLANK(INDEX('Policy Characteristics'!E:E,MATCH($C458,'Policy Characteristics'!$C:$C,0))),"",INDEX('Policy Characteristics'!E:E,MATCH($C458,'Policy Characteristics'!$C:$C,0)))</f>
        <v>cross reduce BAU subsidies</v>
      </c>
      <c r="L458" s="227" t="str">
        <f>IF(ISBLANK(INDEX('Policy Characteristics'!F:F,MATCH($C458,'Policy Characteristics'!$C:$C,0))),"",INDEX('Policy Characteristics'!F:F,MATCH($C458,'Policy Characteristics'!$C:$C,0)))</f>
        <v/>
      </c>
      <c r="M458" s="227" t="str">
        <f>IF(ISBLANK(INDEX('Policy Characteristics'!G:G,MATCH($C458,'Policy Characteristics'!$C:$C,0))),"",INDEX('Policy Characteristics'!G:G,MATCH($C458,'Policy Characteristics'!$C:$C,0)))</f>
        <v/>
      </c>
      <c r="N458" s="227" t="str">
        <f>IF(ISBLANK(INDEX('Policy Characteristics'!H:H,MATCH($C458,'Policy Characteristics'!$C:$C,0))),"",INDEX('Policy Characteristics'!H:H,MATCH($C458,'Policy Characteristics'!$C:$C,0)))</f>
        <v/>
      </c>
      <c r="O458" s="227" t="str">
        <f>IF(ISBLANK(INDEX('Policy Characteristics'!I:I,MATCH($C458,'Policy Characteristics'!$C:$C,0))),"",INDEX('Policy Characteristics'!I:I,MATCH($C458,'Policy Characteristics'!$C:$C,0)))</f>
        <v/>
      </c>
      <c r="P458" s="227" t="str">
        <f>IF(ISBLANK(INDEX('Policy Characteristics'!J:J,MATCH($C458,'Policy Characteristics'!$C:$C,0))),"",INDEX('Policy Characteristics'!J:J,MATCH($C458,'Policy Characteristics'!$C:$C,0)))</f>
        <v/>
      </c>
      <c r="Q458" s="227" t="str">
        <f>IF(ISBLANK(INDEX('Policy Characteristics'!K:K,MATCH($C458,'Policy Characteristics'!$C:$C,0))),"",INDEX('Policy Characteristics'!K:K,MATCH($C458,'Policy Characteristics'!$C:$C,0)))</f>
        <v/>
      </c>
      <c r="R458" s="227" t="str">
        <f>IF(ISBLANK(INDEX('Policy Characteristics'!L:L,MATCH($C458,'Policy Characteristics'!$C:$C,0))),"",INDEX('Policy Characteristics'!L:L,MATCH($C458,'Policy Characteristics'!$C:$C,0)))</f>
        <v/>
      </c>
      <c r="S458" s="227" t="str">
        <f>IF(ISBLANK(INDEX('Policy Characteristics'!M:M,MATCH($C458,'Policy Characteristics'!$C:$C,0))),"",INDEX('Policy Characteristics'!M:M,MATCH($C458,'Policy Characteristics'!$C:$C,0)))</f>
        <v/>
      </c>
      <c r="T458" s="227" t="str">
        <f>IF(ISBLANK(INDEX('Policy Characteristics'!N:N,MATCH($C458,'Policy Characteristics'!$C:$C,0))),"",INDEX('Policy Characteristics'!N:N,MATCH($C458,'Policy Characteristics'!$C:$C,0)))</f>
        <v/>
      </c>
      <c r="U458" s="11"/>
      <c r="V458" s="11"/>
      <c r="W458" s="11"/>
      <c r="X458" s="11"/>
      <c r="Y458" s="11"/>
      <c r="Z458" s="11"/>
    </row>
    <row r="459" spans="1:26" ht="15.75" customHeight="1" x14ac:dyDescent="0.25">
      <c r="A459" s="248" t="str">
        <f>INDEX('Policy Characteristics'!A:A,MATCH($C459,'Policy Characteristics'!$C:$C,0))</f>
        <v>Cross-Sector</v>
      </c>
      <c r="B459" s="249" t="str">
        <f>INDEX('Policy Characteristics'!B:B,MATCH($C459,'Policy Characteristics'!$C:$C,0))</f>
        <v>End Existing Subsidies</v>
      </c>
      <c r="C459" s="11" t="str">
        <f t="shared" ref="A459:C459" si="318">C$444</f>
        <v>Percent Reduction in BAU Subsidies</v>
      </c>
      <c r="D459" s="226" t="s">
        <v>471</v>
      </c>
      <c r="E459" s="226"/>
      <c r="F459" s="226" t="s">
        <v>254</v>
      </c>
      <c r="G459" s="226"/>
      <c r="H459" s="7"/>
      <c r="I459" s="264" t="s">
        <v>76</v>
      </c>
      <c r="J459" s="227" t="str">
        <f>IF(ISBLANK(INDEX('Policy Characteristics'!D:D,MATCH($C459,'Policy Characteristics'!$C:$C,0))),"",INDEX('Policy Characteristics'!D:D,MATCH($C459,'Policy Characteristics'!$C:$C,0)))</f>
        <v>End Existing Subsidies</v>
      </c>
      <c r="K459" s="227" t="str">
        <f>IF(ISBLANK(INDEX('Policy Characteristics'!E:E,MATCH($C459,'Policy Characteristics'!$C:$C,0))),"",INDEX('Policy Characteristics'!E:E,MATCH($C459,'Policy Characteristics'!$C:$C,0)))</f>
        <v>cross reduce BAU subsidies</v>
      </c>
      <c r="L459" s="227" t="str">
        <f>IF(ISBLANK(INDEX('Policy Characteristics'!F:F,MATCH($C459,'Policy Characteristics'!$C:$C,0))),"",INDEX('Policy Characteristics'!F:F,MATCH($C459,'Policy Characteristics'!$C:$C,0)))</f>
        <v/>
      </c>
      <c r="M459" s="227" t="str">
        <f>IF(ISBLANK(INDEX('Policy Characteristics'!G:G,MATCH($C459,'Policy Characteristics'!$C:$C,0))),"",INDEX('Policy Characteristics'!G:G,MATCH($C459,'Policy Characteristics'!$C:$C,0)))</f>
        <v/>
      </c>
      <c r="N459" s="227" t="str">
        <f>IF(ISBLANK(INDEX('Policy Characteristics'!H:H,MATCH($C459,'Policy Characteristics'!$C:$C,0))),"",INDEX('Policy Characteristics'!H:H,MATCH($C459,'Policy Characteristics'!$C:$C,0)))</f>
        <v/>
      </c>
      <c r="O459" s="227" t="str">
        <f>IF(ISBLANK(INDEX('Policy Characteristics'!I:I,MATCH($C459,'Policy Characteristics'!$C:$C,0))),"",INDEX('Policy Characteristics'!I:I,MATCH($C459,'Policy Characteristics'!$C:$C,0)))</f>
        <v/>
      </c>
      <c r="P459" s="227" t="str">
        <f>IF(ISBLANK(INDEX('Policy Characteristics'!J:J,MATCH($C459,'Policy Characteristics'!$C:$C,0))),"",INDEX('Policy Characteristics'!J:J,MATCH($C459,'Policy Characteristics'!$C:$C,0)))</f>
        <v/>
      </c>
      <c r="Q459" s="227" t="str">
        <f>IF(ISBLANK(INDEX('Policy Characteristics'!K:K,MATCH($C459,'Policy Characteristics'!$C:$C,0))),"",INDEX('Policy Characteristics'!K:K,MATCH($C459,'Policy Characteristics'!$C:$C,0)))</f>
        <v/>
      </c>
      <c r="R459" s="227" t="str">
        <f>IF(ISBLANK(INDEX('Policy Characteristics'!L:L,MATCH($C459,'Policy Characteristics'!$C:$C,0))),"",INDEX('Policy Characteristics'!L:L,MATCH($C459,'Policy Characteristics'!$C:$C,0)))</f>
        <v/>
      </c>
      <c r="S459" s="227" t="str">
        <f>IF(ISBLANK(INDEX('Policy Characteristics'!M:M,MATCH($C459,'Policy Characteristics'!$C:$C,0))),"",INDEX('Policy Characteristics'!M:M,MATCH($C459,'Policy Characteristics'!$C:$C,0)))</f>
        <v/>
      </c>
      <c r="T459" s="227" t="str">
        <f>IF(ISBLANK(INDEX('Policy Characteristics'!N:N,MATCH($C459,'Policy Characteristics'!$C:$C,0))),"",INDEX('Policy Characteristics'!N:N,MATCH($C459,'Policy Characteristics'!$C:$C,0)))</f>
        <v/>
      </c>
      <c r="U459" s="11"/>
      <c r="V459" s="11"/>
      <c r="W459" s="11"/>
      <c r="X459" s="11"/>
      <c r="Y459" s="11"/>
      <c r="Z459" s="11"/>
    </row>
    <row r="460" spans="1:26" ht="15.75" customHeight="1" x14ac:dyDescent="0.25">
      <c r="A460" s="248" t="str">
        <f>INDEX('Policy Characteristics'!A:A,MATCH($C460,'Policy Characteristics'!$C:$C,0))</f>
        <v>Cross-Sector</v>
      </c>
      <c r="B460" s="249" t="str">
        <f>INDEX('Policy Characteristics'!B:B,MATCH($C460,'Policy Characteristics'!$C:$C,0))</f>
        <v>End Existing Subsidies</v>
      </c>
      <c r="C460" s="11" t="str">
        <f t="shared" ref="A460:C460" si="319">C$444</f>
        <v>Percent Reduction in BAU Subsidies</v>
      </c>
      <c r="D460" s="226" t="s">
        <v>472</v>
      </c>
      <c r="E460" s="226"/>
      <c r="F460" s="226" t="s">
        <v>258</v>
      </c>
      <c r="G460" s="226"/>
      <c r="H460" s="7"/>
      <c r="I460" s="264" t="s">
        <v>76</v>
      </c>
      <c r="J460" s="227" t="str">
        <f>IF(ISBLANK(INDEX('Policy Characteristics'!D:D,MATCH($C460,'Policy Characteristics'!$C:$C,0))),"",INDEX('Policy Characteristics'!D:D,MATCH($C460,'Policy Characteristics'!$C:$C,0)))</f>
        <v>End Existing Subsidies</v>
      </c>
      <c r="K460" s="227" t="str">
        <f>IF(ISBLANK(INDEX('Policy Characteristics'!E:E,MATCH($C460,'Policy Characteristics'!$C:$C,0))),"",INDEX('Policy Characteristics'!E:E,MATCH($C460,'Policy Characteristics'!$C:$C,0)))</f>
        <v>cross reduce BAU subsidies</v>
      </c>
      <c r="L460" s="227" t="str">
        <f>IF(ISBLANK(INDEX('Policy Characteristics'!F:F,MATCH($C460,'Policy Characteristics'!$C:$C,0))),"",INDEX('Policy Characteristics'!F:F,MATCH($C460,'Policy Characteristics'!$C:$C,0)))</f>
        <v/>
      </c>
      <c r="M460" s="227" t="str">
        <f>IF(ISBLANK(INDEX('Policy Characteristics'!G:G,MATCH($C460,'Policy Characteristics'!$C:$C,0))),"",INDEX('Policy Characteristics'!G:G,MATCH($C460,'Policy Characteristics'!$C:$C,0)))</f>
        <v/>
      </c>
      <c r="N460" s="227" t="str">
        <f>IF(ISBLANK(INDEX('Policy Characteristics'!H:H,MATCH($C460,'Policy Characteristics'!$C:$C,0))),"",INDEX('Policy Characteristics'!H:H,MATCH($C460,'Policy Characteristics'!$C:$C,0)))</f>
        <v/>
      </c>
      <c r="O460" s="227" t="str">
        <f>IF(ISBLANK(INDEX('Policy Characteristics'!I:I,MATCH($C460,'Policy Characteristics'!$C:$C,0))),"",INDEX('Policy Characteristics'!I:I,MATCH($C460,'Policy Characteristics'!$C:$C,0)))</f>
        <v/>
      </c>
      <c r="P460" s="227" t="str">
        <f>IF(ISBLANK(INDEX('Policy Characteristics'!J:J,MATCH($C460,'Policy Characteristics'!$C:$C,0))),"",INDEX('Policy Characteristics'!J:J,MATCH($C460,'Policy Characteristics'!$C:$C,0)))</f>
        <v/>
      </c>
      <c r="Q460" s="227" t="str">
        <f>IF(ISBLANK(INDEX('Policy Characteristics'!K:K,MATCH($C460,'Policy Characteristics'!$C:$C,0))),"",INDEX('Policy Characteristics'!K:K,MATCH($C460,'Policy Characteristics'!$C:$C,0)))</f>
        <v/>
      </c>
      <c r="R460" s="227" t="str">
        <f>IF(ISBLANK(INDEX('Policy Characteristics'!L:L,MATCH($C460,'Policy Characteristics'!$C:$C,0))),"",INDEX('Policy Characteristics'!L:L,MATCH($C460,'Policy Characteristics'!$C:$C,0)))</f>
        <v/>
      </c>
      <c r="S460" s="227" t="str">
        <f>IF(ISBLANK(INDEX('Policy Characteristics'!M:M,MATCH($C460,'Policy Characteristics'!$C:$C,0))),"",INDEX('Policy Characteristics'!M:M,MATCH($C460,'Policy Characteristics'!$C:$C,0)))</f>
        <v/>
      </c>
      <c r="T460" s="227" t="str">
        <f>IF(ISBLANK(INDEX('Policy Characteristics'!N:N,MATCH($C460,'Policy Characteristics'!$C:$C,0))),"",INDEX('Policy Characteristics'!N:N,MATCH($C460,'Policy Characteristics'!$C:$C,0)))</f>
        <v/>
      </c>
      <c r="U460" s="11"/>
      <c r="V460" s="11"/>
      <c r="W460" s="11"/>
      <c r="X460" s="11"/>
      <c r="Y460" s="11"/>
      <c r="Z460" s="11"/>
    </row>
    <row r="461" spans="1:26" ht="15.75" customHeight="1" x14ac:dyDescent="0.25">
      <c r="A461" s="248" t="str">
        <f>INDEX('Policy Characteristics'!A:A,MATCH($C461,'Policy Characteristics'!$C:$C,0))</f>
        <v>Cross-Sector</v>
      </c>
      <c r="B461" s="249" t="str">
        <f>INDEX('Policy Characteristics'!B:B,MATCH($C461,'Policy Characteristics'!$C:$C,0))</f>
        <v>End Existing Subsidies</v>
      </c>
      <c r="C461" s="11" t="str">
        <f t="shared" ref="A461:C461" si="320">C$444</f>
        <v>Percent Reduction in BAU Subsidies</v>
      </c>
      <c r="D461" s="226" t="s">
        <v>473</v>
      </c>
      <c r="E461" s="226"/>
      <c r="F461" s="226" t="s">
        <v>474</v>
      </c>
      <c r="G461" s="226"/>
      <c r="H461" s="7"/>
      <c r="I461" s="264" t="s">
        <v>76</v>
      </c>
      <c r="J461" s="227" t="str">
        <f>IF(ISBLANK(INDEX('Policy Characteristics'!D:D,MATCH($C461,'Policy Characteristics'!$C:$C,0))),"",INDEX('Policy Characteristics'!D:D,MATCH($C461,'Policy Characteristics'!$C:$C,0)))</f>
        <v>End Existing Subsidies</v>
      </c>
      <c r="K461" s="227" t="str">
        <f>IF(ISBLANK(INDEX('Policy Characteristics'!E:E,MATCH($C461,'Policy Characteristics'!$C:$C,0))),"",INDEX('Policy Characteristics'!E:E,MATCH($C461,'Policy Characteristics'!$C:$C,0)))</f>
        <v>cross reduce BAU subsidies</v>
      </c>
      <c r="L461" s="227" t="str">
        <f>IF(ISBLANK(INDEX('Policy Characteristics'!F:F,MATCH($C461,'Policy Characteristics'!$C:$C,0))),"",INDEX('Policy Characteristics'!F:F,MATCH($C461,'Policy Characteristics'!$C:$C,0)))</f>
        <v/>
      </c>
      <c r="M461" s="227" t="str">
        <f>IF(ISBLANK(INDEX('Policy Characteristics'!G:G,MATCH($C461,'Policy Characteristics'!$C:$C,0))),"",INDEX('Policy Characteristics'!G:G,MATCH($C461,'Policy Characteristics'!$C:$C,0)))</f>
        <v/>
      </c>
      <c r="N461" s="227" t="str">
        <f>IF(ISBLANK(INDEX('Policy Characteristics'!H:H,MATCH($C461,'Policy Characteristics'!$C:$C,0))),"",INDEX('Policy Characteristics'!H:H,MATCH($C461,'Policy Characteristics'!$C:$C,0)))</f>
        <v/>
      </c>
      <c r="O461" s="227" t="str">
        <f>IF(ISBLANK(INDEX('Policy Characteristics'!I:I,MATCH($C461,'Policy Characteristics'!$C:$C,0))),"",INDEX('Policy Characteristics'!I:I,MATCH($C461,'Policy Characteristics'!$C:$C,0)))</f>
        <v/>
      </c>
      <c r="P461" s="227" t="str">
        <f>IF(ISBLANK(INDEX('Policy Characteristics'!J:J,MATCH($C461,'Policy Characteristics'!$C:$C,0))),"",INDEX('Policy Characteristics'!J:J,MATCH($C461,'Policy Characteristics'!$C:$C,0)))</f>
        <v/>
      </c>
      <c r="Q461" s="227" t="str">
        <f>IF(ISBLANK(INDEX('Policy Characteristics'!K:K,MATCH($C461,'Policy Characteristics'!$C:$C,0))),"",INDEX('Policy Characteristics'!K:K,MATCH($C461,'Policy Characteristics'!$C:$C,0)))</f>
        <v/>
      </c>
      <c r="R461" s="227" t="str">
        <f>IF(ISBLANK(INDEX('Policy Characteristics'!L:L,MATCH($C461,'Policy Characteristics'!$C:$C,0))),"",INDEX('Policy Characteristics'!L:L,MATCH($C461,'Policy Characteristics'!$C:$C,0)))</f>
        <v/>
      </c>
      <c r="S461" s="227" t="str">
        <f>IF(ISBLANK(INDEX('Policy Characteristics'!M:M,MATCH($C461,'Policy Characteristics'!$C:$C,0))),"",INDEX('Policy Characteristics'!M:M,MATCH($C461,'Policy Characteristics'!$C:$C,0)))</f>
        <v/>
      </c>
      <c r="T461" s="227" t="str">
        <f>IF(ISBLANK(INDEX('Policy Characteristics'!N:N,MATCH($C461,'Policy Characteristics'!$C:$C,0))),"",INDEX('Policy Characteristics'!N:N,MATCH($C461,'Policy Characteristics'!$C:$C,0)))</f>
        <v/>
      </c>
      <c r="U461" s="11"/>
      <c r="V461" s="11"/>
      <c r="W461" s="11"/>
      <c r="X461" s="11"/>
      <c r="Y461" s="11"/>
      <c r="Z461" s="11"/>
    </row>
    <row r="462" spans="1:26" ht="15.75" customHeight="1" x14ac:dyDescent="0.25">
      <c r="A462" s="248" t="str">
        <f>INDEX('Policy Characteristics'!A:A,MATCH($C462,'Policy Characteristics'!$C:$C,0))</f>
        <v>Cross-Sector</v>
      </c>
      <c r="B462" s="249" t="str">
        <f>INDEX('Policy Characteristics'!B:B,MATCH($C462,'Policy Characteristics'!$C:$C,0))</f>
        <v>End Existing Subsidies</v>
      </c>
      <c r="C462" s="11" t="str">
        <f t="shared" ref="A462:C462" si="321">C$444</f>
        <v>Percent Reduction in BAU Subsidies</v>
      </c>
      <c r="D462" s="226" t="s">
        <v>475</v>
      </c>
      <c r="E462" s="226"/>
      <c r="F462" s="226" t="s">
        <v>476</v>
      </c>
      <c r="G462" s="226"/>
      <c r="H462" s="7"/>
      <c r="I462" s="264" t="s">
        <v>76</v>
      </c>
      <c r="J462" s="227" t="str">
        <f>IF(ISBLANK(INDEX('Policy Characteristics'!D:D,MATCH($C462,'Policy Characteristics'!$C:$C,0))),"",INDEX('Policy Characteristics'!D:D,MATCH($C462,'Policy Characteristics'!$C:$C,0)))</f>
        <v>End Existing Subsidies</v>
      </c>
      <c r="K462" s="227" t="str">
        <f>IF(ISBLANK(INDEX('Policy Characteristics'!E:E,MATCH($C462,'Policy Characteristics'!$C:$C,0))),"",INDEX('Policy Characteristics'!E:E,MATCH($C462,'Policy Characteristics'!$C:$C,0)))</f>
        <v>cross reduce BAU subsidies</v>
      </c>
      <c r="L462" s="227" t="str">
        <f>IF(ISBLANK(INDEX('Policy Characteristics'!F:F,MATCH($C462,'Policy Characteristics'!$C:$C,0))),"",INDEX('Policy Characteristics'!F:F,MATCH($C462,'Policy Characteristics'!$C:$C,0)))</f>
        <v/>
      </c>
      <c r="M462" s="227" t="str">
        <f>IF(ISBLANK(INDEX('Policy Characteristics'!G:G,MATCH($C462,'Policy Characteristics'!$C:$C,0))),"",INDEX('Policy Characteristics'!G:G,MATCH($C462,'Policy Characteristics'!$C:$C,0)))</f>
        <v/>
      </c>
      <c r="N462" s="227" t="str">
        <f>IF(ISBLANK(INDEX('Policy Characteristics'!H:H,MATCH($C462,'Policy Characteristics'!$C:$C,0))),"",INDEX('Policy Characteristics'!H:H,MATCH($C462,'Policy Characteristics'!$C:$C,0)))</f>
        <v/>
      </c>
      <c r="O462" s="227" t="str">
        <f>IF(ISBLANK(INDEX('Policy Characteristics'!I:I,MATCH($C462,'Policy Characteristics'!$C:$C,0))),"",INDEX('Policy Characteristics'!I:I,MATCH($C462,'Policy Characteristics'!$C:$C,0)))</f>
        <v/>
      </c>
      <c r="P462" s="227" t="str">
        <f>IF(ISBLANK(INDEX('Policy Characteristics'!J:J,MATCH($C462,'Policy Characteristics'!$C:$C,0))),"",INDEX('Policy Characteristics'!J:J,MATCH($C462,'Policy Characteristics'!$C:$C,0)))</f>
        <v/>
      </c>
      <c r="Q462" s="227" t="str">
        <f>IF(ISBLANK(INDEX('Policy Characteristics'!K:K,MATCH($C462,'Policy Characteristics'!$C:$C,0))),"",INDEX('Policy Characteristics'!K:K,MATCH($C462,'Policy Characteristics'!$C:$C,0)))</f>
        <v/>
      </c>
      <c r="R462" s="227" t="str">
        <f>IF(ISBLANK(INDEX('Policy Characteristics'!L:L,MATCH($C462,'Policy Characteristics'!$C:$C,0))),"",INDEX('Policy Characteristics'!L:L,MATCH($C462,'Policy Characteristics'!$C:$C,0)))</f>
        <v/>
      </c>
      <c r="S462" s="227" t="str">
        <f>IF(ISBLANK(INDEX('Policy Characteristics'!M:M,MATCH($C462,'Policy Characteristics'!$C:$C,0))),"",INDEX('Policy Characteristics'!M:M,MATCH($C462,'Policy Characteristics'!$C:$C,0)))</f>
        <v/>
      </c>
      <c r="T462" s="227" t="str">
        <f>IF(ISBLANK(INDEX('Policy Characteristics'!N:N,MATCH($C462,'Policy Characteristics'!$C:$C,0))),"",INDEX('Policy Characteristics'!N:N,MATCH($C462,'Policy Characteristics'!$C:$C,0)))</f>
        <v/>
      </c>
      <c r="U462" s="11"/>
      <c r="V462" s="11"/>
      <c r="W462" s="11"/>
      <c r="X462" s="11"/>
      <c r="Y462" s="11"/>
      <c r="Z462" s="11"/>
    </row>
    <row r="463" spans="1:26" ht="15.75" customHeight="1" x14ac:dyDescent="0.25">
      <c r="A463" s="248" t="str">
        <f>INDEX('Policy Characteristics'!A:A,MATCH($C463,'Policy Characteristics'!$C:$C,0))</f>
        <v>Cross-Sector</v>
      </c>
      <c r="B463" s="249" t="str">
        <f>INDEX('Policy Characteristics'!B:B,MATCH($C463,'Policy Characteristics'!$C:$C,0))</f>
        <v>End Existing Subsidies</v>
      </c>
      <c r="C463" s="11" t="str">
        <f t="shared" ref="A463:C463" si="322">C$444</f>
        <v>Percent Reduction in BAU Subsidies</v>
      </c>
      <c r="D463" s="226" t="s">
        <v>596</v>
      </c>
      <c r="E463" s="226"/>
      <c r="F463" s="226" t="s">
        <v>262</v>
      </c>
      <c r="G463" s="226"/>
      <c r="H463" s="7"/>
      <c r="I463" s="264" t="s">
        <v>76</v>
      </c>
      <c r="J463" s="227" t="str">
        <f>IF(ISBLANK(INDEX('Policy Characteristics'!D:D,MATCH($C463,'Policy Characteristics'!$C:$C,0))),"",INDEX('Policy Characteristics'!D:D,MATCH($C463,'Policy Characteristics'!$C:$C,0)))</f>
        <v>End Existing Subsidies</v>
      </c>
      <c r="K463" s="227" t="str">
        <f>IF(ISBLANK(INDEX('Policy Characteristics'!E:E,MATCH($C463,'Policy Characteristics'!$C:$C,0))),"",INDEX('Policy Characteristics'!E:E,MATCH($C463,'Policy Characteristics'!$C:$C,0)))</f>
        <v>cross reduce BAU subsidies</v>
      </c>
      <c r="L463" s="227" t="str">
        <f>IF(ISBLANK(INDEX('Policy Characteristics'!F:F,MATCH($C463,'Policy Characteristics'!$C:$C,0))),"",INDEX('Policy Characteristics'!F:F,MATCH($C463,'Policy Characteristics'!$C:$C,0)))</f>
        <v/>
      </c>
      <c r="M463" s="227" t="str">
        <f>IF(ISBLANK(INDEX('Policy Characteristics'!G:G,MATCH($C463,'Policy Characteristics'!$C:$C,0))),"",INDEX('Policy Characteristics'!G:G,MATCH($C463,'Policy Characteristics'!$C:$C,0)))</f>
        <v/>
      </c>
      <c r="N463" s="227" t="str">
        <f>IF(ISBLANK(INDEX('Policy Characteristics'!H:H,MATCH($C463,'Policy Characteristics'!$C:$C,0))),"",INDEX('Policy Characteristics'!H:H,MATCH($C463,'Policy Characteristics'!$C:$C,0)))</f>
        <v/>
      </c>
      <c r="O463" s="227" t="str">
        <f>IF(ISBLANK(INDEX('Policy Characteristics'!I:I,MATCH($C463,'Policy Characteristics'!$C:$C,0))),"",INDEX('Policy Characteristics'!I:I,MATCH($C463,'Policy Characteristics'!$C:$C,0)))</f>
        <v/>
      </c>
      <c r="P463" s="227" t="str">
        <f>IF(ISBLANK(INDEX('Policy Characteristics'!J:J,MATCH($C463,'Policy Characteristics'!$C:$C,0))),"",INDEX('Policy Characteristics'!J:J,MATCH($C463,'Policy Characteristics'!$C:$C,0)))</f>
        <v/>
      </c>
      <c r="Q463" s="227" t="str">
        <f>IF(ISBLANK(INDEX('Policy Characteristics'!K:K,MATCH($C463,'Policy Characteristics'!$C:$C,0))),"",INDEX('Policy Characteristics'!K:K,MATCH($C463,'Policy Characteristics'!$C:$C,0)))</f>
        <v/>
      </c>
      <c r="R463" s="227" t="str">
        <f>IF(ISBLANK(INDEX('Policy Characteristics'!L:L,MATCH($C463,'Policy Characteristics'!$C:$C,0))),"",INDEX('Policy Characteristics'!L:L,MATCH($C463,'Policy Characteristics'!$C:$C,0)))</f>
        <v/>
      </c>
      <c r="S463" s="227" t="str">
        <f>IF(ISBLANK(INDEX('Policy Characteristics'!M:M,MATCH($C463,'Policy Characteristics'!$C:$C,0))),"",INDEX('Policy Characteristics'!M:M,MATCH($C463,'Policy Characteristics'!$C:$C,0)))</f>
        <v/>
      </c>
      <c r="T463" s="227" t="str">
        <f>IF(ISBLANK(INDEX('Policy Characteristics'!N:N,MATCH($C463,'Policy Characteristics'!$C:$C,0))),"",INDEX('Policy Characteristics'!N:N,MATCH($C463,'Policy Characteristics'!$C:$C,0)))</f>
        <v/>
      </c>
      <c r="U463" s="11"/>
      <c r="V463" s="11"/>
      <c r="W463" s="11"/>
      <c r="X463" s="11"/>
      <c r="Y463" s="11"/>
      <c r="Z463" s="11"/>
    </row>
    <row r="464" spans="1:26" ht="15.75" customHeight="1" x14ac:dyDescent="0.25">
      <c r="A464" s="248" t="str">
        <f>INDEX('Policy Characteristics'!A:A,MATCH($C464,'Policy Characteristics'!$C:$C,0))</f>
        <v>Cross-Sector</v>
      </c>
      <c r="B464" s="249" t="str">
        <f>INDEX('Policy Characteristics'!B:B,MATCH($C464,'Policy Characteristics'!$C:$C,0))</f>
        <v>End Existing Subsidies</v>
      </c>
      <c r="C464" s="11" t="str">
        <f t="shared" ref="A464:C464" si="323">C$444</f>
        <v>Percent Reduction in BAU Subsidies</v>
      </c>
      <c r="D464" s="226" t="s">
        <v>597</v>
      </c>
      <c r="E464" s="226"/>
      <c r="F464" s="226" t="s">
        <v>598</v>
      </c>
      <c r="G464" s="226"/>
      <c r="H464" s="7"/>
      <c r="I464" s="264" t="s">
        <v>76</v>
      </c>
      <c r="J464" s="227" t="str">
        <f>IF(ISBLANK(INDEX('Policy Characteristics'!D:D,MATCH($C464,'Policy Characteristics'!$C:$C,0))),"",INDEX('Policy Characteristics'!D:D,MATCH($C464,'Policy Characteristics'!$C:$C,0)))</f>
        <v>End Existing Subsidies</v>
      </c>
      <c r="K464" s="227" t="str">
        <f>IF(ISBLANK(INDEX('Policy Characteristics'!E:E,MATCH($C464,'Policy Characteristics'!$C:$C,0))),"",INDEX('Policy Characteristics'!E:E,MATCH($C464,'Policy Characteristics'!$C:$C,0)))</f>
        <v>cross reduce BAU subsidies</v>
      </c>
      <c r="L464" s="227" t="str">
        <f>IF(ISBLANK(INDEX('Policy Characteristics'!F:F,MATCH($C464,'Policy Characteristics'!$C:$C,0))),"",INDEX('Policy Characteristics'!F:F,MATCH($C464,'Policy Characteristics'!$C:$C,0)))</f>
        <v/>
      </c>
      <c r="M464" s="227" t="str">
        <f>IF(ISBLANK(INDEX('Policy Characteristics'!G:G,MATCH($C464,'Policy Characteristics'!$C:$C,0))),"",INDEX('Policy Characteristics'!G:G,MATCH($C464,'Policy Characteristics'!$C:$C,0)))</f>
        <v/>
      </c>
      <c r="N464" s="227" t="str">
        <f>IF(ISBLANK(INDEX('Policy Characteristics'!H:H,MATCH($C464,'Policy Characteristics'!$C:$C,0))),"",INDEX('Policy Characteristics'!H:H,MATCH($C464,'Policy Characteristics'!$C:$C,0)))</f>
        <v/>
      </c>
      <c r="O464" s="227" t="str">
        <f>IF(ISBLANK(INDEX('Policy Characteristics'!I:I,MATCH($C464,'Policy Characteristics'!$C:$C,0))),"",INDEX('Policy Characteristics'!I:I,MATCH($C464,'Policy Characteristics'!$C:$C,0)))</f>
        <v/>
      </c>
      <c r="P464" s="227" t="str">
        <f>IF(ISBLANK(INDEX('Policy Characteristics'!J:J,MATCH($C464,'Policy Characteristics'!$C:$C,0))),"",INDEX('Policy Characteristics'!J:J,MATCH($C464,'Policy Characteristics'!$C:$C,0)))</f>
        <v/>
      </c>
      <c r="Q464" s="227" t="str">
        <f>IF(ISBLANK(INDEX('Policy Characteristics'!K:K,MATCH($C464,'Policy Characteristics'!$C:$C,0))),"",INDEX('Policy Characteristics'!K:K,MATCH($C464,'Policy Characteristics'!$C:$C,0)))</f>
        <v/>
      </c>
      <c r="R464" s="227" t="str">
        <f>IF(ISBLANK(INDEX('Policy Characteristics'!L:L,MATCH($C464,'Policy Characteristics'!$C:$C,0))),"",INDEX('Policy Characteristics'!L:L,MATCH($C464,'Policy Characteristics'!$C:$C,0)))</f>
        <v/>
      </c>
      <c r="S464" s="227" t="str">
        <f>IF(ISBLANK(INDEX('Policy Characteristics'!M:M,MATCH($C464,'Policy Characteristics'!$C:$C,0))),"",INDEX('Policy Characteristics'!M:M,MATCH($C464,'Policy Characteristics'!$C:$C,0)))</f>
        <v/>
      </c>
      <c r="T464" s="227" t="str">
        <f>IF(ISBLANK(INDEX('Policy Characteristics'!N:N,MATCH($C464,'Policy Characteristics'!$C:$C,0))),"",INDEX('Policy Characteristics'!N:N,MATCH($C464,'Policy Characteristics'!$C:$C,0)))</f>
        <v/>
      </c>
      <c r="U464" s="11"/>
      <c r="V464" s="11"/>
      <c r="W464" s="11"/>
      <c r="X464" s="11"/>
      <c r="Y464" s="11"/>
      <c r="Z464" s="11"/>
    </row>
    <row r="465" spans="1:26" ht="15.75" customHeight="1" x14ac:dyDescent="0.25">
      <c r="A465" s="248" t="str">
        <f>INDEX('Policy Characteristics'!A:A,MATCH($C465,'Policy Characteristics'!$C:$C,0))</f>
        <v>Cross-Sector</v>
      </c>
      <c r="B465" s="249" t="str">
        <f>INDEX('Policy Characteristics'!B:B,MATCH($C465,'Policy Characteristics'!$C:$C,0))</f>
        <v>Exempt Non-CO2 Emissions from C Tax</v>
      </c>
      <c r="C465" s="229" t="s">
        <v>600</v>
      </c>
      <c r="D465" s="226"/>
      <c r="E465" s="226"/>
      <c r="F465" s="226"/>
      <c r="G465" s="226"/>
      <c r="H465" s="7"/>
      <c r="I465" s="264" t="s">
        <v>76</v>
      </c>
      <c r="J465" s="227" t="str">
        <f>IF(ISBLANK(INDEX('Policy Characteristics'!D:D,MATCH($C465,'Policy Characteristics'!$C:$C,0))),"",INDEX('Policy Characteristics'!D:D,MATCH($C465,'Policy Characteristics'!$C:$C,0)))</f>
        <v>Carbon Tax Exemptions</v>
      </c>
      <c r="K465" s="227" t="str">
        <f>IF(ISBLANK(INDEX('Policy Characteristics'!E:E,MATCH($C465,'Policy Characteristics'!$C:$C,0))),"",INDEX('Policy Characteristics'!E:E,MATCH($C465,'Policy Characteristics'!$C:$C,0)))</f>
        <v>cross toggle whether carbon tax affects non CO2 emissions</v>
      </c>
      <c r="L465" s="227" t="str">
        <f>IF(ISBLANK(INDEX('Policy Characteristics'!F:F,MATCH($C465,'Policy Characteristics'!$C:$C,0))),"",INDEX('Policy Characteristics'!F:F,MATCH($C465,'Policy Characteristics'!$C:$C,0)))</f>
        <v/>
      </c>
      <c r="M465" s="227" t="str">
        <f>IF(ISBLANK(INDEX('Policy Characteristics'!G:G,MATCH($C465,'Policy Characteristics'!$C:$C,0))),"",INDEX('Policy Characteristics'!G:G,MATCH($C465,'Policy Characteristics'!$C:$C,0)))</f>
        <v/>
      </c>
      <c r="N465" s="227" t="str">
        <f>IF(ISBLANK(INDEX('Policy Characteristics'!H:H,MATCH($C465,'Policy Characteristics'!$C:$C,0))),"",INDEX('Policy Characteristics'!H:H,MATCH($C465,'Policy Characteristics'!$C:$C,0)))</f>
        <v/>
      </c>
      <c r="O465" s="227" t="str">
        <f>IF(ISBLANK(INDEX('Policy Characteristics'!I:I,MATCH($C465,'Policy Characteristics'!$C:$C,0))),"",INDEX('Policy Characteristics'!I:I,MATCH($C465,'Policy Characteristics'!$C:$C,0)))</f>
        <v/>
      </c>
      <c r="P465" s="227" t="str">
        <f>IF(ISBLANK(INDEX('Policy Characteristics'!J:J,MATCH($C465,'Policy Characteristics'!$C:$C,0))),"",INDEX('Policy Characteristics'!J:J,MATCH($C465,'Policy Characteristics'!$C:$C,0)))</f>
        <v/>
      </c>
      <c r="Q465" s="227" t="str">
        <f>IF(ISBLANK(INDEX('Policy Characteristics'!K:K,MATCH($C465,'Policy Characteristics'!$C:$C,0))),"",INDEX('Policy Characteristics'!K:K,MATCH($C465,'Policy Characteristics'!$C:$C,0)))</f>
        <v/>
      </c>
      <c r="R465" s="227" t="str">
        <f>IF(ISBLANK(INDEX('Policy Characteristics'!L:L,MATCH($C465,'Policy Characteristics'!$C:$C,0))),"",INDEX('Policy Characteristics'!L:L,MATCH($C465,'Policy Characteristics'!$C:$C,0)))</f>
        <v/>
      </c>
      <c r="S465" s="227" t="str">
        <f>IF(ISBLANK(INDEX('Policy Characteristics'!M:M,MATCH($C465,'Policy Characteristics'!$C:$C,0))),"",INDEX('Policy Characteristics'!M:M,MATCH($C465,'Policy Characteristics'!$C:$C,0)))</f>
        <v/>
      </c>
      <c r="T465" s="227" t="str">
        <f>IF(ISBLANK(INDEX('Policy Characteristics'!N:N,MATCH($C465,'Policy Characteristics'!$C:$C,0))),"",INDEX('Policy Characteristics'!N:N,MATCH($C465,'Policy Characteristics'!$C:$C,0)))</f>
        <v/>
      </c>
      <c r="U465" s="229"/>
      <c r="V465" s="229"/>
      <c r="W465" s="229"/>
      <c r="X465" s="229"/>
      <c r="Y465" s="229"/>
      <c r="Z465" s="229"/>
    </row>
    <row r="466" spans="1:26" ht="15.75" customHeight="1" x14ac:dyDescent="0.25">
      <c r="A466" s="248" t="str">
        <f>INDEX('Policy Characteristics'!A:A,MATCH($C466,'Policy Characteristics'!$C:$C,0))</f>
        <v>Cross-Sector</v>
      </c>
      <c r="B466" s="249" t="str">
        <f>INDEX('Policy Characteristics'!B:B,MATCH($C466,'Policy Characteristics'!$C:$C,0))</f>
        <v>Fixed Energy Prices</v>
      </c>
      <c r="C466" s="229" t="s">
        <v>604</v>
      </c>
      <c r="D466" s="226" t="s">
        <v>580</v>
      </c>
      <c r="E466" s="226"/>
      <c r="F466" s="226" t="s">
        <v>581</v>
      </c>
      <c r="G466" s="226"/>
      <c r="H466" s="7"/>
      <c r="I466" s="264" t="s">
        <v>76</v>
      </c>
      <c r="J466" s="227" t="str">
        <f>IF(ISBLANK(INDEX('Policy Characteristics'!D:D,MATCH($C466,'Policy Characteristics'!$C:$C,0))),"",INDEX('Policy Characteristics'!D:D,MATCH($C466,'Policy Characteristics'!$C:$C,0)))</f>
        <v>Fixed Energy Prices</v>
      </c>
      <c r="K466" s="227" t="str">
        <f>IF(ISBLANK(INDEX('Policy Characteristics'!E:E,MATCH($C466,'Policy Characteristics'!$C:$C,0))),"",INDEX('Policy Characteristics'!E:E,MATCH($C466,'Policy Characteristics'!$C:$C,0)))</f>
        <v>cross toggle whether policies affect energy prices</v>
      </c>
      <c r="L466" s="227" t="str">
        <f>IF(ISBLANK(INDEX('Policy Characteristics'!F:F,MATCH($C466,'Policy Characteristics'!$C:$C,0))),"",INDEX('Policy Characteristics'!F:F,MATCH($C466,'Policy Characteristics'!$C:$C,0)))</f>
        <v/>
      </c>
      <c r="M466" s="227" t="str">
        <f>IF(ISBLANK(INDEX('Policy Characteristics'!G:G,MATCH($C466,'Policy Characteristics'!$C:$C,0))),"",INDEX('Policy Characteristics'!G:G,MATCH($C466,'Policy Characteristics'!$C:$C,0)))</f>
        <v/>
      </c>
      <c r="N466" s="227" t="str">
        <f>IF(ISBLANK(INDEX('Policy Characteristics'!H:H,MATCH($C466,'Policy Characteristics'!$C:$C,0))),"",INDEX('Policy Characteristics'!H:H,MATCH($C466,'Policy Characteristics'!$C:$C,0)))</f>
        <v/>
      </c>
      <c r="O466" s="227" t="str">
        <f>IF(ISBLANK(INDEX('Policy Characteristics'!I:I,MATCH($C466,'Policy Characteristics'!$C:$C,0))),"",INDEX('Policy Characteristics'!I:I,MATCH($C466,'Policy Characteristics'!$C:$C,0)))</f>
        <v/>
      </c>
      <c r="P466" s="227" t="str">
        <f>IF(ISBLANK(INDEX('Policy Characteristics'!J:J,MATCH($C466,'Policy Characteristics'!$C:$C,0))),"",INDEX('Policy Characteristics'!J:J,MATCH($C466,'Policy Characteristics'!$C:$C,0)))</f>
        <v/>
      </c>
      <c r="Q466" s="227" t="str">
        <f>IF(ISBLANK(INDEX('Policy Characteristics'!K:K,MATCH($C466,'Policy Characteristics'!$C:$C,0))),"",INDEX('Policy Characteristics'!K:K,MATCH($C466,'Policy Characteristics'!$C:$C,0)))</f>
        <v/>
      </c>
      <c r="R466" s="227" t="str">
        <f>IF(ISBLANK(INDEX('Policy Characteristics'!L:L,MATCH($C466,'Policy Characteristics'!$C:$C,0))),"",INDEX('Policy Characteristics'!L:L,MATCH($C466,'Policy Characteristics'!$C:$C,0)))</f>
        <v/>
      </c>
      <c r="S466" s="227" t="str">
        <f>IF(ISBLANK(INDEX('Policy Characteristics'!M:M,MATCH($C466,'Policy Characteristics'!$C:$C,0))),"",INDEX('Policy Characteristics'!M:M,MATCH($C466,'Policy Characteristics'!$C:$C,0)))</f>
        <v/>
      </c>
      <c r="T466" s="227" t="str">
        <f>IF(ISBLANK(INDEX('Policy Characteristics'!N:N,MATCH($C466,'Policy Characteristics'!$C:$C,0))),"",INDEX('Policy Characteristics'!N:N,MATCH($C466,'Policy Characteristics'!$C:$C,0)))</f>
        <v/>
      </c>
      <c r="U466" s="229"/>
      <c r="V466" s="229"/>
      <c r="W466" s="229"/>
      <c r="X466" s="229"/>
      <c r="Y466" s="229"/>
      <c r="Z466" s="229"/>
    </row>
    <row r="467" spans="1:26" ht="15.75" customHeight="1" x14ac:dyDescent="0.25">
      <c r="A467" s="248" t="str">
        <f>INDEX('Policy Characteristics'!A:A,MATCH($C467,'Policy Characteristics'!$C:$C,0))</f>
        <v>Cross-Sector</v>
      </c>
      <c r="B467" s="249" t="str">
        <f>INDEX('Policy Characteristics'!B:B,MATCH($C467,'Policy Characteristics'!$C:$C,0))</f>
        <v>Fixed Energy Prices</v>
      </c>
      <c r="C467" s="11" t="str">
        <f t="shared" ref="A467:C467" si="324">C$466</f>
        <v>Toggle Whether Policies Affect Energy Prices</v>
      </c>
      <c r="D467" s="226" t="s">
        <v>593</v>
      </c>
      <c r="E467" s="226"/>
      <c r="F467" s="226" t="s">
        <v>594</v>
      </c>
      <c r="G467" s="226"/>
      <c r="H467" s="7"/>
      <c r="I467" s="264" t="s">
        <v>76</v>
      </c>
      <c r="J467" s="227" t="str">
        <f>IF(ISBLANK(INDEX('Policy Characteristics'!D:D,MATCH($C467,'Policy Characteristics'!$C:$C,0))),"",INDEX('Policy Characteristics'!D:D,MATCH($C467,'Policy Characteristics'!$C:$C,0)))</f>
        <v>Fixed Energy Prices</v>
      </c>
      <c r="K467" s="227" t="str">
        <f>IF(ISBLANK(INDEX('Policy Characteristics'!E:E,MATCH($C467,'Policy Characteristics'!$C:$C,0))),"",INDEX('Policy Characteristics'!E:E,MATCH($C467,'Policy Characteristics'!$C:$C,0)))</f>
        <v>cross toggle whether policies affect energy prices</v>
      </c>
      <c r="L467" s="227" t="str">
        <f>IF(ISBLANK(INDEX('Policy Characteristics'!F:F,MATCH($C467,'Policy Characteristics'!$C:$C,0))),"",INDEX('Policy Characteristics'!F:F,MATCH($C467,'Policy Characteristics'!$C:$C,0)))</f>
        <v/>
      </c>
      <c r="M467" s="227" t="str">
        <f>IF(ISBLANK(INDEX('Policy Characteristics'!G:G,MATCH($C467,'Policy Characteristics'!$C:$C,0))),"",INDEX('Policy Characteristics'!G:G,MATCH($C467,'Policy Characteristics'!$C:$C,0)))</f>
        <v/>
      </c>
      <c r="N467" s="227" t="str">
        <f>IF(ISBLANK(INDEX('Policy Characteristics'!H:H,MATCH($C467,'Policy Characteristics'!$C:$C,0))),"",INDEX('Policy Characteristics'!H:H,MATCH($C467,'Policy Characteristics'!$C:$C,0)))</f>
        <v/>
      </c>
      <c r="O467" s="227" t="str">
        <f>IF(ISBLANK(INDEX('Policy Characteristics'!I:I,MATCH($C467,'Policy Characteristics'!$C:$C,0))),"",INDEX('Policy Characteristics'!I:I,MATCH($C467,'Policy Characteristics'!$C:$C,0)))</f>
        <v/>
      </c>
      <c r="P467" s="227" t="str">
        <f>IF(ISBLANK(INDEX('Policy Characteristics'!J:J,MATCH($C467,'Policy Characteristics'!$C:$C,0))),"",INDEX('Policy Characteristics'!J:J,MATCH($C467,'Policy Characteristics'!$C:$C,0)))</f>
        <v/>
      </c>
      <c r="Q467" s="227" t="str">
        <f>IF(ISBLANK(INDEX('Policy Characteristics'!K:K,MATCH($C467,'Policy Characteristics'!$C:$C,0))),"",INDEX('Policy Characteristics'!K:K,MATCH($C467,'Policy Characteristics'!$C:$C,0)))</f>
        <v/>
      </c>
      <c r="R467" s="227" t="str">
        <f>IF(ISBLANK(INDEX('Policy Characteristics'!L:L,MATCH($C467,'Policy Characteristics'!$C:$C,0))),"",INDEX('Policy Characteristics'!L:L,MATCH($C467,'Policy Characteristics'!$C:$C,0)))</f>
        <v/>
      </c>
      <c r="S467" s="227" t="str">
        <f>IF(ISBLANK(INDEX('Policy Characteristics'!M:M,MATCH($C467,'Policy Characteristics'!$C:$C,0))),"",INDEX('Policy Characteristics'!M:M,MATCH($C467,'Policy Characteristics'!$C:$C,0)))</f>
        <v/>
      </c>
      <c r="T467" s="227" t="str">
        <f>IF(ISBLANK(INDEX('Policy Characteristics'!N:N,MATCH($C467,'Policy Characteristics'!$C:$C,0))),"",INDEX('Policy Characteristics'!N:N,MATCH($C467,'Policy Characteristics'!$C:$C,0)))</f>
        <v/>
      </c>
      <c r="U467" s="229"/>
      <c r="V467" s="229"/>
      <c r="W467" s="229"/>
      <c r="X467" s="229"/>
      <c r="Y467" s="229"/>
      <c r="Z467" s="229"/>
    </row>
    <row r="468" spans="1:26" ht="15.75" customHeight="1" x14ac:dyDescent="0.25">
      <c r="A468" s="248" t="str">
        <f>INDEX('Policy Characteristics'!A:A,MATCH($C468,'Policy Characteristics'!$C:$C,0))</f>
        <v>Cross-Sector</v>
      </c>
      <c r="B468" s="249" t="str">
        <f>INDEX('Policy Characteristics'!B:B,MATCH($C468,'Policy Characteristics'!$C:$C,0))</f>
        <v>Fixed Energy Prices</v>
      </c>
      <c r="C468" s="11" t="str">
        <f t="shared" ref="A468:C468" si="325">C$466</f>
        <v>Toggle Whether Policies Affect Energy Prices</v>
      </c>
      <c r="D468" s="226" t="s">
        <v>597</v>
      </c>
      <c r="E468" s="226"/>
      <c r="F468" s="226" t="s">
        <v>598</v>
      </c>
      <c r="G468" s="226"/>
      <c r="H468" s="7"/>
      <c r="I468" s="264" t="s">
        <v>76</v>
      </c>
      <c r="J468" s="227" t="str">
        <f>IF(ISBLANK(INDEX('Policy Characteristics'!D:D,MATCH($C468,'Policy Characteristics'!$C:$C,0))),"",INDEX('Policy Characteristics'!D:D,MATCH($C468,'Policy Characteristics'!$C:$C,0)))</f>
        <v>Fixed Energy Prices</v>
      </c>
      <c r="K468" s="227" t="str">
        <f>IF(ISBLANK(INDEX('Policy Characteristics'!E:E,MATCH($C468,'Policy Characteristics'!$C:$C,0))),"",INDEX('Policy Characteristics'!E:E,MATCH($C468,'Policy Characteristics'!$C:$C,0)))</f>
        <v>cross toggle whether policies affect energy prices</v>
      </c>
      <c r="L468" s="227" t="str">
        <f>IF(ISBLANK(INDEX('Policy Characteristics'!F:F,MATCH($C468,'Policy Characteristics'!$C:$C,0))),"",INDEX('Policy Characteristics'!F:F,MATCH($C468,'Policy Characteristics'!$C:$C,0)))</f>
        <v/>
      </c>
      <c r="M468" s="227" t="str">
        <f>IF(ISBLANK(INDEX('Policy Characteristics'!G:G,MATCH($C468,'Policy Characteristics'!$C:$C,0))),"",INDEX('Policy Characteristics'!G:G,MATCH($C468,'Policy Characteristics'!$C:$C,0)))</f>
        <v/>
      </c>
      <c r="N468" s="227" t="str">
        <f>IF(ISBLANK(INDEX('Policy Characteristics'!H:H,MATCH($C468,'Policy Characteristics'!$C:$C,0))),"",INDEX('Policy Characteristics'!H:H,MATCH($C468,'Policy Characteristics'!$C:$C,0)))</f>
        <v/>
      </c>
      <c r="O468" s="227" t="str">
        <f>IF(ISBLANK(INDEX('Policy Characteristics'!I:I,MATCH($C468,'Policy Characteristics'!$C:$C,0))),"",INDEX('Policy Characteristics'!I:I,MATCH($C468,'Policy Characteristics'!$C:$C,0)))</f>
        <v/>
      </c>
      <c r="P468" s="227" t="str">
        <f>IF(ISBLANK(INDEX('Policy Characteristics'!J:J,MATCH($C468,'Policy Characteristics'!$C:$C,0))),"",INDEX('Policy Characteristics'!J:J,MATCH($C468,'Policy Characteristics'!$C:$C,0)))</f>
        <v/>
      </c>
      <c r="Q468" s="227" t="str">
        <f>IF(ISBLANK(INDEX('Policy Characteristics'!K:K,MATCH($C468,'Policy Characteristics'!$C:$C,0))),"",INDEX('Policy Characteristics'!K:K,MATCH($C468,'Policy Characteristics'!$C:$C,0)))</f>
        <v/>
      </c>
      <c r="R468" s="227" t="str">
        <f>IF(ISBLANK(INDEX('Policy Characteristics'!L:L,MATCH($C468,'Policy Characteristics'!$C:$C,0))),"",INDEX('Policy Characteristics'!L:L,MATCH($C468,'Policy Characteristics'!$C:$C,0)))</f>
        <v/>
      </c>
      <c r="S468" s="227" t="str">
        <f>IF(ISBLANK(INDEX('Policy Characteristics'!M:M,MATCH($C468,'Policy Characteristics'!$C:$C,0))),"",INDEX('Policy Characteristics'!M:M,MATCH($C468,'Policy Characteristics'!$C:$C,0)))</f>
        <v/>
      </c>
      <c r="T468" s="227" t="str">
        <f>IF(ISBLANK(INDEX('Policy Characteristics'!N:N,MATCH($C468,'Policy Characteristics'!$C:$C,0))),"",INDEX('Policy Characteristics'!N:N,MATCH($C468,'Policy Characteristics'!$C:$C,0)))</f>
        <v/>
      </c>
      <c r="U468" s="229"/>
      <c r="V468" s="229"/>
      <c r="W468" s="229"/>
      <c r="X468" s="229"/>
      <c r="Y468" s="229"/>
      <c r="Z468" s="229"/>
    </row>
    <row r="469" spans="1:26" ht="15.75" customHeight="1" x14ac:dyDescent="0.25">
      <c r="A469" s="248" t="str">
        <f>INDEX('Policy Characteristics'!A:A,MATCH($C469,'Policy Characteristics'!$C:$C,0))</f>
        <v>Cross-Sector</v>
      </c>
      <c r="B469" s="249" t="str">
        <f>INDEX('Policy Characteristics'!B:B,MATCH($C469,'Policy Characteristics'!$C:$C,0))</f>
        <v>Fuel Price Deregulation</v>
      </c>
      <c r="C469" s="229" t="s">
        <v>606</v>
      </c>
      <c r="D469" s="226" t="s">
        <v>460</v>
      </c>
      <c r="E469" s="226"/>
      <c r="F469" s="226" t="s">
        <v>229</v>
      </c>
      <c r="G469" s="226"/>
      <c r="H469" s="7"/>
      <c r="I469" s="264" t="s">
        <v>76</v>
      </c>
      <c r="J469" s="227" t="str">
        <f>IF(ISBLANK(INDEX('Policy Characteristics'!D:D,MATCH($C469,'Policy Characteristics'!$C:$C,0))),"",INDEX('Policy Characteristics'!D:D,MATCH($C469,'Policy Characteristics'!$C:$C,0)))</f>
        <v>Fuel Price Deregulation</v>
      </c>
      <c r="K469" s="227" t="str">
        <f>IF(ISBLANK(INDEX('Policy Characteristics'!E:E,MATCH($C469,'Policy Characteristics'!$C:$C,0))),"",INDEX('Policy Characteristics'!E:E,MATCH($C469,'Policy Characteristics'!$C:$C,0)))</f>
        <v>cross fuel price deregulation</v>
      </c>
      <c r="L469" s="227">
        <f>IF(ISBLANK(INDEX('Policy Characteristics'!F:F,MATCH($C469,'Policy Characteristics'!$C:$C,0))),"",INDEX('Policy Characteristics'!F:F,MATCH($C469,'Policy Characteristics'!$C:$C,0)))</f>
        <v>0</v>
      </c>
      <c r="M469" s="227">
        <f>IF(ISBLANK(INDEX('Policy Characteristics'!G:G,MATCH($C469,'Policy Characteristics'!$C:$C,0))),"",INDEX('Policy Characteristics'!G:G,MATCH($C469,'Policy Characteristics'!$C:$C,0)))</f>
        <v>1</v>
      </c>
      <c r="N469" s="227">
        <f>IF(ISBLANK(INDEX('Policy Characteristics'!H:H,MATCH($C469,'Policy Characteristics'!$C:$C,0))),"",INDEX('Policy Characteristics'!H:H,MATCH($C469,'Policy Characteristics'!$C:$C,0)))</f>
        <v>0.01</v>
      </c>
      <c r="O469" s="227" t="str">
        <f>IF(ISBLANK(INDEX('Policy Characteristics'!I:I,MATCH($C469,'Policy Characteristics'!$C:$C,0))),"",INDEX('Policy Characteristics'!I:I,MATCH($C469,'Policy Characteristics'!$C:$C,0)))</f>
        <v>% of price deregulated</v>
      </c>
      <c r="P469" s="227" t="str">
        <f>IF(ISBLANK(INDEX('Policy Characteristics'!J:J,MATCH($C469,'Policy Characteristics'!$C:$C,0))),"",INDEX('Policy Characteristics'!J:J,MATCH($C469,'Policy Characteristics'!$C:$C,0)))</f>
        <v/>
      </c>
      <c r="Q469" s="227" t="str">
        <f>IF(ISBLANK(INDEX('Policy Characteristics'!K:K,MATCH($C469,'Policy Characteristics'!$C:$C,0))),"",INDEX('Policy Characteristics'!K:K,MATCH($C469,'Policy Characteristics'!$C:$C,0)))</f>
        <v>fuels.html#fuel-price-deregulation</v>
      </c>
      <c r="R469" s="227" t="str">
        <f>IF(ISBLANK(INDEX('Policy Characteristics'!L:L,MATCH($C469,'Policy Characteristics'!$C:$C,0))),"",INDEX('Policy Characteristics'!L:L,MATCH($C469,'Policy Characteristics'!$C:$C,0)))</f>
        <v/>
      </c>
      <c r="S469" s="227" t="str">
        <f>IF(ISBLANK(INDEX('Policy Characteristics'!M:M,MATCH($C469,'Policy Characteristics'!$C:$C,0))),"",INDEX('Policy Characteristics'!M:M,MATCH($C469,'Policy Characteristics'!$C:$C,0)))</f>
        <v/>
      </c>
      <c r="T469" s="227" t="str">
        <f>IF(ISBLANK(INDEX('Policy Characteristics'!N:N,MATCH($C469,'Policy Characteristics'!$C:$C,0))),"",INDEX('Policy Characteristics'!N:N,MATCH($C469,'Policy Characteristics'!$C:$C,0)))</f>
        <v/>
      </c>
      <c r="U469" s="229"/>
      <c r="V469" s="229"/>
      <c r="W469" s="229"/>
      <c r="X469" s="229"/>
      <c r="Y469" s="229"/>
      <c r="Z469" s="229"/>
    </row>
    <row r="470" spans="1:26" ht="15.75" customHeight="1" x14ac:dyDescent="0.25">
      <c r="A470" s="248" t="str">
        <f>INDEX('Policy Characteristics'!A:A,MATCH($C470,'Policy Characteristics'!$C:$C,0))</f>
        <v>Cross-Sector</v>
      </c>
      <c r="B470" s="249" t="str">
        <f>INDEX('Policy Characteristics'!B:B,MATCH($C470,'Policy Characteristics'!$C:$C,0))</f>
        <v>Fuel Price Deregulation</v>
      </c>
      <c r="C470" s="11" t="str">
        <f t="shared" ref="A470:C470" si="326">C$469</f>
        <v>Fuel Price Deregulation</v>
      </c>
      <c r="D470" s="226" t="s">
        <v>464</v>
      </c>
      <c r="E470" s="226"/>
      <c r="F470" s="226" t="s">
        <v>351</v>
      </c>
      <c r="G470" s="226"/>
      <c r="H470" s="7"/>
      <c r="I470" s="264" t="s">
        <v>76</v>
      </c>
      <c r="J470" s="227" t="str">
        <f>IF(ISBLANK(INDEX('Policy Characteristics'!D:D,MATCH($C470,'Policy Characteristics'!$C:$C,0))),"",INDEX('Policy Characteristics'!D:D,MATCH($C470,'Policy Characteristics'!$C:$C,0)))</f>
        <v>Fuel Price Deregulation</v>
      </c>
      <c r="K470" s="227" t="str">
        <f>IF(ISBLANK(INDEX('Policy Characteristics'!E:E,MATCH($C470,'Policy Characteristics'!$C:$C,0))),"",INDEX('Policy Characteristics'!E:E,MATCH($C470,'Policy Characteristics'!$C:$C,0)))</f>
        <v>cross fuel price deregulation</v>
      </c>
      <c r="L470" s="227">
        <f>IF(ISBLANK(INDEX('Policy Characteristics'!F:F,MATCH($C470,'Policy Characteristics'!$C:$C,0))),"",INDEX('Policy Characteristics'!F:F,MATCH($C470,'Policy Characteristics'!$C:$C,0)))</f>
        <v>0</v>
      </c>
      <c r="M470" s="227">
        <f>IF(ISBLANK(INDEX('Policy Characteristics'!G:G,MATCH($C470,'Policy Characteristics'!$C:$C,0))),"",INDEX('Policy Characteristics'!G:G,MATCH($C470,'Policy Characteristics'!$C:$C,0)))</f>
        <v>1</v>
      </c>
      <c r="N470" s="227">
        <f>IF(ISBLANK(INDEX('Policy Characteristics'!H:H,MATCH($C470,'Policy Characteristics'!$C:$C,0))),"",INDEX('Policy Characteristics'!H:H,MATCH($C470,'Policy Characteristics'!$C:$C,0)))</f>
        <v>0.01</v>
      </c>
      <c r="O470" s="227" t="str">
        <f>IF(ISBLANK(INDEX('Policy Characteristics'!I:I,MATCH($C470,'Policy Characteristics'!$C:$C,0))),"",INDEX('Policy Characteristics'!I:I,MATCH($C470,'Policy Characteristics'!$C:$C,0)))</f>
        <v>% of price deregulated</v>
      </c>
      <c r="P470" s="227" t="str">
        <f>IF(ISBLANK(INDEX('Policy Characteristics'!J:J,MATCH($C470,'Policy Characteristics'!$C:$C,0))),"",INDEX('Policy Characteristics'!J:J,MATCH($C470,'Policy Characteristics'!$C:$C,0)))</f>
        <v/>
      </c>
      <c r="Q470" s="227" t="str">
        <f>IF(ISBLANK(INDEX('Policy Characteristics'!K:K,MATCH($C470,'Policy Characteristics'!$C:$C,0))),"",INDEX('Policy Characteristics'!K:K,MATCH($C470,'Policy Characteristics'!$C:$C,0)))</f>
        <v>fuels.html#fuel-price-deregulation</v>
      </c>
      <c r="R470" s="227" t="str">
        <f>IF(ISBLANK(INDEX('Policy Characteristics'!L:L,MATCH($C470,'Policy Characteristics'!$C:$C,0))),"",INDEX('Policy Characteristics'!L:L,MATCH($C470,'Policy Characteristics'!$C:$C,0)))</f>
        <v/>
      </c>
      <c r="S470" s="227" t="str">
        <f>IF(ISBLANK(INDEX('Policy Characteristics'!M:M,MATCH($C470,'Policy Characteristics'!$C:$C,0))),"",INDEX('Policy Characteristics'!M:M,MATCH($C470,'Policy Characteristics'!$C:$C,0)))</f>
        <v/>
      </c>
      <c r="T470" s="227" t="str">
        <f>IF(ISBLANK(INDEX('Policy Characteristics'!N:N,MATCH($C470,'Policy Characteristics'!$C:$C,0))),"",INDEX('Policy Characteristics'!N:N,MATCH($C470,'Policy Characteristics'!$C:$C,0)))</f>
        <v/>
      </c>
      <c r="U470" s="229"/>
      <c r="V470" s="229"/>
      <c r="W470" s="229"/>
      <c r="X470" s="229"/>
      <c r="Y470" s="229"/>
      <c r="Z470" s="229"/>
    </row>
    <row r="471" spans="1:26" ht="15.75" customHeight="1" x14ac:dyDescent="0.25">
      <c r="A471" s="248" t="str">
        <f>INDEX('Policy Characteristics'!A:A,MATCH($C471,'Policy Characteristics'!$C:$C,0))</f>
        <v>Cross-Sector</v>
      </c>
      <c r="B471" s="249" t="str">
        <f>INDEX('Policy Characteristics'!B:B,MATCH($C471,'Policy Characteristics'!$C:$C,0))</f>
        <v>Fuel Price Deregulation</v>
      </c>
      <c r="C471" s="11" t="str">
        <f t="shared" ref="A471:C471" si="327">C$469</f>
        <v>Fuel Price Deregulation</v>
      </c>
      <c r="D471" s="226" t="s">
        <v>583</v>
      </c>
      <c r="E471" s="226"/>
      <c r="F471" s="226" t="s">
        <v>236</v>
      </c>
      <c r="G471" s="226"/>
      <c r="H471" s="7"/>
      <c r="I471" s="264" t="s">
        <v>76</v>
      </c>
      <c r="J471" s="227" t="str">
        <f>IF(ISBLANK(INDEX('Policy Characteristics'!D:D,MATCH($C471,'Policy Characteristics'!$C:$C,0))),"",INDEX('Policy Characteristics'!D:D,MATCH($C471,'Policy Characteristics'!$C:$C,0)))</f>
        <v>Fuel Price Deregulation</v>
      </c>
      <c r="K471" s="227" t="str">
        <f>IF(ISBLANK(INDEX('Policy Characteristics'!E:E,MATCH($C471,'Policy Characteristics'!$C:$C,0))),"",INDEX('Policy Characteristics'!E:E,MATCH($C471,'Policy Characteristics'!$C:$C,0)))</f>
        <v>cross fuel price deregulation</v>
      </c>
      <c r="L471" s="227">
        <f>IF(ISBLANK(INDEX('Policy Characteristics'!F:F,MATCH($C471,'Policy Characteristics'!$C:$C,0))),"",INDEX('Policy Characteristics'!F:F,MATCH($C471,'Policy Characteristics'!$C:$C,0)))</f>
        <v>0</v>
      </c>
      <c r="M471" s="227">
        <f>IF(ISBLANK(INDEX('Policy Characteristics'!G:G,MATCH($C471,'Policy Characteristics'!$C:$C,0))),"",INDEX('Policy Characteristics'!G:G,MATCH($C471,'Policy Characteristics'!$C:$C,0)))</f>
        <v>1</v>
      </c>
      <c r="N471" s="227">
        <f>IF(ISBLANK(INDEX('Policy Characteristics'!H:H,MATCH($C471,'Policy Characteristics'!$C:$C,0))),"",INDEX('Policy Characteristics'!H:H,MATCH($C471,'Policy Characteristics'!$C:$C,0)))</f>
        <v>0.01</v>
      </c>
      <c r="O471" s="227" t="str">
        <f>IF(ISBLANK(INDEX('Policy Characteristics'!I:I,MATCH($C471,'Policy Characteristics'!$C:$C,0))),"",INDEX('Policy Characteristics'!I:I,MATCH($C471,'Policy Characteristics'!$C:$C,0)))</f>
        <v>% of price deregulated</v>
      </c>
      <c r="P471" s="227" t="str">
        <f>IF(ISBLANK(INDEX('Policy Characteristics'!J:J,MATCH($C471,'Policy Characteristics'!$C:$C,0))),"",INDEX('Policy Characteristics'!J:J,MATCH($C471,'Policy Characteristics'!$C:$C,0)))</f>
        <v/>
      </c>
      <c r="Q471" s="227" t="str">
        <f>IF(ISBLANK(INDEX('Policy Characteristics'!K:K,MATCH($C471,'Policy Characteristics'!$C:$C,0))),"",INDEX('Policy Characteristics'!K:K,MATCH($C471,'Policy Characteristics'!$C:$C,0)))</f>
        <v>fuels.html#fuel-price-deregulation</v>
      </c>
      <c r="R471" s="227" t="str">
        <f>IF(ISBLANK(INDEX('Policy Characteristics'!L:L,MATCH($C471,'Policy Characteristics'!$C:$C,0))),"",INDEX('Policy Characteristics'!L:L,MATCH($C471,'Policy Characteristics'!$C:$C,0)))</f>
        <v/>
      </c>
      <c r="S471" s="227" t="str">
        <f>IF(ISBLANK(INDEX('Policy Characteristics'!M:M,MATCH($C471,'Policy Characteristics'!$C:$C,0))),"",INDEX('Policy Characteristics'!M:M,MATCH($C471,'Policy Characteristics'!$C:$C,0)))</f>
        <v/>
      </c>
      <c r="T471" s="227" t="str">
        <f>IF(ISBLANK(INDEX('Policy Characteristics'!N:N,MATCH($C471,'Policy Characteristics'!$C:$C,0))),"",INDEX('Policy Characteristics'!N:N,MATCH($C471,'Policy Characteristics'!$C:$C,0)))</f>
        <v/>
      </c>
      <c r="U471" s="229"/>
      <c r="V471" s="229"/>
      <c r="W471" s="229"/>
      <c r="X471" s="229"/>
      <c r="Y471" s="229"/>
      <c r="Z471" s="229"/>
    </row>
    <row r="472" spans="1:26" ht="15.75" customHeight="1" x14ac:dyDescent="0.25">
      <c r="A472" s="248" t="str">
        <f>INDEX('Policy Characteristics'!A:A,MATCH($C472,'Policy Characteristics'!$C:$C,0))</f>
        <v>Cross-Sector</v>
      </c>
      <c r="B472" s="249" t="str">
        <f>INDEX('Policy Characteristics'!B:B,MATCH($C472,'Policy Characteristics'!$C:$C,0))</f>
        <v>Fuel Price Deregulation</v>
      </c>
      <c r="C472" s="11" t="str">
        <f t="shared" ref="A472:C472" si="328">C$469</f>
        <v>Fuel Price Deregulation</v>
      </c>
      <c r="D472" s="226" t="s">
        <v>588</v>
      </c>
      <c r="E472" s="226"/>
      <c r="F472" s="226" t="s">
        <v>246</v>
      </c>
      <c r="G472" s="226"/>
      <c r="H472" s="7"/>
      <c r="I472" s="264" t="s">
        <v>76</v>
      </c>
      <c r="J472" s="227" t="str">
        <f>IF(ISBLANK(INDEX('Policy Characteristics'!D:D,MATCH($C472,'Policy Characteristics'!$C:$C,0))),"",INDEX('Policy Characteristics'!D:D,MATCH($C472,'Policy Characteristics'!$C:$C,0)))</f>
        <v>Fuel Price Deregulation</v>
      </c>
      <c r="K472" s="227" t="str">
        <f>IF(ISBLANK(INDEX('Policy Characteristics'!E:E,MATCH($C472,'Policy Characteristics'!$C:$C,0))),"",INDEX('Policy Characteristics'!E:E,MATCH($C472,'Policy Characteristics'!$C:$C,0)))</f>
        <v>cross fuel price deregulation</v>
      </c>
      <c r="L472" s="227">
        <f>IF(ISBLANK(INDEX('Policy Characteristics'!F:F,MATCH($C472,'Policy Characteristics'!$C:$C,0))),"",INDEX('Policy Characteristics'!F:F,MATCH($C472,'Policy Characteristics'!$C:$C,0)))</f>
        <v>0</v>
      </c>
      <c r="M472" s="227">
        <f>IF(ISBLANK(INDEX('Policy Characteristics'!G:G,MATCH($C472,'Policy Characteristics'!$C:$C,0))),"",INDEX('Policy Characteristics'!G:G,MATCH($C472,'Policy Characteristics'!$C:$C,0)))</f>
        <v>1</v>
      </c>
      <c r="N472" s="227">
        <f>IF(ISBLANK(INDEX('Policy Characteristics'!H:H,MATCH($C472,'Policy Characteristics'!$C:$C,0))),"",INDEX('Policy Characteristics'!H:H,MATCH($C472,'Policy Characteristics'!$C:$C,0)))</f>
        <v>0.01</v>
      </c>
      <c r="O472" s="227" t="str">
        <f>IF(ISBLANK(INDEX('Policy Characteristics'!I:I,MATCH($C472,'Policy Characteristics'!$C:$C,0))),"",INDEX('Policy Characteristics'!I:I,MATCH($C472,'Policy Characteristics'!$C:$C,0)))</f>
        <v>% of price deregulated</v>
      </c>
      <c r="P472" s="227" t="str">
        <f>IF(ISBLANK(INDEX('Policy Characteristics'!J:J,MATCH($C472,'Policy Characteristics'!$C:$C,0))),"",INDEX('Policy Characteristics'!J:J,MATCH($C472,'Policy Characteristics'!$C:$C,0)))</f>
        <v/>
      </c>
      <c r="Q472" s="227" t="str">
        <f>IF(ISBLANK(INDEX('Policy Characteristics'!K:K,MATCH($C472,'Policy Characteristics'!$C:$C,0))),"",INDEX('Policy Characteristics'!K:K,MATCH($C472,'Policy Characteristics'!$C:$C,0)))</f>
        <v>fuels.html#fuel-price-deregulation</v>
      </c>
      <c r="R472" s="227" t="str">
        <f>IF(ISBLANK(INDEX('Policy Characteristics'!L:L,MATCH($C472,'Policy Characteristics'!$C:$C,0))),"",INDEX('Policy Characteristics'!L:L,MATCH($C472,'Policy Characteristics'!$C:$C,0)))</f>
        <v/>
      </c>
      <c r="S472" s="227" t="str">
        <f>IF(ISBLANK(INDEX('Policy Characteristics'!M:M,MATCH($C472,'Policy Characteristics'!$C:$C,0))),"",INDEX('Policy Characteristics'!M:M,MATCH($C472,'Policy Characteristics'!$C:$C,0)))</f>
        <v/>
      </c>
      <c r="T472" s="227" t="str">
        <f>IF(ISBLANK(INDEX('Policy Characteristics'!N:N,MATCH($C472,'Policy Characteristics'!$C:$C,0))),"",INDEX('Policy Characteristics'!N:N,MATCH($C472,'Policy Characteristics'!$C:$C,0)))</f>
        <v/>
      </c>
      <c r="U472" s="229"/>
      <c r="V472" s="229"/>
      <c r="W472" s="229"/>
      <c r="X472" s="229"/>
      <c r="Y472" s="229"/>
      <c r="Z472" s="229"/>
    </row>
    <row r="473" spans="1:26" ht="15.75" customHeight="1" x14ac:dyDescent="0.25">
      <c r="A473" s="248" t="str">
        <f>INDEX('Policy Characteristics'!A:A,MATCH($C473,'Policy Characteristics'!$C:$C,0))</f>
        <v>Cross-Sector</v>
      </c>
      <c r="B473" s="249" t="str">
        <f>INDEX('Policy Characteristics'!B:B,MATCH($C473,'Policy Characteristics'!$C:$C,0))</f>
        <v>Fuel Price Deregulation</v>
      </c>
      <c r="C473" s="11" t="str">
        <f t="shared" ref="A473:C473" si="329">C$469</f>
        <v>Fuel Price Deregulation</v>
      </c>
      <c r="D473" s="226" t="s">
        <v>465</v>
      </c>
      <c r="E473" s="226"/>
      <c r="F473" s="226" t="s">
        <v>466</v>
      </c>
      <c r="G473" s="226"/>
      <c r="H473" s="7"/>
      <c r="I473" s="264" t="s">
        <v>76</v>
      </c>
      <c r="J473" s="227" t="str">
        <f>IF(ISBLANK(INDEX('Policy Characteristics'!D:D,MATCH($C473,'Policy Characteristics'!$C:$C,0))),"",INDEX('Policy Characteristics'!D:D,MATCH($C473,'Policy Characteristics'!$C:$C,0)))</f>
        <v>Fuel Price Deregulation</v>
      </c>
      <c r="K473" s="227" t="str">
        <f>IF(ISBLANK(INDEX('Policy Characteristics'!E:E,MATCH($C473,'Policy Characteristics'!$C:$C,0))),"",INDEX('Policy Characteristics'!E:E,MATCH($C473,'Policy Characteristics'!$C:$C,0)))</f>
        <v>cross fuel price deregulation</v>
      </c>
      <c r="L473" s="227">
        <f>IF(ISBLANK(INDEX('Policy Characteristics'!F:F,MATCH($C473,'Policy Characteristics'!$C:$C,0))),"",INDEX('Policy Characteristics'!F:F,MATCH($C473,'Policy Characteristics'!$C:$C,0)))</f>
        <v>0</v>
      </c>
      <c r="M473" s="227">
        <f>IF(ISBLANK(INDEX('Policy Characteristics'!G:G,MATCH($C473,'Policy Characteristics'!$C:$C,0))),"",INDEX('Policy Characteristics'!G:G,MATCH($C473,'Policy Characteristics'!$C:$C,0)))</f>
        <v>1</v>
      </c>
      <c r="N473" s="227">
        <f>IF(ISBLANK(INDEX('Policy Characteristics'!H:H,MATCH($C473,'Policy Characteristics'!$C:$C,0))),"",INDEX('Policy Characteristics'!H:H,MATCH($C473,'Policy Characteristics'!$C:$C,0)))</f>
        <v>0.01</v>
      </c>
      <c r="O473" s="227" t="str">
        <f>IF(ISBLANK(INDEX('Policy Characteristics'!I:I,MATCH($C473,'Policy Characteristics'!$C:$C,0))),"",INDEX('Policy Characteristics'!I:I,MATCH($C473,'Policy Characteristics'!$C:$C,0)))</f>
        <v>% of price deregulated</v>
      </c>
      <c r="P473" s="227" t="str">
        <f>IF(ISBLANK(INDEX('Policy Characteristics'!J:J,MATCH($C473,'Policy Characteristics'!$C:$C,0))),"",INDEX('Policy Characteristics'!J:J,MATCH($C473,'Policy Characteristics'!$C:$C,0)))</f>
        <v/>
      </c>
      <c r="Q473" s="227" t="str">
        <f>IF(ISBLANK(INDEX('Policy Characteristics'!K:K,MATCH($C473,'Policy Characteristics'!$C:$C,0))),"",INDEX('Policy Characteristics'!K:K,MATCH($C473,'Policy Characteristics'!$C:$C,0)))</f>
        <v>fuels.html#fuel-price-deregulation</v>
      </c>
      <c r="R473" s="227" t="str">
        <f>IF(ISBLANK(INDEX('Policy Characteristics'!L:L,MATCH($C473,'Policy Characteristics'!$C:$C,0))),"",INDEX('Policy Characteristics'!L:L,MATCH($C473,'Policy Characteristics'!$C:$C,0)))</f>
        <v/>
      </c>
      <c r="S473" s="227" t="str">
        <f>IF(ISBLANK(INDEX('Policy Characteristics'!M:M,MATCH($C473,'Policy Characteristics'!$C:$C,0))),"",INDEX('Policy Characteristics'!M:M,MATCH($C473,'Policy Characteristics'!$C:$C,0)))</f>
        <v/>
      </c>
      <c r="T473" s="227" t="str">
        <f>IF(ISBLANK(INDEX('Policy Characteristics'!N:N,MATCH($C473,'Policy Characteristics'!$C:$C,0))),"",INDEX('Policy Characteristics'!N:N,MATCH($C473,'Policy Characteristics'!$C:$C,0)))</f>
        <v/>
      </c>
      <c r="U473" s="229"/>
      <c r="V473" s="229"/>
      <c r="W473" s="229"/>
      <c r="X473" s="229"/>
      <c r="Y473" s="229"/>
      <c r="Z473" s="229"/>
    </row>
    <row r="474" spans="1:26" ht="15.75" customHeight="1" x14ac:dyDescent="0.25">
      <c r="A474" s="248" t="str">
        <f>INDEX('Policy Characteristics'!A:A,MATCH($C474,'Policy Characteristics'!$C:$C,0))</f>
        <v>Cross-Sector</v>
      </c>
      <c r="B474" s="249" t="str">
        <f>INDEX('Policy Characteristics'!B:B,MATCH($C474,'Policy Characteristics'!$C:$C,0))</f>
        <v>Fuel Price Deregulation</v>
      </c>
      <c r="C474" s="11" t="str">
        <f t="shared" ref="A474:C474" si="330">C$469</f>
        <v>Fuel Price Deregulation</v>
      </c>
      <c r="D474" s="226" t="s">
        <v>467</v>
      </c>
      <c r="E474" s="226"/>
      <c r="F474" s="226" t="s">
        <v>468</v>
      </c>
      <c r="G474" s="226"/>
      <c r="H474" s="7"/>
      <c r="I474" s="264" t="s">
        <v>76</v>
      </c>
      <c r="J474" s="227" t="str">
        <f>IF(ISBLANK(INDEX('Policy Characteristics'!D:D,MATCH($C474,'Policy Characteristics'!$C:$C,0))),"",INDEX('Policy Characteristics'!D:D,MATCH($C474,'Policy Characteristics'!$C:$C,0)))</f>
        <v>Fuel Price Deregulation</v>
      </c>
      <c r="K474" s="227" t="str">
        <f>IF(ISBLANK(INDEX('Policy Characteristics'!E:E,MATCH($C474,'Policy Characteristics'!$C:$C,0))),"",INDEX('Policy Characteristics'!E:E,MATCH($C474,'Policy Characteristics'!$C:$C,0)))</f>
        <v>cross fuel price deregulation</v>
      </c>
      <c r="L474" s="227">
        <f>IF(ISBLANK(INDEX('Policy Characteristics'!F:F,MATCH($C474,'Policy Characteristics'!$C:$C,0))),"",INDEX('Policy Characteristics'!F:F,MATCH($C474,'Policy Characteristics'!$C:$C,0)))</f>
        <v>0</v>
      </c>
      <c r="M474" s="227">
        <f>IF(ISBLANK(INDEX('Policy Characteristics'!G:G,MATCH($C474,'Policy Characteristics'!$C:$C,0))),"",INDEX('Policy Characteristics'!G:G,MATCH($C474,'Policy Characteristics'!$C:$C,0)))</f>
        <v>1</v>
      </c>
      <c r="N474" s="227">
        <f>IF(ISBLANK(INDEX('Policy Characteristics'!H:H,MATCH($C474,'Policy Characteristics'!$C:$C,0))),"",INDEX('Policy Characteristics'!H:H,MATCH($C474,'Policy Characteristics'!$C:$C,0)))</f>
        <v>0.01</v>
      </c>
      <c r="O474" s="227" t="str">
        <f>IF(ISBLANK(INDEX('Policy Characteristics'!I:I,MATCH($C474,'Policy Characteristics'!$C:$C,0))),"",INDEX('Policy Characteristics'!I:I,MATCH($C474,'Policy Characteristics'!$C:$C,0)))</f>
        <v>% of price deregulated</v>
      </c>
      <c r="P474" s="227" t="str">
        <f>IF(ISBLANK(INDEX('Policy Characteristics'!J:J,MATCH($C474,'Policy Characteristics'!$C:$C,0))),"",INDEX('Policy Characteristics'!J:J,MATCH($C474,'Policy Characteristics'!$C:$C,0)))</f>
        <v/>
      </c>
      <c r="Q474" s="227" t="str">
        <f>IF(ISBLANK(INDEX('Policy Characteristics'!K:K,MATCH($C474,'Policy Characteristics'!$C:$C,0))),"",INDEX('Policy Characteristics'!K:K,MATCH($C474,'Policy Characteristics'!$C:$C,0)))</f>
        <v>fuels.html#fuel-price-deregulation</v>
      </c>
      <c r="R474" s="227" t="str">
        <f>IF(ISBLANK(INDEX('Policy Characteristics'!L:L,MATCH($C474,'Policy Characteristics'!$C:$C,0))),"",INDEX('Policy Characteristics'!L:L,MATCH($C474,'Policy Characteristics'!$C:$C,0)))</f>
        <v/>
      </c>
      <c r="S474" s="227" t="str">
        <f>IF(ISBLANK(INDEX('Policy Characteristics'!M:M,MATCH($C474,'Policy Characteristics'!$C:$C,0))),"",INDEX('Policy Characteristics'!M:M,MATCH($C474,'Policy Characteristics'!$C:$C,0)))</f>
        <v/>
      </c>
      <c r="T474" s="227" t="str">
        <f>IF(ISBLANK(INDEX('Policy Characteristics'!N:N,MATCH($C474,'Policy Characteristics'!$C:$C,0))),"",INDEX('Policy Characteristics'!N:N,MATCH($C474,'Policy Characteristics'!$C:$C,0)))</f>
        <v/>
      </c>
      <c r="U474" s="229"/>
      <c r="V474" s="229"/>
      <c r="W474" s="229"/>
      <c r="X474" s="229"/>
      <c r="Y474" s="229"/>
      <c r="Z474" s="229"/>
    </row>
    <row r="475" spans="1:26" ht="15.75" customHeight="1" x14ac:dyDescent="0.25">
      <c r="A475" s="248" t="str">
        <f>INDEX('Policy Characteristics'!A:A,MATCH($C475,'Policy Characteristics'!$C:$C,0))</f>
        <v>Cross-Sector</v>
      </c>
      <c r="B475" s="249" t="str">
        <f>INDEX('Policy Characteristics'!B:B,MATCH($C475,'Policy Characteristics'!$C:$C,0))</f>
        <v>Fuel Price Deregulation</v>
      </c>
      <c r="C475" s="11" t="str">
        <f t="shared" ref="A475:C475" si="331">C$469</f>
        <v>Fuel Price Deregulation</v>
      </c>
      <c r="D475" s="226" t="s">
        <v>589</v>
      </c>
      <c r="E475" s="226"/>
      <c r="F475" s="226" t="s">
        <v>590</v>
      </c>
      <c r="G475" s="226"/>
      <c r="H475" s="7"/>
      <c r="I475" s="264" t="s">
        <v>76</v>
      </c>
      <c r="J475" s="227" t="str">
        <f>IF(ISBLANK(INDEX('Policy Characteristics'!D:D,MATCH($C475,'Policy Characteristics'!$C:$C,0))),"",INDEX('Policy Characteristics'!D:D,MATCH($C475,'Policy Characteristics'!$C:$C,0)))</f>
        <v>Fuel Price Deregulation</v>
      </c>
      <c r="K475" s="227" t="str">
        <f>IF(ISBLANK(INDEX('Policy Characteristics'!E:E,MATCH($C475,'Policy Characteristics'!$C:$C,0))),"",INDEX('Policy Characteristics'!E:E,MATCH($C475,'Policy Characteristics'!$C:$C,0)))</f>
        <v>cross fuel price deregulation</v>
      </c>
      <c r="L475" s="227">
        <f>IF(ISBLANK(INDEX('Policy Characteristics'!F:F,MATCH($C475,'Policy Characteristics'!$C:$C,0))),"",INDEX('Policy Characteristics'!F:F,MATCH($C475,'Policy Characteristics'!$C:$C,0)))</f>
        <v>0</v>
      </c>
      <c r="M475" s="227">
        <f>IF(ISBLANK(INDEX('Policy Characteristics'!G:G,MATCH($C475,'Policy Characteristics'!$C:$C,0))),"",INDEX('Policy Characteristics'!G:G,MATCH($C475,'Policy Characteristics'!$C:$C,0)))</f>
        <v>1</v>
      </c>
      <c r="N475" s="227">
        <f>IF(ISBLANK(INDEX('Policy Characteristics'!H:H,MATCH($C475,'Policy Characteristics'!$C:$C,0))),"",INDEX('Policy Characteristics'!H:H,MATCH($C475,'Policy Characteristics'!$C:$C,0)))</f>
        <v>0.01</v>
      </c>
      <c r="O475" s="227" t="str">
        <f>IF(ISBLANK(INDEX('Policy Characteristics'!I:I,MATCH($C475,'Policy Characteristics'!$C:$C,0))),"",INDEX('Policy Characteristics'!I:I,MATCH($C475,'Policy Characteristics'!$C:$C,0)))</f>
        <v>% of price deregulated</v>
      </c>
      <c r="P475" s="227" t="str">
        <f>IF(ISBLANK(INDEX('Policy Characteristics'!J:J,MATCH($C475,'Policy Characteristics'!$C:$C,0))),"",INDEX('Policy Characteristics'!J:J,MATCH($C475,'Policy Characteristics'!$C:$C,0)))</f>
        <v/>
      </c>
      <c r="Q475" s="227" t="str">
        <f>IF(ISBLANK(INDEX('Policy Characteristics'!K:K,MATCH($C475,'Policy Characteristics'!$C:$C,0))),"",INDEX('Policy Characteristics'!K:K,MATCH($C475,'Policy Characteristics'!$C:$C,0)))</f>
        <v>fuels.html#fuel-price-deregulation</v>
      </c>
      <c r="R475" s="227" t="str">
        <f>IF(ISBLANK(INDEX('Policy Characteristics'!L:L,MATCH($C475,'Policy Characteristics'!$C:$C,0))),"",INDEX('Policy Characteristics'!L:L,MATCH($C475,'Policy Characteristics'!$C:$C,0)))</f>
        <v/>
      </c>
      <c r="S475" s="227" t="str">
        <f>IF(ISBLANK(INDEX('Policy Characteristics'!M:M,MATCH($C475,'Policy Characteristics'!$C:$C,0))),"",INDEX('Policy Characteristics'!M:M,MATCH($C475,'Policy Characteristics'!$C:$C,0)))</f>
        <v/>
      </c>
      <c r="T475" s="227" t="str">
        <f>IF(ISBLANK(INDEX('Policy Characteristics'!N:N,MATCH($C475,'Policy Characteristics'!$C:$C,0))),"",INDEX('Policy Characteristics'!N:N,MATCH($C475,'Policy Characteristics'!$C:$C,0)))</f>
        <v/>
      </c>
      <c r="U475" s="229"/>
      <c r="V475" s="229"/>
      <c r="W475" s="229"/>
      <c r="X475" s="229"/>
      <c r="Y475" s="229"/>
      <c r="Z475" s="229"/>
    </row>
    <row r="476" spans="1:26" ht="15.75" customHeight="1" x14ac:dyDescent="0.25">
      <c r="A476" s="248" t="str">
        <f>INDEX('Policy Characteristics'!A:A,MATCH($C476,'Policy Characteristics'!$C:$C,0))</f>
        <v>Cross-Sector</v>
      </c>
      <c r="B476" s="249" t="str">
        <f>INDEX('Policy Characteristics'!B:B,MATCH($C476,'Policy Characteristics'!$C:$C,0))</f>
        <v>Fuel Price Deregulation</v>
      </c>
      <c r="C476" s="11" t="str">
        <f t="shared" ref="A476:C476" si="332">C$469</f>
        <v>Fuel Price Deregulation</v>
      </c>
      <c r="D476" s="226" t="s">
        <v>591</v>
      </c>
      <c r="E476" s="226"/>
      <c r="F476" s="226" t="s">
        <v>592</v>
      </c>
      <c r="G476" s="226"/>
      <c r="H476" s="7"/>
      <c r="I476" s="264" t="s">
        <v>76</v>
      </c>
      <c r="J476" s="227" t="str">
        <f>IF(ISBLANK(INDEX('Policy Characteristics'!D:D,MATCH($C476,'Policy Characteristics'!$C:$C,0))),"",INDEX('Policy Characteristics'!D:D,MATCH($C476,'Policy Characteristics'!$C:$C,0)))</f>
        <v>Fuel Price Deregulation</v>
      </c>
      <c r="K476" s="227" t="str">
        <f>IF(ISBLANK(INDEX('Policy Characteristics'!E:E,MATCH($C476,'Policy Characteristics'!$C:$C,0))),"",INDEX('Policy Characteristics'!E:E,MATCH($C476,'Policy Characteristics'!$C:$C,0)))</f>
        <v>cross fuel price deregulation</v>
      </c>
      <c r="L476" s="227">
        <f>IF(ISBLANK(INDEX('Policy Characteristics'!F:F,MATCH($C476,'Policy Characteristics'!$C:$C,0))),"",INDEX('Policy Characteristics'!F:F,MATCH($C476,'Policy Characteristics'!$C:$C,0)))</f>
        <v>0</v>
      </c>
      <c r="M476" s="227">
        <f>IF(ISBLANK(INDEX('Policy Characteristics'!G:G,MATCH($C476,'Policy Characteristics'!$C:$C,0))),"",INDEX('Policy Characteristics'!G:G,MATCH($C476,'Policy Characteristics'!$C:$C,0)))</f>
        <v>1</v>
      </c>
      <c r="N476" s="227">
        <f>IF(ISBLANK(INDEX('Policy Characteristics'!H:H,MATCH($C476,'Policy Characteristics'!$C:$C,0))),"",INDEX('Policy Characteristics'!H:H,MATCH($C476,'Policy Characteristics'!$C:$C,0)))</f>
        <v>0.01</v>
      </c>
      <c r="O476" s="227" t="str">
        <f>IF(ISBLANK(INDEX('Policy Characteristics'!I:I,MATCH($C476,'Policy Characteristics'!$C:$C,0))),"",INDEX('Policy Characteristics'!I:I,MATCH($C476,'Policy Characteristics'!$C:$C,0)))</f>
        <v>% of price deregulated</v>
      </c>
      <c r="P476" s="227" t="str">
        <f>IF(ISBLANK(INDEX('Policy Characteristics'!J:J,MATCH($C476,'Policy Characteristics'!$C:$C,0))),"",INDEX('Policy Characteristics'!J:J,MATCH($C476,'Policy Characteristics'!$C:$C,0)))</f>
        <v/>
      </c>
      <c r="Q476" s="227" t="str">
        <f>IF(ISBLANK(INDEX('Policy Characteristics'!K:K,MATCH($C476,'Policy Characteristics'!$C:$C,0))),"",INDEX('Policy Characteristics'!K:K,MATCH($C476,'Policy Characteristics'!$C:$C,0)))</f>
        <v>fuels.html#fuel-price-deregulation</v>
      </c>
      <c r="R476" s="227" t="str">
        <f>IF(ISBLANK(INDEX('Policy Characteristics'!L:L,MATCH($C476,'Policy Characteristics'!$C:$C,0))),"",INDEX('Policy Characteristics'!L:L,MATCH($C476,'Policy Characteristics'!$C:$C,0)))</f>
        <v/>
      </c>
      <c r="S476" s="227" t="str">
        <f>IF(ISBLANK(INDEX('Policy Characteristics'!M:M,MATCH($C476,'Policy Characteristics'!$C:$C,0))),"",INDEX('Policy Characteristics'!M:M,MATCH($C476,'Policy Characteristics'!$C:$C,0)))</f>
        <v/>
      </c>
      <c r="T476" s="227" t="str">
        <f>IF(ISBLANK(INDEX('Policy Characteristics'!N:N,MATCH($C476,'Policy Characteristics'!$C:$C,0))),"",INDEX('Policy Characteristics'!N:N,MATCH($C476,'Policy Characteristics'!$C:$C,0)))</f>
        <v/>
      </c>
      <c r="U476" s="229"/>
      <c r="V476" s="229"/>
      <c r="W476" s="229"/>
      <c r="X476" s="229"/>
      <c r="Y476" s="229"/>
      <c r="Z476" s="229"/>
    </row>
    <row r="477" spans="1:26" ht="15.75" customHeight="1" x14ac:dyDescent="0.25">
      <c r="A477" s="248" t="str">
        <f>INDEX('Policy Characteristics'!A:A,MATCH($C477,'Policy Characteristics'!$C:$C,0))</f>
        <v>Cross-Sector</v>
      </c>
      <c r="B477" s="249" t="str">
        <f>INDEX('Policy Characteristics'!B:B,MATCH($C477,'Policy Characteristics'!$C:$C,0))</f>
        <v>Fuel Price Deregulation</v>
      </c>
      <c r="C477" s="11" t="str">
        <f t="shared" ref="A477:C477" si="333">C$469</f>
        <v>Fuel Price Deregulation</v>
      </c>
      <c r="D477" s="226" t="s">
        <v>469</v>
      </c>
      <c r="E477" s="226"/>
      <c r="F477" s="226" t="s">
        <v>470</v>
      </c>
      <c r="G477" s="226"/>
      <c r="H477" s="7"/>
      <c r="I477" s="264" t="s">
        <v>76</v>
      </c>
      <c r="J477" s="227" t="str">
        <f>IF(ISBLANK(INDEX('Policy Characteristics'!D:D,MATCH($C477,'Policy Characteristics'!$C:$C,0))),"",INDEX('Policy Characteristics'!D:D,MATCH($C477,'Policy Characteristics'!$C:$C,0)))</f>
        <v>Fuel Price Deregulation</v>
      </c>
      <c r="K477" s="227" t="str">
        <f>IF(ISBLANK(INDEX('Policy Characteristics'!E:E,MATCH($C477,'Policy Characteristics'!$C:$C,0))),"",INDEX('Policy Characteristics'!E:E,MATCH($C477,'Policy Characteristics'!$C:$C,0)))</f>
        <v>cross fuel price deregulation</v>
      </c>
      <c r="L477" s="227">
        <f>IF(ISBLANK(INDEX('Policy Characteristics'!F:F,MATCH($C477,'Policy Characteristics'!$C:$C,0))),"",INDEX('Policy Characteristics'!F:F,MATCH($C477,'Policy Characteristics'!$C:$C,0)))</f>
        <v>0</v>
      </c>
      <c r="M477" s="227">
        <f>IF(ISBLANK(INDEX('Policy Characteristics'!G:G,MATCH($C477,'Policy Characteristics'!$C:$C,0))),"",INDEX('Policy Characteristics'!G:G,MATCH($C477,'Policy Characteristics'!$C:$C,0)))</f>
        <v>1</v>
      </c>
      <c r="N477" s="227">
        <f>IF(ISBLANK(INDEX('Policy Characteristics'!H:H,MATCH($C477,'Policy Characteristics'!$C:$C,0))),"",INDEX('Policy Characteristics'!H:H,MATCH($C477,'Policy Characteristics'!$C:$C,0)))</f>
        <v>0.01</v>
      </c>
      <c r="O477" s="227" t="str">
        <f>IF(ISBLANK(INDEX('Policy Characteristics'!I:I,MATCH($C477,'Policy Characteristics'!$C:$C,0))),"",INDEX('Policy Characteristics'!I:I,MATCH($C477,'Policy Characteristics'!$C:$C,0)))</f>
        <v>% of price deregulated</v>
      </c>
      <c r="P477" s="227" t="str">
        <f>IF(ISBLANK(INDEX('Policy Characteristics'!J:J,MATCH($C477,'Policy Characteristics'!$C:$C,0))),"",INDEX('Policy Characteristics'!J:J,MATCH($C477,'Policy Characteristics'!$C:$C,0)))</f>
        <v/>
      </c>
      <c r="Q477" s="227" t="str">
        <f>IF(ISBLANK(INDEX('Policy Characteristics'!K:K,MATCH($C477,'Policy Characteristics'!$C:$C,0))),"",INDEX('Policy Characteristics'!K:K,MATCH($C477,'Policy Characteristics'!$C:$C,0)))</f>
        <v>fuels.html#fuel-price-deregulation</v>
      </c>
      <c r="R477" s="227" t="str">
        <f>IF(ISBLANK(INDEX('Policy Characteristics'!L:L,MATCH($C477,'Policy Characteristics'!$C:$C,0))),"",INDEX('Policy Characteristics'!L:L,MATCH($C477,'Policy Characteristics'!$C:$C,0)))</f>
        <v/>
      </c>
      <c r="S477" s="227" t="str">
        <f>IF(ISBLANK(INDEX('Policy Characteristics'!M:M,MATCH($C477,'Policy Characteristics'!$C:$C,0))),"",INDEX('Policy Characteristics'!M:M,MATCH($C477,'Policy Characteristics'!$C:$C,0)))</f>
        <v/>
      </c>
      <c r="T477" s="227" t="str">
        <f>IF(ISBLANK(INDEX('Policy Characteristics'!N:N,MATCH($C477,'Policy Characteristics'!$C:$C,0))),"",INDEX('Policy Characteristics'!N:N,MATCH($C477,'Policy Characteristics'!$C:$C,0)))</f>
        <v/>
      </c>
      <c r="U477" s="229"/>
      <c r="V477" s="229"/>
      <c r="W477" s="229"/>
      <c r="X477" s="229"/>
      <c r="Y477" s="229"/>
      <c r="Z477" s="229"/>
    </row>
    <row r="478" spans="1:26" ht="15.75" customHeight="1" x14ac:dyDescent="0.25">
      <c r="A478" s="248" t="str">
        <f>INDEX('Policy Characteristics'!A:A,MATCH($C478,'Policy Characteristics'!$C:$C,0))</f>
        <v>Cross-Sector</v>
      </c>
      <c r="B478" s="249" t="str">
        <f>INDEX('Policy Characteristics'!B:B,MATCH($C478,'Policy Characteristics'!$C:$C,0))</f>
        <v>Fuel Price Deregulation</v>
      </c>
      <c r="C478" s="11" t="str">
        <f t="shared" ref="A478:C478" si="334">C$469</f>
        <v>Fuel Price Deregulation</v>
      </c>
      <c r="D478" s="226" t="s">
        <v>471</v>
      </c>
      <c r="E478" s="226"/>
      <c r="F478" s="226" t="s">
        <v>254</v>
      </c>
      <c r="G478" s="226"/>
      <c r="H478" s="7"/>
      <c r="I478" s="264" t="s">
        <v>76</v>
      </c>
      <c r="J478" s="227" t="str">
        <f>IF(ISBLANK(INDEX('Policy Characteristics'!D:D,MATCH($C478,'Policy Characteristics'!$C:$C,0))),"",INDEX('Policy Characteristics'!D:D,MATCH($C478,'Policy Characteristics'!$C:$C,0)))</f>
        <v>Fuel Price Deregulation</v>
      </c>
      <c r="K478" s="227" t="str">
        <f>IF(ISBLANK(INDEX('Policy Characteristics'!E:E,MATCH($C478,'Policy Characteristics'!$C:$C,0))),"",INDEX('Policy Characteristics'!E:E,MATCH($C478,'Policy Characteristics'!$C:$C,0)))</f>
        <v>cross fuel price deregulation</v>
      </c>
      <c r="L478" s="227">
        <f>IF(ISBLANK(INDEX('Policy Characteristics'!F:F,MATCH($C478,'Policy Characteristics'!$C:$C,0))),"",INDEX('Policy Characteristics'!F:F,MATCH($C478,'Policy Characteristics'!$C:$C,0)))</f>
        <v>0</v>
      </c>
      <c r="M478" s="227">
        <f>IF(ISBLANK(INDEX('Policy Characteristics'!G:G,MATCH($C478,'Policy Characteristics'!$C:$C,0))),"",INDEX('Policy Characteristics'!G:G,MATCH($C478,'Policy Characteristics'!$C:$C,0)))</f>
        <v>1</v>
      </c>
      <c r="N478" s="227">
        <f>IF(ISBLANK(INDEX('Policy Characteristics'!H:H,MATCH($C478,'Policy Characteristics'!$C:$C,0))),"",INDEX('Policy Characteristics'!H:H,MATCH($C478,'Policy Characteristics'!$C:$C,0)))</f>
        <v>0.01</v>
      </c>
      <c r="O478" s="227" t="str">
        <f>IF(ISBLANK(INDEX('Policy Characteristics'!I:I,MATCH($C478,'Policy Characteristics'!$C:$C,0))),"",INDEX('Policy Characteristics'!I:I,MATCH($C478,'Policy Characteristics'!$C:$C,0)))</f>
        <v>% of price deregulated</v>
      </c>
      <c r="P478" s="227" t="str">
        <f>IF(ISBLANK(INDEX('Policy Characteristics'!J:J,MATCH($C478,'Policy Characteristics'!$C:$C,0))),"",INDEX('Policy Characteristics'!J:J,MATCH($C478,'Policy Characteristics'!$C:$C,0)))</f>
        <v/>
      </c>
      <c r="Q478" s="227" t="str">
        <f>IF(ISBLANK(INDEX('Policy Characteristics'!K:K,MATCH($C478,'Policy Characteristics'!$C:$C,0))),"",INDEX('Policy Characteristics'!K:K,MATCH($C478,'Policy Characteristics'!$C:$C,0)))</f>
        <v>fuels.html#fuel-price-deregulation</v>
      </c>
      <c r="R478" s="227" t="str">
        <f>IF(ISBLANK(INDEX('Policy Characteristics'!L:L,MATCH($C478,'Policy Characteristics'!$C:$C,0))),"",INDEX('Policy Characteristics'!L:L,MATCH($C478,'Policy Characteristics'!$C:$C,0)))</f>
        <v/>
      </c>
      <c r="S478" s="227" t="str">
        <f>IF(ISBLANK(INDEX('Policy Characteristics'!M:M,MATCH($C478,'Policy Characteristics'!$C:$C,0))),"",INDEX('Policy Characteristics'!M:M,MATCH($C478,'Policy Characteristics'!$C:$C,0)))</f>
        <v/>
      </c>
      <c r="T478" s="227" t="str">
        <f>IF(ISBLANK(INDEX('Policy Characteristics'!N:N,MATCH($C478,'Policy Characteristics'!$C:$C,0))),"",INDEX('Policy Characteristics'!N:N,MATCH($C478,'Policy Characteristics'!$C:$C,0)))</f>
        <v/>
      </c>
      <c r="U478" s="229"/>
      <c r="V478" s="229"/>
      <c r="W478" s="229"/>
      <c r="X478" s="229"/>
      <c r="Y478" s="229"/>
      <c r="Z478" s="229"/>
    </row>
    <row r="479" spans="1:26" ht="15.75" customHeight="1" x14ac:dyDescent="0.25">
      <c r="A479" s="248" t="str">
        <f>INDEX('Policy Characteristics'!A:A,MATCH($C479,'Policy Characteristics'!$C:$C,0))</f>
        <v>Cross-Sector</v>
      </c>
      <c r="B479" s="249" t="str">
        <f>INDEX('Policy Characteristics'!B:B,MATCH($C479,'Policy Characteristics'!$C:$C,0))</f>
        <v>Fuel Price Deregulation</v>
      </c>
      <c r="C479" s="11" t="str">
        <f t="shared" ref="A479:C479" si="335">C$469</f>
        <v>Fuel Price Deregulation</v>
      </c>
      <c r="D479" s="226" t="s">
        <v>472</v>
      </c>
      <c r="E479" s="226"/>
      <c r="F479" s="226" t="s">
        <v>258</v>
      </c>
      <c r="G479" s="226"/>
      <c r="H479" s="7"/>
      <c r="I479" s="264" t="s">
        <v>76</v>
      </c>
      <c r="J479" s="227" t="str">
        <f>IF(ISBLANK(INDEX('Policy Characteristics'!D:D,MATCH($C479,'Policy Characteristics'!$C:$C,0))),"",INDEX('Policy Characteristics'!D:D,MATCH($C479,'Policy Characteristics'!$C:$C,0)))</f>
        <v>Fuel Price Deregulation</v>
      </c>
      <c r="K479" s="227" t="str">
        <f>IF(ISBLANK(INDEX('Policy Characteristics'!E:E,MATCH($C479,'Policy Characteristics'!$C:$C,0))),"",INDEX('Policy Characteristics'!E:E,MATCH($C479,'Policy Characteristics'!$C:$C,0)))</f>
        <v>cross fuel price deregulation</v>
      </c>
      <c r="L479" s="227">
        <f>IF(ISBLANK(INDEX('Policy Characteristics'!F:F,MATCH($C479,'Policy Characteristics'!$C:$C,0))),"",INDEX('Policy Characteristics'!F:F,MATCH($C479,'Policy Characteristics'!$C:$C,0)))</f>
        <v>0</v>
      </c>
      <c r="M479" s="227">
        <f>IF(ISBLANK(INDEX('Policy Characteristics'!G:G,MATCH($C479,'Policy Characteristics'!$C:$C,0))),"",INDEX('Policy Characteristics'!G:G,MATCH($C479,'Policy Characteristics'!$C:$C,0)))</f>
        <v>1</v>
      </c>
      <c r="N479" s="227">
        <f>IF(ISBLANK(INDEX('Policy Characteristics'!H:H,MATCH($C479,'Policy Characteristics'!$C:$C,0))),"",INDEX('Policy Characteristics'!H:H,MATCH($C479,'Policy Characteristics'!$C:$C,0)))</f>
        <v>0.01</v>
      </c>
      <c r="O479" s="227" t="str">
        <f>IF(ISBLANK(INDEX('Policy Characteristics'!I:I,MATCH($C479,'Policy Characteristics'!$C:$C,0))),"",INDEX('Policy Characteristics'!I:I,MATCH($C479,'Policy Characteristics'!$C:$C,0)))</f>
        <v>% of price deregulated</v>
      </c>
      <c r="P479" s="227" t="str">
        <f>IF(ISBLANK(INDEX('Policy Characteristics'!J:J,MATCH($C479,'Policy Characteristics'!$C:$C,0))),"",INDEX('Policy Characteristics'!J:J,MATCH($C479,'Policy Characteristics'!$C:$C,0)))</f>
        <v/>
      </c>
      <c r="Q479" s="227" t="str">
        <f>IF(ISBLANK(INDEX('Policy Characteristics'!K:K,MATCH($C479,'Policy Characteristics'!$C:$C,0))),"",INDEX('Policy Characteristics'!K:K,MATCH($C479,'Policy Characteristics'!$C:$C,0)))</f>
        <v>fuels.html#fuel-price-deregulation</v>
      </c>
      <c r="R479" s="227" t="str">
        <f>IF(ISBLANK(INDEX('Policy Characteristics'!L:L,MATCH($C479,'Policy Characteristics'!$C:$C,0))),"",INDEX('Policy Characteristics'!L:L,MATCH($C479,'Policy Characteristics'!$C:$C,0)))</f>
        <v/>
      </c>
      <c r="S479" s="227" t="str">
        <f>IF(ISBLANK(INDEX('Policy Characteristics'!M:M,MATCH($C479,'Policy Characteristics'!$C:$C,0))),"",INDEX('Policy Characteristics'!M:M,MATCH($C479,'Policy Characteristics'!$C:$C,0)))</f>
        <v/>
      </c>
      <c r="T479" s="227" t="str">
        <f>IF(ISBLANK(INDEX('Policy Characteristics'!N:N,MATCH($C479,'Policy Characteristics'!$C:$C,0))),"",INDEX('Policy Characteristics'!N:N,MATCH($C479,'Policy Characteristics'!$C:$C,0)))</f>
        <v/>
      </c>
      <c r="U479" s="229"/>
      <c r="V479" s="229"/>
      <c r="W479" s="229"/>
      <c r="X479" s="229"/>
      <c r="Y479" s="229"/>
      <c r="Z479" s="229"/>
    </row>
    <row r="480" spans="1:26" ht="15.75" customHeight="1" x14ac:dyDescent="0.25">
      <c r="A480" s="248" t="str">
        <f>INDEX('Policy Characteristics'!A:A,MATCH($C480,'Policy Characteristics'!$C:$C,0))</f>
        <v>Cross-Sector</v>
      </c>
      <c r="B480" s="249" t="str">
        <f>INDEX('Policy Characteristics'!B:B,MATCH($C480,'Policy Characteristics'!$C:$C,0))</f>
        <v>Fuel Price Deregulation</v>
      </c>
      <c r="C480" s="11" t="str">
        <f t="shared" ref="A480:C480" si="336">C$469</f>
        <v>Fuel Price Deregulation</v>
      </c>
      <c r="D480" s="226" t="s">
        <v>473</v>
      </c>
      <c r="E480" s="226"/>
      <c r="F480" s="226" t="s">
        <v>474</v>
      </c>
      <c r="G480" s="226"/>
      <c r="H480" s="7"/>
      <c r="I480" s="264" t="s">
        <v>76</v>
      </c>
      <c r="J480" s="227" t="str">
        <f>IF(ISBLANK(INDEX('Policy Characteristics'!D:D,MATCH($C480,'Policy Characteristics'!$C:$C,0))),"",INDEX('Policy Characteristics'!D:D,MATCH($C480,'Policy Characteristics'!$C:$C,0)))</f>
        <v>Fuel Price Deregulation</v>
      </c>
      <c r="K480" s="227" t="str">
        <f>IF(ISBLANK(INDEX('Policy Characteristics'!E:E,MATCH($C480,'Policy Characteristics'!$C:$C,0))),"",INDEX('Policy Characteristics'!E:E,MATCH($C480,'Policy Characteristics'!$C:$C,0)))</f>
        <v>cross fuel price deregulation</v>
      </c>
      <c r="L480" s="227">
        <f>IF(ISBLANK(INDEX('Policy Characteristics'!F:F,MATCH($C480,'Policy Characteristics'!$C:$C,0))),"",INDEX('Policy Characteristics'!F:F,MATCH($C480,'Policy Characteristics'!$C:$C,0)))</f>
        <v>0</v>
      </c>
      <c r="M480" s="227">
        <f>IF(ISBLANK(INDEX('Policy Characteristics'!G:G,MATCH($C480,'Policy Characteristics'!$C:$C,0))),"",INDEX('Policy Characteristics'!G:G,MATCH($C480,'Policy Characteristics'!$C:$C,0)))</f>
        <v>1</v>
      </c>
      <c r="N480" s="227">
        <f>IF(ISBLANK(INDEX('Policy Characteristics'!H:H,MATCH($C480,'Policy Characteristics'!$C:$C,0))),"",INDEX('Policy Characteristics'!H:H,MATCH($C480,'Policy Characteristics'!$C:$C,0)))</f>
        <v>0.01</v>
      </c>
      <c r="O480" s="227" t="str">
        <f>IF(ISBLANK(INDEX('Policy Characteristics'!I:I,MATCH($C480,'Policy Characteristics'!$C:$C,0))),"",INDEX('Policy Characteristics'!I:I,MATCH($C480,'Policy Characteristics'!$C:$C,0)))</f>
        <v>% of price deregulated</v>
      </c>
      <c r="P480" s="227" t="str">
        <f>IF(ISBLANK(INDEX('Policy Characteristics'!J:J,MATCH($C480,'Policy Characteristics'!$C:$C,0))),"",INDEX('Policy Characteristics'!J:J,MATCH($C480,'Policy Characteristics'!$C:$C,0)))</f>
        <v/>
      </c>
      <c r="Q480" s="227" t="str">
        <f>IF(ISBLANK(INDEX('Policy Characteristics'!K:K,MATCH($C480,'Policy Characteristics'!$C:$C,0))),"",INDEX('Policy Characteristics'!K:K,MATCH($C480,'Policy Characteristics'!$C:$C,0)))</f>
        <v>fuels.html#fuel-price-deregulation</v>
      </c>
      <c r="R480" s="227" t="str">
        <f>IF(ISBLANK(INDEX('Policy Characteristics'!L:L,MATCH($C480,'Policy Characteristics'!$C:$C,0))),"",INDEX('Policy Characteristics'!L:L,MATCH($C480,'Policy Characteristics'!$C:$C,0)))</f>
        <v/>
      </c>
      <c r="S480" s="227" t="str">
        <f>IF(ISBLANK(INDEX('Policy Characteristics'!M:M,MATCH($C480,'Policy Characteristics'!$C:$C,0))),"",INDEX('Policy Characteristics'!M:M,MATCH($C480,'Policy Characteristics'!$C:$C,0)))</f>
        <v/>
      </c>
      <c r="T480" s="227" t="str">
        <f>IF(ISBLANK(INDEX('Policy Characteristics'!N:N,MATCH($C480,'Policy Characteristics'!$C:$C,0))),"",INDEX('Policy Characteristics'!N:N,MATCH($C480,'Policy Characteristics'!$C:$C,0)))</f>
        <v/>
      </c>
      <c r="U480" s="229"/>
      <c r="V480" s="229"/>
      <c r="W480" s="229"/>
      <c r="X480" s="229"/>
      <c r="Y480" s="229"/>
      <c r="Z480" s="229"/>
    </row>
    <row r="481" spans="1:26" ht="15.75" customHeight="1" x14ac:dyDescent="0.25">
      <c r="A481" s="248" t="str">
        <f>INDEX('Policy Characteristics'!A:A,MATCH($C481,'Policy Characteristics'!$C:$C,0))</f>
        <v>Cross-Sector</v>
      </c>
      <c r="B481" s="249" t="str">
        <f>INDEX('Policy Characteristics'!B:B,MATCH($C481,'Policy Characteristics'!$C:$C,0))</f>
        <v>Fuel Price Deregulation</v>
      </c>
      <c r="C481" s="11" t="str">
        <f t="shared" ref="A481:C481" si="337">C$469</f>
        <v>Fuel Price Deregulation</v>
      </c>
      <c r="D481" s="226" t="s">
        <v>475</v>
      </c>
      <c r="E481" s="226"/>
      <c r="F481" s="226" t="s">
        <v>476</v>
      </c>
      <c r="G481" s="226"/>
      <c r="H481" s="7"/>
      <c r="I481" s="264" t="s">
        <v>76</v>
      </c>
      <c r="J481" s="227" t="str">
        <f>IF(ISBLANK(INDEX('Policy Characteristics'!D:D,MATCH($C481,'Policy Characteristics'!$C:$C,0))),"",INDEX('Policy Characteristics'!D:D,MATCH($C481,'Policy Characteristics'!$C:$C,0)))</f>
        <v>Fuel Price Deregulation</v>
      </c>
      <c r="K481" s="227" t="str">
        <f>IF(ISBLANK(INDEX('Policy Characteristics'!E:E,MATCH($C481,'Policy Characteristics'!$C:$C,0))),"",INDEX('Policy Characteristics'!E:E,MATCH($C481,'Policy Characteristics'!$C:$C,0)))</f>
        <v>cross fuel price deregulation</v>
      </c>
      <c r="L481" s="227">
        <f>IF(ISBLANK(INDEX('Policy Characteristics'!F:F,MATCH($C481,'Policy Characteristics'!$C:$C,0))),"",INDEX('Policy Characteristics'!F:F,MATCH($C481,'Policy Characteristics'!$C:$C,0)))</f>
        <v>0</v>
      </c>
      <c r="M481" s="227">
        <f>IF(ISBLANK(INDEX('Policy Characteristics'!G:G,MATCH($C481,'Policy Characteristics'!$C:$C,0))),"",INDEX('Policy Characteristics'!G:G,MATCH($C481,'Policy Characteristics'!$C:$C,0)))</f>
        <v>1</v>
      </c>
      <c r="N481" s="227">
        <f>IF(ISBLANK(INDEX('Policy Characteristics'!H:H,MATCH($C481,'Policy Characteristics'!$C:$C,0))),"",INDEX('Policy Characteristics'!H:H,MATCH($C481,'Policy Characteristics'!$C:$C,0)))</f>
        <v>0.01</v>
      </c>
      <c r="O481" s="227" t="str">
        <f>IF(ISBLANK(INDEX('Policy Characteristics'!I:I,MATCH($C481,'Policy Characteristics'!$C:$C,0))),"",INDEX('Policy Characteristics'!I:I,MATCH($C481,'Policy Characteristics'!$C:$C,0)))</f>
        <v>% of price deregulated</v>
      </c>
      <c r="P481" s="227" t="str">
        <f>IF(ISBLANK(INDEX('Policy Characteristics'!J:J,MATCH($C481,'Policy Characteristics'!$C:$C,0))),"",INDEX('Policy Characteristics'!J:J,MATCH($C481,'Policy Characteristics'!$C:$C,0)))</f>
        <v/>
      </c>
      <c r="Q481" s="227" t="str">
        <f>IF(ISBLANK(INDEX('Policy Characteristics'!K:K,MATCH($C481,'Policy Characteristics'!$C:$C,0))),"",INDEX('Policy Characteristics'!K:K,MATCH($C481,'Policy Characteristics'!$C:$C,0)))</f>
        <v>fuels.html#fuel-price-deregulation</v>
      </c>
      <c r="R481" s="227" t="str">
        <f>IF(ISBLANK(INDEX('Policy Characteristics'!L:L,MATCH($C481,'Policy Characteristics'!$C:$C,0))),"",INDEX('Policy Characteristics'!L:L,MATCH($C481,'Policy Characteristics'!$C:$C,0)))</f>
        <v/>
      </c>
      <c r="S481" s="227" t="str">
        <f>IF(ISBLANK(INDEX('Policy Characteristics'!M:M,MATCH($C481,'Policy Characteristics'!$C:$C,0))),"",INDEX('Policy Characteristics'!M:M,MATCH($C481,'Policy Characteristics'!$C:$C,0)))</f>
        <v/>
      </c>
      <c r="T481" s="227" t="str">
        <f>IF(ISBLANK(INDEX('Policy Characteristics'!N:N,MATCH($C481,'Policy Characteristics'!$C:$C,0))),"",INDEX('Policy Characteristics'!N:N,MATCH($C481,'Policy Characteristics'!$C:$C,0)))</f>
        <v/>
      </c>
      <c r="U481" s="229"/>
      <c r="V481" s="229"/>
      <c r="W481" s="229"/>
      <c r="X481" s="229"/>
      <c r="Y481" s="229"/>
      <c r="Z481" s="229"/>
    </row>
    <row r="482" spans="1:26" ht="15.75" customHeight="1" x14ac:dyDescent="0.25">
      <c r="A482" s="248" t="str">
        <f>INDEX('Policy Characteristics'!A:A,MATCH($C482,'Policy Characteristics'!$C:$C,0))</f>
        <v>Cross-Sector</v>
      </c>
      <c r="B482" s="249" t="str">
        <f>INDEX('Policy Characteristics'!B:B,MATCH($C482,'Policy Characteristics'!$C:$C,0))</f>
        <v>Fuel Price Deregulation</v>
      </c>
      <c r="C482" s="11" t="str">
        <f t="shared" ref="A482:C482" si="338">C$469</f>
        <v>Fuel Price Deregulation</v>
      </c>
      <c r="D482" s="226" t="s">
        <v>596</v>
      </c>
      <c r="E482" s="226"/>
      <c r="F482" s="226" t="s">
        <v>262</v>
      </c>
      <c r="G482" s="226"/>
      <c r="H482" s="7"/>
      <c r="I482" s="264" t="s">
        <v>76</v>
      </c>
      <c r="J482" s="227" t="str">
        <f>IF(ISBLANK(INDEX('Policy Characteristics'!D:D,MATCH($C482,'Policy Characteristics'!$C:$C,0))),"",INDEX('Policy Characteristics'!D:D,MATCH($C482,'Policy Characteristics'!$C:$C,0)))</f>
        <v>Fuel Price Deregulation</v>
      </c>
      <c r="K482" s="227" t="str">
        <f>IF(ISBLANK(INDEX('Policy Characteristics'!E:E,MATCH($C482,'Policy Characteristics'!$C:$C,0))),"",INDEX('Policy Characteristics'!E:E,MATCH($C482,'Policy Characteristics'!$C:$C,0)))</f>
        <v>cross fuel price deregulation</v>
      </c>
      <c r="L482" s="227">
        <f>IF(ISBLANK(INDEX('Policy Characteristics'!F:F,MATCH($C482,'Policy Characteristics'!$C:$C,0))),"",INDEX('Policy Characteristics'!F:F,MATCH($C482,'Policy Characteristics'!$C:$C,0)))</f>
        <v>0</v>
      </c>
      <c r="M482" s="227">
        <f>IF(ISBLANK(INDEX('Policy Characteristics'!G:G,MATCH($C482,'Policy Characteristics'!$C:$C,0))),"",INDEX('Policy Characteristics'!G:G,MATCH($C482,'Policy Characteristics'!$C:$C,0)))</f>
        <v>1</v>
      </c>
      <c r="N482" s="227">
        <f>IF(ISBLANK(INDEX('Policy Characteristics'!H:H,MATCH($C482,'Policy Characteristics'!$C:$C,0))),"",INDEX('Policy Characteristics'!H:H,MATCH($C482,'Policy Characteristics'!$C:$C,0)))</f>
        <v>0.01</v>
      </c>
      <c r="O482" s="227" t="str">
        <f>IF(ISBLANK(INDEX('Policy Characteristics'!I:I,MATCH($C482,'Policy Characteristics'!$C:$C,0))),"",INDEX('Policy Characteristics'!I:I,MATCH($C482,'Policy Characteristics'!$C:$C,0)))</f>
        <v>% of price deregulated</v>
      </c>
      <c r="P482" s="227" t="str">
        <f>IF(ISBLANK(INDEX('Policy Characteristics'!J:J,MATCH($C482,'Policy Characteristics'!$C:$C,0))),"",INDEX('Policy Characteristics'!J:J,MATCH($C482,'Policy Characteristics'!$C:$C,0)))</f>
        <v/>
      </c>
      <c r="Q482" s="227" t="str">
        <f>IF(ISBLANK(INDEX('Policy Characteristics'!K:K,MATCH($C482,'Policy Characteristics'!$C:$C,0))),"",INDEX('Policy Characteristics'!K:K,MATCH($C482,'Policy Characteristics'!$C:$C,0)))</f>
        <v>fuels.html#fuel-price-deregulation</v>
      </c>
      <c r="R482" s="227" t="str">
        <f>IF(ISBLANK(INDEX('Policy Characteristics'!L:L,MATCH($C482,'Policy Characteristics'!$C:$C,0))),"",INDEX('Policy Characteristics'!L:L,MATCH($C482,'Policy Characteristics'!$C:$C,0)))</f>
        <v/>
      </c>
      <c r="S482" s="227" t="str">
        <f>IF(ISBLANK(INDEX('Policy Characteristics'!M:M,MATCH($C482,'Policy Characteristics'!$C:$C,0))),"",INDEX('Policy Characteristics'!M:M,MATCH($C482,'Policy Characteristics'!$C:$C,0)))</f>
        <v/>
      </c>
      <c r="T482" s="227" t="str">
        <f>IF(ISBLANK(INDEX('Policy Characteristics'!N:N,MATCH($C482,'Policy Characteristics'!$C:$C,0))),"",INDEX('Policy Characteristics'!N:N,MATCH($C482,'Policy Characteristics'!$C:$C,0)))</f>
        <v/>
      </c>
      <c r="U482" s="229"/>
      <c r="V482" s="229"/>
      <c r="W482" s="229"/>
      <c r="X482" s="229"/>
      <c r="Y482" s="229"/>
      <c r="Z482" s="229"/>
    </row>
    <row r="483" spans="1:26" ht="15.75" customHeight="1" x14ac:dyDescent="0.25">
      <c r="A483" s="248" t="str">
        <f>INDEX('Policy Characteristics'!A:A,MATCH($C483,'Policy Characteristics'!$C:$C,0))</f>
        <v>Cross-Sector</v>
      </c>
      <c r="B483" s="249" t="str">
        <f>INDEX('Policy Characteristics'!B:B,MATCH($C483,'Policy Characteristics'!$C:$C,0))</f>
        <v>Fuel Price Deregulation</v>
      </c>
      <c r="C483" s="11" t="str">
        <f t="shared" ref="A483:C483" si="339">C$469</f>
        <v>Fuel Price Deregulation</v>
      </c>
      <c r="D483" s="226" t="s">
        <v>597</v>
      </c>
      <c r="E483" s="226"/>
      <c r="F483" s="226" t="s">
        <v>598</v>
      </c>
      <c r="G483" s="226"/>
      <c r="H483" s="7"/>
      <c r="I483" s="264" t="s">
        <v>76</v>
      </c>
      <c r="J483" s="227" t="str">
        <f>IF(ISBLANK(INDEX('Policy Characteristics'!D:D,MATCH($C483,'Policy Characteristics'!$C:$C,0))),"",INDEX('Policy Characteristics'!D:D,MATCH($C483,'Policy Characteristics'!$C:$C,0)))</f>
        <v>Fuel Price Deregulation</v>
      </c>
      <c r="K483" s="227" t="str">
        <f>IF(ISBLANK(INDEX('Policy Characteristics'!E:E,MATCH($C483,'Policy Characteristics'!$C:$C,0))),"",INDEX('Policy Characteristics'!E:E,MATCH($C483,'Policy Characteristics'!$C:$C,0)))</f>
        <v>cross fuel price deregulation</v>
      </c>
      <c r="L483" s="227">
        <f>IF(ISBLANK(INDEX('Policy Characteristics'!F:F,MATCH($C483,'Policy Characteristics'!$C:$C,0))),"",INDEX('Policy Characteristics'!F:F,MATCH($C483,'Policy Characteristics'!$C:$C,0)))</f>
        <v>0</v>
      </c>
      <c r="M483" s="227">
        <f>IF(ISBLANK(INDEX('Policy Characteristics'!G:G,MATCH($C483,'Policy Characteristics'!$C:$C,0))),"",INDEX('Policy Characteristics'!G:G,MATCH($C483,'Policy Characteristics'!$C:$C,0)))</f>
        <v>1</v>
      </c>
      <c r="N483" s="227">
        <f>IF(ISBLANK(INDEX('Policy Characteristics'!H:H,MATCH($C483,'Policy Characteristics'!$C:$C,0))),"",INDEX('Policy Characteristics'!H:H,MATCH($C483,'Policy Characteristics'!$C:$C,0)))</f>
        <v>0.01</v>
      </c>
      <c r="O483" s="227" t="str">
        <f>IF(ISBLANK(INDEX('Policy Characteristics'!I:I,MATCH($C483,'Policy Characteristics'!$C:$C,0))),"",INDEX('Policy Characteristics'!I:I,MATCH($C483,'Policy Characteristics'!$C:$C,0)))</f>
        <v>% of price deregulated</v>
      </c>
      <c r="P483" s="227" t="str">
        <f>IF(ISBLANK(INDEX('Policy Characteristics'!J:J,MATCH($C483,'Policy Characteristics'!$C:$C,0))),"",INDEX('Policy Characteristics'!J:J,MATCH($C483,'Policy Characteristics'!$C:$C,0)))</f>
        <v/>
      </c>
      <c r="Q483" s="227" t="str">
        <f>IF(ISBLANK(INDEX('Policy Characteristics'!K:K,MATCH($C483,'Policy Characteristics'!$C:$C,0))),"",INDEX('Policy Characteristics'!K:K,MATCH($C483,'Policy Characteristics'!$C:$C,0)))</f>
        <v>fuels.html#fuel-price-deregulation</v>
      </c>
      <c r="R483" s="227" t="str">
        <f>IF(ISBLANK(INDEX('Policy Characteristics'!L:L,MATCH($C483,'Policy Characteristics'!$C:$C,0))),"",INDEX('Policy Characteristics'!L:L,MATCH($C483,'Policy Characteristics'!$C:$C,0)))</f>
        <v/>
      </c>
      <c r="S483" s="227" t="str">
        <f>IF(ISBLANK(INDEX('Policy Characteristics'!M:M,MATCH($C483,'Policy Characteristics'!$C:$C,0))),"",INDEX('Policy Characteristics'!M:M,MATCH($C483,'Policy Characteristics'!$C:$C,0)))</f>
        <v/>
      </c>
      <c r="T483" s="227" t="str">
        <f>IF(ISBLANK(INDEX('Policy Characteristics'!N:N,MATCH($C483,'Policy Characteristics'!$C:$C,0))),"",INDEX('Policy Characteristics'!N:N,MATCH($C483,'Policy Characteristics'!$C:$C,0)))</f>
        <v/>
      </c>
      <c r="U483" s="229"/>
      <c r="V483" s="229"/>
      <c r="W483" s="229"/>
      <c r="X483" s="229"/>
      <c r="Y483" s="229"/>
      <c r="Z483" s="229"/>
    </row>
    <row r="484" spans="1:26" ht="15.75" customHeight="1" x14ac:dyDescent="0.25">
      <c r="A484" s="248" t="str">
        <f>INDEX('Policy Characteristics'!A:A,MATCH($C484,'Policy Characteristics'!$C:$C,0))</f>
        <v>Cross-Sector</v>
      </c>
      <c r="B484" s="249" t="str">
        <f>INDEX('Policy Characteristics'!B:B,MATCH($C484,'Policy Characteristics'!$C:$C,0))</f>
        <v>Fuel Taxes</v>
      </c>
      <c r="C484" s="227" t="s">
        <v>611</v>
      </c>
      <c r="D484" s="225" t="s">
        <v>580</v>
      </c>
      <c r="E484" s="225"/>
      <c r="F484" s="225" t="s">
        <v>581</v>
      </c>
      <c r="G484" s="225"/>
      <c r="H484" s="250">
        <v>78</v>
      </c>
      <c r="I484" s="261" t="s">
        <v>63</v>
      </c>
      <c r="J484" s="227" t="str">
        <f>IF(ISBLANK(INDEX('Policy Characteristics'!D:D,MATCH($C484,'Policy Characteristics'!$C:$C,0))),"",INDEX('Policy Characteristics'!D:D,MATCH($C484,'Policy Characteristics'!$C:$C,0)))</f>
        <v>Fuel Taxes</v>
      </c>
      <c r="K484" s="227" t="str">
        <f>IF(ISBLANK(INDEX('Policy Characteristics'!E:E,MATCH($C484,'Policy Characteristics'!$C:$C,0))),"",INDEX('Policy Characteristics'!E:E,MATCH($C484,'Policy Characteristics'!$C:$C,0)))</f>
        <v>cross fuel tax</v>
      </c>
      <c r="L484" s="227">
        <f>IF(ISBLANK(INDEX('Policy Characteristics'!F:F,MATCH($C484,'Policy Characteristics'!$C:$C,0))),"",INDEX('Policy Characteristics'!F:F,MATCH($C484,'Policy Characteristics'!$C:$C,0)))</f>
        <v>0</v>
      </c>
      <c r="M484" s="227">
        <f>IF(ISBLANK(INDEX('Policy Characteristics'!G:G,MATCH($C484,'Policy Characteristics'!$C:$C,0))),"",INDEX('Policy Characteristics'!G:G,MATCH($C484,'Policy Characteristics'!$C:$C,0)))</f>
        <v>0.2</v>
      </c>
      <c r="N484" s="227">
        <f>IF(ISBLANK(INDEX('Policy Characteristics'!H:H,MATCH($C484,'Policy Characteristics'!$C:$C,0))),"",INDEX('Policy Characteristics'!H:H,MATCH($C484,'Policy Characteristics'!$C:$C,0)))</f>
        <v>5.0000000000000001E-3</v>
      </c>
      <c r="O484" s="227" t="str">
        <f>IF(ISBLANK(INDEX('Policy Characteristics'!I:I,MATCH($C484,'Policy Characteristics'!$C:$C,0))),"",INDEX('Policy Characteristics'!I:I,MATCH($C484,'Policy Characteristics'!$C:$C,0)))</f>
        <v>% of BAU price</v>
      </c>
      <c r="P484" s="227" t="str">
        <f>IF(ISBLANK(INDEX('Policy Characteristics'!J:J,MATCH($C484,'Policy Characteristics'!$C:$C,0))),"",INDEX('Policy Characteristics'!J:J,MATCH($C484,'Policy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4" s="227" t="str">
        <f>IF(ISBLANK(INDEX('Policy Characteristics'!K:K,MATCH($C484,'Policy Characteristics'!$C:$C,0))),"",INDEX('Policy Characteristics'!K:K,MATCH($C484,'Policy Characteristics'!$C:$C,0)))</f>
        <v>fuels.html#fuel-taxes</v>
      </c>
      <c r="R484" s="227" t="str">
        <f>IF(ISBLANK(INDEX('Policy Characteristics'!L:L,MATCH($C484,'Policy Characteristics'!$C:$C,0))),"",INDEX('Policy Characteristics'!L:L,MATCH($C484,'Policy Characteristics'!$C:$C,0)))</f>
        <v>fuel-taxes.html</v>
      </c>
      <c r="S484" s="227" t="str">
        <f>IF(ISBLANK(INDEX('Policy Characteristics'!M:M,MATCH($C484,'Policy Characteristics'!$C:$C,0))),"",INDEX('Policy Characteristics'!M:M,MATCH($C484,'Policy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27" t="str">
        <f>IF(ISBLANK(INDEX('Policy Characteristics'!N:N,MATCH($C484,'Policy Characteristics'!$C:$C,0))),"",INDEX('Policy Characteristics'!N:N,MATCH($C484,'Policy Characteristics'!$C:$C,0)))</f>
        <v>IEA, Energy Prices and Taxes for OECD Countries 2019, https://webstore.iea.org/energy-prices-and-taxes-for-oecd-countries-2019</v>
      </c>
      <c r="U484" s="11"/>
      <c r="V484" s="11"/>
      <c r="W484" s="11"/>
      <c r="X484" s="11"/>
      <c r="Y484" s="11"/>
      <c r="Z484" s="11"/>
    </row>
    <row r="485" spans="1:26" ht="15.75" customHeight="1" x14ac:dyDescent="0.25">
      <c r="A485" s="248" t="str">
        <f>INDEX('Policy Characteristics'!A:A,MATCH($C485,'Policy Characteristics'!$C:$C,0))</f>
        <v>Cross-Sector</v>
      </c>
      <c r="B485" s="249" t="str">
        <f>INDEX('Policy Characteristics'!B:B,MATCH($C485,'Policy Characteristics'!$C:$C,0))</f>
        <v>Fuel Taxes</v>
      </c>
      <c r="C485" s="227" t="str">
        <f t="shared" ref="A485:C486" si="340">C$484</f>
        <v>Additional Fuel Tax Rate by Fuel</v>
      </c>
      <c r="D485" s="225" t="s">
        <v>460</v>
      </c>
      <c r="E485" s="225"/>
      <c r="F485" s="225" t="s">
        <v>229</v>
      </c>
      <c r="G485" s="225"/>
      <c r="H485" s="250">
        <v>79</v>
      </c>
      <c r="I485" s="261" t="s">
        <v>63</v>
      </c>
      <c r="J485" s="227" t="str">
        <f>IF(ISBLANK(INDEX('Policy Characteristics'!D:D,MATCH($C485,'Policy Characteristics'!$C:$C,0))),"",INDEX('Policy Characteristics'!D:D,MATCH($C485,'Policy Characteristics'!$C:$C,0)))</f>
        <v>Fuel Taxes</v>
      </c>
      <c r="K485" s="227" t="str">
        <f>IF(ISBLANK(INDEX('Policy Characteristics'!E:E,MATCH($C485,'Policy Characteristics'!$C:$C,0))),"",INDEX('Policy Characteristics'!E:E,MATCH($C485,'Policy Characteristics'!$C:$C,0)))</f>
        <v>cross fuel tax</v>
      </c>
      <c r="L485" s="227">
        <f>IF(ISBLANK(INDEX('Policy Characteristics'!F:F,MATCH($C485,'Policy Characteristics'!$C:$C,0))),"",INDEX('Policy Characteristics'!F:F,MATCH($C485,'Policy Characteristics'!$C:$C,0)))</f>
        <v>0</v>
      </c>
      <c r="M485" s="227">
        <f>IF(ISBLANK(INDEX('Policy Characteristics'!G:G,MATCH($C485,'Policy Characteristics'!$C:$C,0))),"",INDEX('Policy Characteristics'!G:G,MATCH($C485,'Policy Characteristics'!$C:$C,0)))</f>
        <v>0.2</v>
      </c>
      <c r="N485" s="227">
        <f>IF(ISBLANK(INDEX('Policy Characteristics'!H:H,MATCH($C485,'Policy Characteristics'!$C:$C,0))),"",INDEX('Policy Characteristics'!H:H,MATCH($C485,'Policy Characteristics'!$C:$C,0)))</f>
        <v>5.0000000000000001E-3</v>
      </c>
      <c r="O485" s="227" t="str">
        <f>IF(ISBLANK(INDEX('Policy Characteristics'!I:I,MATCH($C485,'Policy Characteristics'!$C:$C,0))),"",INDEX('Policy Characteristics'!I:I,MATCH($C485,'Policy Characteristics'!$C:$C,0)))</f>
        <v>% of BAU price</v>
      </c>
      <c r="P485" s="227" t="str">
        <f>IF(ISBLANK(INDEX('Policy Characteristics'!J:J,MATCH($C485,'Policy Characteristics'!$C:$C,0))),"",INDEX('Policy Characteristics'!J:J,MATCH($C485,'Policy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5" s="227" t="str">
        <f>IF(ISBLANK(INDEX('Policy Characteristics'!K:K,MATCH($C485,'Policy Characteristics'!$C:$C,0))),"",INDEX('Policy Characteristics'!K:K,MATCH($C485,'Policy Characteristics'!$C:$C,0)))</f>
        <v>fuels.html#fuel-taxes</v>
      </c>
      <c r="R485" s="227" t="str">
        <f>IF(ISBLANK(INDEX('Policy Characteristics'!L:L,MATCH($C485,'Policy Characteristics'!$C:$C,0))),"",INDEX('Policy Characteristics'!L:L,MATCH($C485,'Policy Characteristics'!$C:$C,0)))</f>
        <v>fuel-taxes.html</v>
      </c>
      <c r="S485" s="227" t="str">
        <f>IF(ISBLANK(INDEX('Policy Characteristics'!M:M,MATCH($C485,'Policy Characteristics'!$C:$C,0))),"",INDEX('Policy Characteristics'!M:M,MATCH($C485,'Policy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27" t="str">
        <f>IF(ISBLANK(INDEX('Policy Characteristics'!N:N,MATCH($C485,'Policy Characteristics'!$C:$C,0))),"",INDEX('Policy Characteristics'!N:N,MATCH($C485,'Policy Characteristics'!$C:$C,0)))</f>
        <v>IEA, Energy Prices and Taxes for OECD Countries 2019, https://webstore.iea.org/energy-prices-and-taxes-for-oecd-countries-2019</v>
      </c>
      <c r="U485" s="11"/>
      <c r="V485" s="11"/>
      <c r="W485" s="11"/>
      <c r="X485" s="11"/>
      <c r="Y485" s="11"/>
      <c r="Z485" s="11"/>
    </row>
    <row r="486" spans="1:26" ht="15.75" customHeight="1" x14ac:dyDescent="0.25">
      <c r="A486" s="248" t="str">
        <f>INDEX('Policy Characteristics'!A:A,MATCH($C486,'Policy Characteristics'!$C:$C,0))</f>
        <v>Cross-Sector</v>
      </c>
      <c r="B486" s="249" t="str">
        <f>INDEX('Policy Characteristics'!B:B,MATCH($C486,'Policy Characteristics'!$C:$C,0))</f>
        <v>Fuel Taxes</v>
      </c>
      <c r="C486" s="227" t="str">
        <f t="shared" si="340"/>
        <v>Additional Fuel Tax Rate by Fuel</v>
      </c>
      <c r="D486" s="225" t="s">
        <v>464</v>
      </c>
      <c r="E486" s="225"/>
      <c r="F486" s="225" t="s">
        <v>351</v>
      </c>
      <c r="G486" s="225"/>
      <c r="H486" s="250">
        <v>80</v>
      </c>
      <c r="I486" s="261" t="s">
        <v>63</v>
      </c>
      <c r="J486" s="227" t="str">
        <f>IF(ISBLANK(INDEX('Policy Characteristics'!D:D,MATCH($C486,'Policy Characteristics'!$C:$C,0))),"",INDEX('Policy Characteristics'!D:D,MATCH($C486,'Policy Characteristics'!$C:$C,0)))</f>
        <v>Fuel Taxes</v>
      </c>
      <c r="K486" s="227" t="str">
        <f>IF(ISBLANK(INDEX('Policy Characteristics'!E:E,MATCH($C486,'Policy Characteristics'!$C:$C,0))),"",INDEX('Policy Characteristics'!E:E,MATCH($C486,'Policy Characteristics'!$C:$C,0)))</f>
        <v>cross fuel tax</v>
      </c>
      <c r="L486" s="227">
        <f>IF(ISBLANK(INDEX('Policy Characteristics'!F:F,MATCH($C486,'Policy Characteristics'!$C:$C,0))),"",INDEX('Policy Characteristics'!F:F,MATCH($C486,'Policy Characteristics'!$C:$C,0)))</f>
        <v>0</v>
      </c>
      <c r="M486" s="227">
        <f>IF(ISBLANK(INDEX('Policy Characteristics'!G:G,MATCH($C486,'Policy Characteristics'!$C:$C,0))),"",INDEX('Policy Characteristics'!G:G,MATCH($C486,'Policy Characteristics'!$C:$C,0)))</f>
        <v>0.2</v>
      </c>
      <c r="N486" s="227">
        <f>IF(ISBLANK(INDEX('Policy Characteristics'!H:H,MATCH($C486,'Policy Characteristics'!$C:$C,0))),"",INDEX('Policy Characteristics'!H:H,MATCH($C486,'Policy Characteristics'!$C:$C,0)))</f>
        <v>5.0000000000000001E-3</v>
      </c>
      <c r="O486" s="227" t="str">
        <f>IF(ISBLANK(INDEX('Policy Characteristics'!I:I,MATCH($C486,'Policy Characteristics'!$C:$C,0))),"",INDEX('Policy Characteristics'!I:I,MATCH($C486,'Policy Characteristics'!$C:$C,0)))</f>
        <v>% of BAU price</v>
      </c>
      <c r="P486" s="227" t="str">
        <f>IF(ISBLANK(INDEX('Policy Characteristics'!J:J,MATCH($C486,'Policy Characteristics'!$C:$C,0))),"",INDEX('Policy Characteristics'!J:J,MATCH($C486,'Policy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6" s="227" t="str">
        <f>IF(ISBLANK(INDEX('Policy Characteristics'!K:K,MATCH($C486,'Policy Characteristics'!$C:$C,0))),"",INDEX('Policy Characteristics'!K:K,MATCH($C486,'Policy Characteristics'!$C:$C,0)))</f>
        <v>fuels.html#fuel-taxes</v>
      </c>
      <c r="R486" s="227" t="str">
        <f>IF(ISBLANK(INDEX('Policy Characteristics'!L:L,MATCH($C486,'Policy Characteristics'!$C:$C,0))),"",INDEX('Policy Characteristics'!L:L,MATCH($C486,'Policy Characteristics'!$C:$C,0)))</f>
        <v>fuel-taxes.html</v>
      </c>
      <c r="S486" s="227" t="str">
        <f>IF(ISBLANK(INDEX('Policy Characteristics'!M:M,MATCH($C486,'Policy Characteristics'!$C:$C,0))),"",INDEX('Policy Characteristics'!M:M,MATCH($C486,'Policy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27" t="str">
        <f>IF(ISBLANK(INDEX('Policy Characteristics'!N:N,MATCH($C486,'Policy Characteristics'!$C:$C,0))),"",INDEX('Policy Characteristics'!N:N,MATCH($C486,'Policy Characteristics'!$C:$C,0)))</f>
        <v>IEA, Energy Prices and Taxes for OECD Countries 2019, https://webstore.iea.org/energy-prices-and-taxes-for-oecd-countries-2019</v>
      </c>
      <c r="U486" s="11"/>
      <c r="V486" s="11"/>
      <c r="W486" s="11"/>
      <c r="X486" s="11"/>
      <c r="Y486" s="11"/>
      <c r="Z486" s="11"/>
    </row>
    <row r="487" spans="1:26" ht="15.75" customHeight="1" x14ac:dyDescent="0.25">
      <c r="A487" s="248" t="str">
        <f>INDEX('Policy Characteristics'!A:A,MATCH($C487,'Policy Characteristics'!$C:$C,0))</f>
        <v>Cross-Sector</v>
      </c>
      <c r="B487" s="249" t="str">
        <f>INDEX('Policy Characteristics'!B:B,MATCH($C487,'Policy Characteristics'!$C:$C,0))</f>
        <v>Fuel Taxes</v>
      </c>
      <c r="C487" s="11" t="str">
        <f t="shared" ref="A487:C487" si="341">C$484</f>
        <v>Additional Fuel Tax Rate by Fuel</v>
      </c>
      <c r="D487" s="226" t="s">
        <v>583</v>
      </c>
      <c r="E487" s="226"/>
      <c r="F487" s="226" t="s">
        <v>236</v>
      </c>
      <c r="G487" s="257"/>
      <c r="H487" s="7" t="s">
        <v>224</v>
      </c>
      <c r="I487" s="264" t="s">
        <v>76</v>
      </c>
      <c r="J487" s="227" t="str">
        <f>IF(ISBLANK(INDEX('Policy Characteristics'!D:D,MATCH($C487,'Policy Characteristics'!$C:$C,0))),"",INDEX('Policy Characteristics'!D:D,MATCH($C487,'Policy Characteristics'!$C:$C,0)))</f>
        <v>Fuel Taxes</v>
      </c>
      <c r="K487" s="227" t="str">
        <f>IF(ISBLANK(INDEX('Policy Characteristics'!E:E,MATCH($C487,'Policy Characteristics'!$C:$C,0))),"",INDEX('Policy Characteristics'!E:E,MATCH($C487,'Policy Characteristics'!$C:$C,0)))</f>
        <v>cross fuel tax</v>
      </c>
      <c r="L487" s="227">
        <f>IF(ISBLANK(INDEX('Policy Characteristics'!F:F,MATCH($C487,'Policy Characteristics'!$C:$C,0))),"",INDEX('Policy Characteristics'!F:F,MATCH($C487,'Policy Characteristics'!$C:$C,0)))</f>
        <v>0</v>
      </c>
      <c r="M487" s="227">
        <f>IF(ISBLANK(INDEX('Policy Characteristics'!G:G,MATCH($C487,'Policy Characteristics'!$C:$C,0))),"",INDEX('Policy Characteristics'!G:G,MATCH($C487,'Policy Characteristics'!$C:$C,0)))</f>
        <v>0.2</v>
      </c>
      <c r="N487" s="227">
        <f>IF(ISBLANK(INDEX('Policy Characteristics'!H:H,MATCH($C487,'Policy Characteristics'!$C:$C,0))),"",INDEX('Policy Characteristics'!H:H,MATCH($C487,'Policy Characteristics'!$C:$C,0)))</f>
        <v>5.0000000000000001E-3</v>
      </c>
      <c r="O487" s="227" t="str">
        <f>IF(ISBLANK(INDEX('Policy Characteristics'!I:I,MATCH($C487,'Policy Characteristics'!$C:$C,0))),"",INDEX('Policy Characteristics'!I:I,MATCH($C487,'Policy Characteristics'!$C:$C,0)))</f>
        <v>% of BAU price</v>
      </c>
      <c r="P487" s="227" t="str">
        <f>IF(ISBLANK(INDEX('Policy Characteristics'!J:J,MATCH($C487,'Policy Characteristics'!$C:$C,0))),"",INDEX('Policy Characteristics'!J:J,MATCH($C487,'Policy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7" s="227" t="str">
        <f>IF(ISBLANK(INDEX('Policy Characteristics'!K:K,MATCH($C487,'Policy Characteristics'!$C:$C,0))),"",INDEX('Policy Characteristics'!K:K,MATCH($C487,'Policy Characteristics'!$C:$C,0)))</f>
        <v>fuels.html#fuel-taxes</v>
      </c>
      <c r="R487" s="227" t="str">
        <f>IF(ISBLANK(INDEX('Policy Characteristics'!L:L,MATCH($C487,'Policy Characteristics'!$C:$C,0))),"",INDEX('Policy Characteristics'!L:L,MATCH($C487,'Policy Characteristics'!$C:$C,0)))</f>
        <v>fuel-taxes.html</v>
      </c>
      <c r="S487" s="227" t="str">
        <f>IF(ISBLANK(INDEX('Policy Characteristics'!M:M,MATCH($C487,'Policy Characteristics'!$C:$C,0))),"",INDEX('Policy Characteristics'!M:M,MATCH($C487,'Policy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27" t="str">
        <f>IF(ISBLANK(INDEX('Policy Characteristics'!N:N,MATCH($C487,'Policy Characteristics'!$C:$C,0))),"",INDEX('Policy Characteristics'!N:N,MATCH($C487,'Policy Characteristics'!$C:$C,0)))</f>
        <v>IEA, Energy Prices and Taxes for OECD Countries 2019, https://webstore.iea.org/energy-prices-and-taxes-for-oecd-countries-2019</v>
      </c>
      <c r="U487" s="11"/>
      <c r="V487" s="11"/>
      <c r="W487" s="11"/>
      <c r="X487" s="11"/>
      <c r="Y487" s="11"/>
      <c r="Z487" s="11"/>
    </row>
    <row r="488" spans="1:26" ht="15.75" customHeight="1" x14ac:dyDescent="0.25">
      <c r="A488" s="248" t="str">
        <f>INDEX('Policy Characteristics'!A:A,MATCH($C488,'Policy Characteristics'!$C:$C,0))</f>
        <v>Cross-Sector</v>
      </c>
      <c r="B488" s="249" t="str">
        <f>INDEX('Policy Characteristics'!B:B,MATCH($C488,'Policy Characteristics'!$C:$C,0))</f>
        <v>Fuel Taxes</v>
      </c>
      <c r="C488" s="11" t="str">
        <f t="shared" ref="A488:C490" si="342">C$484</f>
        <v>Additional Fuel Tax Rate by Fuel</v>
      </c>
      <c r="D488" s="226" t="s">
        <v>588</v>
      </c>
      <c r="E488" s="226"/>
      <c r="F488" s="226" t="s">
        <v>246</v>
      </c>
      <c r="G488" s="257"/>
      <c r="H488" s="7" t="s">
        <v>224</v>
      </c>
      <c r="I488" s="264" t="s">
        <v>76</v>
      </c>
      <c r="J488" s="227" t="str">
        <f>IF(ISBLANK(INDEX('Policy Characteristics'!D:D,MATCH($C488,'Policy Characteristics'!$C:$C,0))),"",INDEX('Policy Characteristics'!D:D,MATCH($C488,'Policy Characteristics'!$C:$C,0)))</f>
        <v>Fuel Taxes</v>
      </c>
      <c r="K488" s="227" t="str">
        <f>IF(ISBLANK(INDEX('Policy Characteristics'!E:E,MATCH($C488,'Policy Characteristics'!$C:$C,0))),"",INDEX('Policy Characteristics'!E:E,MATCH($C488,'Policy Characteristics'!$C:$C,0)))</f>
        <v>cross fuel tax</v>
      </c>
      <c r="L488" s="227">
        <f>IF(ISBLANK(INDEX('Policy Characteristics'!F:F,MATCH($C488,'Policy Characteristics'!$C:$C,0))),"",INDEX('Policy Characteristics'!F:F,MATCH($C488,'Policy Characteristics'!$C:$C,0)))</f>
        <v>0</v>
      </c>
      <c r="M488" s="227">
        <f>IF(ISBLANK(INDEX('Policy Characteristics'!G:G,MATCH($C488,'Policy Characteristics'!$C:$C,0))),"",INDEX('Policy Characteristics'!G:G,MATCH($C488,'Policy Characteristics'!$C:$C,0)))</f>
        <v>0.2</v>
      </c>
      <c r="N488" s="227">
        <f>IF(ISBLANK(INDEX('Policy Characteristics'!H:H,MATCH($C488,'Policy Characteristics'!$C:$C,0))),"",INDEX('Policy Characteristics'!H:H,MATCH($C488,'Policy Characteristics'!$C:$C,0)))</f>
        <v>5.0000000000000001E-3</v>
      </c>
      <c r="O488" s="227" t="str">
        <f>IF(ISBLANK(INDEX('Policy Characteristics'!I:I,MATCH($C488,'Policy Characteristics'!$C:$C,0))),"",INDEX('Policy Characteristics'!I:I,MATCH($C488,'Policy Characteristics'!$C:$C,0)))</f>
        <v>% of BAU price</v>
      </c>
      <c r="P488" s="227" t="str">
        <f>IF(ISBLANK(INDEX('Policy Characteristics'!J:J,MATCH($C488,'Policy Characteristics'!$C:$C,0))),"",INDEX('Policy Characteristics'!J:J,MATCH($C488,'Policy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8" s="227" t="str">
        <f>IF(ISBLANK(INDEX('Policy Characteristics'!K:K,MATCH($C488,'Policy Characteristics'!$C:$C,0))),"",INDEX('Policy Characteristics'!K:K,MATCH($C488,'Policy Characteristics'!$C:$C,0)))</f>
        <v>fuels.html#fuel-taxes</v>
      </c>
      <c r="R488" s="227" t="str">
        <f>IF(ISBLANK(INDEX('Policy Characteristics'!L:L,MATCH($C488,'Policy Characteristics'!$C:$C,0))),"",INDEX('Policy Characteristics'!L:L,MATCH($C488,'Policy Characteristics'!$C:$C,0)))</f>
        <v>fuel-taxes.html</v>
      </c>
      <c r="S488" s="227" t="str">
        <f>IF(ISBLANK(INDEX('Policy Characteristics'!M:M,MATCH($C488,'Policy Characteristics'!$C:$C,0))),"",INDEX('Policy Characteristics'!M:M,MATCH($C488,'Policy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27" t="str">
        <f>IF(ISBLANK(INDEX('Policy Characteristics'!N:N,MATCH($C488,'Policy Characteristics'!$C:$C,0))),"",INDEX('Policy Characteristics'!N:N,MATCH($C488,'Policy Characteristics'!$C:$C,0)))</f>
        <v>IEA, Energy Prices and Taxes for OECD Countries 2019, https://webstore.iea.org/energy-prices-and-taxes-for-oecd-countries-2019</v>
      </c>
      <c r="U488" s="11"/>
      <c r="V488" s="11"/>
      <c r="W488" s="11"/>
      <c r="X488" s="11"/>
      <c r="Y488" s="11"/>
      <c r="Z488" s="11"/>
    </row>
    <row r="489" spans="1:26" ht="15.75" customHeight="1" x14ac:dyDescent="0.25">
      <c r="A489" s="248" t="str">
        <f>INDEX('Policy Characteristics'!A:A,MATCH($C489,'Policy Characteristics'!$C:$C,0))</f>
        <v>Cross-Sector</v>
      </c>
      <c r="B489" s="249" t="str">
        <f>INDEX('Policy Characteristics'!B:B,MATCH($C489,'Policy Characteristics'!$C:$C,0))</f>
        <v>Fuel Taxes</v>
      </c>
      <c r="C489" s="227" t="str">
        <f t="shared" si="342"/>
        <v>Additional Fuel Tax Rate by Fuel</v>
      </c>
      <c r="D489" s="225" t="s">
        <v>465</v>
      </c>
      <c r="E489" s="225"/>
      <c r="F489" s="225" t="s">
        <v>466</v>
      </c>
      <c r="G489" s="225"/>
      <c r="H489" s="250">
        <v>81</v>
      </c>
      <c r="I489" s="261" t="s">
        <v>63</v>
      </c>
      <c r="J489" s="227" t="str">
        <f>IF(ISBLANK(INDEX('Policy Characteristics'!D:D,MATCH($C489,'Policy Characteristics'!$C:$C,0))),"",INDEX('Policy Characteristics'!D:D,MATCH($C489,'Policy Characteristics'!$C:$C,0)))</f>
        <v>Fuel Taxes</v>
      </c>
      <c r="K489" s="227" t="str">
        <f>IF(ISBLANK(INDEX('Policy Characteristics'!E:E,MATCH($C489,'Policy Characteristics'!$C:$C,0))),"",INDEX('Policy Characteristics'!E:E,MATCH($C489,'Policy Characteristics'!$C:$C,0)))</f>
        <v>cross fuel tax</v>
      </c>
      <c r="L489" s="227">
        <f>IF(ISBLANK(INDEX('Policy Characteristics'!F:F,MATCH($C489,'Policy Characteristics'!$C:$C,0))),"",INDEX('Policy Characteristics'!F:F,MATCH($C489,'Policy Characteristics'!$C:$C,0)))</f>
        <v>0</v>
      </c>
      <c r="M489" s="227">
        <f>IF(ISBLANK(INDEX('Policy Characteristics'!G:G,MATCH($C489,'Policy Characteristics'!$C:$C,0))),"",INDEX('Policy Characteristics'!G:G,MATCH($C489,'Policy Characteristics'!$C:$C,0)))</f>
        <v>0.2</v>
      </c>
      <c r="N489" s="227">
        <f>IF(ISBLANK(INDEX('Policy Characteristics'!H:H,MATCH($C489,'Policy Characteristics'!$C:$C,0))),"",INDEX('Policy Characteristics'!H:H,MATCH($C489,'Policy Characteristics'!$C:$C,0)))</f>
        <v>5.0000000000000001E-3</v>
      </c>
      <c r="O489" s="227" t="str">
        <f>IF(ISBLANK(INDEX('Policy Characteristics'!I:I,MATCH($C489,'Policy Characteristics'!$C:$C,0))),"",INDEX('Policy Characteristics'!I:I,MATCH($C489,'Policy Characteristics'!$C:$C,0)))</f>
        <v>% of BAU price</v>
      </c>
      <c r="P489" s="227" t="str">
        <f>IF(ISBLANK(INDEX('Policy Characteristics'!J:J,MATCH($C489,'Policy Characteristics'!$C:$C,0))),"",INDEX('Policy Characteristics'!J:J,MATCH($C489,'Policy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89" s="227" t="str">
        <f>IF(ISBLANK(INDEX('Policy Characteristics'!K:K,MATCH($C489,'Policy Characteristics'!$C:$C,0))),"",INDEX('Policy Characteristics'!K:K,MATCH($C489,'Policy Characteristics'!$C:$C,0)))</f>
        <v>fuels.html#fuel-taxes</v>
      </c>
      <c r="R489" s="227" t="str">
        <f>IF(ISBLANK(INDEX('Policy Characteristics'!L:L,MATCH($C489,'Policy Characteristics'!$C:$C,0))),"",INDEX('Policy Characteristics'!L:L,MATCH($C489,'Policy Characteristics'!$C:$C,0)))</f>
        <v>fuel-taxes.html</v>
      </c>
      <c r="S489" s="227" t="str">
        <f>IF(ISBLANK(INDEX('Policy Characteristics'!M:M,MATCH($C489,'Policy Characteristics'!$C:$C,0))),"",INDEX('Policy Characteristics'!M:M,MATCH($C489,'Policy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27" t="str">
        <f>IF(ISBLANK(INDEX('Policy Characteristics'!N:N,MATCH($C489,'Policy Characteristics'!$C:$C,0))),"",INDEX('Policy Characteristics'!N:N,MATCH($C489,'Policy Characteristics'!$C:$C,0)))</f>
        <v>IEA, Energy Prices and Taxes for OECD Countries 2019, https://webstore.iea.org/energy-prices-and-taxes-for-oecd-countries-2019</v>
      </c>
      <c r="U489" s="11"/>
      <c r="V489" s="11"/>
      <c r="W489" s="11"/>
      <c r="X489" s="11"/>
      <c r="Y489" s="11"/>
      <c r="Z489" s="11"/>
    </row>
    <row r="490" spans="1:26" ht="15.75" customHeight="1" x14ac:dyDescent="0.25">
      <c r="A490" s="248" t="str">
        <f>INDEX('Policy Characteristics'!A:A,MATCH($C490,'Policy Characteristics'!$C:$C,0))</f>
        <v>Cross-Sector</v>
      </c>
      <c r="B490" s="249" t="str">
        <f>INDEX('Policy Characteristics'!B:B,MATCH($C490,'Policy Characteristics'!$C:$C,0))</f>
        <v>Fuel Taxes</v>
      </c>
      <c r="C490" s="227" t="str">
        <f t="shared" si="342"/>
        <v>Additional Fuel Tax Rate by Fuel</v>
      </c>
      <c r="D490" s="225" t="s">
        <v>467</v>
      </c>
      <c r="E490" s="225"/>
      <c r="F490" s="225" t="s">
        <v>468</v>
      </c>
      <c r="G490" s="225"/>
      <c r="H490" s="250">
        <v>82</v>
      </c>
      <c r="I490" s="261" t="s">
        <v>63</v>
      </c>
      <c r="J490" s="227" t="str">
        <f>IF(ISBLANK(INDEX('Policy Characteristics'!D:D,MATCH($C490,'Policy Characteristics'!$C:$C,0))),"",INDEX('Policy Characteristics'!D:D,MATCH($C490,'Policy Characteristics'!$C:$C,0)))</f>
        <v>Fuel Taxes</v>
      </c>
      <c r="K490" s="227" t="str">
        <f>IF(ISBLANK(INDEX('Policy Characteristics'!E:E,MATCH($C490,'Policy Characteristics'!$C:$C,0))),"",INDEX('Policy Characteristics'!E:E,MATCH($C490,'Policy Characteristics'!$C:$C,0)))</f>
        <v>cross fuel tax</v>
      </c>
      <c r="L490" s="227">
        <f>IF(ISBLANK(INDEX('Policy Characteristics'!F:F,MATCH($C490,'Policy Characteristics'!$C:$C,0))),"",INDEX('Policy Characteristics'!F:F,MATCH($C490,'Policy Characteristics'!$C:$C,0)))</f>
        <v>0</v>
      </c>
      <c r="M490" s="227">
        <f>IF(ISBLANK(INDEX('Policy Characteristics'!G:G,MATCH($C490,'Policy Characteristics'!$C:$C,0))),"",INDEX('Policy Characteristics'!G:G,MATCH($C490,'Policy Characteristics'!$C:$C,0)))</f>
        <v>0.2</v>
      </c>
      <c r="N490" s="227">
        <f>IF(ISBLANK(INDEX('Policy Characteristics'!H:H,MATCH($C490,'Policy Characteristics'!$C:$C,0))),"",INDEX('Policy Characteristics'!H:H,MATCH($C490,'Policy Characteristics'!$C:$C,0)))</f>
        <v>5.0000000000000001E-3</v>
      </c>
      <c r="O490" s="227" t="str">
        <f>IF(ISBLANK(INDEX('Policy Characteristics'!I:I,MATCH($C490,'Policy Characteristics'!$C:$C,0))),"",INDEX('Policy Characteristics'!I:I,MATCH($C490,'Policy Characteristics'!$C:$C,0)))</f>
        <v>% of BAU price</v>
      </c>
      <c r="P490" s="227" t="str">
        <f>IF(ISBLANK(INDEX('Policy Characteristics'!J:J,MATCH($C490,'Policy Characteristics'!$C:$C,0))),"",INDEX('Policy Characteristics'!J:J,MATCH($C490,'Policy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0" s="227" t="str">
        <f>IF(ISBLANK(INDEX('Policy Characteristics'!K:K,MATCH($C490,'Policy Characteristics'!$C:$C,0))),"",INDEX('Policy Characteristics'!K:K,MATCH($C490,'Policy Characteristics'!$C:$C,0)))</f>
        <v>fuels.html#fuel-taxes</v>
      </c>
      <c r="R490" s="227" t="str">
        <f>IF(ISBLANK(INDEX('Policy Characteristics'!L:L,MATCH($C490,'Policy Characteristics'!$C:$C,0))),"",INDEX('Policy Characteristics'!L:L,MATCH($C490,'Policy Characteristics'!$C:$C,0)))</f>
        <v>fuel-taxes.html</v>
      </c>
      <c r="S490" s="227" t="str">
        <f>IF(ISBLANK(INDEX('Policy Characteristics'!M:M,MATCH($C490,'Policy Characteristics'!$C:$C,0))),"",INDEX('Policy Characteristics'!M:M,MATCH($C490,'Policy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27" t="str">
        <f>IF(ISBLANK(INDEX('Policy Characteristics'!N:N,MATCH($C490,'Policy Characteristics'!$C:$C,0))),"",INDEX('Policy Characteristics'!N:N,MATCH($C490,'Policy Characteristics'!$C:$C,0)))</f>
        <v>IEA, Energy Prices and Taxes for OECD Countries 2019, https://webstore.iea.org/energy-prices-and-taxes-for-oecd-countries-2019</v>
      </c>
      <c r="U490" s="11"/>
      <c r="V490" s="11"/>
      <c r="W490" s="11"/>
      <c r="X490" s="11"/>
      <c r="Y490" s="11"/>
      <c r="Z490" s="11"/>
    </row>
    <row r="491" spans="1:26" ht="15.75" customHeight="1" x14ac:dyDescent="0.25">
      <c r="A491" s="248" t="str">
        <f>INDEX('Policy Characteristics'!A:A,MATCH($C491,'Policy Characteristics'!$C:$C,0))</f>
        <v>Cross-Sector</v>
      </c>
      <c r="B491" s="249" t="str">
        <f>INDEX('Policy Characteristics'!B:B,MATCH($C491,'Policy Characteristics'!$C:$C,0))</f>
        <v>Fuel Taxes</v>
      </c>
      <c r="C491" s="11" t="str">
        <f t="shared" ref="A491:C491" si="343">C$484</f>
        <v>Additional Fuel Tax Rate by Fuel</v>
      </c>
      <c r="D491" s="226" t="s">
        <v>589</v>
      </c>
      <c r="E491" s="226"/>
      <c r="F491" s="226" t="s">
        <v>590</v>
      </c>
      <c r="G491" s="257"/>
      <c r="H491" s="7" t="s">
        <v>224</v>
      </c>
      <c r="I491" s="264" t="s">
        <v>76</v>
      </c>
      <c r="J491" s="227" t="str">
        <f>IF(ISBLANK(INDEX('Policy Characteristics'!D:D,MATCH($C491,'Policy Characteristics'!$C:$C,0))),"",INDEX('Policy Characteristics'!D:D,MATCH($C491,'Policy Characteristics'!$C:$C,0)))</f>
        <v>Fuel Taxes</v>
      </c>
      <c r="K491" s="227" t="str">
        <f>IF(ISBLANK(INDEX('Policy Characteristics'!E:E,MATCH($C491,'Policy Characteristics'!$C:$C,0))),"",INDEX('Policy Characteristics'!E:E,MATCH($C491,'Policy Characteristics'!$C:$C,0)))</f>
        <v>cross fuel tax</v>
      </c>
      <c r="L491" s="227">
        <f>IF(ISBLANK(INDEX('Policy Characteristics'!F:F,MATCH($C491,'Policy Characteristics'!$C:$C,0))),"",INDEX('Policy Characteristics'!F:F,MATCH($C491,'Policy Characteristics'!$C:$C,0)))</f>
        <v>0</v>
      </c>
      <c r="M491" s="227">
        <f>IF(ISBLANK(INDEX('Policy Characteristics'!G:G,MATCH($C491,'Policy Characteristics'!$C:$C,0))),"",INDEX('Policy Characteristics'!G:G,MATCH($C491,'Policy Characteristics'!$C:$C,0)))</f>
        <v>0.2</v>
      </c>
      <c r="N491" s="227">
        <f>IF(ISBLANK(INDEX('Policy Characteristics'!H:H,MATCH($C491,'Policy Characteristics'!$C:$C,0))),"",INDEX('Policy Characteristics'!H:H,MATCH($C491,'Policy Characteristics'!$C:$C,0)))</f>
        <v>5.0000000000000001E-3</v>
      </c>
      <c r="O491" s="227" t="str">
        <f>IF(ISBLANK(INDEX('Policy Characteristics'!I:I,MATCH($C491,'Policy Characteristics'!$C:$C,0))),"",INDEX('Policy Characteristics'!I:I,MATCH($C491,'Policy Characteristics'!$C:$C,0)))</f>
        <v>% of BAU price</v>
      </c>
      <c r="P491" s="227" t="str">
        <f>IF(ISBLANK(INDEX('Policy Characteristics'!J:J,MATCH($C491,'Policy Characteristics'!$C:$C,0))),"",INDEX('Policy Characteristics'!J:J,MATCH($C491,'Policy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1" s="227" t="str">
        <f>IF(ISBLANK(INDEX('Policy Characteristics'!K:K,MATCH($C491,'Policy Characteristics'!$C:$C,0))),"",INDEX('Policy Characteristics'!K:K,MATCH($C491,'Policy Characteristics'!$C:$C,0)))</f>
        <v>fuels.html#fuel-taxes</v>
      </c>
      <c r="R491" s="227" t="str">
        <f>IF(ISBLANK(INDEX('Policy Characteristics'!L:L,MATCH($C491,'Policy Characteristics'!$C:$C,0))),"",INDEX('Policy Characteristics'!L:L,MATCH($C491,'Policy Characteristics'!$C:$C,0)))</f>
        <v>fuel-taxes.html</v>
      </c>
      <c r="S491" s="227" t="str">
        <f>IF(ISBLANK(INDEX('Policy Characteristics'!M:M,MATCH($C491,'Policy Characteristics'!$C:$C,0))),"",INDEX('Policy Characteristics'!M:M,MATCH($C491,'Policy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27" t="str">
        <f>IF(ISBLANK(INDEX('Policy Characteristics'!N:N,MATCH($C491,'Policy Characteristics'!$C:$C,0))),"",INDEX('Policy Characteristics'!N:N,MATCH($C491,'Policy Characteristics'!$C:$C,0)))</f>
        <v>IEA, Energy Prices and Taxes for OECD Countries 2019, https://webstore.iea.org/energy-prices-and-taxes-for-oecd-countries-2019</v>
      </c>
      <c r="U491" s="11"/>
      <c r="V491" s="11"/>
      <c r="W491" s="11"/>
      <c r="X491" s="11"/>
      <c r="Y491" s="11"/>
      <c r="Z491" s="11"/>
    </row>
    <row r="492" spans="1:26" ht="15.75" customHeight="1" x14ac:dyDescent="0.25">
      <c r="A492" s="248" t="str">
        <f>INDEX('Policy Characteristics'!A:A,MATCH($C492,'Policy Characteristics'!$C:$C,0))</f>
        <v>Cross-Sector</v>
      </c>
      <c r="B492" s="249" t="str">
        <f>INDEX('Policy Characteristics'!B:B,MATCH($C492,'Policy Characteristics'!$C:$C,0))</f>
        <v>Fuel Taxes</v>
      </c>
      <c r="C492" s="11" t="str">
        <f t="shared" ref="A492:C492" si="344">C$484</f>
        <v>Additional Fuel Tax Rate by Fuel</v>
      </c>
      <c r="D492" s="226" t="s">
        <v>591</v>
      </c>
      <c r="E492" s="226"/>
      <c r="F492" s="226" t="s">
        <v>592</v>
      </c>
      <c r="G492" s="257"/>
      <c r="H492" s="7" t="s">
        <v>224</v>
      </c>
      <c r="I492" s="264" t="s">
        <v>76</v>
      </c>
      <c r="J492" s="227" t="str">
        <f>IF(ISBLANK(INDEX('Policy Characteristics'!D:D,MATCH($C492,'Policy Characteristics'!$C:$C,0))),"",INDEX('Policy Characteristics'!D:D,MATCH($C492,'Policy Characteristics'!$C:$C,0)))</f>
        <v>Fuel Taxes</v>
      </c>
      <c r="K492" s="227" t="str">
        <f>IF(ISBLANK(INDEX('Policy Characteristics'!E:E,MATCH($C492,'Policy Characteristics'!$C:$C,0))),"",INDEX('Policy Characteristics'!E:E,MATCH($C492,'Policy Characteristics'!$C:$C,0)))</f>
        <v>cross fuel tax</v>
      </c>
      <c r="L492" s="227">
        <f>IF(ISBLANK(INDEX('Policy Characteristics'!F:F,MATCH($C492,'Policy Characteristics'!$C:$C,0))),"",INDEX('Policy Characteristics'!F:F,MATCH($C492,'Policy Characteristics'!$C:$C,0)))</f>
        <v>0</v>
      </c>
      <c r="M492" s="227">
        <f>IF(ISBLANK(INDEX('Policy Characteristics'!G:G,MATCH($C492,'Policy Characteristics'!$C:$C,0))),"",INDEX('Policy Characteristics'!G:G,MATCH($C492,'Policy Characteristics'!$C:$C,0)))</f>
        <v>0.2</v>
      </c>
      <c r="N492" s="227">
        <f>IF(ISBLANK(INDEX('Policy Characteristics'!H:H,MATCH($C492,'Policy Characteristics'!$C:$C,0))),"",INDEX('Policy Characteristics'!H:H,MATCH($C492,'Policy Characteristics'!$C:$C,0)))</f>
        <v>5.0000000000000001E-3</v>
      </c>
      <c r="O492" s="227" t="str">
        <f>IF(ISBLANK(INDEX('Policy Characteristics'!I:I,MATCH($C492,'Policy Characteristics'!$C:$C,0))),"",INDEX('Policy Characteristics'!I:I,MATCH($C492,'Policy Characteristics'!$C:$C,0)))</f>
        <v>% of BAU price</v>
      </c>
      <c r="P492" s="227" t="str">
        <f>IF(ISBLANK(INDEX('Policy Characteristics'!J:J,MATCH($C492,'Policy Characteristics'!$C:$C,0))),"",INDEX('Policy Characteristics'!J:J,MATCH($C492,'Policy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2" s="227" t="str">
        <f>IF(ISBLANK(INDEX('Policy Characteristics'!K:K,MATCH($C492,'Policy Characteristics'!$C:$C,0))),"",INDEX('Policy Characteristics'!K:K,MATCH($C492,'Policy Characteristics'!$C:$C,0)))</f>
        <v>fuels.html#fuel-taxes</v>
      </c>
      <c r="R492" s="227" t="str">
        <f>IF(ISBLANK(INDEX('Policy Characteristics'!L:L,MATCH($C492,'Policy Characteristics'!$C:$C,0))),"",INDEX('Policy Characteristics'!L:L,MATCH($C492,'Policy Characteristics'!$C:$C,0)))</f>
        <v>fuel-taxes.html</v>
      </c>
      <c r="S492" s="227" t="str">
        <f>IF(ISBLANK(INDEX('Policy Characteristics'!M:M,MATCH($C492,'Policy Characteristics'!$C:$C,0))),"",INDEX('Policy Characteristics'!M:M,MATCH($C492,'Policy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27" t="str">
        <f>IF(ISBLANK(INDEX('Policy Characteristics'!N:N,MATCH($C492,'Policy Characteristics'!$C:$C,0))),"",INDEX('Policy Characteristics'!N:N,MATCH($C492,'Policy Characteristics'!$C:$C,0)))</f>
        <v>IEA, Energy Prices and Taxes for OECD Countries 2019, https://webstore.iea.org/energy-prices-and-taxes-for-oecd-countries-2019</v>
      </c>
      <c r="U492" s="11"/>
      <c r="V492" s="11"/>
      <c r="W492" s="11"/>
      <c r="X492" s="11"/>
      <c r="Y492" s="11"/>
      <c r="Z492" s="11"/>
    </row>
    <row r="493" spans="1:26" ht="15.75" customHeight="1" x14ac:dyDescent="0.25">
      <c r="A493" s="248" t="str">
        <f>INDEX('Policy Characteristics'!A:A,MATCH($C493,'Policy Characteristics'!$C:$C,0))</f>
        <v>Cross-Sector</v>
      </c>
      <c r="B493" s="249" t="str">
        <f>INDEX('Policy Characteristics'!B:B,MATCH($C493,'Policy Characteristics'!$C:$C,0))</f>
        <v>Fuel Taxes</v>
      </c>
      <c r="C493" s="11" t="str">
        <f t="shared" ref="A493:C493" si="345">C$484</f>
        <v>Additional Fuel Tax Rate by Fuel</v>
      </c>
      <c r="D493" s="226" t="s">
        <v>469</v>
      </c>
      <c r="E493" s="226"/>
      <c r="F493" s="226" t="s">
        <v>470</v>
      </c>
      <c r="G493" s="257"/>
      <c r="H493" s="7"/>
      <c r="I493" s="264" t="s">
        <v>76</v>
      </c>
      <c r="J493" s="227" t="str">
        <f>IF(ISBLANK(INDEX('Policy Characteristics'!D:D,MATCH($C493,'Policy Characteristics'!$C:$C,0))),"",INDEX('Policy Characteristics'!D:D,MATCH($C493,'Policy Characteristics'!$C:$C,0)))</f>
        <v>Fuel Taxes</v>
      </c>
      <c r="K493" s="227" t="str">
        <f>IF(ISBLANK(INDEX('Policy Characteristics'!E:E,MATCH($C493,'Policy Characteristics'!$C:$C,0))),"",INDEX('Policy Characteristics'!E:E,MATCH($C493,'Policy Characteristics'!$C:$C,0)))</f>
        <v>cross fuel tax</v>
      </c>
      <c r="L493" s="227">
        <f>IF(ISBLANK(INDEX('Policy Characteristics'!F:F,MATCH($C493,'Policy Characteristics'!$C:$C,0))),"",INDEX('Policy Characteristics'!F:F,MATCH($C493,'Policy Characteristics'!$C:$C,0)))</f>
        <v>0</v>
      </c>
      <c r="M493" s="227">
        <f>IF(ISBLANK(INDEX('Policy Characteristics'!G:G,MATCH($C493,'Policy Characteristics'!$C:$C,0))),"",INDEX('Policy Characteristics'!G:G,MATCH($C493,'Policy Characteristics'!$C:$C,0)))</f>
        <v>0.2</v>
      </c>
      <c r="N493" s="227">
        <f>IF(ISBLANK(INDEX('Policy Characteristics'!H:H,MATCH($C493,'Policy Characteristics'!$C:$C,0))),"",INDEX('Policy Characteristics'!H:H,MATCH($C493,'Policy Characteristics'!$C:$C,0)))</f>
        <v>5.0000000000000001E-3</v>
      </c>
      <c r="O493" s="227" t="str">
        <f>IF(ISBLANK(INDEX('Policy Characteristics'!I:I,MATCH($C493,'Policy Characteristics'!$C:$C,0))),"",INDEX('Policy Characteristics'!I:I,MATCH($C493,'Policy Characteristics'!$C:$C,0)))</f>
        <v>% of BAU price</v>
      </c>
      <c r="P493" s="227" t="str">
        <f>IF(ISBLANK(INDEX('Policy Characteristics'!J:J,MATCH($C493,'Policy Characteristics'!$C:$C,0))),"",INDEX('Policy Characteristics'!J:J,MATCH($C493,'Policy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3" s="227" t="str">
        <f>IF(ISBLANK(INDEX('Policy Characteristics'!K:K,MATCH($C493,'Policy Characteristics'!$C:$C,0))),"",INDEX('Policy Characteristics'!K:K,MATCH($C493,'Policy Characteristics'!$C:$C,0)))</f>
        <v>fuels.html#fuel-taxes</v>
      </c>
      <c r="R493" s="227" t="str">
        <f>IF(ISBLANK(INDEX('Policy Characteristics'!L:L,MATCH($C493,'Policy Characteristics'!$C:$C,0))),"",INDEX('Policy Characteristics'!L:L,MATCH($C493,'Policy Characteristics'!$C:$C,0)))</f>
        <v>fuel-taxes.html</v>
      </c>
      <c r="S493" s="227" t="str">
        <f>IF(ISBLANK(INDEX('Policy Characteristics'!M:M,MATCH($C493,'Policy Characteristics'!$C:$C,0))),"",INDEX('Policy Characteristics'!M:M,MATCH($C493,'Policy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27" t="str">
        <f>IF(ISBLANK(INDEX('Policy Characteristics'!N:N,MATCH($C493,'Policy Characteristics'!$C:$C,0))),"",INDEX('Policy Characteristics'!N:N,MATCH($C493,'Policy Characteristics'!$C:$C,0)))</f>
        <v>IEA, Energy Prices and Taxes for OECD Countries 2019, https://webstore.iea.org/energy-prices-and-taxes-for-oecd-countries-2019</v>
      </c>
      <c r="U493" s="229"/>
      <c r="V493" s="229"/>
      <c r="W493" s="229"/>
      <c r="X493" s="229"/>
      <c r="Y493" s="229"/>
      <c r="Z493" s="229"/>
    </row>
    <row r="494" spans="1:26" ht="15.75" customHeight="1" x14ac:dyDescent="0.25">
      <c r="A494" s="248" t="str">
        <f>INDEX('Policy Characteristics'!A:A,MATCH($C494,'Policy Characteristics'!$C:$C,0))</f>
        <v>Cross-Sector</v>
      </c>
      <c r="B494" s="249" t="str">
        <f>INDEX('Policy Characteristics'!B:B,MATCH($C494,'Policy Characteristics'!$C:$C,0))</f>
        <v>Fuel Taxes</v>
      </c>
      <c r="C494" s="11" t="str">
        <f t="shared" ref="A494:C494" si="346">C$484</f>
        <v>Additional Fuel Tax Rate by Fuel</v>
      </c>
      <c r="D494" s="226" t="s">
        <v>593</v>
      </c>
      <c r="E494" s="226"/>
      <c r="F494" s="226" t="s">
        <v>594</v>
      </c>
      <c r="G494" s="257"/>
      <c r="H494" s="7" t="s">
        <v>224</v>
      </c>
      <c r="I494" s="264" t="s">
        <v>76</v>
      </c>
      <c r="J494" s="227" t="str">
        <f>IF(ISBLANK(INDEX('Policy Characteristics'!D:D,MATCH($C494,'Policy Characteristics'!$C:$C,0))),"",INDEX('Policy Characteristics'!D:D,MATCH($C494,'Policy Characteristics'!$C:$C,0)))</f>
        <v>Fuel Taxes</v>
      </c>
      <c r="K494" s="227" t="str">
        <f>IF(ISBLANK(INDEX('Policy Characteristics'!E:E,MATCH($C494,'Policy Characteristics'!$C:$C,0))),"",INDEX('Policy Characteristics'!E:E,MATCH($C494,'Policy Characteristics'!$C:$C,0)))</f>
        <v>cross fuel tax</v>
      </c>
      <c r="L494" s="227">
        <f>IF(ISBLANK(INDEX('Policy Characteristics'!F:F,MATCH($C494,'Policy Characteristics'!$C:$C,0))),"",INDEX('Policy Characteristics'!F:F,MATCH($C494,'Policy Characteristics'!$C:$C,0)))</f>
        <v>0</v>
      </c>
      <c r="M494" s="227">
        <f>IF(ISBLANK(INDEX('Policy Characteristics'!G:G,MATCH($C494,'Policy Characteristics'!$C:$C,0))),"",INDEX('Policy Characteristics'!G:G,MATCH($C494,'Policy Characteristics'!$C:$C,0)))</f>
        <v>0.2</v>
      </c>
      <c r="N494" s="227">
        <f>IF(ISBLANK(INDEX('Policy Characteristics'!H:H,MATCH($C494,'Policy Characteristics'!$C:$C,0))),"",INDEX('Policy Characteristics'!H:H,MATCH($C494,'Policy Characteristics'!$C:$C,0)))</f>
        <v>5.0000000000000001E-3</v>
      </c>
      <c r="O494" s="227" t="str">
        <f>IF(ISBLANK(INDEX('Policy Characteristics'!I:I,MATCH($C494,'Policy Characteristics'!$C:$C,0))),"",INDEX('Policy Characteristics'!I:I,MATCH($C494,'Policy Characteristics'!$C:$C,0)))</f>
        <v>% of BAU price</v>
      </c>
      <c r="P494" s="227" t="str">
        <f>IF(ISBLANK(INDEX('Policy Characteristics'!J:J,MATCH($C494,'Policy Characteristics'!$C:$C,0))),"",INDEX('Policy Characteristics'!J:J,MATCH($C494,'Policy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4" s="227" t="str">
        <f>IF(ISBLANK(INDEX('Policy Characteristics'!K:K,MATCH($C494,'Policy Characteristics'!$C:$C,0))),"",INDEX('Policy Characteristics'!K:K,MATCH($C494,'Policy Characteristics'!$C:$C,0)))</f>
        <v>fuels.html#fuel-taxes</v>
      </c>
      <c r="R494" s="227" t="str">
        <f>IF(ISBLANK(INDEX('Policy Characteristics'!L:L,MATCH($C494,'Policy Characteristics'!$C:$C,0))),"",INDEX('Policy Characteristics'!L:L,MATCH($C494,'Policy Characteristics'!$C:$C,0)))</f>
        <v>fuel-taxes.html</v>
      </c>
      <c r="S494" s="227" t="str">
        <f>IF(ISBLANK(INDEX('Policy Characteristics'!M:M,MATCH($C494,'Policy Characteristics'!$C:$C,0))),"",INDEX('Policy Characteristics'!M:M,MATCH($C494,'Policy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27" t="str">
        <f>IF(ISBLANK(INDEX('Policy Characteristics'!N:N,MATCH($C494,'Policy Characteristics'!$C:$C,0))),"",INDEX('Policy Characteristics'!N:N,MATCH($C494,'Policy Characteristics'!$C:$C,0)))</f>
        <v>IEA, Energy Prices and Taxes for OECD Countries 2019, https://webstore.iea.org/energy-prices-and-taxes-for-oecd-countries-2019</v>
      </c>
      <c r="U494" s="229"/>
      <c r="V494" s="229"/>
      <c r="W494" s="229"/>
      <c r="X494" s="229"/>
      <c r="Y494" s="229"/>
      <c r="Z494" s="229"/>
    </row>
    <row r="495" spans="1:26" ht="15.75" customHeight="1" x14ac:dyDescent="0.25">
      <c r="A495" s="248" t="str">
        <f>INDEX('Policy Characteristics'!A:A,MATCH($C495,'Policy Characteristics'!$C:$C,0))</f>
        <v>Cross-Sector</v>
      </c>
      <c r="B495" s="249" t="str">
        <f>INDEX('Policy Characteristics'!B:B,MATCH($C495,'Policy Characteristics'!$C:$C,0))</f>
        <v>Fuel Taxes</v>
      </c>
      <c r="C495" s="11" t="str">
        <f t="shared" ref="A495:C495" si="347">C$484</f>
        <v>Additional Fuel Tax Rate by Fuel</v>
      </c>
      <c r="D495" s="226" t="s">
        <v>471</v>
      </c>
      <c r="E495" s="226"/>
      <c r="F495" s="226" t="s">
        <v>254</v>
      </c>
      <c r="G495" s="257"/>
      <c r="H495" s="7"/>
      <c r="I495" s="264" t="s">
        <v>76</v>
      </c>
      <c r="J495" s="227" t="str">
        <f>IF(ISBLANK(INDEX('Policy Characteristics'!D:D,MATCH($C495,'Policy Characteristics'!$C:$C,0))),"",INDEX('Policy Characteristics'!D:D,MATCH($C495,'Policy Characteristics'!$C:$C,0)))</f>
        <v>Fuel Taxes</v>
      </c>
      <c r="K495" s="227" t="str">
        <f>IF(ISBLANK(INDEX('Policy Characteristics'!E:E,MATCH($C495,'Policy Characteristics'!$C:$C,0))),"",INDEX('Policy Characteristics'!E:E,MATCH($C495,'Policy Characteristics'!$C:$C,0)))</f>
        <v>cross fuel tax</v>
      </c>
      <c r="L495" s="227">
        <f>IF(ISBLANK(INDEX('Policy Characteristics'!F:F,MATCH($C495,'Policy Characteristics'!$C:$C,0))),"",INDEX('Policy Characteristics'!F:F,MATCH($C495,'Policy Characteristics'!$C:$C,0)))</f>
        <v>0</v>
      </c>
      <c r="M495" s="227">
        <f>IF(ISBLANK(INDEX('Policy Characteristics'!G:G,MATCH($C495,'Policy Characteristics'!$C:$C,0))),"",INDEX('Policy Characteristics'!G:G,MATCH($C495,'Policy Characteristics'!$C:$C,0)))</f>
        <v>0.2</v>
      </c>
      <c r="N495" s="227">
        <f>IF(ISBLANK(INDEX('Policy Characteristics'!H:H,MATCH($C495,'Policy Characteristics'!$C:$C,0))),"",INDEX('Policy Characteristics'!H:H,MATCH($C495,'Policy Characteristics'!$C:$C,0)))</f>
        <v>5.0000000000000001E-3</v>
      </c>
      <c r="O495" s="227" t="str">
        <f>IF(ISBLANK(INDEX('Policy Characteristics'!I:I,MATCH($C495,'Policy Characteristics'!$C:$C,0))),"",INDEX('Policy Characteristics'!I:I,MATCH($C495,'Policy Characteristics'!$C:$C,0)))</f>
        <v>% of BAU price</v>
      </c>
      <c r="P495" s="227" t="str">
        <f>IF(ISBLANK(INDEX('Policy Characteristics'!J:J,MATCH($C495,'Policy Characteristics'!$C:$C,0))),"",INDEX('Policy Characteristics'!J:J,MATCH($C495,'Policy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5" s="227" t="str">
        <f>IF(ISBLANK(INDEX('Policy Characteristics'!K:K,MATCH($C495,'Policy Characteristics'!$C:$C,0))),"",INDEX('Policy Characteristics'!K:K,MATCH($C495,'Policy Characteristics'!$C:$C,0)))</f>
        <v>fuels.html#fuel-taxes</v>
      </c>
      <c r="R495" s="227" t="str">
        <f>IF(ISBLANK(INDEX('Policy Characteristics'!L:L,MATCH($C495,'Policy Characteristics'!$C:$C,0))),"",INDEX('Policy Characteristics'!L:L,MATCH($C495,'Policy Characteristics'!$C:$C,0)))</f>
        <v>fuel-taxes.html</v>
      </c>
      <c r="S495" s="227" t="str">
        <f>IF(ISBLANK(INDEX('Policy Characteristics'!M:M,MATCH($C495,'Policy Characteristics'!$C:$C,0))),"",INDEX('Policy Characteristics'!M:M,MATCH($C495,'Policy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27" t="str">
        <f>IF(ISBLANK(INDEX('Policy Characteristics'!N:N,MATCH($C495,'Policy Characteristics'!$C:$C,0))),"",INDEX('Policy Characteristics'!N:N,MATCH($C495,'Policy Characteristics'!$C:$C,0)))</f>
        <v>IEA, Energy Prices and Taxes for OECD Countries 2019, https://webstore.iea.org/energy-prices-and-taxes-for-oecd-countries-2019</v>
      </c>
      <c r="U495" s="229"/>
      <c r="V495" s="229"/>
      <c r="W495" s="229"/>
      <c r="X495" s="229"/>
      <c r="Y495" s="229"/>
      <c r="Z495" s="229"/>
    </row>
    <row r="496" spans="1:26" ht="15.75" customHeight="1" x14ac:dyDescent="0.25">
      <c r="A496" s="248" t="str">
        <f>INDEX('Policy Characteristics'!A:A,MATCH($C496,'Policy Characteristics'!$C:$C,0))</f>
        <v>Cross-Sector</v>
      </c>
      <c r="B496" s="249" t="str">
        <f>INDEX('Policy Characteristics'!B:B,MATCH($C496,'Policy Characteristics'!$C:$C,0))</f>
        <v>Fuel Taxes</v>
      </c>
      <c r="C496" s="11" t="str">
        <f t="shared" ref="A496:C496" si="348">C$484</f>
        <v>Additional Fuel Tax Rate by Fuel</v>
      </c>
      <c r="D496" s="226" t="s">
        <v>472</v>
      </c>
      <c r="E496" s="226"/>
      <c r="F496" s="226" t="s">
        <v>258</v>
      </c>
      <c r="G496" s="257"/>
      <c r="H496" s="7"/>
      <c r="I496" s="264" t="s">
        <v>76</v>
      </c>
      <c r="J496" s="227" t="str">
        <f>IF(ISBLANK(INDEX('Policy Characteristics'!D:D,MATCH($C496,'Policy Characteristics'!$C:$C,0))),"",INDEX('Policy Characteristics'!D:D,MATCH($C496,'Policy Characteristics'!$C:$C,0)))</f>
        <v>Fuel Taxes</v>
      </c>
      <c r="K496" s="227" t="str">
        <f>IF(ISBLANK(INDEX('Policy Characteristics'!E:E,MATCH($C496,'Policy Characteristics'!$C:$C,0))),"",INDEX('Policy Characteristics'!E:E,MATCH($C496,'Policy Characteristics'!$C:$C,0)))</f>
        <v>cross fuel tax</v>
      </c>
      <c r="L496" s="227">
        <f>IF(ISBLANK(INDEX('Policy Characteristics'!F:F,MATCH($C496,'Policy Characteristics'!$C:$C,0))),"",INDEX('Policy Characteristics'!F:F,MATCH($C496,'Policy Characteristics'!$C:$C,0)))</f>
        <v>0</v>
      </c>
      <c r="M496" s="227">
        <f>IF(ISBLANK(INDEX('Policy Characteristics'!G:G,MATCH($C496,'Policy Characteristics'!$C:$C,0))),"",INDEX('Policy Characteristics'!G:G,MATCH($C496,'Policy Characteristics'!$C:$C,0)))</f>
        <v>0.2</v>
      </c>
      <c r="N496" s="227">
        <f>IF(ISBLANK(INDEX('Policy Characteristics'!H:H,MATCH($C496,'Policy Characteristics'!$C:$C,0))),"",INDEX('Policy Characteristics'!H:H,MATCH($C496,'Policy Characteristics'!$C:$C,0)))</f>
        <v>5.0000000000000001E-3</v>
      </c>
      <c r="O496" s="227" t="str">
        <f>IF(ISBLANK(INDEX('Policy Characteristics'!I:I,MATCH($C496,'Policy Characteristics'!$C:$C,0))),"",INDEX('Policy Characteristics'!I:I,MATCH($C496,'Policy Characteristics'!$C:$C,0)))</f>
        <v>% of BAU price</v>
      </c>
      <c r="P496" s="227" t="str">
        <f>IF(ISBLANK(INDEX('Policy Characteristics'!J:J,MATCH($C496,'Policy Characteristics'!$C:$C,0))),"",INDEX('Policy Characteristics'!J:J,MATCH($C496,'Policy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6" s="227" t="str">
        <f>IF(ISBLANK(INDEX('Policy Characteristics'!K:K,MATCH($C496,'Policy Characteristics'!$C:$C,0))),"",INDEX('Policy Characteristics'!K:K,MATCH($C496,'Policy Characteristics'!$C:$C,0)))</f>
        <v>fuels.html#fuel-taxes</v>
      </c>
      <c r="R496" s="227" t="str">
        <f>IF(ISBLANK(INDEX('Policy Characteristics'!L:L,MATCH($C496,'Policy Characteristics'!$C:$C,0))),"",INDEX('Policy Characteristics'!L:L,MATCH($C496,'Policy Characteristics'!$C:$C,0)))</f>
        <v>fuel-taxes.html</v>
      </c>
      <c r="S496" s="227" t="str">
        <f>IF(ISBLANK(INDEX('Policy Characteristics'!M:M,MATCH($C496,'Policy Characteristics'!$C:$C,0))),"",INDEX('Policy Characteristics'!M:M,MATCH($C496,'Policy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27" t="str">
        <f>IF(ISBLANK(INDEX('Policy Characteristics'!N:N,MATCH($C496,'Policy Characteristics'!$C:$C,0))),"",INDEX('Policy Characteristics'!N:N,MATCH($C496,'Policy Characteristics'!$C:$C,0)))</f>
        <v>IEA, Energy Prices and Taxes for OECD Countries 2019, https://webstore.iea.org/energy-prices-and-taxes-for-oecd-countries-2019</v>
      </c>
      <c r="U496" s="229"/>
      <c r="V496" s="229"/>
      <c r="W496" s="229"/>
      <c r="X496" s="229"/>
      <c r="Y496" s="229"/>
      <c r="Z496" s="229"/>
    </row>
    <row r="497" spans="1:26" ht="15.75" customHeight="1" x14ac:dyDescent="0.25">
      <c r="A497" s="248" t="str">
        <f>INDEX('Policy Characteristics'!A:A,MATCH($C497,'Policy Characteristics'!$C:$C,0))</f>
        <v>Cross-Sector</v>
      </c>
      <c r="B497" s="249" t="str">
        <f>INDEX('Policy Characteristics'!B:B,MATCH($C497,'Policy Characteristics'!$C:$C,0))</f>
        <v>Fuel Taxes</v>
      </c>
      <c r="C497" s="11" t="str">
        <f t="shared" ref="A497:C497" si="349">C$484</f>
        <v>Additional Fuel Tax Rate by Fuel</v>
      </c>
      <c r="D497" s="226" t="s">
        <v>473</v>
      </c>
      <c r="E497" s="226"/>
      <c r="F497" s="226" t="s">
        <v>474</v>
      </c>
      <c r="G497" s="257"/>
      <c r="H497" s="7"/>
      <c r="I497" s="264" t="s">
        <v>76</v>
      </c>
      <c r="J497" s="227" t="str">
        <f>IF(ISBLANK(INDEX('Policy Characteristics'!D:D,MATCH($C497,'Policy Characteristics'!$C:$C,0))),"",INDEX('Policy Characteristics'!D:D,MATCH($C497,'Policy Characteristics'!$C:$C,0)))</f>
        <v>Fuel Taxes</v>
      </c>
      <c r="K497" s="227" t="str">
        <f>IF(ISBLANK(INDEX('Policy Characteristics'!E:E,MATCH($C497,'Policy Characteristics'!$C:$C,0))),"",INDEX('Policy Characteristics'!E:E,MATCH($C497,'Policy Characteristics'!$C:$C,0)))</f>
        <v>cross fuel tax</v>
      </c>
      <c r="L497" s="227">
        <f>IF(ISBLANK(INDEX('Policy Characteristics'!F:F,MATCH($C497,'Policy Characteristics'!$C:$C,0))),"",INDEX('Policy Characteristics'!F:F,MATCH($C497,'Policy Characteristics'!$C:$C,0)))</f>
        <v>0</v>
      </c>
      <c r="M497" s="227">
        <f>IF(ISBLANK(INDEX('Policy Characteristics'!G:G,MATCH($C497,'Policy Characteristics'!$C:$C,0))),"",INDEX('Policy Characteristics'!G:G,MATCH($C497,'Policy Characteristics'!$C:$C,0)))</f>
        <v>0.2</v>
      </c>
      <c r="N497" s="227">
        <f>IF(ISBLANK(INDEX('Policy Characteristics'!H:H,MATCH($C497,'Policy Characteristics'!$C:$C,0))),"",INDEX('Policy Characteristics'!H:H,MATCH($C497,'Policy Characteristics'!$C:$C,0)))</f>
        <v>5.0000000000000001E-3</v>
      </c>
      <c r="O497" s="227" t="str">
        <f>IF(ISBLANK(INDEX('Policy Characteristics'!I:I,MATCH($C497,'Policy Characteristics'!$C:$C,0))),"",INDEX('Policy Characteristics'!I:I,MATCH($C497,'Policy Characteristics'!$C:$C,0)))</f>
        <v>% of BAU price</v>
      </c>
      <c r="P497" s="227" t="str">
        <f>IF(ISBLANK(INDEX('Policy Characteristics'!J:J,MATCH($C497,'Policy Characteristics'!$C:$C,0))),"",INDEX('Policy Characteristics'!J:J,MATCH($C497,'Policy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7" s="227" t="str">
        <f>IF(ISBLANK(INDEX('Policy Characteristics'!K:K,MATCH($C497,'Policy Characteristics'!$C:$C,0))),"",INDEX('Policy Characteristics'!K:K,MATCH($C497,'Policy Characteristics'!$C:$C,0)))</f>
        <v>fuels.html#fuel-taxes</v>
      </c>
      <c r="R497" s="227" t="str">
        <f>IF(ISBLANK(INDEX('Policy Characteristics'!L:L,MATCH($C497,'Policy Characteristics'!$C:$C,0))),"",INDEX('Policy Characteristics'!L:L,MATCH($C497,'Policy Characteristics'!$C:$C,0)))</f>
        <v>fuel-taxes.html</v>
      </c>
      <c r="S497" s="227" t="str">
        <f>IF(ISBLANK(INDEX('Policy Characteristics'!M:M,MATCH($C497,'Policy Characteristics'!$C:$C,0))),"",INDEX('Policy Characteristics'!M:M,MATCH($C497,'Policy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27" t="str">
        <f>IF(ISBLANK(INDEX('Policy Characteristics'!N:N,MATCH($C497,'Policy Characteristics'!$C:$C,0))),"",INDEX('Policy Characteristics'!N:N,MATCH($C497,'Policy Characteristics'!$C:$C,0)))</f>
        <v>IEA, Energy Prices and Taxes for OECD Countries 2019, https://webstore.iea.org/energy-prices-and-taxes-for-oecd-countries-2019</v>
      </c>
      <c r="U497" s="229"/>
      <c r="V497" s="229"/>
      <c r="W497" s="229"/>
      <c r="X497" s="229"/>
      <c r="Y497" s="229"/>
      <c r="Z497" s="229"/>
    </row>
    <row r="498" spans="1:26" ht="15.75" customHeight="1" x14ac:dyDescent="0.25">
      <c r="A498" s="248" t="str">
        <f>INDEX('Policy Characteristics'!A:A,MATCH($C498,'Policy Characteristics'!$C:$C,0))</f>
        <v>Cross-Sector</v>
      </c>
      <c r="B498" s="249" t="str">
        <f>INDEX('Policy Characteristics'!B:B,MATCH($C498,'Policy Characteristics'!$C:$C,0))</f>
        <v>Fuel Taxes</v>
      </c>
      <c r="C498" s="227" t="str">
        <f t="shared" ref="A498:C498" si="350">C$484</f>
        <v>Additional Fuel Tax Rate by Fuel</v>
      </c>
      <c r="D498" s="225" t="s">
        <v>475</v>
      </c>
      <c r="E498" s="225"/>
      <c r="F498" s="225" t="s">
        <v>476</v>
      </c>
      <c r="G498" s="225"/>
      <c r="H498" s="250">
        <v>599</v>
      </c>
      <c r="I498" s="261" t="s">
        <v>63</v>
      </c>
      <c r="J498" s="227" t="str">
        <f>IF(ISBLANK(INDEX('Policy Characteristics'!D:D,MATCH($C498,'Policy Characteristics'!$C:$C,0))),"",INDEX('Policy Characteristics'!D:D,MATCH($C498,'Policy Characteristics'!$C:$C,0)))</f>
        <v>Fuel Taxes</v>
      </c>
      <c r="K498" s="227" t="str">
        <f>IF(ISBLANK(INDEX('Policy Characteristics'!E:E,MATCH($C498,'Policy Characteristics'!$C:$C,0))),"",INDEX('Policy Characteristics'!E:E,MATCH($C498,'Policy Characteristics'!$C:$C,0)))</f>
        <v>cross fuel tax</v>
      </c>
      <c r="L498" s="227">
        <f>IF(ISBLANK(INDEX('Policy Characteristics'!F:F,MATCH($C498,'Policy Characteristics'!$C:$C,0))),"",INDEX('Policy Characteristics'!F:F,MATCH($C498,'Policy Characteristics'!$C:$C,0)))</f>
        <v>0</v>
      </c>
      <c r="M498" s="227">
        <f>IF(ISBLANK(INDEX('Policy Characteristics'!G:G,MATCH($C498,'Policy Characteristics'!$C:$C,0))),"",INDEX('Policy Characteristics'!G:G,MATCH($C498,'Policy Characteristics'!$C:$C,0)))</f>
        <v>0.2</v>
      </c>
      <c r="N498" s="227">
        <f>IF(ISBLANK(INDEX('Policy Characteristics'!H:H,MATCH($C498,'Policy Characteristics'!$C:$C,0))),"",INDEX('Policy Characteristics'!H:H,MATCH($C498,'Policy Characteristics'!$C:$C,0)))</f>
        <v>5.0000000000000001E-3</v>
      </c>
      <c r="O498" s="227" t="str">
        <f>IF(ISBLANK(INDEX('Policy Characteristics'!I:I,MATCH($C498,'Policy Characteristics'!$C:$C,0))),"",INDEX('Policy Characteristics'!I:I,MATCH($C498,'Policy Characteristics'!$C:$C,0)))</f>
        <v>% of BAU price</v>
      </c>
      <c r="P498" s="227" t="str">
        <f>IF(ISBLANK(INDEX('Policy Characteristics'!J:J,MATCH($C498,'Policy Characteristics'!$C:$C,0))),"",INDEX('Policy Characteristics'!J:J,MATCH($C498,'Policy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8" s="227" t="str">
        <f>IF(ISBLANK(INDEX('Policy Characteristics'!K:K,MATCH($C498,'Policy Characteristics'!$C:$C,0))),"",INDEX('Policy Characteristics'!K:K,MATCH($C498,'Policy Characteristics'!$C:$C,0)))</f>
        <v>fuels.html#fuel-taxes</v>
      </c>
      <c r="R498" s="227" t="str">
        <f>IF(ISBLANK(INDEX('Policy Characteristics'!L:L,MATCH($C498,'Policy Characteristics'!$C:$C,0))),"",INDEX('Policy Characteristics'!L:L,MATCH($C498,'Policy Characteristics'!$C:$C,0)))</f>
        <v>fuel-taxes.html</v>
      </c>
      <c r="S498" s="227" t="str">
        <f>IF(ISBLANK(INDEX('Policy Characteristics'!M:M,MATCH($C498,'Policy Characteristics'!$C:$C,0))),"",INDEX('Policy Characteristics'!M:M,MATCH($C498,'Policy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27" t="str">
        <f>IF(ISBLANK(INDEX('Policy Characteristics'!N:N,MATCH($C498,'Policy Characteristics'!$C:$C,0))),"",INDEX('Policy Characteristics'!N:N,MATCH($C498,'Policy Characteristics'!$C:$C,0)))</f>
        <v>IEA, Energy Prices and Taxes for OECD Countries 2019, https://webstore.iea.org/energy-prices-and-taxes-for-oecd-countries-2019</v>
      </c>
      <c r="U498" s="229"/>
      <c r="V498" s="229"/>
      <c r="W498" s="229"/>
      <c r="X498" s="229"/>
      <c r="Y498" s="229"/>
      <c r="Z498" s="229"/>
    </row>
    <row r="499" spans="1:26" ht="15.75" customHeight="1" x14ac:dyDescent="0.25">
      <c r="A499" s="248" t="str">
        <f>INDEX('Policy Characteristics'!A:A,MATCH($C499,'Policy Characteristics'!$C:$C,0))</f>
        <v>Cross-Sector</v>
      </c>
      <c r="B499" s="249" t="str">
        <f>INDEX('Policy Characteristics'!B:B,MATCH($C499,'Policy Characteristics'!$C:$C,0))</f>
        <v>Fuel Taxes</v>
      </c>
      <c r="C499" s="11" t="str">
        <f t="shared" ref="A499:C499" si="351">C$484</f>
        <v>Additional Fuel Tax Rate by Fuel</v>
      </c>
      <c r="D499" s="226" t="s">
        <v>596</v>
      </c>
      <c r="E499" s="226"/>
      <c r="F499" s="226" t="s">
        <v>262</v>
      </c>
      <c r="G499" s="257"/>
      <c r="H499" s="7"/>
      <c r="I499" s="264" t="s">
        <v>76</v>
      </c>
      <c r="J499" s="227" t="str">
        <f>IF(ISBLANK(INDEX('Policy Characteristics'!D:D,MATCH($C499,'Policy Characteristics'!$C:$C,0))),"",INDEX('Policy Characteristics'!D:D,MATCH($C499,'Policy Characteristics'!$C:$C,0)))</f>
        <v>Fuel Taxes</v>
      </c>
      <c r="K499" s="227" t="str">
        <f>IF(ISBLANK(INDEX('Policy Characteristics'!E:E,MATCH($C499,'Policy Characteristics'!$C:$C,0))),"",INDEX('Policy Characteristics'!E:E,MATCH($C499,'Policy Characteristics'!$C:$C,0)))</f>
        <v>cross fuel tax</v>
      </c>
      <c r="L499" s="227">
        <f>IF(ISBLANK(INDEX('Policy Characteristics'!F:F,MATCH($C499,'Policy Characteristics'!$C:$C,0))),"",INDEX('Policy Characteristics'!F:F,MATCH($C499,'Policy Characteristics'!$C:$C,0)))</f>
        <v>0</v>
      </c>
      <c r="M499" s="227">
        <f>IF(ISBLANK(INDEX('Policy Characteristics'!G:G,MATCH($C499,'Policy Characteristics'!$C:$C,0))),"",INDEX('Policy Characteristics'!G:G,MATCH($C499,'Policy Characteristics'!$C:$C,0)))</f>
        <v>0.2</v>
      </c>
      <c r="N499" s="227">
        <f>IF(ISBLANK(INDEX('Policy Characteristics'!H:H,MATCH($C499,'Policy Characteristics'!$C:$C,0))),"",INDEX('Policy Characteristics'!H:H,MATCH($C499,'Policy Characteristics'!$C:$C,0)))</f>
        <v>5.0000000000000001E-3</v>
      </c>
      <c r="O499" s="227" t="str">
        <f>IF(ISBLANK(INDEX('Policy Characteristics'!I:I,MATCH($C499,'Policy Characteristics'!$C:$C,0))),"",INDEX('Policy Characteristics'!I:I,MATCH($C499,'Policy Characteristics'!$C:$C,0)))</f>
        <v>% of BAU price</v>
      </c>
      <c r="P499" s="227" t="str">
        <f>IF(ISBLANK(INDEX('Policy Characteristics'!J:J,MATCH($C499,'Policy Characteristics'!$C:$C,0))),"",INDEX('Policy Characteristics'!J:J,MATCH($C499,'Policy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499" s="227" t="str">
        <f>IF(ISBLANK(INDEX('Policy Characteristics'!K:K,MATCH($C499,'Policy Characteristics'!$C:$C,0))),"",INDEX('Policy Characteristics'!K:K,MATCH($C499,'Policy Characteristics'!$C:$C,0)))</f>
        <v>fuels.html#fuel-taxes</v>
      </c>
      <c r="R499" s="227" t="str">
        <f>IF(ISBLANK(INDEX('Policy Characteristics'!L:L,MATCH($C499,'Policy Characteristics'!$C:$C,0))),"",INDEX('Policy Characteristics'!L:L,MATCH($C499,'Policy Characteristics'!$C:$C,0)))</f>
        <v>fuel-taxes.html</v>
      </c>
      <c r="S499" s="227" t="str">
        <f>IF(ISBLANK(INDEX('Policy Characteristics'!M:M,MATCH($C499,'Policy Characteristics'!$C:$C,0))),"",INDEX('Policy Characteristics'!M:M,MATCH($C499,'Policy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27" t="str">
        <f>IF(ISBLANK(INDEX('Policy Characteristics'!N:N,MATCH($C499,'Policy Characteristics'!$C:$C,0))),"",INDEX('Policy Characteristics'!N:N,MATCH($C499,'Policy Characteristics'!$C:$C,0)))</f>
        <v>IEA, Energy Prices and Taxes for OECD Countries 2019, https://webstore.iea.org/energy-prices-and-taxes-for-oecd-countries-2019</v>
      </c>
      <c r="U499" s="229"/>
      <c r="V499" s="229"/>
      <c r="W499" s="229"/>
      <c r="X499" s="229"/>
      <c r="Y499" s="229"/>
      <c r="Z499" s="229"/>
    </row>
    <row r="500" spans="1:26" ht="15.75" customHeight="1" x14ac:dyDescent="0.25">
      <c r="A500" s="248" t="str">
        <f>INDEX('Policy Characteristics'!A:A,MATCH($C500,'Policy Characteristics'!$C:$C,0))</f>
        <v>Cross-Sector</v>
      </c>
      <c r="B500" s="249" t="str">
        <f>INDEX('Policy Characteristics'!B:B,MATCH($C500,'Policy Characteristics'!$C:$C,0))</f>
        <v>Fuel Taxes</v>
      </c>
      <c r="C500" s="11" t="str">
        <f t="shared" ref="A500:C500" si="352">C$484</f>
        <v>Additional Fuel Tax Rate by Fuel</v>
      </c>
      <c r="D500" s="226" t="s">
        <v>597</v>
      </c>
      <c r="E500" s="226"/>
      <c r="F500" s="226" t="s">
        <v>598</v>
      </c>
      <c r="G500" s="257"/>
      <c r="H500" s="7"/>
      <c r="I500" s="264" t="s">
        <v>76</v>
      </c>
      <c r="J500" s="227" t="str">
        <f>IF(ISBLANK(INDEX('Policy Characteristics'!D:D,MATCH($C500,'Policy Characteristics'!$C:$C,0))),"",INDEX('Policy Characteristics'!D:D,MATCH($C500,'Policy Characteristics'!$C:$C,0)))</f>
        <v>Fuel Taxes</v>
      </c>
      <c r="K500" s="227" t="str">
        <f>IF(ISBLANK(INDEX('Policy Characteristics'!E:E,MATCH($C500,'Policy Characteristics'!$C:$C,0))),"",INDEX('Policy Characteristics'!E:E,MATCH($C500,'Policy Characteristics'!$C:$C,0)))</f>
        <v>cross fuel tax</v>
      </c>
      <c r="L500" s="227">
        <f>IF(ISBLANK(INDEX('Policy Characteristics'!F:F,MATCH($C500,'Policy Characteristics'!$C:$C,0))),"",INDEX('Policy Characteristics'!F:F,MATCH($C500,'Policy Characteristics'!$C:$C,0)))</f>
        <v>0</v>
      </c>
      <c r="M500" s="227">
        <f>IF(ISBLANK(INDEX('Policy Characteristics'!G:G,MATCH($C500,'Policy Characteristics'!$C:$C,0))),"",INDEX('Policy Characteristics'!G:G,MATCH($C500,'Policy Characteristics'!$C:$C,0)))</f>
        <v>0.2</v>
      </c>
      <c r="N500" s="227">
        <f>IF(ISBLANK(INDEX('Policy Characteristics'!H:H,MATCH($C500,'Policy Characteristics'!$C:$C,0))),"",INDEX('Policy Characteristics'!H:H,MATCH($C500,'Policy Characteristics'!$C:$C,0)))</f>
        <v>5.0000000000000001E-3</v>
      </c>
      <c r="O500" s="227" t="str">
        <f>IF(ISBLANK(INDEX('Policy Characteristics'!I:I,MATCH($C500,'Policy Characteristics'!$C:$C,0))),"",INDEX('Policy Characteristics'!I:I,MATCH($C500,'Policy Characteristics'!$C:$C,0)))</f>
        <v>% of BAU price</v>
      </c>
      <c r="P500" s="227" t="str">
        <f>IF(ISBLANK(INDEX('Policy Characteristics'!J:J,MATCH($C500,'Policy Characteristics'!$C:$C,0))),"",INDEX('Policy Characteristics'!J:J,MATCH($C500,'Policy Characteristics'!$C:$C,0)))</f>
        <v>**Description:** This policy increases the tax rate for the selected fuel type(s).  It is expressed as a percentage of the BAU Scenario price, which includes sales and excise taxes. // **Guidance for setting values:** In 2013, the national average sales tax rate was 1,46% and the national tax rate on gasoline was 33% in December, 2013.</v>
      </c>
      <c r="Q500" s="227" t="str">
        <f>IF(ISBLANK(INDEX('Policy Characteristics'!K:K,MATCH($C500,'Policy Characteristics'!$C:$C,0))),"",INDEX('Policy Characteristics'!K:K,MATCH($C500,'Policy Characteristics'!$C:$C,0)))</f>
        <v>fuels.html#fuel-taxes</v>
      </c>
      <c r="R500" s="227" t="str">
        <f>IF(ISBLANK(INDEX('Policy Characteristics'!L:L,MATCH($C500,'Policy Characteristics'!$C:$C,0))),"",INDEX('Policy Characteristics'!L:L,MATCH($C500,'Policy Characteristics'!$C:$C,0)))</f>
        <v>fuel-taxes.html</v>
      </c>
      <c r="S500" s="227" t="str">
        <f>IF(ISBLANK(INDEX('Policy Characteristics'!M:M,MATCH($C500,'Policy Characteristics'!$C:$C,0))),"",INDEX('Policy Characteristics'!M:M,MATCH($C500,'Policy Characteristics'!$C:$C,0)))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27" t="str">
        <f>IF(ISBLANK(INDEX('Policy Characteristics'!N:N,MATCH($C500,'Policy Characteristics'!$C:$C,0))),"",INDEX('Policy Characteristics'!N:N,MATCH($C500,'Policy Characteristics'!$C:$C,0)))</f>
        <v>IEA, Energy Prices and Taxes for OECD Countries 2019, https://webstore.iea.org/energy-prices-and-taxes-for-oecd-countries-2019</v>
      </c>
      <c r="U500" s="229"/>
      <c r="V500" s="229"/>
      <c r="W500" s="229"/>
      <c r="X500" s="229"/>
      <c r="Y500" s="229"/>
      <c r="Z500" s="229"/>
    </row>
    <row r="501" spans="1:26" s="238" customFormat="1" ht="15.75" customHeight="1" x14ac:dyDescent="0.25">
      <c r="A501" s="248" t="str">
        <f>INDEX('Policy Characteristics'!A:A,MATCH($C501,'Policy Characteristics'!$C:$C,0))</f>
        <v>Research and Development</v>
      </c>
      <c r="B501" s="249" t="str">
        <f>INDEX('Policy Characteristics'!B:B,MATCH($C501,'Policy Characteristics'!$C:$C,0))</f>
        <v>Capital Cost Reduction</v>
      </c>
      <c r="C501" s="265" t="s">
        <v>618</v>
      </c>
      <c r="D501" s="237" t="s">
        <v>156</v>
      </c>
      <c r="E501" s="237"/>
      <c r="F501" s="237" t="s">
        <v>619</v>
      </c>
      <c r="G501" s="237"/>
      <c r="H501" s="266">
        <v>85</v>
      </c>
      <c r="I501" s="267" t="s">
        <v>76</v>
      </c>
      <c r="J501" s="227" t="str">
        <f>IF(ISBLANK(INDEX('Policy Characteristics'!D:D,MATCH($C501,'Policy Characteristics'!$C:$C,0))),"",INDEX('Policy Characteristics'!D:D,MATCH($C501,'Policy Characteristics'!$C:$C,0)))</f>
        <v>R&amp;D Capital Cost Reductions</v>
      </c>
      <c r="K501" s="227" t="str">
        <f>IF(ISBLANK(INDEX('Policy Characteristics'!E:E,MATCH($C501,'Policy Characteristics'!$C:$C,0))),"",INDEX('Policy Characteristics'!E:E,MATCH($C501,'Policy Characteristics'!$C:$C,0)))</f>
        <v>RnD building capital cost reduction</v>
      </c>
      <c r="L501" s="227">
        <f>IF(ISBLANK(INDEX('Policy Characteristics'!F:F,MATCH($C501,'Policy Characteristics'!$C:$C,0))),"",INDEX('Policy Characteristics'!F:F,MATCH($C501,'Policy Characteristics'!$C:$C,0)))</f>
        <v>0</v>
      </c>
      <c r="M501" s="227">
        <f>IF(ISBLANK(INDEX('Policy Characteristics'!G:G,MATCH($C501,'Policy Characteristics'!$C:$C,0))),"",INDEX('Policy Characteristics'!G:G,MATCH($C501,'Policy Characteristics'!$C:$C,0)))</f>
        <v>0.4</v>
      </c>
      <c r="N501" s="227">
        <f>IF(ISBLANK(INDEX('Policy Characteristics'!H:H,MATCH($C501,'Policy Characteristics'!$C:$C,0))),"",INDEX('Policy Characteristics'!H:H,MATCH($C501,'Policy Characteristics'!$C:$C,0)))</f>
        <v>0.01</v>
      </c>
      <c r="O501" s="227" t="str">
        <f>IF(ISBLANK(INDEX('Policy Characteristics'!I:I,MATCH($C501,'Policy Characteristics'!$C:$C,0))),"",INDEX('Policy Characteristics'!I:I,MATCH($C501,'Policy Characteristics'!$C:$C,0)))</f>
        <v>% reduction in cost</v>
      </c>
      <c r="P501" s="227" t="str">
        <f>IF(ISBLANK(INDEX('Policy Characteristics'!J:J,MATCH($C501,'Policy Characteristics'!$C:$C,0))),"",INDEX('Policy Characteristics'!J:J,MATCH($C501,'Policy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27" t="str">
        <f>IF(ISBLANK(INDEX('Policy Characteristics'!K:K,MATCH($C501,'Policy Characteristics'!$C:$C,0))),"",INDEX('Policy Characteristics'!K:K,MATCH($C501,'Policy Characteristics'!$C:$C,0)))</f>
        <v>architectural-design.html#rnd</v>
      </c>
      <c r="R501" s="227" t="str">
        <f>IF(ISBLANK(INDEX('Policy Characteristics'!L:L,MATCH($C501,'Policy Characteristics'!$C:$C,0))),"",INDEX('Policy Characteristics'!L:L,MATCH($C501,'Policy Characteristics'!$C:$C,0)))</f>
        <v>research-and-development.html</v>
      </c>
      <c r="S501" s="227" t="str">
        <f>IF(ISBLANK(INDEX('Policy Characteristics'!M:M,MATCH($C501,'Policy Characteristics'!$C:$C,0))),"",INDEX('Policy Characteristics'!M:M,MATCH($C501,'Policy Characteristics'!$C:$C,0)))</f>
        <v>none</v>
      </c>
      <c r="T501" s="227" t="str">
        <f>IF(ISBLANK(INDEX('Policy Characteristics'!N:N,MATCH($C501,'Policy Characteristics'!$C:$C,0))),"",INDEX('Policy Characteristics'!N:N,MATCH($C501,'Policy Characteristics'!$C:$C,0)))</f>
        <v/>
      </c>
      <c r="U501" s="268"/>
      <c r="V501" s="268"/>
      <c r="W501" s="268"/>
      <c r="X501" s="268"/>
      <c r="Y501" s="268"/>
      <c r="Z501" s="268"/>
    </row>
    <row r="502" spans="1:26" s="238" customFormat="1" ht="15.75" customHeight="1" x14ac:dyDescent="0.25">
      <c r="A502" s="248" t="str">
        <f>INDEX('Policy Characteristics'!A:A,MATCH($C502,'Policy Characteristics'!$C:$C,0))</f>
        <v>Research and Development</v>
      </c>
      <c r="B502" s="249" t="str">
        <f>INDEX('Policy Characteristics'!B:B,MATCH($C502,'Policy Characteristics'!$C:$C,0))</f>
        <v>Capital Cost Reduction</v>
      </c>
      <c r="C502" s="269" t="str">
        <f t="shared" ref="A502:C502" si="353">C$501</f>
        <v>RnD Building Capital Cost Perc Reduction</v>
      </c>
      <c r="D502" s="239" t="s">
        <v>164</v>
      </c>
      <c r="E502" s="239"/>
      <c r="F502" s="239" t="s">
        <v>625</v>
      </c>
      <c r="G502" s="239"/>
      <c r="H502" s="27">
        <v>86</v>
      </c>
      <c r="I502" s="270" t="s">
        <v>63</v>
      </c>
      <c r="J502" s="227" t="str">
        <f>IF(ISBLANK(INDEX('Policy Characteristics'!D:D,MATCH($C502,'Policy Characteristics'!$C:$C,0))),"",INDEX('Policy Characteristics'!D:D,MATCH($C502,'Policy Characteristics'!$C:$C,0)))</f>
        <v>R&amp;D Capital Cost Reductions</v>
      </c>
      <c r="K502" s="227" t="str">
        <f>IF(ISBLANK(INDEX('Policy Characteristics'!E:E,MATCH($C502,'Policy Characteristics'!$C:$C,0))),"",INDEX('Policy Characteristics'!E:E,MATCH($C502,'Policy Characteristics'!$C:$C,0)))</f>
        <v>RnD building capital cost reduction</v>
      </c>
      <c r="L502" s="227">
        <f>IF(ISBLANK(INDEX('Policy Characteristics'!F:F,MATCH($C502,'Policy Characteristics'!$C:$C,0))),"",INDEX('Policy Characteristics'!F:F,MATCH($C502,'Policy Characteristics'!$C:$C,0)))</f>
        <v>0</v>
      </c>
      <c r="M502" s="227">
        <f>IF(ISBLANK(INDEX('Policy Characteristics'!G:G,MATCH($C502,'Policy Characteristics'!$C:$C,0))),"",INDEX('Policy Characteristics'!G:G,MATCH($C502,'Policy Characteristics'!$C:$C,0)))</f>
        <v>0.4</v>
      </c>
      <c r="N502" s="227">
        <f>IF(ISBLANK(INDEX('Policy Characteristics'!H:H,MATCH($C502,'Policy Characteristics'!$C:$C,0))),"",INDEX('Policy Characteristics'!H:H,MATCH($C502,'Policy Characteristics'!$C:$C,0)))</f>
        <v>0.01</v>
      </c>
      <c r="O502" s="227" t="str">
        <f>IF(ISBLANK(INDEX('Policy Characteristics'!I:I,MATCH($C502,'Policy Characteristics'!$C:$C,0))),"",INDEX('Policy Characteristics'!I:I,MATCH($C502,'Policy Characteristics'!$C:$C,0)))</f>
        <v>% reduction in cost</v>
      </c>
      <c r="P502" s="227" t="str">
        <f>IF(ISBLANK(INDEX('Policy Characteristics'!J:J,MATCH($C502,'Policy Characteristics'!$C:$C,0))),"",INDEX('Policy Characteristics'!J:J,MATCH($C502,'Policy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27" t="str">
        <f>IF(ISBLANK(INDEX('Policy Characteristics'!K:K,MATCH($C502,'Policy Characteristics'!$C:$C,0))),"",INDEX('Policy Characteristics'!K:K,MATCH($C502,'Policy Characteristics'!$C:$C,0)))</f>
        <v>architectural-design.html#rnd</v>
      </c>
      <c r="R502" s="227" t="str">
        <f>IF(ISBLANK(INDEX('Policy Characteristics'!L:L,MATCH($C502,'Policy Characteristics'!$C:$C,0))),"",INDEX('Policy Characteristics'!L:L,MATCH($C502,'Policy Characteristics'!$C:$C,0)))</f>
        <v>research-and-development.html</v>
      </c>
      <c r="S502" s="227" t="str">
        <f>IF(ISBLANK(INDEX('Policy Characteristics'!M:M,MATCH($C502,'Policy Characteristics'!$C:$C,0))),"",INDEX('Policy Characteristics'!M:M,MATCH($C502,'Policy Characteristics'!$C:$C,0)))</f>
        <v>none</v>
      </c>
      <c r="T502" s="227" t="str">
        <f>IF(ISBLANK(INDEX('Policy Characteristics'!N:N,MATCH($C502,'Policy Characteristics'!$C:$C,0))),"",INDEX('Policy Characteristics'!N:N,MATCH($C502,'Policy Characteristics'!$C:$C,0)))</f>
        <v/>
      </c>
      <c r="U502" s="268"/>
      <c r="V502" s="268"/>
      <c r="W502" s="268"/>
      <c r="X502" s="268"/>
      <c r="Y502" s="268"/>
      <c r="Z502" s="268"/>
    </row>
    <row r="503" spans="1:26" s="238" customFormat="1" ht="15.75" customHeight="1" x14ac:dyDescent="0.25">
      <c r="A503" s="248" t="str">
        <f>INDEX('Policy Characteristics'!A:A,MATCH($C503,'Policy Characteristics'!$C:$C,0))</f>
        <v>Research and Development</v>
      </c>
      <c r="B503" s="249" t="str">
        <f>INDEX('Policy Characteristics'!B:B,MATCH($C503,'Policy Characteristics'!$C:$C,0))</f>
        <v>Capital Cost Reduction</v>
      </c>
      <c r="C503" s="269" t="str">
        <f t="shared" ref="A503:C503" si="354">C$501</f>
        <v>RnD Building Capital Cost Perc Reduction</v>
      </c>
      <c r="D503" s="239" t="s">
        <v>184</v>
      </c>
      <c r="E503" s="239"/>
      <c r="F503" s="239" t="s">
        <v>626</v>
      </c>
      <c r="G503" s="239"/>
      <c r="H503" s="27">
        <v>87</v>
      </c>
      <c r="I503" s="270" t="s">
        <v>63</v>
      </c>
      <c r="J503" s="227" t="str">
        <f>IF(ISBLANK(INDEX('Policy Characteristics'!D:D,MATCH($C503,'Policy Characteristics'!$C:$C,0))),"",INDEX('Policy Characteristics'!D:D,MATCH($C503,'Policy Characteristics'!$C:$C,0)))</f>
        <v>R&amp;D Capital Cost Reductions</v>
      </c>
      <c r="K503" s="227" t="str">
        <f>IF(ISBLANK(INDEX('Policy Characteristics'!E:E,MATCH($C503,'Policy Characteristics'!$C:$C,0))),"",INDEX('Policy Characteristics'!E:E,MATCH($C503,'Policy Characteristics'!$C:$C,0)))</f>
        <v>RnD building capital cost reduction</v>
      </c>
      <c r="L503" s="227">
        <f>IF(ISBLANK(INDEX('Policy Characteristics'!F:F,MATCH($C503,'Policy Characteristics'!$C:$C,0))),"",INDEX('Policy Characteristics'!F:F,MATCH($C503,'Policy Characteristics'!$C:$C,0)))</f>
        <v>0</v>
      </c>
      <c r="M503" s="227">
        <f>IF(ISBLANK(INDEX('Policy Characteristics'!G:G,MATCH($C503,'Policy Characteristics'!$C:$C,0))),"",INDEX('Policy Characteristics'!G:G,MATCH($C503,'Policy Characteristics'!$C:$C,0)))</f>
        <v>0.4</v>
      </c>
      <c r="N503" s="227">
        <f>IF(ISBLANK(INDEX('Policy Characteristics'!H:H,MATCH($C503,'Policy Characteristics'!$C:$C,0))),"",INDEX('Policy Characteristics'!H:H,MATCH($C503,'Policy Characteristics'!$C:$C,0)))</f>
        <v>0.01</v>
      </c>
      <c r="O503" s="227" t="str">
        <f>IF(ISBLANK(INDEX('Policy Characteristics'!I:I,MATCH($C503,'Policy Characteristics'!$C:$C,0))),"",INDEX('Policy Characteristics'!I:I,MATCH($C503,'Policy Characteristics'!$C:$C,0)))</f>
        <v>% reduction in cost</v>
      </c>
      <c r="P503" s="227" t="str">
        <f>IF(ISBLANK(INDEX('Policy Characteristics'!J:J,MATCH($C503,'Policy Characteristics'!$C:$C,0))),"",INDEX('Policy Characteristics'!J:J,MATCH($C503,'Policy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27" t="str">
        <f>IF(ISBLANK(INDEX('Policy Characteristics'!K:K,MATCH($C503,'Policy Characteristics'!$C:$C,0))),"",INDEX('Policy Characteristics'!K:K,MATCH($C503,'Policy Characteristics'!$C:$C,0)))</f>
        <v>architectural-design.html#rnd</v>
      </c>
      <c r="R503" s="227" t="str">
        <f>IF(ISBLANK(INDEX('Policy Characteristics'!L:L,MATCH($C503,'Policy Characteristics'!$C:$C,0))),"",INDEX('Policy Characteristics'!L:L,MATCH($C503,'Policy Characteristics'!$C:$C,0)))</f>
        <v>research-and-development.html</v>
      </c>
      <c r="S503" s="227" t="str">
        <f>IF(ISBLANK(INDEX('Policy Characteristics'!M:M,MATCH($C503,'Policy Characteristics'!$C:$C,0))),"",INDEX('Policy Characteristics'!M:M,MATCH($C503,'Policy Characteristics'!$C:$C,0)))</f>
        <v>none</v>
      </c>
      <c r="T503" s="227" t="str">
        <f>IF(ISBLANK(INDEX('Policy Characteristics'!N:N,MATCH($C503,'Policy Characteristics'!$C:$C,0))),"",INDEX('Policy Characteristics'!N:N,MATCH($C503,'Policy Characteristics'!$C:$C,0)))</f>
        <v/>
      </c>
      <c r="U503" s="268"/>
      <c r="V503" s="268"/>
      <c r="W503" s="268"/>
      <c r="X503" s="268"/>
      <c r="Y503" s="268"/>
      <c r="Z503" s="268"/>
    </row>
    <row r="504" spans="1:26" s="238" customFormat="1" ht="15.75" customHeight="1" x14ac:dyDescent="0.25">
      <c r="A504" s="248" t="str">
        <f>INDEX('Policy Characteristics'!A:A,MATCH($C504,'Policy Characteristics'!$C:$C,0))</f>
        <v>Research and Development</v>
      </c>
      <c r="B504" s="249" t="str">
        <f>INDEX('Policy Characteristics'!B:B,MATCH($C504,'Policy Characteristics'!$C:$C,0))</f>
        <v>Capital Cost Reduction</v>
      </c>
      <c r="C504" s="269" t="str">
        <f t="shared" ref="A504:C504" si="355">C$501</f>
        <v>RnD Building Capital Cost Perc Reduction</v>
      </c>
      <c r="D504" s="239" t="s">
        <v>166</v>
      </c>
      <c r="E504" s="239"/>
      <c r="F504" s="239" t="s">
        <v>627</v>
      </c>
      <c r="G504" s="239"/>
      <c r="H504" s="27">
        <v>88</v>
      </c>
      <c r="I504" s="270" t="s">
        <v>63</v>
      </c>
      <c r="J504" s="227" t="str">
        <f>IF(ISBLANK(INDEX('Policy Characteristics'!D:D,MATCH($C504,'Policy Characteristics'!$C:$C,0))),"",INDEX('Policy Characteristics'!D:D,MATCH($C504,'Policy Characteristics'!$C:$C,0)))</f>
        <v>R&amp;D Capital Cost Reductions</v>
      </c>
      <c r="K504" s="227" t="str">
        <f>IF(ISBLANK(INDEX('Policy Characteristics'!E:E,MATCH($C504,'Policy Characteristics'!$C:$C,0))),"",INDEX('Policy Characteristics'!E:E,MATCH($C504,'Policy Characteristics'!$C:$C,0)))</f>
        <v>RnD building capital cost reduction</v>
      </c>
      <c r="L504" s="227">
        <f>IF(ISBLANK(INDEX('Policy Characteristics'!F:F,MATCH($C504,'Policy Characteristics'!$C:$C,0))),"",INDEX('Policy Characteristics'!F:F,MATCH($C504,'Policy Characteristics'!$C:$C,0)))</f>
        <v>0</v>
      </c>
      <c r="M504" s="227">
        <f>IF(ISBLANK(INDEX('Policy Characteristics'!G:G,MATCH($C504,'Policy Characteristics'!$C:$C,0))),"",INDEX('Policy Characteristics'!G:G,MATCH($C504,'Policy Characteristics'!$C:$C,0)))</f>
        <v>0.4</v>
      </c>
      <c r="N504" s="227">
        <f>IF(ISBLANK(INDEX('Policy Characteristics'!H:H,MATCH($C504,'Policy Characteristics'!$C:$C,0))),"",INDEX('Policy Characteristics'!H:H,MATCH($C504,'Policy Characteristics'!$C:$C,0)))</f>
        <v>0.01</v>
      </c>
      <c r="O504" s="227" t="str">
        <f>IF(ISBLANK(INDEX('Policy Characteristics'!I:I,MATCH($C504,'Policy Characteristics'!$C:$C,0))),"",INDEX('Policy Characteristics'!I:I,MATCH($C504,'Policy Characteristics'!$C:$C,0)))</f>
        <v>% reduction in cost</v>
      </c>
      <c r="P504" s="227" t="str">
        <f>IF(ISBLANK(INDEX('Policy Characteristics'!J:J,MATCH($C504,'Policy Characteristics'!$C:$C,0))),"",INDEX('Policy Characteristics'!J:J,MATCH($C504,'Policy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27" t="str">
        <f>IF(ISBLANK(INDEX('Policy Characteristics'!K:K,MATCH($C504,'Policy Characteristics'!$C:$C,0))),"",INDEX('Policy Characteristics'!K:K,MATCH($C504,'Policy Characteristics'!$C:$C,0)))</f>
        <v>architectural-design.html#rnd</v>
      </c>
      <c r="R504" s="227" t="str">
        <f>IF(ISBLANK(INDEX('Policy Characteristics'!L:L,MATCH($C504,'Policy Characteristics'!$C:$C,0))),"",INDEX('Policy Characteristics'!L:L,MATCH($C504,'Policy Characteristics'!$C:$C,0)))</f>
        <v>research-and-development.html</v>
      </c>
      <c r="S504" s="227" t="str">
        <f>IF(ISBLANK(INDEX('Policy Characteristics'!M:M,MATCH($C504,'Policy Characteristics'!$C:$C,0))),"",INDEX('Policy Characteristics'!M:M,MATCH($C504,'Policy Characteristics'!$C:$C,0)))</f>
        <v>none</v>
      </c>
      <c r="T504" s="227" t="str">
        <f>IF(ISBLANK(INDEX('Policy Characteristics'!N:N,MATCH($C504,'Policy Characteristics'!$C:$C,0))),"",INDEX('Policy Characteristics'!N:N,MATCH($C504,'Policy Characteristics'!$C:$C,0)))</f>
        <v/>
      </c>
      <c r="U504" s="268"/>
      <c r="V504" s="268"/>
      <c r="W504" s="268"/>
      <c r="X504" s="268"/>
      <c r="Y504" s="268"/>
      <c r="Z504" s="268"/>
    </row>
    <row r="505" spans="1:26" s="238" customFormat="1" ht="15.75" customHeight="1" x14ac:dyDescent="0.25">
      <c r="A505" s="248" t="str">
        <f>INDEX('Policy Characteristics'!A:A,MATCH($C505,'Policy Characteristics'!$C:$C,0))</f>
        <v>Research and Development</v>
      </c>
      <c r="B505" s="249" t="str">
        <f>INDEX('Policy Characteristics'!B:B,MATCH($C505,'Policy Characteristics'!$C:$C,0))</f>
        <v>Capital Cost Reduction</v>
      </c>
      <c r="C505" s="269" t="str">
        <f t="shared" ref="A505:C505" si="356">C$501</f>
        <v>RnD Building Capital Cost Perc Reduction</v>
      </c>
      <c r="D505" s="239" t="s">
        <v>168</v>
      </c>
      <c r="E505" s="239"/>
      <c r="F505" s="239" t="s">
        <v>628</v>
      </c>
      <c r="G505" s="239"/>
      <c r="H505" s="27">
        <v>89</v>
      </c>
      <c r="I505" s="270" t="s">
        <v>63</v>
      </c>
      <c r="J505" s="227" t="str">
        <f>IF(ISBLANK(INDEX('Policy Characteristics'!D:D,MATCH($C505,'Policy Characteristics'!$C:$C,0))),"",INDEX('Policy Characteristics'!D:D,MATCH($C505,'Policy Characteristics'!$C:$C,0)))</f>
        <v>R&amp;D Capital Cost Reductions</v>
      </c>
      <c r="K505" s="227" t="str">
        <f>IF(ISBLANK(INDEX('Policy Characteristics'!E:E,MATCH($C505,'Policy Characteristics'!$C:$C,0))),"",INDEX('Policy Characteristics'!E:E,MATCH($C505,'Policy Characteristics'!$C:$C,0)))</f>
        <v>RnD building capital cost reduction</v>
      </c>
      <c r="L505" s="227">
        <f>IF(ISBLANK(INDEX('Policy Characteristics'!F:F,MATCH($C505,'Policy Characteristics'!$C:$C,0))),"",INDEX('Policy Characteristics'!F:F,MATCH($C505,'Policy Characteristics'!$C:$C,0)))</f>
        <v>0</v>
      </c>
      <c r="M505" s="227">
        <f>IF(ISBLANK(INDEX('Policy Characteristics'!G:G,MATCH($C505,'Policy Characteristics'!$C:$C,0))),"",INDEX('Policy Characteristics'!G:G,MATCH($C505,'Policy Characteristics'!$C:$C,0)))</f>
        <v>0.4</v>
      </c>
      <c r="N505" s="227">
        <f>IF(ISBLANK(INDEX('Policy Characteristics'!H:H,MATCH($C505,'Policy Characteristics'!$C:$C,0))),"",INDEX('Policy Characteristics'!H:H,MATCH($C505,'Policy Characteristics'!$C:$C,0)))</f>
        <v>0.01</v>
      </c>
      <c r="O505" s="227" t="str">
        <f>IF(ISBLANK(INDEX('Policy Characteristics'!I:I,MATCH($C505,'Policy Characteristics'!$C:$C,0))),"",INDEX('Policy Characteristics'!I:I,MATCH($C505,'Policy Characteristics'!$C:$C,0)))</f>
        <v>% reduction in cost</v>
      </c>
      <c r="P505" s="227" t="str">
        <f>IF(ISBLANK(INDEX('Policy Characteristics'!J:J,MATCH($C505,'Policy Characteristics'!$C:$C,0))),"",INDEX('Policy Characteristics'!J:J,MATCH($C505,'Policy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27" t="str">
        <f>IF(ISBLANK(INDEX('Policy Characteristics'!K:K,MATCH($C505,'Policy Characteristics'!$C:$C,0))),"",INDEX('Policy Characteristics'!K:K,MATCH($C505,'Policy Characteristics'!$C:$C,0)))</f>
        <v>architectural-design.html#rnd</v>
      </c>
      <c r="R505" s="227" t="str">
        <f>IF(ISBLANK(INDEX('Policy Characteristics'!L:L,MATCH($C505,'Policy Characteristics'!$C:$C,0))),"",INDEX('Policy Characteristics'!L:L,MATCH($C505,'Policy Characteristics'!$C:$C,0)))</f>
        <v>research-and-development.html</v>
      </c>
      <c r="S505" s="227" t="str">
        <f>IF(ISBLANK(INDEX('Policy Characteristics'!M:M,MATCH($C505,'Policy Characteristics'!$C:$C,0))),"",INDEX('Policy Characteristics'!M:M,MATCH($C505,'Policy Characteristics'!$C:$C,0)))</f>
        <v>none</v>
      </c>
      <c r="T505" s="227" t="str">
        <f>IF(ISBLANK(INDEX('Policy Characteristics'!N:N,MATCH($C505,'Policy Characteristics'!$C:$C,0))),"",INDEX('Policy Characteristics'!N:N,MATCH($C505,'Policy Characteristics'!$C:$C,0)))</f>
        <v/>
      </c>
      <c r="U505" s="268"/>
      <c r="V505" s="268"/>
      <c r="W505" s="268"/>
      <c r="X505" s="268"/>
      <c r="Y505" s="268"/>
      <c r="Z505" s="268"/>
    </row>
    <row r="506" spans="1:26" s="238" customFormat="1" ht="15.75" customHeight="1" x14ac:dyDescent="0.25">
      <c r="A506" s="248" t="str">
        <f>INDEX('Policy Characteristics'!A:A,MATCH($C506,'Policy Characteristics'!$C:$C,0))</f>
        <v>Research and Development</v>
      </c>
      <c r="B506" s="249" t="str">
        <f>INDEX('Policy Characteristics'!B:B,MATCH($C506,'Policy Characteristics'!$C:$C,0))</f>
        <v>Capital Cost Reduction</v>
      </c>
      <c r="C506" s="269" t="str">
        <f t="shared" ref="A506:C506" si="357">C$501</f>
        <v>RnD Building Capital Cost Perc Reduction</v>
      </c>
      <c r="D506" s="239" t="s">
        <v>170</v>
      </c>
      <c r="E506" s="239"/>
      <c r="F506" s="239" t="s">
        <v>629</v>
      </c>
      <c r="G506" s="239"/>
      <c r="H506" s="27">
        <v>90</v>
      </c>
      <c r="I506" s="270" t="s">
        <v>63</v>
      </c>
      <c r="J506" s="227" t="str">
        <f>IF(ISBLANK(INDEX('Policy Characteristics'!D:D,MATCH($C506,'Policy Characteristics'!$C:$C,0))),"",INDEX('Policy Characteristics'!D:D,MATCH($C506,'Policy Characteristics'!$C:$C,0)))</f>
        <v>R&amp;D Capital Cost Reductions</v>
      </c>
      <c r="K506" s="227" t="str">
        <f>IF(ISBLANK(INDEX('Policy Characteristics'!E:E,MATCH($C506,'Policy Characteristics'!$C:$C,0))),"",INDEX('Policy Characteristics'!E:E,MATCH($C506,'Policy Characteristics'!$C:$C,0)))</f>
        <v>RnD building capital cost reduction</v>
      </c>
      <c r="L506" s="227">
        <f>IF(ISBLANK(INDEX('Policy Characteristics'!F:F,MATCH($C506,'Policy Characteristics'!$C:$C,0))),"",INDEX('Policy Characteristics'!F:F,MATCH($C506,'Policy Characteristics'!$C:$C,0)))</f>
        <v>0</v>
      </c>
      <c r="M506" s="227">
        <f>IF(ISBLANK(INDEX('Policy Characteristics'!G:G,MATCH($C506,'Policy Characteristics'!$C:$C,0))),"",INDEX('Policy Characteristics'!G:G,MATCH($C506,'Policy Characteristics'!$C:$C,0)))</f>
        <v>0.4</v>
      </c>
      <c r="N506" s="227">
        <f>IF(ISBLANK(INDEX('Policy Characteristics'!H:H,MATCH($C506,'Policy Characteristics'!$C:$C,0))),"",INDEX('Policy Characteristics'!H:H,MATCH($C506,'Policy Characteristics'!$C:$C,0)))</f>
        <v>0.01</v>
      </c>
      <c r="O506" s="227" t="str">
        <f>IF(ISBLANK(INDEX('Policy Characteristics'!I:I,MATCH($C506,'Policy Characteristics'!$C:$C,0))),"",INDEX('Policy Characteristics'!I:I,MATCH($C506,'Policy Characteristics'!$C:$C,0)))</f>
        <v>% reduction in cost</v>
      </c>
      <c r="P506" s="227" t="str">
        <f>IF(ISBLANK(INDEX('Policy Characteristics'!J:J,MATCH($C506,'Policy Characteristics'!$C:$C,0))),"",INDEX('Policy Characteristics'!J:J,MATCH($C506,'Policy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27" t="str">
        <f>IF(ISBLANK(INDEX('Policy Characteristics'!K:K,MATCH($C506,'Policy Characteristics'!$C:$C,0))),"",INDEX('Policy Characteristics'!K:K,MATCH($C506,'Policy Characteristics'!$C:$C,0)))</f>
        <v>architectural-design.html#rnd</v>
      </c>
      <c r="R506" s="227" t="str">
        <f>IF(ISBLANK(INDEX('Policy Characteristics'!L:L,MATCH($C506,'Policy Characteristics'!$C:$C,0))),"",INDEX('Policy Characteristics'!L:L,MATCH($C506,'Policy Characteristics'!$C:$C,0)))</f>
        <v>research-and-development.html</v>
      </c>
      <c r="S506" s="227" t="str">
        <f>IF(ISBLANK(INDEX('Policy Characteristics'!M:M,MATCH($C506,'Policy Characteristics'!$C:$C,0))),"",INDEX('Policy Characteristics'!M:M,MATCH($C506,'Policy Characteristics'!$C:$C,0)))</f>
        <v>none</v>
      </c>
      <c r="T506" s="227" t="str">
        <f>IF(ISBLANK(INDEX('Policy Characteristics'!N:N,MATCH($C506,'Policy Characteristics'!$C:$C,0))),"",INDEX('Policy Characteristics'!N:N,MATCH($C506,'Policy Characteristics'!$C:$C,0)))</f>
        <v/>
      </c>
      <c r="U506" s="268"/>
      <c r="V506" s="268"/>
      <c r="W506" s="268"/>
      <c r="X506" s="268"/>
      <c r="Y506" s="268"/>
      <c r="Z506" s="268"/>
    </row>
    <row r="507" spans="1:26" s="238" customFormat="1" ht="15.75" customHeight="1" x14ac:dyDescent="0.25">
      <c r="A507" s="248" t="str">
        <f>INDEX('Policy Characteristics'!A:A,MATCH($C507,'Policy Characteristics'!$C:$C,0))</f>
        <v>Research and Development</v>
      </c>
      <c r="B507" s="249" t="str">
        <f>INDEX('Policy Characteristics'!B:B,MATCH($C507,'Policy Characteristics'!$C:$C,0))</f>
        <v>Capital Cost Reduction</v>
      </c>
      <c r="C507" s="268" t="s">
        <v>630</v>
      </c>
      <c r="D507" s="239"/>
      <c r="E507" s="239"/>
      <c r="F507" s="239" t="s">
        <v>550</v>
      </c>
      <c r="G507" s="239"/>
      <c r="H507" s="27">
        <v>91</v>
      </c>
      <c r="I507" s="270" t="s">
        <v>63</v>
      </c>
      <c r="J507" s="227" t="str">
        <f>IF(ISBLANK(INDEX('Policy Characteristics'!D:D,MATCH($C507,'Policy Characteristics'!$C:$C,0))),"",INDEX('Policy Characteristics'!D:D,MATCH($C507,'Policy Characteristics'!$C:$C,0)))</f>
        <v>R&amp;D Capital Cost Reductions</v>
      </c>
      <c r="K507" s="227" t="str">
        <f>IF(ISBLANK(INDEX('Policy Characteristics'!E:E,MATCH($C507,'Policy Characteristics'!$C:$C,0))),"",INDEX('Policy Characteristics'!E:E,MATCH($C507,'Policy Characteristics'!$C:$C,0)))</f>
        <v>RnD CCS capital cost reduction</v>
      </c>
      <c r="L507" s="227">
        <f>IF(ISBLANK(INDEX('Policy Characteristics'!F:F,MATCH($C507,'Policy Characteristics'!$C:$C,0))),"",INDEX('Policy Characteristics'!F:F,MATCH($C507,'Policy Characteristics'!$C:$C,0)))</f>
        <v>0</v>
      </c>
      <c r="M507" s="227">
        <f>IF(ISBLANK(INDEX('Policy Characteristics'!G:G,MATCH($C507,'Policy Characteristics'!$C:$C,0))),"",INDEX('Policy Characteristics'!G:G,MATCH($C507,'Policy Characteristics'!$C:$C,0)))</f>
        <v>0.4</v>
      </c>
      <c r="N507" s="227">
        <f>IF(ISBLANK(INDEX('Policy Characteristics'!H:H,MATCH($C507,'Policy Characteristics'!$C:$C,0))),"",INDEX('Policy Characteristics'!H:H,MATCH($C507,'Policy Characteristics'!$C:$C,0)))</f>
        <v>0.01</v>
      </c>
      <c r="O507" s="227" t="str">
        <f>IF(ISBLANK(INDEX('Policy Characteristics'!I:I,MATCH($C507,'Policy Characteristics'!$C:$C,0))),"",INDEX('Policy Characteristics'!I:I,MATCH($C507,'Policy Characteristics'!$C:$C,0)))</f>
        <v>% reduction in cost</v>
      </c>
      <c r="P507" s="227" t="str">
        <f>IF(ISBLANK(INDEX('Policy Characteristics'!J:J,MATCH($C507,'Policy Characteristics'!$C:$C,0))),"",INDEX('Policy Characteristics'!J:J,MATCH($C507,'Policy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27" t="str">
        <f>IF(ISBLANK(INDEX('Policy Characteristics'!K:K,MATCH($C507,'Policy Characteristics'!$C:$C,0))),"",INDEX('Policy Characteristics'!K:K,MATCH($C507,'Policy Characteristics'!$C:$C,0)))</f>
        <v/>
      </c>
      <c r="R507" s="227" t="str">
        <f>IF(ISBLANK(INDEX('Policy Characteristics'!L:L,MATCH($C507,'Policy Characteristics'!$C:$C,0))),"",INDEX('Policy Characteristics'!L:L,MATCH($C507,'Policy Characteristics'!$C:$C,0)))</f>
        <v/>
      </c>
      <c r="S507" s="227" t="str">
        <f>IF(ISBLANK(INDEX('Policy Characteristics'!M:M,MATCH($C507,'Policy Characteristics'!$C:$C,0))),"",INDEX('Policy Characteristics'!M:M,MATCH($C507,'Policy Characteristics'!$C:$C,0)))</f>
        <v/>
      </c>
      <c r="T507" s="227" t="str">
        <f>IF(ISBLANK(INDEX('Policy Characteristics'!N:N,MATCH($C507,'Policy Characteristics'!$C:$C,0))),"",INDEX('Policy Characteristics'!N:N,MATCH($C507,'Policy Characteristics'!$C:$C,0)))</f>
        <v/>
      </c>
      <c r="U507" s="268"/>
      <c r="V507" s="268"/>
      <c r="W507" s="268"/>
      <c r="X507" s="268"/>
      <c r="Y507" s="268"/>
      <c r="Z507" s="268"/>
    </row>
    <row r="508" spans="1:26" s="238" customFormat="1" ht="15.75" customHeight="1" x14ac:dyDescent="0.25">
      <c r="A508" s="248" t="str">
        <f>INDEX('Policy Characteristics'!A:A,MATCH($C508,'Policy Characteristics'!$C:$C,0))</f>
        <v>Research and Development</v>
      </c>
      <c r="B508" s="249" t="str">
        <f>INDEX('Policy Characteristics'!B:B,MATCH($C508,'Policy Characteristics'!$C:$C,0))</f>
        <v>Capital Cost Reduction</v>
      </c>
      <c r="C508" s="265" t="s">
        <v>632</v>
      </c>
      <c r="D508" s="237" t="s">
        <v>228</v>
      </c>
      <c r="E508" s="237"/>
      <c r="F508" s="237" t="s">
        <v>633</v>
      </c>
      <c r="G508" s="237"/>
      <c r="H508" s="266">
        <v>92</v>
      </c>
      <c r="I508" s="267" t="s">
        <v>76</v>
      </c>
      <c r="J508" s="227" t="str">
        <f>IF(ISBLANK(INDEX('Policy Characteristics'!D:D,MATCH($C508,'Policy Characteristics'!$C:$C,0))),"",INDEX('Policy Characteristics'!D:D,MATCH($C508,'Policy Characteristics'!$C:$C,0)))</f>
        <v>R&amp;D Capital Cost Reductions</v>
      </c>
      <c r="K508" s="227" t="str">
        <f>IF(ISBLANK(INDEX('Policy Characteristics'!E:E,MATCH($C508,'Policy Characteristics'!$C:$C,0))),"",INDEX('Policy Characteristics'!E:E,MATCH($C508,'Policy Characteristics'!$C:$C,0)))</f>
        <v>RnD electricity capital cost reduction</v>
      </c>
      <c r="L508" s="227">
        <f>IF(ISBLANK(INDEX('Policy Characteristics'!F:F,MATCH($C508,'Policy Characteristics'!$C:$C,0))),"",INDEX('Policy Characteristics'!F:F,MATCH($C508,'Policy Characteristics'!$C:$C,0)))</f>
        <v>0</v>
      </c>
      <c r="M508" s="227">
        <f>IF(ISBLANK(INDEX('Policy Characteristics'!G:G,MATCH($C508,'Policy Characteristics'!$C:$C,0))),"",INDEX('Policy Characteristics'!G:G,MATCH($C508,'Policy Characteristics'!$C:$C,0)))</f>
        <v>0.4</v>
      </c>
      <c r="N508" s="227">
        <f>IF(ISBLANK(INDEX('Policy Characteristics'!H:H,MATCH($C508,'Policy Characteristics'!$C:$C,0))),"",INDEX('Policy Characteristics'!H:H,MATCH($C508,'Policy Characteristics'!$C:$C,0)))</f>
        <v>0.01</v>
      </c>
      <c r="O508" s="227" t="str">
        <f>IF(ISBLANK(INDEX('Policy Characteristics'!I:I,MATCH($C508,'Policy Characteristics'!$C:$C,0))),"",INDEX('Policy Characteristics'!I:I,MATCH($C508,'Policy Characteristics'!$C:$C,0)))</f>
        <v>% reduction in cost</v>
      </c>
      <c r="P508" s="227" t="str">
        <f>IF(ISBLANK(INDEX('Policy Characteristics'!J:J,MATCH($C508,'Policy Characteristics'!$C:$C,0))),"",INDEX('Policy Characteristics'!J:J,MATCH($C508,'Policy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27" t="str">
        <f>IF(ISBLANK(INDEX('Policy Characteristics'!K:K,MATCH($C508,'Policy Characteristics'!$C:$C,0))),"",INDEX('Policy Characteristics'!K:K,MATCH($C508,'Policy Characteristics'!$C:$C,0)))</f>
        <v/>
      </c>
      <c r="R508" s="227" t="str">
        <f>IF(ISBLANK(INDEX('Policy Characteristics'!L:L,MATCH($C508,'Policy Characteristics'!$C:$C,0))),"",INDEX('Policy Characteristics'!L:L,MATCH($C508,'Policy Characteristics'!$C:$C,0)))</f>
        <v/>
      </c>
      <c r="S508" s="227" t="str">
        <f>IF(ISBLANK(INDEX('Policy Characteristics'!M:M,MATCH($C508,'Policy Characteristics'!$C:$C,0))),"",INDEX('Policy Characteristics'!M:M,MATCH($C508,'Policy Characteristics'!$C:$C,0)))</f>
        <v/>
      </c>
      <c r="T508" s="227" t="str">
        <f>IF(ISBLANK(INDEX('Policy Characteristics'!N:N,MATCH($C508,'Policy Characteristics'!$C:$C,0))),"",INDEX('Policy Characteristics'!N:N,MATCH($C508,'Policy Characteristics'!$C:$C,0)))</f>
        <v/>
      </c>
      <c r="U508" s="268"/>
      <c r="V508" s="268"/>
      <c r="W508" s="268"/>
      <c r="X508" s="268"/>
      <c r="Y508" s="268"/>
      <c r="Z508" s="268"/>
    </row>
    <row r="509" spans="1:26" s="238" customFormat="1" ht="15.75" customHeight="1" x14ac:dyDescent="0.25">
      <c r="A509" s="248" t="str">
        <f>INDEX('Policy Characteristics'!A:A,MATCH($C509,'Policy Characteristics'!$C:$C,0))</f>
        <v>Research and Development</v>
      </c>
      <c r="B509" s="249" t="str">
        <f>INDEX('Policy Characteristics'!B:B,MATCH($C509,'Policy Characteristics'!$C:$C,0))</f>
        <v>Capital Cost Reduction</v>
      </c>
      <c r="C509" s="265" t="str">
        <f t="shared" ref="A509:C509" si="358">C$508</f>
        <v>RnD Electricity Capital Cost Perc Reduction</v>
      </c>
      <c r="D509" s="237" t="s">
        <v>233</v>
      </c>
      <c r="E509" s="237"/>
      <c r="F509" s="237" t="s">
        <v>635</v>
      </c>
      <c r="G509" s="237"/>
      <c r="H509" s="266">
        <v>93</v>
      </c>
      <c r="I509" s="267" t="s">
        <v>76</v>
      </c>
      <c r="J509" s="227" t="str">
        <f>IF(ISBLANK(INDEX('Policy Characteristics'!D:D,MATCH($C509,'Policy Characteristics'!$C:$C,0))),"",INDEX('Policy Characteristics'!D:D,MATCH($C509,'Policy Characteristics'!$C:$C,0)))</f>
        <v>R&amp;D Capital Cost Reductions</v>
      </c>
      <c r="K509" s="227" t="str">
        <f>IF(ISBLANK(INDEX('Policy Characteristics'!E:E,MATCH($C509,'Policy Characteristics'!$C:$C,0))),"",INDEX('Policy Characteristics'!E:E,MATCH($C509,'Policy Characteristics'!$C:$C,0)))</f>
        <v>RnD electricity capital cost reduction</v>
      </c>
      <c r="L509" s="227">
        <f>IF(ISBLANK(INDEX('Policy Characteristics'!F:F,MATCH($C509,'Policy Characteristics'!$C:$C,0))),"",INDEX('Policy Characteristics'!F:F,MATCH($C509,'Policy Characteristics'!$C:$C,0)))</f>
        <v>0</v>
      </c>
      <c r="M509" s="227">
        <f>IF(ISBLANK(INDEX('Policy Characteristics'!G:G,MATCH($C509,'Policy Characteristics'!$C:$C,0))),"",INDEX('Policy Characteristics'!G:G,MATCH($C509,'Policy Characteristics'!$C:$C,0)))</f>
        <v>0.4</v>
      </c>
      <c r="N509" s="227">
        <f>IF(ISBLANK(INDEX('Policy Characteristics'!H:H,MATCH($C509,'Policy Characteristics'!$C:$C,0))),"",INDEX('Policy Characteristics'!H:H,MATCH($C509,'Policy Characteristics'!$C:$C,0)))</f>
        <v>0.01</v>
      </c>
      <c r="O509" s="227" t="str">
        <f>IF(ISBLANK(INDEX('Policy Characteristics'!I:I,MATCH($C509,'Policy Characteristics'!$C:$C,0))),"",INDEX('Policy Characteristics'!I:I,MATCH($C509,'Policy Characteristics'!$C:$C,0)))</f>
        <v>% reduction in cost</v>
      </c>
      <c r="P509" s="227" t="str">
        <f>IF(ISBLANK(INDEX('Policy Characteristics'!J:J,MATCH($C509,'Policy Characteristics'!$C:$C,0))),"",INDEX('Policy Characteristics'!J:J,MATCH($C509,'Policy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27" t="str">
        <f>IF(ISBLANK(INDEX('Policy Characteristics'!K:K,MATCH($C509,'Policy Characteristics'!$C:$C,0))),"",INDEX('Policy Characteristics'!K:K,MATCH($C509,'Policy Characteristics'!$C:$C,0)))</f>
        <v/>
      </c>
      <c r="R509" s="227" t="str">
        <f>IF(ISBLANK(INDEX('Policy Characteristics'!L:L,MATCH($C509,'Policy Characteristics'!$C:$C,0))),"",INDEX('Policy Characteristics'!L:L,MATCH($C509,'Policy Characteristics'!$C:$C,0)))</f>
        <v/>
      </c>
      <c r="S509" s="227" t="str">
        <f>IF(ISBLANK(INDEX('Policy Characteristics'!M:M,MATCH($C509,'Policy Characteristics'!$C:$C,0))),"",INDEX('Policy Characteristics'!M:M,MATCH($C509,'Policy Characteristics'!$C:$C,0)))</f>
        <v/>
      </c>
      <c r="T509" s="227" t="str">
        <f>IF(ISBLANK(INDEX('Policy Characteristics'!N:N,MATCH($C509,'Policy Characteristics'!$C:$C,0))),"",INDEX('Policy Characteristics'!N:N,MATCH($C509,'Policy Characteristics'!$C:$C,0)))</f>
        <v/>
      </c>
      <c r="U509" s="268"/>
      <c r="V509" s="268"/>
      <c r="W509" s="268"/>
      <c r="X509" s="268"/>
      <c r="Y509" s="268"/>
      <c r="Z509" s="268"/>
    </row>
    <row r="510" spans="1:26" s="238" customFormat="1" ht="15.75" customHeight="1" x14ac:dyDescent="0.25">
      <c r="A510" s="248" t="str">
        <f>INDEX('Policy Characteristics'!A:A,MATCH($C510,'Policy Characteristics'!$C:$C,0))</f>
        <v>Research and Development</v>
      </c>
      <c r="B510" s="249" t="str">
        <f>INDEX('Policy Characteristics'!B:B,MATCH($C510,'Policy Characteristics'!$C:$C,0))</f>
        <v>Capital Cost Reduction</v>
      </c>
      <c r="C510" s="265" t="str">
        <f t="shared" ref="A510:C510" si="359">C$508</f>
        <v>RnD Electricity Capital Cost Perc Reduction</v>
      </c>
      <c r="D510" s="237" t="s">
        <v>235</v>
      </c>
      <c r="E510" s="237"/>
      <c r="F510" s="237" t="s">
        <v>636</v>
      </c>
      <c r="G510" s="237"/>
      <c r="H510" s="266">
        <v>94</v>
      </c>
      <c r="I510" s="267" t="s">
        <v>76</v>
      </c>
      <c r="J510" s="227" t="str">
        <f>IF(ISBLANK(INDEX('Policy Characteristics'!D:D,MATCH($C510,'Policy Characteristics'!$C:$C,0))),"",INDEX('Policy Characteristics'!D:D,MATCH($C510,'Policy Characteristics'!$C:$C,0)))</f>
        <v>R&amp;D Capital Cost Reductions</v>
      </c>
      <c r="K510" s="227" t="str">
        <f>IF(ISBLANK(INDEX('Policy Characteristics'!E:E,MATCH($C510,'Policy Characteristics'!$C:$C,0))),"",INDEX('Policy Characteristics'!E:E,MATCH($C510,'Policy Characteristics'!$C:$C,0)))</f>
        <v>RnD electricity capital cost reduction</v>
      </c>
      <c r="L510" s="227">
        <f>IF(ISBLANK(INDEX('Policy Characteristics'!F:F,MATCH($C510,'Policy Characteristics'!$C:$C,0))),"",INDEX('Policy Characteristics'!F:F,MATCH($C510,'Policy Characteristics'!$C:$C,0)))</f>
        <v>0</v>
      </c>
      <c r="M510" s="227">
        <f>IF(ISBLANK(INDEX('Policy Characteristics'!G:G,MATCH($C510,'Policy Characteristics'!$C:$C,0))),"",INDEX('Policy Characteristics'!G:G,MATCH($C510,'Policy Characteristics'!$C:$C,0)))</f>
        <v>0.4</v>
      </c>
      <c r="N510" s="227">
        <f>IF(ISBLANK(INDEX('Policy Characteristics'!H:H,MATCH($C510,'Policy Characteristics'!$C:$C,0))),"",INDEX('Policy Characteristics'!H:H,MATCH($C510,'Policy Characteristics'!$C:$C,0)))</f>
        <v>0.01</v>
      </c>
      <c r="O510" s="227" t="str">
        <f>IF(ISBLANK(INDEX('Policy Characteristics'!I:I,MATCH($C510,'Policy Characteristics'!$C:$C,0))),"",INDEX('Policy Characteristics'!I:I,MATCH($C510,'Policy Characteristics'!$C:$C,0)))</f>
        <v>% reduction in cost</v>
      </c>
      <c r="P510" s="227" t="str">
        <f>IF(ISBLANK(INDEX('Policy Characteristics'!J:J,MATCH($C510,'Policy Characteristics'!$C:$C,0))),"",INDEX('Policy Characteristics'!J:J,MATCH($C510,'Policy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27" t="str">
        <f>IF(ISBLANK(INDEX('Policy Characteristics'!K:K,MATCH($C510,'Policy Characteristics'!$C:$C,0))),"",INDEX('Policy Characteristics'!K:K,MATCH($C510,'Policy Characteristics'!$C:$C,0)))</f>
        <v/>
      </c>
      <c r="R510" s="227" t="str">
        <f>IF(ISBLANK(INDEX('Policy Characteristics'!L:L,MATCH($C510,'Policy Characteristics'!$C:$C,0))),"",INDEX('Policy Characteristics'!L:L,MATCH($C510,'Policy Characteristics'!$C:$C,0)))</f>
        <v/>
      </c>
      <c r="S510" s="227" t="str">
        <f>IF(ISBLANK(INDEX('Policy Characteristics'!M:M,MATCH($C510,'Policy Characteristics'!$C:$C,0))),"",INDEX('Policy Characteristics'!M:M,MATCH($C510,'Policy Characteristics'!$C:$C,0)))</f>
        <v/>
      </c>
      <c r="T510" s="227" t="str">
        <f>IF(ISBLANK(INDEX('Policy Characteristics'!N:N,MATCH($C510,'Policy Characteristics'!$C:$C,0))),"",INDEX('Policy Characteristics'!N:N,MATCH($C510,'Policy Characteristics'!$C:$C,0)))</f>
        <v/>
      </c>
      <c r="U510" s="268"/>
      <c r="V510" s="268"/>
      <c r="W510" s="268"/>
      <c r="X510" s="268"/>
      <c r="Y510" s="268"/>
      <c r="Z510" s="268"/>
    </row>
    <row r="511" spans="1:26" s="238" customFormat="1" ht="15.75" customHeight="1" x14ac:dyDescent="0.25">
      <c r="A511" s="248" t="str">
        <f>INDEX('Policy Characteristics'!A:A,MATCH($C511,'Policy Characteristics'!$C:$C,0))</f>
        <v>Research and Development</v>
      </c>
      <c r="B511" s="249" t="str">
        <f>INDEX('Policy Characteristics'!B:B,MATCH($C511,'Policy Characteristics'!$C:$C,0))</f>
        <v>Capital Cost Reduction</v>
      </c>
      <c r="C511" s="269" t="str">
        <f t="shared" ref="A511:C511" si="360">C$508</f>
        <v>RnD Electricity Capital Cost Perc Reduction</v>
      </c>
      <c r="D511" s="239" t="s">
        <v>237</v>
      </c>
      <c r="E511" s="271"/>
      <c r="F511" s="239" t="s">
        <v>637</v>
      </c>
      <c r="G511" s="239"/>
      <c r="H511" s="27">
        <v>95</v>
      </c>
      <c r="I511" s="270" t="s">
        <v>63</v>
      </c>
      <c r="J511" s="227" t="str">
        <f>IF(ISBLANK(INDEX('Policy Characteristics'!D:D,MATCH($C511,'Policy Characteristics'!$C:$C,0))),"",INDEX('Policy Characteristics'!D:D,MATCH($C511,'Policy Characteristics'!$C:$C,0)))</f>
        <v>R&amp;D Capital Cost Reductions</v>
      </c>
      <c r="K511" s="227" t="str">
        <f>IF(ISBLANK(INDEX('Policy Characteristics'!E:E,MATCH($C511,'Policy Characteristics'!$C:$C,0))),"",INDEX('Policy Characteristics'!E:E,MATCH($C511,'Policy Characteristics'!$C:$C,0)))</f>
        <v>RnD electricity capital cost reduction</v>
      </c>
      <c r="L511" s="227">
        <f>IF(ISBLANK(INDEX('Policy Characteristics'!F:F,MATCH($C511,'Policy Characteristics'!$C:$C,0))),"",INDEX('Policy Characteristics'!F:F,MATCH($C511,'Policy Characteristics'!$C:$C,0)))</f>
        <v>0</v>
      </c>
      <c r="M511" s="227">
        <f>IF(ISBLANK(INDEX('Policy Characteristics'!G:G,MATCH($C511,'Policy Characteristics'!$C:$C,0))),"",INDEX('Policy Characteristics'!G:G,MATCH($C511,'Policy Characteristics'!$C:$C,0)))</f>
        <v>0.4</v>
      </c>
      <c r="N511" s="227">
        <f>IF(ISBLANK(INDEX('Policy Characteristics'!H:H,MATCH($C511,'Policy Characteristics'!$C:$C,0))),"",INDEX('Policy Characteristics'!H:H,MATCH($C511,'Policy Characteristics'!$C:$C,0)))</f>
        <v>0.01</v>
      </c>
      <c r="O511" s="227" t="str">
        <f>IF(ISBLANK(INDEX('Policy Characteristics'!I:I,MATCH($C511,'Policy Characteristics'!$C:$C,0))),"",INDEX('Policy Characteristics'!I:I,MATCH($C511,'Policy Characteristics'!$C:$C,0)))</f>
        <v>% reduction in cost</v>
      </c>
      <c r="P511" s="227" t="str">
        <f>IF(ISBLANK(INDEX('Policy Characteristics'!J:J,MATCH($C511,'Policy Characteristics'!$C:$C,0))),"",INDEX('Policy Characteristics'!J:J,MATCH($C511,'Policy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27" t="str">
        <f>IF(ISBLANK(INDEX('Policy Characteristics'!K:K,MATCH($C511,'Policy Characteristics'!$C:$C,0))),"",INDEX('Policy Characteristics'!K:K,MATCH($C511,'Policy Characteristics'!$C:$C,0)))</f>
        <v/>
      </c>
      <c r="R511" s="227" t="str">
        <f>IF(ISBLANK(INDEX('Policy Characteristics'!L:L,MATCH($C511,'Policy Characteristics'!$C:$C,0))),"",INDEX('Policy Characteristics'!L:L,MATCH($C511,'Policy Characteristics'!$C:$C,0)))</f>
        <v/>
      </c>
      <c r="S511" s="227" t="str">
        <f>IF(ISBLANK(INDEX('Policy Characteristics'!M:M,MATCH($C511,'Policy Characteristics'!$C:$C,0))),"",INDEX('Policy Characteristics'!M:M,MATCH($C511,'Policy Characteristics'!$C:$C,0)))</f>
        <v/>
      </c>
      <c r="T511" s="227" t="str">
        <f>IF(ISBLANK(INDEX('Policy Characteristics'!N:N,MATCH($C511,'Policy Characteristics'!$C:$C,0))),"",INDEX('Policy Characteristics'!N:N,MATCH($C511,'Policy Characteristics'!$C:$C,0)))</f>
        <v/>
      </c>
      <c r="U511" s="268"/>
      <c r="V511" s="268"/>
      <c r="W511" s="268"/>
      <c r="X511" s="268"/>
      <c r="Y511" s="268"/>
      <c r="Z511" s="268"/>
    </row>
    <row r="512" spans="1:26" s="238" customFormat="1" ht="15.75" customHeight="1" x14ac:dyDescent="0.25">
      <c r="A512" s="248" t="str">
        <f>INDEX('Policy Characteristics'!A:A,MATCH($C512,'Policy Characteristics'!$C:$C,0))</f>
        <v>Research and Development</v>
      </c>
      <c r="B512" s="249" t="str">
        <f>INDEX('Policy Characteristics'!B:B,MATCH($C512,'Policy Characteristics'!$C:$C,0))</f>
        <v>Capital Cost Reduction</v>
      </c>
      <c r="C512" s="269" t="str">
        <f t="shared" ref="A512:C512" si="361">C$508</f>
        <v>RnD Electricity Capital Cost Perc Reduction</v>
      </c>
      <c r="D512" s="239" t="s">
        <v>239</v>
      </c>
      <c r="E512" s="271"/>
      <c r="F512" s="239" t="s">
        <v>638</v>
      </c>
      <c r="G512" s="239"/>
      <c r="H512" s="27">
        <v>96</v>
      </c>
      <c r="I512" s="270" t="s">
        <v>63</v>
      </c>
      <c r="J512" s="227" t="str">
        <f>IF(ISBLANK(INDEX('Policy Characteristics'!D:D,MATCH($C512,'Policy Characteristics'!$C:$C,0))),"",INDEX('Policy Characteristics'!D:D,MATCH($C512,'Policy Characteristics'!$C:$C,0)))</f>
        <v>R&amp;D Capital Cost Reductions</v>
      </c>
      <c r="K512" s="227" t="str">
        <f>IF(ISBLANK(INDEX('Policy Characteristics'!E:E,MATCH($C512,'Policy Characteristics'!$C:$C,0))),"",INDEX('Policy Characteristics'!E:E,MATCH($C512,'Policy Characteristics'!$C:$C,0)))</f>
        <v>RnD electricity capital cost reduction</v>
      </c>
      <c r="L512" s="227">
        <f>IF(ISBLANK(INDEX('Policy Characteristics'!F:F,MATCH($C512,'Policy Characteristics'!$C:$C,0))),"",INDEX('Policy Characteristics'!F:F,MATCH($C512,'Policy Characteristics'!$C:$C,0)))</f>
        <v>0</v>
      </c>
      <c r="M512" s="227">
        <f>IF(ISBLANK(INDEX('Policy Characteristics'!G:G,MATCH($C512,'Policy Characteristics'!$C:$C,0))),"",INDEX('Policy Characteristics'!G:G,MATCH($C512,'Policy Characteristics'!$C:$C,0)))</f>
        <v>0.4</v>
      </c>
      <c r="N512" s="227">
        <f>IF(ISBLANK(INDEX('Policy Characteristics'!H:H,MATCH($C512,'Policy Characteristics'!$C:$C,0))),"",INDEX('Policy Characteristics'!H:H,MATCH($C512,'Policy Characteristics'!$C:$C,0)))</f>
        <v>0.01</v>
      </c>
      <c r="O512" s="227" t="str">
        <f>IF(ISBLANK(INDEX('Policy Characteristics'!I:I,MATCH($C512,'Policy Characteristics'!$C:$C,0))),"",INDEX('Policy Characteristics'!I:I,MATCH($C512,'Policy Characteristics'!$C:$C,0)))</f>
        <v>% reduction in cost</v>
      </c>
      <c r="P512" s="227" t="str">
        <f>IF(ISBLANK(INDEX('Policy Characteristics'!J:J,MATCH($C512,'Policy Characteristics'!$C:$C,0))),"",INDEX('Policy Characteristics'!J:J,MATCH($C512,'Policy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27" t="str">
        <f>IF(ISBLANK(INDEX('Policy Characteristics'!K:K,MATCH($C512,'Policy Characteristics'!$C:$C,0))),"",INDEX('Policy Characteristics'!K:K,MATCH($C512,'Policy Characteristics'!$C:$C,0)))</f>
        <v/>
      </c>
      <c r="R512" s="227" t="str">
        <f>IF(ISBLANK(INDEX('Policy Characteristics'!L:L,MATCH($C512,'Policy Characteristics'!$C:$C,0))),"",INDEX('Policy Characteristics'!L:L,MATCH($C512,'Policy Characteristics'!$C:$C,0)))</f>
        <v/>
      </c>
      <c r="S512" s="227" t="str">
        <f>IF(ISBLANK(INDEX('Policy Characteristics'!M:M,MATCH($C512,'Policy Characteristics'!$C:$C,0))),"",INDEX('Policy Characteristics'!M:M,MATCH($C512,'Policy Characteristics'!$C:$C,0)))</f>
        <v/>
      </c>
      <c r="T512" s="227" t="str">
        <f>IF(ISBLANK(INDEX('Policy Characteristics'!N:N,MATCH($C512,'Policy Characteristics'!$C:$C,0))),"",INDEX('Policy Characteristics'!N:N,MATCH($C512,'Policy Characteristics'!$C:$C,0)))</f>
        <v/>
      </c>
      <c r="U512" s="268"/>
      <c r="V512" s="268"/>
      <c r="W512" s="268"/>
      <c r="X512" s="268"/>
      <c r="Y512" s="268"/>
      <c r="Z512" s="268"/>
    </row>
    <row r="513" spans="1:26" s="238" customFormat="1" ht="15.75" customHeight="1" x14ac:dyDescent="0.25">
      <c r="A513" s="248" t="str">
        <f>INDEX('Policy Characteristics'!A:A,MATCH($C513,'Policy Characteristics'!$C:$C,0))</f>
        <v>Research and Development</v>
      </c>
      <c r="B513" s="249" t="str">
        <f>INDEX('Policy Characteristics'!B:B,MATCH($C513,'Policy Characteristics'!$C:$C,0))</f>
        <v>Capital Cost Reduction</v>
      </c>
      <c r="C513" s="269" t="str">
        <f t="shared" ref="A513:C513" si="362">C$508</f>
        <v>RnD Electricity Capital Cost Perc Reduction</v>
      </c>
      <c r="D513" s="239" t="s">
        <v>241</v>
      </c>
      <c r="E513" s="271"/>
      <c r="F513" s="239" t="s">
        <v>639</v>
      </c>
      <c r="G513" s="239"/>
      <c r="H513" s="27">
        <v>97</v>
      </c>
      <c r="I513" s="270" t="s">
        <v>63</v>
      </c>
      <c r="J513" s="227" t="str">
        <f>IF(ISBLANK(INDEX('Policy Characteristics'!D:D,MATCH($C513,'Policy Characteristics'!$C:$C,0))),"",INDEX('Policy Characteristics'!D:D,MATCH($C513,'Policy Characteristics'!$C:$C,0)))</f>
        <v>R&amp;D Capital Cost Reductions</v>
      </c>
      <c r="K513" s="227" t="str">
        <f>IF(ISBLANK(INDEX('Policy Characteristics'!E:E,MATCH($C513,'Policy Characteristics'!$C:$C,0))),"",INDEX('Policy Characteristics'!E:E,MATCH($C513,'Policy Characteristics'!$C:$C,0)))</f>
        <v>RnD electricity capital cost reduction</v>
      </c>
      <c r="L513" s="227">
        <f>IF(ISBLANK(INDEX('Policy Characteristics'!F:F,MATCH($C513,'Policy Characteristics'!$C:$C,0))),"",INDEX('Policy Characteristics'!F:F,MATCH($C513,'Policy Characteristics'!$C:$C,0)))</f>
        <v>0</v>
      </c>
      <c r="M513" s="227">
        <f>IF(ISBLANK(INDEX('Policy Characteristics'!G:G,MATCH($C513,'Policy Characteristics'!$C:$C,0))),"",INDEX('Policy Characteristics'!G:G,MATCH($C513,'Policy Characteristics'!$C:$C,0)))</f>
        <v>0.4</v>
      </c>
      <c r="N513" s="227">
        <f>IF(ISBLANK(INDEX('Policy Characteristics'!H:H,MATCH($C513,'Policy Characteristics'!$C:$C,0))),"",INDEX('Policy Characteristics'!H:H,MATCH($C513,'Policy Characteristics'!$C:$C,0)))</f>
        <v>0.01</v>
      </c>
      <c r="O513" s="227" t="str">
        <f>IF(ISBLANK(INDEX('Policy Characteristics'!I:I,MATCH($C513,'Policy Characteristics'!$C:$C,0))),"",INDEX('Policy Characteristics'!I:I,MATCH($C513,'Policy Characteristics'!$C:$C,0)))</f>
        <v>% reduction in cost</v>
      </c>
      <c r="P513" s="227" t="str">
        <f>IF(ISBLANK(INDEX('Policy Characteristics'!J:J,MATCH($C513,'Policy Characteristics'!$C:$C,0))),"",INDEX('Policy Characteristics'!J:J,MATCH($C513,'Policy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27" t="str">
        <f>IF(ISBLANK(INDEX('Policy Characteristics'!K:K,MATCH($C513,'Policy Characteristics'!$C:$C,0))),"",INDEX('Policy Characteristics'!K:K,MATCH($C513,'Policy Characteristics'!$C:$C,0)))</f>
        <v/>
      </c>
      <c r="R513" s="227" t="str">
        <f>IF(ISBLANK(INDEX('Policy Characteristics'!L:L,MATCH($C513,'Policy Characteristics'!$C:$C,0))),"",INDEX('Policy Characteristics'!L:L,MATCH($C513,'Policy Characteristics'!$C:$C,0)))</f>
        <v/>
      </c>
      <c r="S513" s="227" t="str">
        <f>IF(ISBLANK(INDEX('Policy Characteristics'!M:M,MATCH($C513,'Policy Characteristics'!$C:$C,0))),"",INDEX('Policy Characteristics'!M:M,MATCH($C513,'Policy Characteristics'!$C:$C,0)))</f>
        <v/>
      </c>
      <c r="T513" s="227" t="str">
        <f>IF(ISBLANK(INDEX('Policy Characteristics'!N:N,MATCH($C513,'Policy Characteristics'!$C:$C,0))),"",INDEX('Policy Characteristics'!N:N,MATCH($C513,'Policy Characteristics'!$C:$C,0)))</f>
        <v/>
      </c>
      <c r="U513" s="268"/>
      <c r="V513" s="268"/>
      <c r="W513" s="268"/>
      <c r="X513" s="268"/>
      <c r="Y513" s="268"/>
      <c r="Z513" s="268"/>
    </row>
    <row r="514" spans="1:26" s="238" customFormat="1" ht="15.75" customHeight="1" x14ac:dyDescent="0.25">
      <c r="A514" s="248" t="str">
        <f>INDEX('Policy Characteristics'!A:A,MATCH($C514,'Policy Characteristics'!$C:$C,0))</f>
        <v>Research and Development</v>
      </c>
      <c r="B514" s="249" t="str">
        <f>INDEX('Policy Characteristics'!B:B,MATCH($C514,'Policy Characteristics'!$C:$C,0))</f>
        <v>Capital Cost Reduction</v>
      </c>
      <c r="C514" s="269" t="str">
        <f t="shared" ref="A514:C514" si="363">C$508</f>
        <v>RnD Electricity Capital Cost Perc Reduction</v>
      </c>
      <c r="D514" s="239" t="s">
        <v>243</v>
      </c>
      <c r="E514" s="271"/>
      <c r="F514" s="239" t="s">
        <v>640</v>
      </c>
      <c r="G514" s="239"/>
      <c r="H514" s="27">
        <v>98</v>
      </c>
      <c r="I514" s="270" t="s">
        <v>63</v>
      </c>
      <c r="J514" s="227" t="str">
        <f>IF(ISBLANK(INDEX('Policy Characteristics'!D:D,MATCH($C514,'Policy Characteristics'!$C:$C,0))),"",INDEX('Policy Characteristics'!D:D,MATCH($C514,'Policy Characteristics'!$C:$C,0)))</f>
        <v>R&amp;D Capital Cost Reductions</v>
      </c>
      <c r="K514" s="227" t="str">
        <f>IF(ISBLANK(INDEX('Policy Characteristics'!E:E,MATCH($C514,'Policy Characteristics'!$C:$C,0))),"",INDEX('Policy Characteristics'!E:E,MATCH($C514,'Policy Characteristics'!$C:$C,0)))</f>
        <v>RnD electricity capital cost reduction</v>
      </c>
      <c r="L514" s="227">
        <f>IF(ISBLANK(INDEX('Policy Characteristics'!F:F,MATCH($C514,'Policy Characteristics'!$C:$C,0))),"",INDEX('Policy Characteristics'!F:F,MATCH($C514,'Policy Characteristics'!$C:$C,0)))</f>
        <v>0</v>
      </c>
      <c r="M514" s="227">
        <f>IF(ISBLANK(INDEX('Policy Characteristics'!G:G,MATCH($C514,'Policy Characteristics'!$C:$C,0))),"",INDEX('Policy Characteristics'!G:G,MATCH($C514,'Policy Characteristics'!$C:$C,0)))</f>
        <v>0.4</v>
      </c>
      <c r="N514" s="227">
        <f>IF(ISBLANK(INDEX('Policy Characteristics'!H:H,MATCH($C514,'Policy Characteristics'!$C:$C,0))),"",INDEX('Policy Characteristics'!H:H,MATCH($C514,'Policy Characteristics'!$C:$C,0)))</f>
        <v>0.01</v>
      </c>
      <c r="O514" s="227" t="str">
        <f>IF(ISBLANK(INDEX('Policy Characteristics'!I:I,MATCH($C514,'Policy Characteristics'!$C:$C,0))),"",INDEX('Policy Characteristics'!I:I,MATCH($C514,'Policy Characteristics'!$C:$C,0)))</f>
        <v>% reduction in cost</v>
      </c>
      <c r="P514" s="227" t="str">
        <f>IF(ISBLANK(INDEX('Policy Characteristics'!J:J,MATCH($C514,'Policy Characteristics'!$C:$C,0))),"",INDEX('Policy Characteristics'!J:J,MATCH($C514,'Policy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27" t="str">
        <f>IF(ISBLANK(INDEX('Policy Characteristics'!K:K,MATCH($C514,'Policy Characteristics'!$C:$C,0))),"",INDEX('Policy Characteristics'!K:K,MATCH($C514,'Policy Characteristics'!$C:$C,0)))</f>
        <v/>
      </c>
      <c r="R514" s="227" t="str">
        <f>IF(ISBLANK(INDEX('Policy Characteristics'!L:L,MATCH($C514,'Policy Characteristics'!$C:$C,0))),"",INDEX('Policy Characteristics'!L:L,MATCH($C514,'Policy Characteristics'!$C:$C,0)))</f>
        <v/>
      </c>
      <c r="S514" s="227" t="str">
        <f>IF(ISBLANK(INDEX('Policy Characteristics'!M:M,MATCH($C514,'Policy Characteristics'!$C:$C,0))),"",INDEX('Policy Characteristics'!M:M,MATCH($C514,'Policy Characteristics'!$C:$C,0)))</f>
        <v/>
      </c>
      <c r="T514" s="227" t="str">
        <f>IF(ISBLANK(INDEX('Policy Characteristics'!N:N,MATCH($C514,'Policy Characteristics'!$C:$C,0))),"",INDEX('Policy Characteristics'!N:N,MATCH($C514,'Policy Characteristics'!$C:$C,0)))</f>
        <v/>
      </c>
      <c r="U514" s="268"/>
      <c r="V514" s="268"/>
      <c r="W514" s="268"/>
      <c r="X514" s="268"/>
      <c r="Y514" s="268"/>
      <c r="Z514" s="268"/>
    </row>
    <row r="515" spans="1:26" s="238" customFormat="1" ht="15.75" customHeight="1" x14ac:dyDescent="0.25">
      <c r="A515" s="248" t="str">
        <f>INDEX('Policy Characteristics'!A:A,MATCH($C515,'Policy Characteristics'!$C:$C,0))</f>
        <v>Research and Development</v>
      </c>
      <c r="B515" s="249" t="str">
        <f>INDEX('Policy Characteristics'!B:B,MATCH($C515,'Policy Characteristics'!$C:$C,0))</f>
        <v>Capital Cost Reduction</v>
      </c>
      <c r="C515" s="269" t="str">
        <f t="shared" ref="A515:C515" si="364">C$508</f>
        <v>RnD Electricity Capital Cost Perc Reduction</v>
      </c>
      <c r="D515" s="239" t="s">
        <v>245</v>
      </c>
      <c r="E515" s="271"/>
      <c r="F515" s="239" t="s">
        <v>641</v>
      </c>
      <c r="G515" s="239"/>
      <c r="H515" s="27">
        <v>99</v>
      </c>
      <c r="I515" s="270" t="s">
        <v>63</v>
      </c>
      <c r="J515" s="227" t="str">
        <f>IF(ISBLANK(INDEX('Policy Characteristics'!D:D,MATCH($C515,'Policy Characteristics'!$C:$C,0))),"",INDEX('Policy Characteristics'!D:D,MATCH($C515,'Policy Characteristics'!$C:$C,0)))</f>
        <v>R&amp;D Capital Cost Reductions</v>
      </c>
      <c r="K515" s="227" t="str">
        <f>IF(ISBLANK(INDEX('Policy Characteristics'!E:E,MATCH($C515,'Policy Characteristics'!$C:$C,0))),"",INDEX('Policy Characteristics'!E:E,MATCH($C515,'Policy Characteristics'!$C:$C,0)))</f>
        <v>RnD electricity capital cost reduction</v>
      </c>
      <c r="L515" s="227">
        <f>IF(ISBLANK(INDEX('Policy Characteristics'!F:F,MATCH($C515,'Policy Characteristics'!$C:$C,0))),"",INDEX('Policy Characteristics'!F:F,MATCH($C515,'Policy Characteristics'!$C:$C,0)))</f>
        <v>0</v>
      </c>
      <c r="M515" s="227">
        <f>IF(ISBLANK(INDEX('Policy Characteristics'!G:G,MATCH($C515,'Policy Characteristics'!$C:$C,0))),"",INDEX('Policy Characteristics'!G:G,MATCH($C515,'Policy Characteristics'!$C:$C,0)))</f>
        <v>0.4</v>
      </c>
      <c r="N515" s="227">
        <f>IF(ISBLANK(INDEX('Policy Characteristics'!H:H,MATCH($C515,'Policy Characteristics'!$C:$C,0))),"",INDEX('Policy Characteristics'!H:H,MATCH($C515,'Policy Characteristics'!$C:$C,0)))</f>
        <v>0.01</v>
      </c>
      <c r="O515" s="227" t="str">
        <f>IF(ISBLANK(INDEX('Policy Characteristics'!I:I,MATCH($C515,'Policy Characteristics'!$C:$C,0))),"",INDEX('Policy Characteristics'!I:I,MATCH($C515,'Policy Characteristics'!$C:$C,0)))</f>
        <v>% reduction in cost</v>
      </c>
      <c r="P515" s="227" t="str">
        <f>IF(ISBLANK(INDEX('Policy Characteristics'!J:J,MATCH($C515,'Policy Characteristics'!$C:$C,0))),"",INDEX('Policy Characteristics'!J:J,MATCH($C515,'Policy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27" t="str">
        <f>IF(ISBLANK(INDEX('Policy Characteristics'!K:K,MATCH($C515,'Policy Characteristics'!$C:$C,0))),"",INDEX('Policy Characteristics'!K:K,MATCH($C515,'Policy Characteristics'!$C:$C,0)))</f>
        <v/>
      </c>
      <c r="R515" s="227" t="str">
        <f>IF(ISBLANK(INDEX('Policy Characteristics'!L:L,MATCH($C515,'Policy Characteristics'!$C:$C,0))),"",INDEX('Policy Characteristics'!L:L,MATCH($C515,'Policy Characteristics'!$C:$C,0)))</f>
        <v/>
      </c>
      <c r="S515" s="227" t="str">
        <f>IF(ISBLANK(INDEX('Policy Characteristics'!M:M,MATCH($C515,'Policy Characteristics'!$C:$C,0))),"",INDEX('Policy Characteristics'!M:M,MATCH($C515,'Policy Characteristics'!$C:$C,0)))</f>
        <v/>
      </c>
      <c r="T515" s="227" t="str">
        <f>IF(ISBLANK(INDEX('Policy Characteristics'!N:N,MATCH($C515,'Policy Characteristics'!$C:$C,0))),"",INDEX('Policy Characteristics'!N:N,MATCH($C515,'Policy Characteristics'!$C:$C,0)))</f>
        <v/>
      </c>
      <c r="U515" s="268"/>
      <c r="V515" s="268"/>
      <c r="W515" s="268"/>
      <c r="X515" s="268"/>
      <c r="Y515" s="268"/>
      <c r="Z515" s="268"/>
    </row>
    <row r="516" spans="1:26" s="238" customFormat="1" ht="15.75" customHeight="1" x14ac:dyDescent="0.25">
      <c r="A516" s="248" t="str">
        <f>INDEX('Policy Characteristics'!A:A,MATCH($C516,'Policy Characteristics'!$C:$C,0))</f>
        <v>Research and Development</v>
      </c>
      <c r="B516" s="249" t="str">
        <f>INDEX('Policy Characteristics'!B:B,MATCH($C516,'Policy Characteristics'!$C:$C,0))</f>
        <v>Capital Cost Reduction</v>
      </c>
      <c r="C516" s="265" t="str">
        <f t="shared" ref="A516:C516" si="365">C$508</f>
        <v>RnD Electricity Capital Cost Perc Reduction</v>
      </c>
      <c r="D516" s="237" t="s">
        <v>251</v>
      </c>
      <c r="E516" s="237"/>
      <c r="F516" s="237" t="s">
        <v>642</v>
      </c>
      <c r="G516" s="237"/>
      <c r="H516" s="266">
        <v>192</v>
      </c>
      <c r="I516" s="267" t="s">
        <v>76</v>
      </c>
      <c r="J516" s="227" t="str">
        <f>IF(ISBLANK(INDEX('Policy Characteristics'!D:D,MATCH($C516,'Policy Characteristics'!$C:$C,0))),"",INDEX('Policy Characteristics'!D:D,MATCH($C516,'Policy Characteristics'!$C:$C,0)))</f>
        <v>R&amp;D Capital Cost Reductions</v>
      </c>
      <c r="K516" s="227" t="str">
        <f>IF(ISBLANK(INDEX('Policy Characteristics'!E:E,MATCH($C516,'Policy Characteristics'!$C:$C,0))),"",INDEX('Policy Characteristics'!E:E,MATCH($C516,'Policy Characteristics'!$C:$C,0)))</f>
        <v>RnD electricity capital cost reduction</v>
      </c>
      <c r="L516" s="227">
        <f>IF(ISBLANK(INDEX('Policy Characteristics'!F:F,MATCH($C516,'Policy Characteristics'!$C:$C,0))),"",INDEX('Policy Characteristics'!F:F,MATCH($C516,'Policy Characteristics'!$C:$C,0)))</f>
        <v>0</v>
      </c>
      <c r="M516" s="227">
        <f>IF(ISBLANK(INDEX('Policy Characteristics'!G:G,MATCH($C516,'Policy Characteristics'!$C:$C,0))),"",INDEX('Policy Characteristics'!G:G,MATCH($C516,'Policy Characteristics'!$C:$C,0)))</f>
        <v>0.4</v>
      </c>
      <c r="N516" s="227">
        <f>IF(ISBLANK(INDEX('Policy Characteristics'!H:H,MATCH($C516,'Policy Characteristics'!$C:$C,0))),"",INDEX('Policy Characteristics'!H:H,MATCH($C516,'Policy Characteristics'!$C:$C,0)))</f>
        <v>0.01</v>
      </c>
      <c r="O516" s="227" t="str">
        <f>IF(ISBLANK(INDEX('Policy Characteristics'!I:I,MATCH($C516,'Policy Characteristics'!$C:$C,0))),"",INDEX('Policy Characteristics'!I:I,MATCH($C516,'Policy Characteristics'!$C:$C,0)))</f>
        <v>% reduction in cost</v>
      </c>
      <c r="P516" s="227" t="str">
        <f>IF(ISBLANK(INDEX('Policy Characteristics'!J:J,MATCH($C516,'Policy Characteristics'!$C:$C,0))),"",INDEX('Policy Characteristics'!J:J,MATCH($C516,'Policy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27" t="str">
        <f>IF(ISBLANK(INDEX('Policy Characteristics'!K:K,MATCH($C516,'Policy Characteristics'!$C:$C,0))),"",INDEX('Policy Characteristics'!K:K,MATCH($C516,'Policy Characteristics'!$C:$C,0)))</f>
        <v/>
      </c>
      <c r="R516" s="227" t="str">
        <f>IF(ISBLANK(INDEX('Policy Characteristics'!L:L,MATCH($C516,'Policy Characteristics'!$C:$C,0))),"",INDEX('Policy Characteristics'!L:L,MATCH($C516,'Policy Characteristics'!$C:$C,0)))</f>
        <v/>
      </c>
      <c r="S516" s="227" t="str">
        <f>IF(ISBLANK(INDEX('Policy Characteristics'!M:M,MATCH($C516,'Policy Characteristics'!$C:$C,0))),"",INDEX('Policy Characteristics'!M:M,MATCH($C516,'Policy Characteristics'!$C:$C,0)))</f>
        <v/>
      </c>
      <c r="T516" s="227" t="str">
        <f>IF(ISBLANK(INDEX('Policy Characteristics'!N:N,MATCH($C516,'Policy Characteristics'!$C:$C,0))),"",INDEX('Policy Characteristics'!N:N,MATCH($C516,'Policy Characteristics'!$C:$C,0)))</f>
        <v/>
      </c>
      <c r="U516" s="268"/>
      <c r="V516" s="268"/>
      <c r="W516" s="268"/>
      <c r="X516" s="268"/>
      <c r="Y516" s="268"/>
      <c r="Z516" s="268"/>
    </row>
    <row r="517" spans="1:26" s="238" customFormat="1" ht="15.75" customHeight="1" x14ac:dyDescent="0.25">
      <c r="A517" s="248" t="str">
        <f>INDEX('Policy Characteristics'!A:A,MATCH($C517,'Policy Characteristics'!$C:$C,0))</f>
        <v>Research and Development</v>
      </c>
      <c r="B517" s="249" t="str">
        <f>INDEX('Policy Characteristics'!B:B,MATCH($C517,'Policy Characteristics'!$C:$C,0))</f>
        <v>Capital Cost Reduction</v>
      </c>
      <c r="C517" s="265" t="str">
        <f t="shared" ref="A517:C517" si="366">C$508</f>
        <v>RnD Electricity Capital Cost Perc Reduction</v>
      </c>
      <c r="D517" s="237" t="s">
        <v>253</v>
      </c>
      <c r="E517" s="237"/>
      <c r="F517" s="237" t="s">
        <v>643</v>
      </c>
      <c r="G517" s="237"/>
      <c r="H517" s="266">
        <v>180</v>
      </c>
      <c r="I517" s="267" t="s">
        <v>76</v>
      </c>
      <c r="J517" s="227" t="str">
        <f>IF(ISBLANK(INDEX('Policy Characteristics'!D:D,MATCH($C517,'Policy Characteristics'!$C:$C,0))),"",INDEX('Policy Characteristics'!D:D,MATCH($C517,'Policy Characteristics'!$C:$C,0)))</f>
        <v>R&amp;D Capital Cost Reductions</v>
      </c>
      <c r="K517" s="227" t="str">
        <f>IF(ISBLANK(INDEX('Policy Characteristics'!E:E,MATCH($C517,'Policy Characteristics'!$C:$C,0))),"",INDEX('Policy Characteristics'!E:E,MATCH($C517,'Policy Characteristics'!$C:$C,0)))</f>
        <v>RnD electricity capital cost reduction</v>
      </c>
      <c r="L517" s="227">
        <f>IF(ISBLANK(INDEX('Policy Characteristics'!F:F,MATCH($C517,'Policy Characteristics'!$C:$C,0))),"",INDEX('Policy Characteristics'!F:F,MATCH($C517,'Policy Characteristics'!$C:$C,0)))</f>
        <v>0</v>
      </c>
      <c r="M517" s="227">
        <f>IF(ISBLANK(INDEX('Policy Characteristics'!G:G,MATCH($C517,'Policy Characteristics'!$C:$C,0))),"",INDEX('Policy Characteristics'!G:G,MATCH($C517,'Policy Characteristics'!$C:$C,0)))</f>
        <v>0.4</v>
      </c>
      <c r="N517" s="227">
        <f>IF(ISBLANK(INDEX('Policy Characteristics'!H:H,MATCH($C517,'Policy Characteristics'!$C:$C,0))),"",INDEX('Policy Characteristics'!H:H,MATCH($C517,'Policy Characteristics'!$C:$C,0)))</f>
        <v>0.01</v>
      </c>
      <c r="O517" s="227" t="str">
        <f>IF(ISBLANK(INDEX('Policy Characteristics'!I:I,MATCH($C517,'Policy Characteristics'!$C:$C,0))),"",INDEX('Policy Characteristics'!I:I,MATCH($C517,'Policy Characteristics'!$C:$C,0)))</f>
        <v>% reduction in cost</v>
      </c>
      <c r="P517" s="227" t="str">
        <f>IF(ISBLANK(INDEX('Policy Characteristics'!J:J,MATCH($C517,'Policy Characteristics'!$C:$C,0))),"",INDEX('Policy Characteristics'!J:J,MATCH($C517,'Policy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27" t="str">
        <f>IF(ISBLANK(INDEX('Policy Characteristics'!K:K,MATCH($C517,'Policy Characteristics'!$C:$C,0))),"",INDEX('Policy Characteristics'!K:K,MATCH($C517,'Policy Characteristics'!$C:$C,0)))</f>
        <v/>
      </c>
      <c r="R517" s="227" t="str">
        <f>IF(ISBLANK(INDEX('Policy Characteristics'!L:L,MATCH($C517,'Policy Characteristics'!$C:$C,0))),"",INDEX('Policy Characteristics'!L:L,MATCH($C517,'Policy Characteristics'!$C:$C,0)))</f>
        <v/>
      </c>
      <c r="S517" s="227" t="str">
        <f>IF(ISBLANK(INDEX('Policy Characteristics'!M:M,MATCH($C517,'Policy Characteristics'!$C:$C,0))),"",INDEX('Policy Characteristics'!M:M,MATCH($C517,'Policy Characteristics'!$C:$C,0)))</f>
        <v/>
      </c>
      <c r="T517" s="227" t="str">
        <f>IF(ISBLANK(INDEX('Policy Characteristics'!N:N,MATCH($C517,'Policy Characteristics'!$C:$C,0))),"",INDEX('Policy Characteristics'!N:N,MATCH($C517,'Policy Characteristics'!$C:$C,0)))</f>
        <v/>
      </c>
      <c r="U517" s="268"/>
      <c r="V517" s="268"/>
      <c r="W517" s="268"/>
      <c r="X517" s="268"/>
      <c r="Y517" s="268"/>
      <c r="Z517" s="268"/>
    </row>
    <row r="518" spans="1:26" s="238" customFormat="1" ht="15.75" customHeight="1" x14ac:dyDescent="0.25">
      <c r="A518" s="248" t="str">
        <f>INDEX('Policy Characteristics'!A:A,MATCH($C518,'Policy Characteristics'!$C:$C,0))</f>
        <v>Research and Development</v>
      </c>
      <c r="B518" s="249" t="str">
        <f>INDEX('Policy Characteristics'!B:B,MATCH($C518,'Policy Characteristics'!$C:$C,0))</f>
        <v>Capital Cost Reduction</v>
      </c>
      <c r="C518" s="269" t="str">
        <f t="shared" ref="A518:C518" si="367">C$508</f>
        <v>RnD Electricity Capital Cost Perc Reduction</v>
      </c>
      <c r="D518" s="239" t="s">
        <v>255</v>
      </c>
      <c r="E518" s="271"/>
      <c r="F518" s="239" t="s">
        <v>644</v>
      </c>
      <c r="G518" s="239"/>
      <c r="H518" s="27">
        <v>183</v>
      </c>
      <c r="I518" s="270" t="s">
        <v>63</v>
      </c>
      <c r="J518" s="227" t="str">
        <f>IF(ISBLANK(INDEX('Policy Characteristics'!D:D,MATCH($C518,'Policy Characteristics'!$C:$C,0))),"",INDEX('Policy Characteristics'!D:D,MATCH($C518,'Policy Characteristics'!$C:$C,0)))</f>
        <v>R&amp;D Capital Cost Reductions</v>
      </c>
      <c r="K518" s="227" t="str">
        <f>IF(ISBLANK(INDEX('Policy Characteristics'!E:E,MATCH($C518,'Policy Characteristics'!$C:$C,0))),"",INDEX('Policy Characteristics'!E:E,MATCH($C518,'Policy Characteristics'!$C:$C,0)))</f>
        <v>RnD electricity capital cost reduction</v>
      </c>
      <c r="L518" s="227">
        <f>IF(ISBLANK(INDEX('Policy Characteristics'!F:F,MATCH($C518,'Policy Characteristics'!$C:$C,0))),"",INDEX('Policy Characteristics'!F:F,MATCH($C518,'Policy Characteristics'!$C:$C,0)))</f>
        <v>0</v>
      </c>
      <c r="M518" s="227">
        <f>IF(ISBLANK(INDEX('Policy Characteristics'!G:G,MATCH($C518,'Policy Characteristics'!$C:$C,0))),"",INDEX('Policy Characteristics'!G:G,MATCH($C518,'Policy Characteristics'!$C:$C,0)))</f>
        <v>0.4</v>
      </c>
      <c r="N518" s="227">
        <f>IF(ISBLANK(INDEX('Policy Characteristics'!H:H,MATCH($C518,'Policy Characteristics'!$C:$C,0))),"",INDEX('Policy Characteristics'!H:H,MATCH($C518,'Policy Characteristics'!$C:$C,0)))</f>
        <v>0.01</v>
      </c>
      <c r="O518" s="227" t="str">
        <f>IF(ISBLANK(INDEX('Policy Characteristics'!I:I,MATCH($C518,'Policy Characteristics'!$C:$C,0))),"",INDEX('Policy Characteristics'!I:I,MATCH($C518,'Policy Characteristics'!$C:$C,0)))</f>
        <v>% reduction in cost</v>
      </c>
      <c r="P518" s="227" t="str">
        <f>IF(ISBLANK(INDEX('Policy Characteristics'!J:J,MATCH($C518,'Policy Characteristics'!$C:$C,0))),"",INDEX('Policy Characteristics'!J:J,MATCH($C518,'Policy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27" t="str">
        <f>IF(ISBLANK(INDEX('Policy Characteristics'!K:K,MATCH($C518,'Policy Characteristics'!$C:$C,0))),"",INDEX('Policy Characteristics'!K:K,MATCH($C518,'Policy Characteristics'!$C:$C,0)))</f>
        <v/>
      </c>
      <c r="R518" s="227" t="str">
        <f>IF(ISBLANK(INDEX('Policy Characteristics'!L:L,MATCH($C518,'Policy Characteristics'!$C:$C,0))),"",INDEX('Policy Characteristics'!L:L,MATCH($C518,'Policy Characteristics'!$C:$C,0)))</f>
        <v/>
      </c>
      <c r="S518" s="227" t="str">
        <f>IF(ISBLANK(INDEX('Policy Characteristics'!M:M,MATCH($C518,'Policy Characteristics'!$C:$C,0))),"",INDEX('Policy Characteristics'!M:M,MATCH($C518,'Policy Characteristics'!$C:$C,0)))</f>
        <v/>
      </c>
      <c r="T518" s="227" t="str">
        <f>IF(ISBLANK(INDEX('Policy Characteristics'!N:N,MATCH($C518,'Policy Characteristics'!$C:$C,0))),"",INDEX('Policy Characteristics'!N:N,MATCH($C518,'Policy Characteristics'!$C:$C,0)))</f>
        <v/>
      </c>
      <c r="U518" s="268"/>
      <c r="V518" s="268"/>
      <c r="W518" s="268"/>
      <c r="X518" s="268"/>
      <c r="Y518" s="268"/>
      <c r="Z518" s="268"/>
    </row>
    <row r="519" spans="1:26" s="238" customFormat="1" ht="15.75" customHeight="1" x14ac:dyDescent="0.25">
      <c r="A519" s="248" t="str">
        <f>INDEX('Policy Characteristics'!A:A,MATCH($C519,'Policy Characteristics'!$C:$C,0))</f>
        <v>Research and Development</v>
      </c>
      <c r="B519" s="249" t="str">
        <f>INDEX('Policy Characteristics'!B:B,MATCH($C519,'Policy Characteristics'!$C:$C,0))</f>
        <v>Capital Cost Reduction</v>
      </c>
      <c r="C519" s="268" t="s">
        <v>645</v>
      </c>
      <c r="D519" s="239" t="s">
        <v>375</v>
      </c>
      <c r="E519" s="239"/>
      <c r="F519" s="239" t="s">
        <v>646</v>
      </c>
      <c r="G519" s="239"/>
      <c r="H519" s="27">
        <v>100</v>
      </c>
      <c r="I519" s="270" t="s">
        <v>63</v>
      </c>
      <c r="J519" s="227" t="str">
        <f>IF(ISBLANK(INDEX('Policy Characteristics'!D:D,MATCH($C519,'Policy Characteristics'!$C:$C,0))),"",INDEX('Policy Characteristics'!D:D,MATCH($C519,'Policy Characteristics'!$C:$C,0)))</f>
        <v>R&amp;D Capital Cost Reductions</v>
      </c>
      <c r="K519" s="227" t="str">
        <f>IF(ISBLANK(INDEX('Policy Characteristics'!E:E,MATCH($C519,'Policy Characteristics'!$C:$C,0))),"",INDEX('Policy Characteristics'!E:E,MATCH($C519,'Policy Characteristics'!$C:$C,0)))</f>
        <v>RnD industry capital cost reduction</v>
      </c>
      <c r="L519" s="227">
        <f>IF(ISBLANK(INDEX('Policy Characteristics'!F:F,MATCH($C519,'Policy Characteristics'!$C:$C,0))),"",INDEX('Policy Characteristics'!F:F,MATCH($C519,'Policy Characteristics'!$C:$C,0)))</f>
        <v>0</v>
      </c>
      <c r="M519" s="227">
        <f>IF(ISBLANK(INDEX('Policy Characteristics'!G:G,MATCH($C519,'Policy Characteristics'!$C:$C,0))),"",INDEX('Policy Characteristics'!G:G,MATCH($C519,'Policy Characteristics'!$C:$C,0)))</f>
        <v>0.4</v>
      </c>
      <c r="N519" s="227">
        <f>IF(ISBLANK(INDEX('Policy Characteristics'!H:H,MATCH($C519,'Policy Characteristics'!$C:$C,0))),"",INDEX('Policy Characteristics'!H:H,MATCH($C519,'Policy Characteristics'!$C:$C,0)))</f>
        <v>0.01</v>
      </c>
      <c r="O519" s="227" t="str">
        <f>IF(ISBLANK(INDEX('Policy Characteristics'!I:I,MATCH($C519,'Policy Characteristics'!$C:$C,0))),"",INDEX('Policy Characteristics'!I:I,MATCH($C519,'Policy Characteristics'!$C:$C,0)))</f>
        <v>% reduction in cost</v>
      </c>
      <c r="P519" s="227" t="str">
        <f>IF(ISBLANK(INDEX('Policy Characteristics'!J:J,MATCH($C519,'Policy Characteristics'!$C:$C,0))),"",INDEX('Policy Characteristics'!J:J,MATCH($C519,'Policy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27" t="str">
        <f>IF(ISBLANK(INDEX('Policy Characteristics'!K:K,MATCH($C519,'Policy Characteristics'!$C:$C,0))),"",INDEX('Policy Characteristics'!K:K,MATCH($C519,'Policy Characteristics'!$C:$C,0)))</f>
        <v/>
      </c>
      <c r="R519" s="227" t="str">
        <f>IF(ISBLANK(INDEX('Policy Characteristics'!L:L,MATCH($C519,'Policy Characteristics'!$C:$C,0))),"",INDEX('Policy Characteristics'!L:L,MATCH($C519,'Policy Characteristics'!$C:$C,0)))</f>
        <v/>
      </c>
      <c r="S519" s="227" t="str">
        <f>IF(ISBLANK(INDEX('Policy Characteristics'!M:M,MATCH($C519,'Policy Characteristics'!$C:$C,0))),"",INDEX('Policy Characteristics'!M:M,MATCH($C519,'Policy Characteristics'!$C:$C,0)))</f>
        <v/>
      </c>
      <c r="T519" s="227" t="str">
        <f>IF(ISBLANK(INDEX('Policy Characteristics'!N:N,MATCH($C519,'Policy Characteristics'!$C:$C,0))),"",INDEX('Policy Characteristics'!N:N,MATCH($C519,'Policy Characteristics'!$C:$C,0)))</f>
        <v/>
      </c>
      <c r="U519" s="268"/>
      <c r="V519" s="268"/>
      <c r="W519" s="268"/>
      <c r="X519" s="268"/>
      <c r="Y519" s="268"/>
      <c r="Z519" s="268"/>
    </row>
    <row r="520" spans="1:26" s="238" customFormat="1" ht="15.75" customHeight="1" x14ac:dyDescent="0.25">
      <c r="A520" s="248" t="str">
        <f>INDEX('Policy Characteristics'!A:A,MATCH($C520,'Policy Characteristics'!$C:$C,0))</f>
        <v>Research and Development</v>
      </c>
      <c r="B520" s="249" t="str">
        <f>INDEX('Policy Characteristics'!B:B,MATCH($C520,'Policy Characteristics'!$C:$C,0))</f>
        <v>Capital Cost Reduction</v>
      </c>
      <c r="C520" s="269" t="str">
        <f t="shared" ref="A520:C520" si="368">C$519</f>
        <v>RnD Industry Capital Cost Perc Reduction</v>
      </c>
      <c r="D520" s="239" t="s">
        <v>380</v>
      </c>
      <c r="E520" s="239"/>
      <c r="F520" s="239" t="s">
        <v>648</v>
      </c>
      <c r="G520" s="239"/>
      <c r="H520" s="27">
        <v>101</v>
      </c>
      <c r="I520" s="270" t="s">
        <v>63</v>
      </c>
      <c r="J520" s="227" t="str">
        <f>IF(ISBLANK(INDEX('Policy Characteristics'!D:D,MATCH($C520,'Policy Characteristics'!$C:$C,0))),"",INDEX('Policy Characteristics'!D:D,MATCH($C520,'Policy Characteristics'!$C:$C,0)))</f>
        <v>R&amp;D Capital Cost Reductions</v>
      </c>
      <c r="K520" s="227" t="str">
        <f>IF(ISBLANK(INDEX('Policy Characteristics'!E:E,MATCH($C520,'Policy Characteristics'!$C:$C,0))),"",INDEX('Policy Characteristics'!E:E,MATCH($C520,'Policy Characteristics'!$C:$C,0)))</f>
        <v>RnD industry capital cost reduction</v>
      </c>
      <c r="L520" s="227">
        <f>IF(ISBLANK(INDEX('Policy Characteristics'!F:F,MATCH($C520,'Policy Characteristics'!$C:$C,0))),"",INDEX('Policy Characteristics'!F:F,MATCH($C520,'Policy Characteristics'!$C:$C,0)))</f>
        <v>0</v>
      </c>
      <c r="M520" s="227">
        <f>IF(ISBLANK(INDEX('Policy Characteristics'!G:G,MATCH($C520,'Policy Characteristics'!$C:$C,0))),"",INDEX('Policy Characteristics'!G:G,MATCH($C520,'Policy Characteristics'!$C:$C,0)))</f>
        <v>0.4</v>
      </c>
      <c r="N520" s="227">
        <f>IF(ISBLANK(INDEX('Policy Characteristics'!H:H,MATCH($C520,'Policy Characteristics'!$C:$C,0))),"",INDEX('Policy Characteristics'!H:H,MATCH($C520,'Policy Characteristics'!$C:$C,0)))</f>
        <v>0.01</v>
      </c>
      <c r="O520" s="227" t="str">
        <f>IF(ISBLANK(INDEX('Policy Characteristics'!I:I,MATCH($C520,'Policy Characteristics'!$C:$C,0))),"",INDEX('Policy Characteristics'!I:I,MATCH($C520,'Policy Characteristics'!$C:$C,0)))</f>
        <v>% reduction in cost</v>
      </c>
      <c r="P520" s="227" t="str">
        <f>IF(ISBLANK(INDEX('Policy Characteristics'!J:J,MATCH($C520,'Policy Characteristics'!$C:$C,0))),"",INDEX('Policy Characteristics'!J:J,MATCH($C520,'Policy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27" t="str">
        <f>IF(ISBLANK(INDEX('Policy Characteristics'!K:K,MATCH($C520,'Policy Characteristics'!$C:$C,0))),"",INDEX('Policy Characteristics'!K:K,MATCH($C520,'Policy Characteristics'!$C:$C,0)))</f>
        <v/>
      </c>
      <c r="R520" s="227" t="str">
        <f>IF(ISBLANK(INDEX('Policy Characteristics'!L:L,MATCH($C520,'Policy Characteristics'!$C:$C,0))),"",INDEX('Policy Characteristics'!L:L,MATCH($C520,'Policy Characteristics'!$C:$C,0)))</f>
        <v/>
      </c>
      <c r="S520" s="227" t="str">
        <f>IF(ISBLANK(INDEX('Policy Characteristics'!M:M,MATCH($C520,'Policy Characteristics'!$C:$C,0))),"",INDEX('Policy Characteristics'!M:M,MATCH($C520,'Policy Characteristics'!$C:$C,0)))</f>
        <v/>
      </c>
      <c r="T520" s="227" t="str">
        <f>IF(ISBLANK(INDEX('Policy Characteristics'!N:N,MATCH($C520,'Policy Characteristics'!$C:$C,0))),"",INDEX('Policy Characteristics'!N:N,MATCH($C520,'Policy Characteristics'!$C:$C,0)))</f>
        <v/>
      </c>
      <c r="U520" s="268"/>
      <c r="V520" s="268"/>
      <c r="W520" s="268"/>
      <c r="X520" s="268"/>
      <c r="Y520" s="268"/>
      <c r="Z520" s="268"/>
    </row>
    <row r="521" spans="1:26" s="238" customFormat="1" ht="15.75" customHeight="1" x14ac:dyDescent="0.25">
      <c r="A521" s="248" t="str">
        <f>INDEX('Policy Characteristics'!A:A,MATCH($C521,'Policy Characteristics'!$C:$C,0))</f>
        <v>Research and Development</v>
      </c>
      <c r="B521" s="249" t="str">
        <f>INDEX('Policy Characteristics'!B:B,MATCH($C521,'Policy Characteristics'!$C:$C,0))</f>
        <v>Capital Cost Reduction</v>
      </c>
      <c r="C521" s="269" t="str">
        <f t="shared" ref="A521:C521" si="369">C$519</f>
        <v>RnD Industry Capital Cost Perc Reduction</v>
      </c>
      <c r="D521" s="239" t="s">
        <v>382</v>
      </c>
      <c r="E521" s="239"/>
      <c r="F521" s="239" t="s">
        <v>649</v>
      </c>
      <c r="G521" s="239"/>
      <c r="H521" s="27">
        <v>102</v>
      </c>
      <c r="I521" s="270" t="s">
        <v>63</v>
      </c>
      <c r="J521" s="227" t="str">
        <f>IF(ISBLANK(INDEX('Policy Characteristics'!D:D,MATCH($C521,'Policy Characteristics'!$C:$C,0))),"",INDEX('Policy Characteristics'!D:D,MATCH($C521,'Policy Characteristics'!$C:$C,0)))</f>
        <v>R&amp;D Capital Cost Reductions</v>
      </c>
      <c r="K521" s="227" t="str">
        <f>IF(ISBLANK(INDEX('Policy Characteristics'!E:E,MATCH($C521,'Policy Characteristics'!$C:$C,0))),"",INDEX('Policy Characteristics'!E:E,MATCH($C521,'Policy Characteristics'!$C:$C,0)))</f>
        <v>RnD industry capital cost reduction</v>
      </c>
      <c r="L521" s="227">
        <f>IF(ISBLANK(INDEX('Policy Characteristics'!F:F,MATCH($C521,'Policy Characteristics'!$C:$C,0))),"",INDEX('Policy Characteristics'!F:F,MATCH($C521,'Policy Characteristics'!$C:$C,0)))</f>
        <v>0</v>
      </c>
      <c r="M521" s="227">
        <f>IF(ISBLANK(INDEX('Policy Characteristics'!G:G,MATCH($C521,'Policy Characteristics'!$C:$C,0))),"",INDEX('Policy Characteristics'!G:G,MATCH($C521,'Policy Characteristics'!$C:$C,0)))</f>
        <v>0.4</v>
      </c>
      <c r="N521" s="227">
        <f>IF(ISBLANK(INDEX('Policy Characteristics'!H:H,MATCH($C521,'Policy Characteristics'!$C:$C,0))),"",INDEX('Policy Characteristics'!H:H,MATCH($C521,'Policy Characteristics'!$C:$C,0)))</f>
        <v>0.01</v>
      </c>
      <c r="O521" s="227" t="str">
        <f>IF(ISBLANK(INDEX('Policy Characteristics'!I:I,MATCH($C521,'Policy Characteristics'!$C:$C,0))),"",INDEX('Policy Characteristics'!I:I,MATCH($C521,'Policy Characteristics'!$C:$C,0)))</f>
        <v>% reduction in cost</v>
      </c>
      <c r="P521" s="227" t="str">
        <f>IF(ISBLANK(INDEX('Policy Characteristics'!J:J,MATCH($C521,'Policy Characteristics'!$C:$C,0))),"",INDEX('Policy Characteristics'!J:J,MATCH($C521,'Policy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27" t="str">
        <f>IF(ISBLANK(INDEX('Policy Characteristics'!K:K,MATCH($C521,'Policy Characteristics'!$C:$C,0))),"",INDEX('Policy Characteristics'!K:K,MATCH($C521,'Policy Characteristics'!$C:$C,0)))</f>
        <v/>
      </c>
      <c r="R521" s="227" t="str">
        <f>IF(ISBLANK(INDEX('Policy Characteristics'!L:L,MATCH($C521,'Policy Characteristics'!$C:$C,0))),"",INDEX('Policy Characteristics'!L:L,MATCH($C521,'Policy Characteristics'!$C:$C,0)))</f>
        <v/>
      </c>
      <c r="S521" s="227" t="str">
        <f>IF(ISBLANK(INDEX('Policy Characteristics'!M:M,MATCH($C521,'Policy Characteristics'!$C:$C,0))),"",INDEX('Policy Characteristics'!M:M,MATCH($C521,'Policy Characteristics'!$C:$C,0)))</f>
        <v/>
      </c>
      <c r="T521" s="227" t="str">
        <f>IF(ISBLANK(INDEX('Policy Characteristics'!N:N,MATCH($C521,'Policy Characteristics'!$C:$C,0))),"",INDEX('Policy Characteristics'!N:N,MATCH($C521,'Policy Characteristics'!$C:$C,0)))</f>
        <v/>
      </c>
      <c r="U521" s="268"/>
      <c r="V521" s="268"/>
      <c r="W521" s="268"/>
      <c r="X521" s="268"/>
      <c r="Y521" s="268"/>
      <c r="Z521" s="268"/>
    </row>
    <row r="522" spans="1:26" s="238" customFormat="1" ht="15.75" customHeight="1" x14ac:dyDescent="0.25">
      <c r="A522" s="248" t="str">
        <f>INDEX('Policy Characteristics'!A:A,MATCH($C522,'Policy Characteristics'!$C:$C,0))</f>
        <v>Research and Development</v>
      </c>
      <c r="B522" s="249" t="str">
        <f>INDEX('Policy Characteristics'!B:B,MATCH($C522,'Policy Characteristics'!$C:$C,0))</f>
        <v>Capital Cost Reduction</v>
      </c>
      <c r="C522" s="269" t="str">
        <f t="shared" ref="A522:C522" si="370">C$519</f>
        <v>RnD Industry Capital Cost Perc Reduction</v>
      </c>
      <c r="D522" s="239" t="s">
        <v>384</v>
      </c>
      <c r="E522" s="239"/>
      <c r="F522" s="239" t="s">
        <v>650</v>
      </c>
      <c r="G522" s="239"/>
      <c r="H522" s="27">
        <v>103</v>
      </c>
      <c r="I522" s="270" t="s">
        <v>63</v>
      </c>
      <c r="J522" s="227" t="str">
        <f>IF(ISBLANK(INDEX('Policy Characteristics'!D:D,MATCH($C522,'Policy Characteristics'!$C:$C,0))),"",INDEX('Policy Characteristics'!D:D,MATCH($C522,'Policy Characteristics'!$C:$C,0)))</f>
        <v>R&amp;D Capital Cost Reductions</v>
      </c>
      <c r="K522" s="227" t="str">
        <f>IF(ISBLANK(INDEX('Policy Characteristics'!E:E,MATCH($C522,'Policy Characteristics'!$C:$C,0))),"",INDEX('Policy Characteristics'!E:E,MATCH($C522,'Policy Characteristics'!$C:$C,0)))</f>
        <v>RnD industry capital cost reduction</v>
      </c>
      <c r="L522" s="227">
        <f>IF(ISBLANK(INDEX('Policy Characteristics'!F:F,MATCH($C522,'Policy Characteristics'!$C:$C,0))),"",INDEX('Policy Characteristics'!F:F,MATCH($C522,'Policy Characteristics'!$C:$C,0)))</f>
        <v>0</v>
      </c>
      <c r="M522" s="227">
        <f>IF(ISBLANK(INDEX('Policy Characteristics'!G:G,MATCH($C522,'Policy Characteristics'!$C:$C,0))),"",INDEX('Policy Characteristics'!G:G,MATCH($C522,'Policy Characteristics'!$C:$C,0)))</f>
        <v>0.4</v>
      </c>
      <c r="N522" s="227">
        <f>IF(ISBLANK(INDEX('Policy Characteristics'!H:H,MATCH($C522,'Policy Characteristics'!$C:$C,0))),"",INDEX('Policy Characteristics'!H:H,MATCH($C522,'Policy Characteristics'!$C:$C,0)))</f>
        <v>0.01</v>
      </c>
      <c r="O522" s="227" t="str">
        <f>IF(ISBLANK(INDEX('Policy Characteristics'!I:I,MATCH($C522,'Policy Characteristics'!$C:$C,0))),"",INDEX('Policy Characteristics'!I:I,MATCH($C522,'Policy Characteristics'!$C:$C,0)))</f>
        <v>% reduction in cost</v>
      </c>
      <c r="P522" s="227" t="str">
        <f>IF(ISBLANK(INDEX('Policy Characteristics'!J:J,MATCH($C522,'Policy Characteristics'!$C:$C,0))),"",INDEX('Policy Characteristics'!J:J,MATCH($C522,'Policy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27" t="str">
        <f>IF(ISBLANK(INDEX('Policy Characteristics'!K:K,MATCH($C522,'Policy Characteristics'!$C:$C,0))),"",INDEX('Policy Characteristics'!K:K,MATCH($C522,'Policy Characteristics'!$C:$C,0)))</f>
        <v/>
      </c>
      <c r="R522" s="227" t="str">
        <f>IF(ISBLANK(INDEX('Policy Characteristics'!L:L,MATCH($C522,'Policy Characteristics'!$C:$C,0))),"",INDEX('Policy Characteristics'!L:L,MATCH($C522,'Policy Characteristics'!$C:$C,0)))</f>
        <v/>
      </c>
      <c r="S522" s="227" t="str">
        <f>IF(ISBLANK(INDEX('Policy Characteristics'!M:M,MATCH($C522,'Policy Characteristics'!$C:$C,0))),"",INDEX('Policy Characteristics'!M:M,MATCH($C522,'Policy Characteristics'!$C:$C,0)))</f>
        <v/>
      </c>
      <c r="T522" s="227" t="str">
        <f>IF(ISBLANK(INDEX('Policy Characteristics'!N:N,MATCH($C522,'Policy Characteristics'!$C:$C,0))),"",INDEX('Policy Characteristics'!N:N,MATCH($C522,'Policy Characteristics'!$C:$C,0)))</f>
        <v/>
      </c>
      <c r="U522" s="268"/>
      <c r="V522" s="268"/>
      <c r="W522" s="268"/>
      <c r="X522" s="268"/>
      <c r="Y522" s="268"/>
      <c r="Z522" s="268"/>
    </row>
    <row r="523" spans="1:26" s="238" customFormat="1" ht="15.75" customHeight="1" x14ac:dyDescent="0.25">
      <c r="A523" s="248" t="str">
        <f>INDEX('Policy Characteristics'!A:A,MATCH($C523,'Policy Characteristics'!$C:$C,0))</f>
        <v>Research and Development</v>
      </c>
      <c r="B523" s="249" t="str">
        <f>INDEX('Policy Characteristics'!B:B,MATCH($C523,'Policy Characteristics'!$C:$C,0))</f>
        <v>Capital Cost Reduction</v>
      </c>
      <c r="C523" s="269" t="str">
        <f t="shared" ref="A523:C523" si="371">C$519</f>
        <v>RnD Industry Capital Cost Perc Reduction</v>
      </c>
      <c r="D523" s="239" t="s">
        <v>386</v>
      </c>
      <c r="E523" s="239"/>
      <c r="F523" s="239" t="s">
        <v>651</v>
      </c>
      <c r="G523" s="239"/>
      <c r="H523" s="27">
        <v>104</v>
      </c>
      <c r="I523" s="270" t="s">
        <v>63</v>
      </c>
      <c r="J523" s="227" t="str">
        <f>IF(ISBLANK(INDEX('Policy Characteristics'!D:D,MATCH($C523,'Policy Characteristics'!$C:$C,0))),"",INDEX('Policy Characteristics'!D:D,MATCH($C523,'Policy Characteristics'!$C:$C,0)))</f>
        <v>R&amp;D Capital Cost Reductions</v>
      </c>
      <c r="K523" s="227" t="str">
        <f>IF(ISBLANK(INDEX('Policy Characteristics'!E:E,MATCH($C523,'Policy Characteristics'!$C:$C,0))),"",INDEX('Policy Characteristics'!E:E,MATCH($C523,'Policy Characteristics'!$C:$C,0)))</f>
        <v>RnD industry capital cost reduction</v>
      </c>
      <c r="L523" s="227">
        <f>IF(ISBLANK(INDEX('Policy Characteristics'!F:F,MATCH($C523,'Policy Characteristics'!$C:$C,0))),"",INDEX('Policy Characteristics'!F:F,MATCH($C523,'Policy Characteristics'!$C:$C,0)))</f>
        <v>0</v>
      </c>
      <c r="M523" s="227">
        <f>IF(ISBLANK(INDEX('Policy Characteristics'!G:G,MATCH($C523,'Policy Characteristics'!$C:$C,0))),"",INDEX('Policy Characteristics'!G:G,MATCH($C523,'Policy Characteristics'!$C:$C,0)))</f>
        <v>0.4</v>
      </c>
      <c r="N523" s="227">
        <f>IF(ISBLANK(INDEX('Policy Characteristics'!H:H,MATCH($C523,'Policy Characteristics'!$C:$C,0))),"",INDEX('Policy Characteristics'!H:H,MATCH($C523,'Policy Characteristics'!$C:$C,0)))</f>
        <v>0.01</v>
      </c>
      <c r="O523" s="227" t="str">
        <f>IF(ISBLANK(INDEX('Policy Characteristics'!I:I,MATCH($C523,'Policy Characteristics'!$C:$C,0))),"",INDEX('Policy Characteristics'!I:I,MATCH($C523,'Policy Characteristics'!$C:$C,0)))</f>
        <v>% reduction in cost</v>
      </c>
      <c r="P523" s="227" t="str">
        <f>IF(ISBLANK(INDEX('Policy Characteristics'!J:J,MATCH($C523,'Policy Characteristics'!$C:$C,0))),"",INDEX('Policy Characteristics'!J:J,MATCH($C523,'Policy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27" t="str">
        <f>IF(ISBLANK(INDEX('Policy Characteristics'!K:K,MATCH($C523,'Policy Characteristics'!$C:$C,0))),"",INDEX('Policy Characteristics'!K:K,MATCH($C523,'Policy Characteristics'!$C:$C,0)))</f>
        <v/>
      </c>
      <c r="R523" s="227" t="str">
        <f>IF(ISBLANK(INDEX('Policy Characteristics'!L:L,MATCH($C523,'Policy Characteristics'!$C:$C,0))),"",INDEX('Policy Characteristics'!L:L,MATCH($C523,'Policy Characteristics'!$C:$C,0)))</f>
        <v/>
      </c>
      <c r="S523" s="227" t="str">
        <f>IF(ISBLANK(INDEX('Policy Characteristics'!M:M,MATCH($C523,'Policy Characteristics'!$C:$C,0))),"",INDEX('Policy Characteristics'!M:M,MATCH($C523,'Policy Characteristics'!$C:$C,0)))</f>
        <v/>
      </c>
      <c r="T523" s="227" t="str">
        <f>IF(ISBLANK(INDEX('Policy Characteristics'!N:N,MATCH($C523,'Policy Characteristics'!$C:$C,0))),"",INDEX('Policy Characteristics'!N:N,MATCH($C523,'Policy Characteristics'!$C:$C,0)))</f>
        <v/>
      </c>
      <c r="U523" s="268"/>
      <c r="V523" s="268"/>
      <c r="W523" s="268"/>
      <c r="X523" s="268"/>
      <c r="Y523" s="268"/>
      <c r="Z523" s="268"/>
    </row>
    <row r="524" spans="1:26" s="238" customFormat="1" ht="15.75" customHeight="1" x14ac:dyDescent="0.25">
      <c r="A524" s="248" t="str">
        <f>INDEX('Policy Characteristics'!A:A,MATCH($C524,'Policy Characteristics'!$C:$C,0))</f>
        <v>Research and Development</v>
      </c>
      <c r="B524" s="249" t="str">
        <f>INDEX('Policy Characteristics'!B:B,MATCH($C524,'Policy Characteristics'!$C:$C,0))</f>
        <v>Capital Cost Reduction</v>
      </c>
      <c r="C524" s="269" t="str">
        <f t="shared" ref="A524:C524" si="372">C$519</f>
        <v>RnD Industry Capital Cost Perc Reduction</v>
      </c>
      <c r="D524" s="239" t="s">
        <v>388</v>
      </c>
      <c r="E524" s="239"/>
      <c r="F524" s="239" t="s">
        <v>652</v>
      </c>
      <c r="G524" s="239"/>
      <c r="H524" s="27">
        <v>105</v>
      </c>
      <c r="I524" s="270" t="s">
        <v>63</v>
      </c>
      <c r="J524" s="227" t="str">
        <f>IF(ISBLANK(INDEX('Policy Characteristics'!D:D,MATCH($C524,'Policy Characteristics'!$C:$C,0))),"",INDEX('Policy Characteristics'!D:D,MATCH($C524,'Policy Characteristics'!$C:$C,0)))</f>
        <v>R&amp;D Capital Cost Reductions</v>
      </c>
      <c r="K524" s="227" t="str">
        <f>IF(ISBLANK(INDEX('Policy Characteristics'!E:E,MATCH($C524,'Policy Characteristics'!$C:$C,0))),"",INDEX('Policy Characteristics'!E:E,MATCH($C524,'Policy Characteristics'!$C:$C,0)))</f>
        <v>RnD industry capital cost reduction</v>
      </c>
      <c r="L524" s="227">
        <f>IF(ISBLANK(INDEX('Policy Characteristics'!F:F,MATCH($C524,'Policy Characteristics'!$C:$C,0))),"",INDEX('Policy Characteristics'!F:F,MATCH($C524,'Policy Characteristics'!$C:$C,0)))</f>
        <v>0</v>
      </c>
      <c r="M524" s="227">
        <f>IF(ISBLANK(INDEX('Policy Characteristics'!G:G,MATCH($C524,'Policy Characteristics'!$C:$C,0))),"",INDEX('Policy Characteristics'!G:G,MATCH($C524,'Policy Characteristics'!$C:$C,0)))</f>
        <v>0.4</v>
      </c>
      <c r="N524" s="227">
        <f>IF(ISBLANK(INDEX('Policy Characteristics'!H:H,MATCH($C524,'Policy Characteristics'!$C:$C,0))),"",INDEX('Policy Characteristics'!H:H,MATCH($C524,'Policy Characteristics'!$C:$C,0)))</f>
        <v>0.01</v>
      </c>
      <c r="O524" s="227" t="str">
        <f>IF(ISBLANK(INDEX('Policy Characteristics'!I:I,MATCH($C524,'Policy Characteristics'!$C:$C,0))),"",INDEX('Policy Characteristics'!I:I,MATCH($C524,'Policy Characteristics'!$C:$C,0)))</f>
        <v>% reduction in cost</v>
      </c>
      <c r="P524" s="227" t="str">
        <f>IF(ISBLANK(INDEX('Policy Characteristics'!J:J,MATCH($C524,'Policy Characteristics'!$C:$C,0))),"",INDEX('Policy Characteristics'!J:J,MATCH($C524,'Policy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27" t="str">
        <f>IF(ISBLANK(INDEX('Policy Characteristics'!K:K,MATCH($C524,'Policy Characteristics'!$C:$C,0))),"",INDEX('Policy Characteristics'!K:K,MATCH($C524,'Policy Characteristics'!$C:$C,0)))</f>
        <v/>
      </c>
      <c r="R524" s="227" t="str">
        <f>IF(ISBLANK(INDEX('Policy Characteristics'!L:L,MATCH($C524,'Policy Characteristics'!$C:$C,0))),"",INDEX('Policy Characteristics'!L:L,MATCH($C524,'Policy Characteristics'!$C:$C,0)))</f>
        <v/>
      </c>
      <c r="S524" s="227" t="str">
        <f>IF(ISBLANK(INDEX('Policy Characteristics'!M:M,MATCH($C524,'Policy Characteristics'!$C:$C,0))),"",INDEX('Policy Characteristics'!M:M,MATCH($C524,'Policy Characteristics'!$C:$C,0)))</f>
        <v/>
      </c>
      <c r="T524" s="227" t="str">
        <f>IF(ISBLANK(INDEX('Policy Characteristics'!N:N,MATCH($C524,'Policy Characteristics'!$C:$C,0))),"",INDEX('Policy Characteristics'!N:N,MATCH($C524,'Policy Characteristics'!$C:$C,0)))</f>
        <v/>
      </c>
      <c r="U524" s="268"/>
      <c r="V524" s="268"/>
      <c r="W524" s="268"/>
      <c r="X524" s="268"/>
      <c r="Y524" s="268"/>
      <c r="Z524" s="268"/>
    </row>
    <row r="525" spans="1:26" s="238" customFormat="1" ht="15.75" customHeight="1" x14ac:dyDescent="0.25">
      <c r="A525" s="248" t="str">
        <f>INDEX('Policy Characteristics'!A:A,MATCH($C525,'Policy Characteristics'!$C:$C,0))</f>
        <v>Research and Development</v>
      </c>
      <c r="B525" s="249" t="str">
        <f>INDEX('Policy Characteristics'!B:B,MATCH($C525,'Policy Characteristics'!$C:$C,0))</f>
        <v>Capital Cost Reduction</v>
      </c>
      <c r="C525" s="269" t="str">
        <f t="shared" ref="A525:C525" si="373">C$519</f>
        <v>RnD Industry Capital Cost Perc Reduction</v>
      </c>
      <c r="D525" s="239" t="s">
        <v>390</v>
      </c>
      <c r="E525" s="239"/>
      <c r="F525" s="239" t="s">
        <v>653</v>
      </c>
      <c r="G525" s="239"/>
      <c r="H525" s="27">
        <v>106</v>
      </c>
      <c r="I525" s="270" t="s">
        <v>63</v>
      </c>
      <c r="J525" s="227" t="str">
        <f>IF(ISBLANK(INDEX('Policy Characteristics'!D:D,MATCH($C525,'Policy Characteristics'!$C:$C,0))),"",INDEX('Policy Characteristics'!D:D,MATCH($C525,'Policy Characteristics'!$C:$C,0)))</f>
        <v>R&amp;D Capital Cost Reductions</v>
      </c>
      <c r="K525" s="227" t="str">
        <f>IF(ISBLANK(INDEX('Policy Characteristics'!E:E,MATCH($C525,'Policy Characteristics'!$C:$C,0))),"",INDEX('Policy Characteristics'!E:E,MATCH($C525,'Policy Characteristics'!$C:$C,0)))</f>
        <v>RnD industry capital cost reduction</v>
      </c>
      <c r="L525" s="227">
        <f>IF(ISBLANK(INDEX('Policy Characteristics'!F:F,MATCH($C525,'Policy Characteristics'!$C:$C,0))),"",INDEX('Policy Characteristics'!F:F,MATCH($C525,'Policy Characteristics'!$C:$C,0)))</f>
        <v>0</v>
      </c>
      <c r="M525" s="227">
        <f>IF(ISBLANK(INDEX('Policy Characteristics'!G:G,MATCH($C525,'Policy Characteristics'!$C:$C,0))),"",INDEX('Policy Characteristics'!G:G,MATCH($C525,'Policy Characteristics'!$C:$C,0)))</f>
        <v>0.4</v>
      </c>
      <c r="N525" s="227">
        <f>IF(ISBLANK(INDEX('Policy Characteristics'!H:H,MATCH($C525,'Policy Characteristics'!$C:$C,0))),"",INDEX('Policy Characteristics'!H:H,MATCH($C525,'Policy Characteristics'!$C:$C,0)))</f>
        <v>0.01</v>
      </c>
      <c r="O525" s="227" t="str">
        <f>IF(ISBLANK(INDEX('Policy Characteristics'!I:I,MATCH($C525,'Policy Characteristics'!$C:$C,0))),"",INDEX('Policy Characteristics'!I:I,MATCH($C525,'Policy Characteristics'!$C:$C,0)))</f>
        <v>% reduction in cost</v>
      </c>
      <c r="P525" s="227" t="str">
        <f>IF(ISBLANK(INDEX('Policy Characteristics'!J:J,MATCH($C525,'Policy Characteristics'!$C:$C,0))),"",INDEX('Policy Characteristics'!J:J,MATCH($C525,'Policy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27" t="str">
        <f>IF(ISBLANK(INDEX('Policy Characteristics'!K:K,MATCH($C525,'Policy Characteristics'!$C:$C,0))),"",INDEX('Policy Characteristics'!K:K,MATCH($C525,'Policy Characteristics'!$C:$C,0)))</f>
        <v/>
      </c>
      <c r="R525" s="227" t="str">
        <f>IF(ISBLANK(INDEX('Policy Characteristics'!L:L,MATCH($C525,'Policy Characteristics'!$C:$C,0))),"",INDEX('Policy Characteristics'!L:L,MATCH($C525,'Policy Characteristics'!$C:$C,0)))</f>
        <v/>
      </c>
      <c r="S525" s="227" t="str">
        <f>IF(ISBLANK(INDEX('Policy Characteristics'!M:M,MATCH($C525,'Policy Characteristics'!$C:$C,0))),"",INDEX('Policy Characteristics'!M:M,MATCH($C525,'Policy Characteristics'!$C:$C,0)))</f>
        <v/>
      </c>
      <c r="T525" s="227" t="str">
        <f>IF(ISBLANK(INDEX('Policy Characteristics'!N:N,MATCH($C525,'Policy Characteristics'!$C:$C,0))),"",INDEX('Policy Characteristics'!N:N,MATCH($C525,'Policy Characteristics'!$C:$C,0)))</f>
        <v/>
      </c>
      <c r="U525" s="268"/>
      <c r="V525" s="268"/>
      <c r="W525" s="268"/>
      <c r="X525" s="268"/>
      <c r="Y525" s="268"/>
      <c r="Z525" s="268"/>
    </row>
    <row r="526" spans="1:26" s="238" customFormat="1" ht="15.75" customHeight="1" x14ac:dyDescent="0.25">
      <c r="A526" s="248" t="str">
        <f>INDEX('Policy Characteristics'!A:A,MATCH($C526,'Policy Characteristics'!$C:$C,0))</f>
        <v>Research and Development</v>
      </c>
      <c r="B526" s="249" t="str">
        <f>INDEX('Policy Characteristics'!B:B,MATCH($C526,'Policy Characteristics'!$C:$C,0))</f>
        <v>Capital Cost Reduction</v>
      </c>
      <c r="C526" s="269" t="str">
        <f t="shared" ref="A526:C526" si="374">C$519</f>
        <v>RnD Industry Capital Cost Perc Reduction</v>
      </c>
      <c r="D526" s="239" t="s">
        <v>392</v>
      </c>
      <c r="E526" s="239"/>
      <c r="F526" s="239" t="s">
        <v>654</v>
      </c>
      <c r="G526" s="239"/>
      <c r="H526" s="27">
        <v>107</v>
      </c>
      <c r="I526" s="270" t="s">
        <v>63</v>
      </c>
      <c r="J526" s="227" t="str">
        <f>IF(ISBLANK(INDEX('Policy Characteristics'!D:D,MATCH($C526,'Policy Characteristics'!$C:$C,0))),"",INDEX('Policy Characteristics'!D:D,MATCH($C526,'Policy Characteristics'!$C:$C,0)))</f>
        <v>R&amp;D Capital Cost Reductions</v>
      </c>
      <c r="K526" s="227" t="str">
        <f>IF(ISBLANK(INDEX('Policy Characteristics'!E:E,MATCH($C526,'Policy Characteristics'!$C:$C,0))),"",INDEX('Policy Characteristics'!E:E,MATCH($C526,'Policy Characteristics'!$C:$C,0)))</f>
        <v>RnD industry capital cost reduction</v>
      </c>
      <c r="L526" s="227">
        <f>IF(ISBLANK(INDEX('Policy Characteristics'!F:F,MATCH($C526,'Policy Characteristics'!$C:$C,0))),"",INDEX('Policy Characteristics'!F:F,MATCH($C526,'Policy Characteristics'!$C:$C,0)))</f>
        <v>0</v>
      </c>
      <c r="M526" s="227">
        <f>IF(ISBLANK(INDEX('Policy Characteristics'!G:G,MATCH($C526,'Policy Characteristics'!$C:$C,0))),"",INDEX('Policy Characteristics'!G:G,MATCH($C526,'Policy Characteristics'!$C:$C,0)))</f>
        <v>0.4</v>
      </c>
      <c r="N526" s="227">
        <f>IF(ISBLANK(INDEX('Policy Characteristics'!H:H,MATCH($C526,'Policy Characteristics'!$C:$C,0))),"",INDEX('Policy Characteristics'!H:H,MATCH($C526,'Policy Characteristics'!$C:$C,0)))</f>
        <v>0.01</v>
      </c>
      <c r="O526" s="227" t="str">
        <f>IF(ISBLANK(INDEX('Policy Characteristics'!I:I,MATCH($C526,'Policy Characteristics'!$C:$C,0))),"",INDEX('Policy Characteristics'!I:I,MATCH($C526,'Policy Characteristics'!$C:$C,0)))</f>
        <v>% reduction in cost</v>
      </c>
      <c r="P526" s="227" t="str">
        <f>IF(ISBLANK(INDEX('Policy Characteristics'!J:J,MATCH($C526,'Policy Characteristics'!$C:$C,0))),"",INDEX('Policy Characteristics'!J:J,MATCH($C526,'Policy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27" t="str">
        <f>IF(ISBLANK(INDEX('Policy Characteristics'!K:K,MATCH($C526,'Policy Characteristics'!$C:$C,0))),"",INDEX('Policy Characteristics'!K:K,MATCH($C526,'Policy Characteristics'!$C:$C,0)))</f>
        <v/>
      </c>
      <c r="R526" s="227" t="str">
        <f>IF(ISBLANK(INDEX('Policy Characteristics'!L:L,MATCH($C526,'Policy Characteristics'!$C:$C,0))),"",INDEX('Policy Characteristics'!L:L,MATCH($C526,'Policy Characteristics'!$C:$C,0)))</f>
        <v/>
      </c>
      <c r="S526" s="227" t="str">
        <f>IF(ISBLANK(INDEX('Policy Characteristics'!M:M,MATCH($C526,'Policy Characteristics'!$C:$C,0))),"",INDEX('Policy Characteristics'!M:M,MATCH($C526,'Policy Characteristics'!$C:$C,0)))</f>
        <v/>
      </c>
      <c r="T526" s="227" t="str">
        <f>IF(ISBLANK(INDEX('Policy Characteristics'!N:N,MATCH($C526,'Policy Characteristics'!$C:$C,0))),"",INDEX('Policy Characteristics'!N:N,MATCH($C526,'Policy Characteristics'!$C:$C,0)))</f>
        <v/>
      </c>
      <c r="U526" s="268"/>
      <c r="V526" s="268"/>
      <c r="W526" s="268"/>
      <c r="X526" s="268"/>
      <c r="Y526" s="268"/>
      <c r="Z526" s="268"/>
    </row>
    <row r="527" spans="1:26" s="238" customFormat="1" ht="15.75" customHeight="1" x14ac:dyDescent="0.25">
      <c r="A527" s="248" t="str">
        <f>INDEX('Policy Characteristics'!A:A,MATCH($C527,'Policy Characteristics'!$C:$C,0))</f>
        <v>Research and Development</v>
      </c>
      <c r="B527" s="249" t="str">
        <f>INDEX('Policy Characteristics'!B:B,MATCH($C527,'Policy Characteristics'!$C:$C,0))</f>
        <v>Capital Cost Reduction</v>
      </c>
      <c r="C527" s="268" t="s">
        <v>655</v>
      </c>
      <c r="D527" s="239" t="s">
        <v>656</v>
      </c>
      <c r="E527" s="239"/>
      <c r="F527" s="239" t="s">
        <v>657</v>
      </c>
      <c r="G527" s="239"/>
      <c r="H527" s="27">
        <v>108</v>
      </c>
      <c r="I527" s="270" t="s">
        <v>63</v>
      </c>
      <c r="J527" s="227" t="str">
        <f>IF(ISBLANK(INDEX('Policy Characteristics'!D:D,MATCH($C527,'Policy Characteristics'!$C:$C,0))),"",INDEX('Policy Characteristics'!D:D,MATCH($C527,'Policy Characteristics'!$C:$C,0)))</f>
        <v>R&amp;D Capital Cost Reductions</v>
      </c>
      <c r="K527" s="227" t="str">
        <f>IF(ISBLANK(INDEX('Policy Characteristics'!E:E,MATCH($C527,'Policy Characteristics'!$C:$C,0))),"",INDEX('Policy Characteristics'!E:E,MATCH($C527,'Policy Characteristics'!$C:$C,0)))</f>
        <v>RnD transportation capital cost reduction</v>
      </c>
      <c r="L527" s="227">
        <f>IF(ISBLANK(INDEX('Policy Characteristics'!F:F,MATCH($C527,'Policy Characteristics'!$C:$C,0))),"",INDEX('Policy Characteristics'!F:F,MATCH($C527,'Policy Characteristics'!$C:$C,0)))</f>
        <v>0</v>
      </c>
      <c r="M527" s="227">
        <f>IF(ISBLANK(INDEX('Policy Characteristics'!G:G,MATCH($C527,'Policy Characteristics'!$C:$C,0))),"",INDEX('Policy Characteristics'!G:G,MATCH($C527,'Policy Characteristics'!$C:$C,0)))</f>
        <v>0.4</v>
      </c>
      <c r="N527" s="227">
        <f>IF(ISBLANK(INDEX('Policy Characteristics'!H:H,MATCH($C527,'Policy Characteristics'!$C:$C,0))),"",INDEX('Policy Characteristics'!H:H,MATCH($C527,'Policy Characteristics'!$C:$C,0)))</f>
        <v>0.01</v>
      </c>
      <c r="O527" s="227" t="str">
        <f>IF(ISBLANK(INDEX('Policy Characteristics'!I:I,MATCH($C527,'Policy Characteristics'!$C:$C,0))),"",INDEX('Policy Characteristics'!I:I,MATCH($C527,'Policy Characteristics'!$C:$C,0)))</f>
        <v>% reduction in cost</v>
      </c>
      <c r="P527" s="227" t="str">
        <f>IF(ISBLANK(INDEX('Policy Characteristics'!J:J,MATCH($C527,'Policy Characteristics'!$C:$C,0))),"",INDEX('Policy Characteristics'!J:J,MATCH($C527,'Policy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27" t="str">
        <f>IF(ISBLANK(INDEX('Policy Characteristics'!K:K,MATCH($C527,'Policy Characteristics'!$C:$C,0))),"",INDEX('Policy Characteristics'!K:K,MATCH($C527,'Policy Characteristics'!$C:$C,0)))</f>
        <v/>
      </c>
      <c r="R527" s="227" t="str">
        <f>IF(ISBLANK(INDEX('Policy Characteristics'!L:L,MATCH($C527,'Policy Characteristics'!$C:$C,0))),"",INDEX('Policy Characteristics'!L:L,MATCH($C527,'Policy Characteristics'!$C:$C,0)))</f>
        <v/>
      </c>
      <c r="S527" s="227" t="str">
        <f>IF(ISBLANK(INDEX('Policy Characteristics'!M:M,MATCH($C527,'Policy Characteristics'!$C:$C,0))),"",INDEX('Policy Characteristics'!M:M,MATCH($C527,'Policy Characteristics'!$C:$C,0)))</f>
        <v/>
      </c>
      <c r="T527" s="227" t="str">
        <f>IF(ISBLANK(INDEX('Policy Characteristics'!N:N,MATCH($C527,'Policy Characteristics'!$C:$C,0))),"",INDEX('Policy Characteristics'!N:N,MATCH($C527,'Policy Characteristics'!$C:$C,0)))</f>
        <v/>
      </c>
      <c r="U527" s="268"/>
      <c r="V527" s="268"/>
      <c r="W527" s="268"/>
      <c r="X527" s="268"/>
      <c r="Y527" s="268"/>
      <c r="Z527" s="268"/>
    </row>
    <row r="528" spans="1:26" s="238" customFormat="1" ht="15.75" customHeight="1" x14ac:dyDescent="0.25">
      <c r="A528" s="248" t="str">
        <f>INDEX('Policy Characteristics'!A:A,MATCH($C528,'Policy Characteristics'!$C:$C,0))</f>
        <v>Research and Development</v>
      </c>
      <c r="B528" s="249" t="str">
        <f>INDEX('Policy Characteristics'!B:B,MATCH($C528,'Policy Characteristics'!$C:$C,0))</f>
        <v>Capital Cost Reduction</v>
      </c>
      <c r="C528" s="265" t="str">
        <f t="shared" ref="A528:C528" si="375">C$527</f>
        <v>RnD Transportation Capital Cost Perc Reduction</v>
      </c>
      <c r="D528" s="237" t="s">
        <v>659</v>
      </c>
      <c r="E528" s="237"/>
      <c r="F528" s="237" t="s">
        <v>660</v>
      </c>
      <c r="G528" s="237"/>
      <c r="H528" s="266">
        <v>109</v>
      </c>
      <c r="I528" s="267" t="s">
        <v>76</v>
      </c>
      <c r="J528" s="227" t="str">
        <f>IF(ISBLANK(INDEX('Policy Characteristics'!D:D,MATCH($C528,'Policy Characteristics'!$C:$C,0))),"",INDEX('Policy Characteristics'!D:D,MATCH($C528,'Policy Characteristics'!$C:$C,0)))</f>
        <v>R&amp;D Capital Cost Reductions</v>
      </c>
      <c r="K528" s="227" t="str">
        <f>IF(ISBLANK(INDEX('Policy Characteristics'!E:E,MATCH($C528,'Policy Characteristics'!$C:$C,0))),"",INDEX('Policy Characteristics'!E:E,MATCH($C528,'Policy Characteristics'!$C:$C,0)))</f>
        <v>RnD transportation capital cost reduction</v>
      </c>
      <c r="L528" s="227">
        <f>IF(ISBLANK(INDEX('Policy Characteristics'!F:F,MATCH($C528,'Policy Characteristics'!$C:$C,0))),"",INDEX('Policy Characteristics'!F:F,MATCH($C528,'Policy Characteristics'!$C:$C,0)))</f>
        <v>0</v>
      </c>
      <c r="M528" s="227">
        <f>IF(ISBLANK(INDEX('Policy Characteristics'!G:G,MATCH($C528,'Policy Characteristics'!$C:$C,0))),"",INDEX('Policy Characteristics'!G:G,MATCH($C528,'Policy Characteristics'!$C:$C,0)))</f>
        <v>0.4</v>
      </c>
      <c r="N528" s="227">
        <f>IF(ISBLANK(INDEX('Policy Characteristics'!H:H,MATCH($C528,'Policy Characteristics'!$C:$C,0))),"",INDEX('Policy Characteristics'!H:H,MATCH($C528,'Policy Characteristics'!$C:$C,0)))</f>
        <v>0.01</v>
      </c>
      <c r="O528" s="227" t="str">
        <f>IF(ISBLANK(INDEX('Policy Characteristics'!I:I,MATCH($C528,'Policy Characteristics'!$C:$C,0))),"",INDEX('Policy Characteristics'!I:I,MATCH($C528,'Policy Characteristics'!$C:$C,0)))</f>
        <v>% reduction in cost</v>
      </c>
      <c r="P528" s="227" t="str">
        <f>IF(ISBLANK(INDEX('Policy Characteristics'!J:J,MATCH($C528,'Policy Characteristics'!$C:$C,0))),"",INDEX('Policy Characteristics'!J:J,MATCH($C528,'Policy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27" t="str">
        <f>IF(ISBLANK(INDEX('Policy Characteristics'!K:K,MATCH($C528,'Policy Characteristics'!$C:$C,0))),"",INDEX('Policy Characteristics'!K:K,MATCH($C528,'Policy Characteristics'!$C:$C,0)))</f>
        <v/>
      </c>
      <c r="R528" s="227" t="str">
        <f>IF(ISBLANK(INDEX('Policy Characteristics'!L:L,MATCH($C528,'Policy Characteristics'!$C:$C,0))),"",INDEX('Policy Characteristics'!L:L,MATCH($C528,'Policy Characteristics'!$C:$C,0)))</f>
        <v/>
      </c>
      <c r="S528" s="227" t="str">
        <f>IF(ISBLANK(INDEX('Policy Characteristics'!M:M,MATCH($C528,'Policy Characteristics'!$C:$C,0))),"",INDEX('Policy Characteristics'!M:M,MATCH($C528,'Policy Characteristics'!$C:$C,0)))</f>
        <v/>
      </c>
      <c r="T528" s="227" t="str">
        <f>IF(ISBLANK(INDEX('Policy Characteristics'!N:N,MATCH($C528,'Policy Characteristics'!$C:$C,0))),"",INDEX('Policy Characteristics'!N:N,MATCH($C528,'Policy Characteristics'!$C:$C,0)))</f>
        <v/>
      </c>
      <c r="U528" s="268"/>
      <c r="V528" s="268"/>
      <c r="W528" s="268"/>
      <c r="X528" s="268"/>
      <c r="Y528" s="268"/>
      <c r="Z528" s="268"/>
    </row>
    <row r="529" spans="1:26" s="238" customFormat="1" ht="15.75" customHeight="1" x14ac:dyDescent="0.25">
      <c r="A529" s="248" t="str">
        <f>INDEX('Policy Characteristics'!A:A,MATCH($C529,'Policy Characteristics'!$C:$C,0))</f>
        <v>Research and Development</v>
      </c>
      <c r="B529" s="249" t="str">
        <f>INDEX('Policy Characteristics'!B:B,MATCH($C529,'Policy Characteristics'!$C:$C,0))</f>
        <v>Capital Cost Reduction</v>
      </c>
      <c r="C529" s="265" t="str">
        <f t="shared" ref="A529:C529" si="376">C$527</f>
        <v>RnD Transportation Capital Cost Perc Reduction</v>
      </c>
      <c r="D529" s="237" t="s">
        <v>661</v>
      </c>
      <c r="E529" s="237"/>
      <c r="F529" s="237" t="s">
        <v>662</v>
      </c>
      <c r="G529" s="237"/>
      <c r="H529" s="266">
        <v>110</v>
      </c>
      <c r="I529" s="267" t="s">
        <v>76</v>
      </c>
      <c r="J529" s="227" t="str">
        <f>IF(ISBLANK(INDEX('Policy Characteristics'!D:D,MATCH($C529,'Policy Characteristics'!$C:$C,0))),"",INDEX('Policy Characteristics'!D:D,MATCH($C529,'Policy Characteristics'!$C:$C,0)))</f>
        <v>R&amp;D Capital Cost Reductions</v>
      </c>
      <c r="K529" s="227" t="str">
        <f>IF(ISBLANK(INDEX('Policy Characteristics'!E:E,MATCH($C529,'Policy Characteristics'!$C:$C,0))),"",INDEX('Policy Characteristics'!E:E,MATCH($C529,'Policy Characteristics'!$C:$C,0)))</f>
        <v>RnD transportation capital cost reduction</v>
      </c>
      <c r="L529" s="227">
        <f>IF(ISBLANK(INDEX('Policy Characteristics'!F:F,MATCH($C529,'Policy Characteristics'!$C:$C,0))),"",INDEX('Policy Characteristics'!F:F,MATCH($C529,'Policy Characteristics'!$C:$C,0)))</f>
        <v>0</v>
      </c>
      <c r="M529" s="227">
        <f>IF(ISBLANK(INDEX('Policy Characteristics'!G:G,MATCH($C529,'Policy Characteristics'!$C:$C,0))),"",INDEX('Policy Characteristics'!G:G,MATCH($C529,'Policy Characteristics'!$C:$C,0)))</f>
        <v>0.4</v>
      </c>
      <c r="N529" s="227">
        <f>IF(ISBLANK(INDEX('Policy Characteristics'!H:H,MATCH($C529,'Policy Characteristics'!$C:$C,0))),"",INDEX('Policy Characteristics'!H:H,MATCH($C529,'Policy Characteristics'!$C:$C,0)))</f>
        <v>0.01</v>
      </c>
      <c r="O529" s="227" t="str">
        <f>IF(ISBLANK(INDEX('Policy Characteristics'!I:I,MATCH($C529,'Policy Characteristics'!$C:$C,0))),"",INDEX('Policy Characteristics'!I:I,MATCH($C529,'Policy Characteristics'!$C:$C,0)))</f>
        <v>% reduction in cost</v>
      </c>
      <c r="P529" s="227" t="str">
        <f>IF(ISBLANK(INDEX('Policy Characteristics'!J:J,MATCH($C529,'Policy Characteristics'!$C:$C,0))),"",INDEX('Policy Characteristics'!J:J,MATCH($C529,'Policy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27" t="str">
        <f>IF(ISBLANK(INDEX('Policy Characteristics'!K:K,MATCH($C529,'Policy Characteristics'!$C:$C,0))),"",INDEX('Policy Characteristics'!K:K,MATCH($C529,'Policy Characteristics'!$C:$C,0)))</f>
        <v/>
      </c>
      <c r="R529" s="227" t="str">
        <f>IF(ISBLANK(INDEX('Policy Characteristics'!L:L,MATCH($C529,'Policy Characteristics'!$C:$C,0))),"",INDEX('Policy Characteristics'!L:L,MATCH($C529,'Policy Characteristics'!$C:$C,0)))</f>
        <v/>
      </c>
      <c r="S529" s="227" t="str">
        <f>IF(ISBLANK(INDEX('Policy Characteristics'!M:M,MATCH($C529,'Policy Characteristics'!$C:$C,0))),"",INDEX('Policy Characteristics'!M:M,MATCH($C529,'Policy Characteristics'!$C:$C,0)))</f>
        <v/>
      </c>
      <c r="T529" s="227" t="str">
        <f>IF(ISBLANK(INDEX('Policy Characteristics'!N:N,MATCH($C529,'Policy Characteristics'!$C:$C,0))),"",INDEX('Policy Characteristics'!N:N,MATCH($C529,'Policy Characteristics'!$C:$C,0)))</f>
        <v/>
      </c>
      <c r="U529" s="268"/>
      <c r="V529" s="268"/>
      <c r="W529" s="268"/>
      <c r="X529" s="268"/>
      <c r="Y529" s="268"/>
      <c r="Z529" s="268"/>
    </row>
    <row r="530" spans="1:26" s="238" customFormat="1" ht="15.75" customHeight="1" x14ac:dyDescent="0.25">
      <c r="A530" s="248" t="str">
        <f>INDEX('Policy Characteristics'!A:A,MATCH($C530,'Policy Characteristics'!$C:$C,0))</f>
        <v>Research and Development</v>
      </c>
      <c r="B530" s="249" t="str">
        <f>INDEX('Policy Characteristics'!B:B,MATCH($C530,'Policy Characteristics'!$C:$C,0))</f>
        <v>Capital Cost Reduction</v>
      </c>
      <c r="C530" s="265" t="str">
        <f t="shared" ref="A530:C530" si="377">C$527</f>
        <v>RnD Transportation Capital Cost Perc Reduction</v>
      </c>
      <c r="D530" s="237" t="s">
        <v>663</v>
      </c>
      <c r="E530" s="237"/>
      <c r="F530" s="237" t="s">
        <v>664</v>
      </c>
      <c r="G530" s="237"/>
      <c r="H530" s="266">
        <v>111</v>
      </c>
      <c r="I530" s="267" t="s">
        <v>76</v>
      </c>
      <c r="J530" s="227" t="str">
        <f>IF(ISBLANK(INDEX('Policy Characteristics'!D:D,MATCH($C530,'Policy Characteristics'!$C:$C,0))),"",INDEX('Policy Characteristics'!D:D,MATCH($C530,'Policy Characteristics'!$C:$C,0)))</f>
        <v>R&amp;D Capital Cost Reductions</v>
      </c>
      <c r="K530" s="227" t="str">
        <f>IF(ISBLANK(INDEX('Policy Characteristics'!E:E,MATCH($C530,'Policy Characteristics'!$C:$C,0))),"",INDEX('Policy Characteristics'!E:E,MATCH($C530,'Policy Characteristics'!$C:$C,0)))</f>
        <v>RnD transportation capital cost reduction</v>
      </c>
      <c r="L530" s="227">
        <f>IF(ISBLANK(INDEX('Policy Characteristics'!F:F,MATCH($C530,'Policy Characteristics'!$C:$C,0))),"",INDEX('Policy Characteristics'!F:F,MATCH($C530,'Policy Characteristics'!$C:$C,0)))</f>
        <v>0</v>
      </c>
      <c r="M530" s="227">
        <f>IF(ISBLANK(INDEX('Policy Characteristics'!G:G,MATCH($C530,'Policy Characteristics'!$C:$C,0))),"",INDEX('Policy Characteristics'!G:G,MATCH($C530,'Policy Characteristics'!$C:$C,0)))</f>
        <v>0.4</v>
      </c>
      <c r="N530" s="227">
        <f>IF(ISBLANK(INDEX('Policy Characteristics'!H:H,MATCH($C530,'Policy Characteristics'!$C:$C,0))),"",INDEX('Policy Characteristics'!H:H,MATCH($C530,'Policy Characteristics'!$C:$C,0)))</f>
        <v>0.01</v>
      </c>
      <c r="O530" s="227" t="str">
        <f>IF(ISBLANK(INDEX('Policy Characteristics'!I:I,MATCH($C530,'Policy Characteristics'!$C:$C,0))),"",INDEX('Policy Characteristics'!I:I,MATCH($C530,'Policy Characteristics'!$C:$C,0)))</f>
        <v>% reduction in cost</v>
      </c>
      <c r="P530" s="227" t="str">
        <f>IF(ISBLANK(INDEX('Policy Characteristics'!J:J,MATCH($C530,'Policy Characteristics'!$C:$C,0))),"",INDEX('Policy Characteristics'!J:J,MATCH($C530,'Policy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27" t="str">
        <f>IF(ISBLANK(INDEX('Policy Characteristics'!K:K,MATCH($C530,'Policy Characteristics'!$C:$C,0))),"",INDEX('Policy Characteristics'!K:K,MATCH($C530,'Policy Characteristics'!$C:$C,0)))</f>
        <v/>
      </c>
      <c r="R530" s="227" t="str">
        <f>IF(ISBLANK(INDEX('Policy Characteristics'!L:L,MATCH($C530,'Policy Characteristics'!$C:$C,0))),"",INDEX('Policy Characteristics'!L:L,MATCH($C530,'Policy Characteristics'!$C:$C,0)))</f>
        <v/>
      </c>
      <c r="S530" s="227" t="str">
        <f>IF(ISBLANK(INDEX('Policy Characteristics'!M:M,MATCH($C530,'Policy Characteristics'!$C:$C,0))),"",INDEX('Policy Characteristics'!M:M,MATCH($C530,'Policy Characteristics'!$C:$C,0)))</f>
        <v/>
      </c>
      <c r="T530" s="227" t="str">
        <f>IF(ISBLANK(INDEX('Policy Characteristics'!N:N,MATCH($C530,'Policy Characteristics'!$C:$C,0))),"",INDEX('Policy Characteristics'!N:N,MATCH($C530,'Policy Characteristics'!$C:$C,0)))</f>
        <v/>
      </c>
      <c r="U530" s="268"/>
      <c r="V530" s="268"/>
      <c r="W530" s="268"/>
      <c r="X530" s="268"/>
      <c r="Y530" s="268"/>
      <c r="Z530" s="268"/>
    </row>
    <row r="531" spans="1:26" s="238" customFormat="1" ht="15.75" customHeight="1" x14ac:dyDescent="0.25">
      <c r="A531" s="248" t="str">
        <f>INDEX('Policy Characteristics'!A:A,MATCH($C531,'Policy Characteristics'!$C:$C,0))</f>
        <v>Research and Development</v>
      </c>
      <c r="B531" s="249" t="str">
        <f>INDEX('Policy Characteristics'!B:B,MATCH($C531,'Policy Characteristics'!$C:$C,0))</f>
        <v>Capital Cost Reduction</v>
      </c>
      <c r="C531" s="269" t="str">
        <f t="shared" ref="A531:C531" si="378">C$527</f>
        <v>RnD Transportation Capital Cost Perc Reduction</v>
      </c>
      <c r="D531" s="239" t="s">
        <v>665</v>
      </c>
      <c r="E531" s="239"/>
      <c r="F531" s="239" t="s">
        <v>666</v>
      </c>
      <c r="G531" s="239"/>
      <c r="H531" s="27">
        <v>112</v>
      </c>
      <c r="I531" s="270" t="s">
        <v>63</v>
      </c>
      <c r="J531" s="227" t="str">
        <f>IF(ISBLANK(INDEX('Policy Characteristics'!D:D,MATCH($C531,'Policy Characteristics'!$C:$C,0))),"",INDEX('Policy Characteristics'!D:D,MATCH($C531,'Policy Characteristics'!$C:$C,0)))</f>
        <v>R&amp;D Capital Cost Reductions</v>
      </c>
      <c r="K531" s="227" t="str">
        <f>IF(ISBLANK(INDEX('Policy Characteristics'!E:E,MATCH($C531,'Policy Characteristics'!$C:$C,0))),"",INDEX('Policy Characteristics'!E:E,MATCH($C531,'Policy Characteristics'!$C:$C,0)))</f>
        <v>RnD transportation capital cost reduction</v>
      </c>
      <c r="L531" s="227">
        <f>IF(ISBLANK(INDEX('Policy Characteristics'!F:F,MATCH($C531,'Policy Characteristics'!$C:$C,0))),"",INDEX('Policy Characteristics'!F:F,MATCH($C531,'Policy Characteristics'!$C:$C,0)))</f>
        <v>0</v>
      </c>
      <c r="M531" s="227">
        <f>IF(ISBLANK(INDEX('Policy Characteristics'!G:G,MATCH($C531,'Policy Characteristics'!$C:$C,0))),"",INDEX('Policy Characteristics'!G:G,MATCH($C531,'Policy Characteristics'!$C:$C,0)))</f>
        <v>0.4</v>
      </c>
      <c r="N531" s="227">
        <f>IF(ISBLANK(INDEX('Policy Characteristics'!H:H,MATCH($C531,'Policy Characteristics'!$C:$C,0))),"",INDEX('Policy Characteristics'!H:H,MATCH($C531,'Policy Characteristics'!$C:$C,0)))</f>
        <v>0.01</v>
      </c>
      <c r="O531" s="227" t="str">
        <f>IF(ISBLANK(INDEX('Policy Characteristics'!I:I,MATCH($C531,'Policy Characteristics'!$C:$C,0))),"",INDEX('Policy Characteristics'!I:I,MATCH($C531,'Policy Characteristics'!$C:$C,0)))</f>
        <v>% reduction in cost</v>
      </c>
      <c r="P531" s="227" t="str">
        <f>IF(ISBLANK(INDEX('Policy Characteristics'!J:J,MATCH($C531,'Policy Characteristics'!$C:$C,0))),"",INDEX('Policy Characteristics'!J:J,MATCH($C531,'Policy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27" t="str">
        <f>IF(ISBLANK(INDEX('Policy Characteristics'!K:K,MATCH($C531,'Policy Characteristics'!$C:$C,0))),"",INDEX('Policy Characteristics'!K:K,MATCH($C531,'Policy Characteristics'!$C:$C,0)))</f>
        <v/>
      </c>
      <c r="R531" s="227" t="str">
        <f>IF(ISBLANK(INDEX('Policy Characteristics'!L:L,MATCH($C531,'Policy Characteristics'!$C:$C,0))),"",INDEX('Policy Characteristics'!L:L,MATCH($C531,'Policy Characteristics'!$C:$C,0)))</f>
        <v/>
      </c>
      <c r="S531" s="227" t="str">
        <f>IF(ISBLANK(INDEX('Policy Characteristics'!M:M,MATCH($C531,'Policy Characteristics'!$C:$C,0))),"",INDEX('Policy Characteristics'!M:M,MATCH($C531,'Policy Characteristics'!$C:$C,0)))</f>
        <v/>
      </c>
      <c r="T531" s="227" t="str">
        <f>IF(ISBLANK(INDEX('Policy Characteristics'!N:N,MATCH($C531,'Policy Characteristics'!$C:$C,0))),"",INDEX('Policy Characteristics'!N:N,MATCH($C531,'Policy Characteristics'!$C:$C,0)))</f>
        <v/>
      </c>
      <c r="U531" s="268"/>
      <c r="V531" s="268"/>
      <c r="W531" s="268"/>
      <c r="X531" s="268"/>
      <c r="Y531" s="268"/>
      <c r="Z531" s="268"/>
    </row>
    <row r="532" spans="1:26" s="238" customFormat="1" ht="15.75" customHeight="1" x14ac:dyDescent="0.25">
      <c r="A532" s="248" t="str">
        <f>INDEX('Policy Characteristics'!A:A,MATCH($C532,'Policy Characteristics'!$C:$C,0))</f>
        <v>Research and Development</v>
      </c>
      <c r="B532" s="249" t="str">
        <f>INDEX('Policy Characteristics'!B:B,MATCH($C532,'Policy Characteristics'!$C:$C,0))</f>
        <v>Capital Cost Reduction</v>
      </c>
      <c r="C532" s="265" t="str">
        <f t="shared" ref="A532:C532" si="379">C$527</f>
        <v>RnD Transportation Capital Cost Perc Reduction</v>
      </c>
      <c r="D532" s="237" t="s">
        <v>667</v>
      </c>
      <c r="E532" s="237"/>
      <c r="F532" s="237" t="s">
        <v>668</v>
      </c>
      <c r="G532" s="237"/>
      <c r="H532" s="266">
        <v>113</v>
      </c>
      <c r="I532" s="267" t="s">
        <v>76</v>
      </c>
      <c r="J532" s="227" t="str">
        <f>IF(ISBLANK(INDEX('Policy Characteristics'!D:D,MATCH($C532,'Policy Characteristics'!$C:$C,0))),"",INDEX('Policy Characteristics'!D:D,MATCH($C532,'Policy Characteristics'!$C:$C,0)))</f>
        <v>R&amp;D Capital Cost Reductions</v>
      </c>
      <c r="K532" s="227" t="str">
        <f>IF(ISBLANK(INDEX('Policy Characteristics'!E:E,MATCH($C532,'Policy Characteristics'!$C:$C,0))),"",INDEX('Policy Characteristics'!E:E,MATCH($C532,'Policy Characteristics'!$C:$C,0)))</f>
        <v>RnD transportation capital cost reduction</v>
      </c>
      <c r="L532" s="227">
        <f>IF(ISBLANK(INDEX('Policy Characteristics'!F:F,MATCH($C532,'Policy Characteristics'!$C:$C,0))),"",INDEX('Policy Characteristics'!F:F,MATCH($C532,'Policy Characteristics'!$C:$C,0)))</f>
        <v>0</v>
      </c>
      <c r="M532" s="227">
        <f>IF(ISBLANK(INDEX('Policy Characteristics'!G:G,MATCH($C532,'Policy Characteristics'!$C:$C,0))),"",INDEX('Policy Characteristics'!G:G,MATCH($C532,'Policy Characteristics'!$C:$C,0)))</f>
        <v>0.4</v>
      </c>
      <c r="N532" s="227">
        <f>IF(ISBLANK(INDEX('Policy Characteristics'!H:H,MATCH($C532,'Policy Characteristics'!$C:$C,0))),"",INDEX('Policy Characteristics'!H:H,MATCH($C532,'Policy Characteristics'!$C:$C,0)))</f>
        <v>0.01</v>
      </c>
      <c r="O532" s="227" t="str">
        <f>IF(ISBLANK(INDEX('Policy Characteristics'!I:I,MATCH($C532,'Policy Characteristics'!$C:$C,0))),"",INDEX('Policy Characteristics'!I:I,MATCH($C532,'Policy Characteristics'!$C:$C,0)))</f>
        <v>% reduction in cost</v>
      </c>
      <c r="P532" s="227" t="str">
        <f>IF(ISBLANK(INDEX('Policy Characteristics'!J:J,MATCH($C532,'Policy Characteristics'!$C:$C,0))),"",INDEX('Policy Characteristics'!J:J,MATCH($C532,'Policy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27" t="str">
        <f>IF(ISBLANK(INDEX('Policy Characteristics'!K:K,MATCH($C532,'Policy Characteristics'!$C:$C,0))),"",INDEX('Policy Characteristics'!K:K,MATCH($C532,'Policy Characteristics'!$C:$C,0)))</f>
        <v/>
      </c>
      <c r="R532" s="227" t="str">
        <f>IF(ISBLANK(INDEX('Policy Characteristics'!L:L,MATCH($C532,'Policy Characteristics'!$C:$C,0))),"",INDEX('Policy Characteristics'!L:L,MATCH($C532,'Policy Characteristics'!$C:$C,0)))</f>
        <v/>
      </c>
      <c r="S532" s="227" t="str">
        <f>IF(ISBLANK(INDEX('Policy Characteristics'!M:M,MATCH($C532,'Policy Characteristics'!$C:$C,0))),"",INDEX('Policy Characteristics'!M:M,MATCH($C532,'Policy Characteristics'!$C:$C,0)))</f>
        <v/>
      </c>
      <c r="T532" s="227" t="str">
        <f>IF(ISBLANK(INDEX('Policy Characteristics'!N:N,MATCH($C532,'Policy Characteristics'!$C:$C,0))),"",INDEX('Policy Characteristics'!N:N,MATCH($C532,'Policy Characteristics'!$C:$C,0)))</f>
        <v/>
      </c>
      <c r="U532" s="268"/>
      <c r="V532" s="268"/>
      <c r="W532" s="268"/>
      <c r="X532" s="268"/>
      <c r="Y532" s="268"/>
      <c r="Z532" s="268"/>
    </row>
    <row r="533" spans="1:26" s="238" customFormat="1" ht="15.75" customHeight="1" x14ac:dyDescent="0.25">
      <c r="A533" s="248" t="str">
        <f>INDEX('Policy Characteristics'!A:A,MATCH($C533,'Policy Characteristics'!$C:$C,0))</f>
        <v>Research and Development</v>
      </c>
      <c r="B533" s="249" t="str">
        <f>INDEX('Policy Characteristics'!B:B,MATCH($C533,'Policy Characteristics'!$C:$C,0))</f>
        <v>Capital Cost Reduction</v>
      </c>
      <c r="C533" s="269" t="str">
        <f t="shared" ref="A533:C533" si="380">C$527</f>
        <v>RnD Transportation Capital Cost Perc Reduction</v>
      </c>
      <c r="D533" s="239" t="s">
        <v>669</v>
      </c>
      <c r="E533" s="239"/>
      <c r="F533" s="239" t="s">
        <v>670</v>
      </c>
      <c r="G533" s="239"/>
      <c r="H533" s="27">
        <v>523</v>
      </c>
      <c r="I533" s="270" t="s">
        <v>63</v>
      </c>
      <c r="J533" s="227" t="str">
        <f>IF(ISBLANK(INDEX('Policy Characteristics'!D:D,MATCH($C533,'Policy Characteristics'!$C:$C,0))),"",INDEX('Policy Characteristics'!D:D,MATCH($C533,'Policy Characteristics'!$C:$C,0)))</f>
        <v>R&amp;D Capital Cost Reductions</v>
      </c>
      <c r="K533" s="227" t="str">
        <f>IF(ISBLANK(INDEX('Policy Characteristics'!E:E,MATCH($C533,'Policy Characteristics'!$C:$C,0))),"",INDEX('Policy Characteristics'!E:E,MATCH($C533,'Policy Characteristics'!$C:$C,0)))</f>
        <v>RnD transportation capital cost reduction</v>
      </c>
      <c r="L533" s="227">
        <f>IF(ISBLANK(INDEX('Policy Characteristics'!F:F,MATCH($C533,'Policy Characteristics'!$C:$C,0))),"",INDEX('Policy Characteristics'!F:F,MATCH($C533,'Policy Characteristics'!$C:$C,0)))</f>
        <v>0</v>
      </c>
      <c r="M533" s="227">
        <f>IF(ISBLANK(INDEX('Policy Characteristics'!G:G,MATCH($C533,'Policy Characteristics'!$C:$C,0))),"",INDEX('Policy Characteristics'!G:G,MATCH($C533,'Policy Characteristics'!$C:$C,0)))</f>
        <v>0.4</v>
      </c>
      <c r="N533" s="227">
        <f>IF(ISBLANK(INDEX('Policy Characteristics'!H:H,MATCH($C533,'Policy Characteristics'!$C:$C,0))),"",INDEX('Policy Characteristics'!H:H,MATCH($C533,'Policy Characteristics'!$C:$C,0)))</f>
        <v>0.01</v>
      </c>
      <c r="O533" s="227" t="str">
        <f>IF(ISBLANK(INDEX('Policy Characteristics'!I:I,MATCH($C533,'Policy Characteristics'!$C:$C,0))),"",INDEX('Policy Characteristics'!I:I,MATCH($C533,'Policy Characteristics'!$C:$C,0)))</f>
        <v>% reduction in cost</v>
      </c>
      <c r="P533" s="227" t="str">
        <f>IF(ISBLANK(INDEX('Policy Characteristics'!J:J,MATCH($C533,'Policy Characteristics'!$C:$C,0))),"",INDEX('Policy Characteristics'!J:J,MATCH($C533,'Policy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27" t="str">
        <f>IF(ISBLANK(INDEX('Policy Characteristics'!K:K,MATCH($C533,'Policy Characteristics'!$C:$C,0))),"",INDEX('Policy Characteristics'!K:K,MATCH($C533,'Policy Characteristics'!$C:$C,0)))</f>
        <v/>
      </c>
      <c r="R533" s="227" t="str">
        <f>IF(ISBLANK(INDEX('Policy Characteristics'!L:L,MATCH($C533,'Policy Characteristics'!$C:$C,0))),"",INDEX('Policy Characteristics'!L:L,MATCH($C533,'Policy Characteristics'!$C:$C,0)))</f>
        <v/>
      </c>
      <c r="S533" s="227" t="str">
        <f>IF(ISBLANK(INDEX('Policy Characteristics'!M:M,MATCH($C533,'Policy Characteristics'!$C:$C,0))),"",INDEX('Policy Characteristics'!M:M,MATCH($C533,'Policy Characteristics'!$C:$C,0)))</f>
        <v/>
      </c>
      <c r="T533" s="227" t="str">
        <f>IF(ISBLANK(INDEX('Policy Characteristics'!N:N,MATCH($C533,'Policy Characteristics'!$C:$C,0))),"",INDEX('Policy Characteristics'!N:N,MATCH($C533,'Policy Characteristics'!$C:$C,0)))</f>
        <v/>
      </c>
      <c r="U533" s="268"/>
      <c r="V533" s="268"/>
      <c r="W533" s="268"/>
      <c r="X533" s="268"/>
      <c r="Y533" s="268"/>
      <c r="Z533" s="268"/>
    </row>
    <row r="534" spans="1:26" ht="72" customHeight="1" x14ac:dyDescent="0.25">
      <c r="A534" s="248" t="str">
        <f>INDEX('Policy Characteristics'!A:A,MATCH($C534,'Policy Characteristics'!$C:$C,0))</f>
        <v>Research and Development</v>
      </c>
      <c r="B534" s="249" t="str">
        <f>INDEX('Policy Characteristics'!B:B,MATCH($C534,'Policy Characteristics'!$C:$C,0))</f>
        <v>Direct Air Capture</v>
      </c>
      <c r="C534" s="227" t="s">
        <v>672</v>
      </c>
      <c r="D534" s="225"/>
      <c r="E534" s="225"/>
      <c r="F534" s="225"/>
      <c r="G534" s="225"/>
      <c r="H534" s="250">
        <v>525</v>
      </c>
      <c r="I534" s="261" t="s">
        <v>63</v>
      </c>
      <c r="J534" s="227" t="str">
        <f>IF(ISBLANK(INDEX('Policy Characteristics'!D:D,MATCH($C534,'Policy Characteristics'!$C:$C,0))),"",INDEX('Policy Characteristics'!D:D,MATCH($C534,'Policy Characteristics'!$C:$C,0)))</f>
        <v>Direct Air Capture</v>
      </c>
      <c r="K534" s="227" t="str">
        <f>IF(ISBLANK(INDEX('Policy Characteristics'!E:E,MATCH($C534,'Policy Characteristics'!$C:$C,0))),"",INDEX('Policy Characteristics'!E:E,MATCH($C534,'Policy Characteristics'!$C:$C,0)))</f>
        <v>geoeng direct air capture</v>
      </c>
      <c r="L534" s="227">
        <f>IF(ISBLANK(INDEX('Policy Characteristics'!F:F,MATCH($C534,'Policy Characteristics'!$C:$C,0))),"",INDEX('Policy Characteristics'!F:F,MATCH($C534,'Policy Characteristics'!$C:$C,0)))</f>
        <v>0</v>
      </c>
      <c r="M534" s="227">
        <f>IF(ISBLANK(INDEX('Policy Characteristics'!G:G,MATCH($C534,'Policy Characteristics'!$C:$C,0))),"",INDEX('Policy Characteristics'!G:G,MATCH($C534,'Policy Characteristics'!$C:$C,0)))</f>
        <v>1</v>
      </c>
      <c r="N534" s="227">
        <f>IF(ISBLANK(INDEX('Policy Characteristics'!H:H,MATCH($C534,'Policy Characteristics'!$C:$C,0))),"",INDEX('Policy Characteristics'!H:H,MATCH($C534,'Policy Characteristics'!$C:$C,0)))</f>
        <v>0.01</v>
      </c>
      <c r="O534" s="227" t="str">
        <f>IF(ISBLANK(INDEX('Policy Characteristics'!I:I,MATCH($C534,'Policy Characteristics'!$C:$C,0))),"",INDEX('Policy Characteristics'!I:I,MATCH($C534,'Policy Characteristics'!$C:$C,0)))</f>
        <v>% of potential achieved</v>
      </c>
      <c r="P534" s="227" t="str">
        <f>IF(ISBLANK(INDEX('Policy Characteristics'!J:J,MATCH($C534,'Policy Characteristics'!$C:$C,0))),"",INDEX('Policy Characteristics'!J:J,MATCH($C534,'Policy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27" t="str">
        <f>IF(ISBLANK(INDEX('Policy Characteristics'!K:K,MATCH($C534,'Policy Characteristics'!$C:$C,0))),"",INDEX('Policy Characteristics'!K:K,MATCH($C534,'Policy Characteristics'!$C:$C,0)))</f>
        <v>direct-air-capture.html#dac</v>
      </c>
      <c r="R534" s="227" t="str">
        <f>IF(ISBLANK(INDEX('Policy Characteristics'!L:L,MATCH($C534,'Policy Characteristics'!$C:$C,0))),"",INDEX('Policy Characteristics'!L:L,MATCH($C534,'Policy Characteristics'!$C:$C,0)))</f>
        <v>direct-air-capture.html</v>
      </c>
      <c r="S534" s="227" t="str">
        <f>IF(ISBLANK(INDEX('Policy Characteristics'!M:M,MATCH($C534,'Policy Characteristics'!$C:$C,0))),"",INDEX('Policy Characteristics'!M:M,MATCH($C534,'Policy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27" t="str">
        <f>IF(ISBLANK(INDEX('Policy Characteristics'!N:N,MATCH($C534,'Policy Characteristics'!$C:$C,0))),"",INDEX('Policy Characteristics'!N:N,MATCH($C534,'Policy Characteristics'!$C:$C,0)))</f>
        <v/>
      </c>
      <c r="U534" s="229"/>
      <c r="V534" s="229"/>
      <c r="W534" s="229"/>
      <c r="X534" s="229"/>
      <c r="Y534" s="229"/>
      <c r="Z534" s="229"/>
    </row>
    <row r="535" spans="1:26" ht="29.1" customHeight="1" x14ac:dyDescent="0.25">
      <c r="A535" s="248" t="str">
        <f>INDEX('Policy Characteristics'!A:A,MATCH($C535,'Policy Characteristics'!$C:$C,0))</f>
        <v>Research and Development</v>
      </c>
      <c r="B535" s="249" t="str">
        <f>INDEX('Policy Characteristics'!B:B,MATCH($C535,'Policy Characteristics'!$C:$C,0))</f>
        <v>Fuel Use Reduction</v>
      </c>
      <c r="C535" s="227" t="s">
        <v>678</v>
      </c>
      <c r="D535" s="225" t="s">
        <v>156</v>
      </c>
      <c r="E535" s="225"/>
      <c r="F535" s="225" t="s">
        <v>619</v>
      </c>
      <c r="G535" s="225"/>
      <c r="H535" s="250">
        <v>114</v>
      </c>
      <c r="I535" s="261" t="s">
        <v>76</v>
      </c>
      <c r="J535" s="227" t="str">
        <f>IF(ISBLANK(INDEX('Policy Characteristics'!D:D,MATCH($C535,'Policy Characteristics'!$C:$C,0))),"",INDEX('Policy Characteristics'!D:D,MATCH($C535,'Policy Characteristics'!$C:$C,0)))</f>
        <v>R&amp;D Fuel Use Reductions</v>
      </c>
      <c r="K535" s="227" t="str">
        <f>IF(ISBLANK(INDEX('Policy Characteristics'!E:E,MATCH($C535,'Policy Characteristics'!$C:$C,0))),"",INDEX('Policy Characteristics'!E:E,MATCH($C535,'Policy Characteristics'!$C:$C,0)))</f>
        <v>RnD building fuel use reduction</v>
      </c>
      <c r="L535" s="227">
        <f>IF(ISBLANK(INDEX('Policy Characteristics'!F:F,MATCH($C535,'Policy Characteristics'!$C:$C,0))),"",INDEX('Policy Characteristics'!F:F,MATCH($C535,'Policy Characteristics'!$C:$C,0)))</f>
        <v>0</v>
      </c>
      <c r="M535" s="227">
        <f>IF(ISBLANK(INDEX('Policy Characteristics'!G:G,MATCH($C535,'Policy Characteristics'!$C:$C,0))),"",INDEX('Policy Characteristics'!G:G,MATCH($C535,'Policy Characteristics'!$C:$C,0)))</f>
        <v>0.4</v>
      </c>
      <c r="N535" s="227">
        <f>IF(ISBLANK(INDEX('Policy Characteristics'!H:H,MATCH($C535,'Policy Characteristics'!$C:$C,0))),"",INDEX('Policy Characteristics'!H:H,MATCH($C535,'Policy Characteristics'!$C:$C,0)))</f>
        <v>0.01</v>
      </c>
      <c r="O535" s="227" t="str">
        <f>IF(ISBLANK(INDEX('Policy Characteristics'!I:I,MATCH($C535,'Policy Characteristics'!$C:$C,0))),"",INDEX('Policy Characteristics'!I:I,MATCH($C535,'Policy Characteristics'!$C:$C,0)))</f>
        <v>% reduction in fuel use</v>
      </c>
      <c r="P535" s="227" t="str">
        <f>IF(ISBLANK(INDEX('Policy Characteristics'!J:J,MATCH($C535,'Policy Characteristics'!$C:$C,0))),"",INDEX('Policy Characteristics'!J:J,MATCH($C535,'Policy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27" t="str">
        <f>IF(ISBLANK(INDEX('Policy Characteristics'!K:K,MATCH($C535,'Policy Characteristics'!$C:$C,0))),"",INDEX('Policy Characteristics'!K:K,MATCH($C535,'Policy Characteristics'!$C:$C,0)))</f>
        <v>architectural-design.html#rnd</v>
      </c>
      <c r="R535" s="227" t="str">
        <f>IF(ISBLANK(INDEX('Policy Characteristics'!L:L,MATCH($C535,'Policy Characteristics'!$C:$C,0))),"",INDEX('Policy Characteristics'!L:L,MATCH($C535,'Policy Characteristics'!$C:$C,0)))</f>
        <v>research-and-development.html</v>
      </c>
      <c r="S535" s="227" t="str">
        <f>IF(ISBLANK(INDEX('Policy Characteristics'!M:M,MATCH($C535,'Policy Characteristics'!$C:$C,0))),"",INDEX('Policy Characteristics'!M:M,MATCH($C535,'Policy Characteristics'!$C:$C,0)))</f>
        <v>none</v>
      </c>
      <c r="T535" s="227" t="str">
        <f>IF(ISBLANK(INDEX('Policy Characteristics'!N:N,MATCH($C535,'Policy Characteristics'!$C:$C,0))),"",INDEX('Policy Characteristics'!N:N,MATCH($C535,'Policy Characteristics'!$C:$C,0)))</f>
        <v/>
      </c>
      <c r="U535" s="229"/>
      <c r="V535" s="229"/>
      <c r="W535" s="229"/>
      <c r="X535" s="229"/>
      <c r="Y535" s="229"/>
      <c r="Z535" s="229"/>
    </row>
    <row r="536" spans="1:26" ht="32.1" customHeight="1" x14ac:dyDescent="0.25">
      <c r="A536" s="248" t="str">
        <f>INDEX('Policy Characteristics'!A:A,MATCH($C536,'Policy Characteristics'!$C:$C,0))</f>
        <v>Research and Development</v>
      </c>
      <c r="B536" s="249" t="str">
        <f>INDEX('Policy Characteristics'!B:B,MATCH($C536,'Policy Characteristics'!$C:$C,0))</f>
        <v>Fuel Use Reduction</v>
      </c>
      <c r="C536" s="11" t="str">
        <f t="shared" ref="A536:C536" si="381">C$535</f>
        <v>RnD Building Fuel Use Perc Reduction</v>
      </c>
      <c r="D536" s="226" t="s">
        <v>164</v>
      </c>
      <c r="E536" s="226"/>
      <c r="F536" s="226" t="s">
        <v>625</v>
      </c>
      <c r="G536" s="226"/>
      <c r="H536" s="7">
        <v>115</v>
      </c>
      <c r="I536" s="264" t="s">
        <v>63</v>
      </c>
      <c r="J536" s="227" t="str">
        <f>IF(ISBLANK(INDEX('Policy Characteristics'!D:D,MATCH($C536,'Policy Characteristics'!$C:$C,0))),"",INDEX('Policy Characteristics'!D:D,MATCH($C536,'Policy Characteristics'!$C:$C,0)))</f>
        <v>R&amp;D Fuel Use Reductions</v>
      </c>
      <c r="K536" s="227" t="str">
        <f>IF(ISBLANK(INDEX('Policy Characteristics'!E:E,MATCH($C536,'Policy Characteristics'!$C:$C,0))),"",INDEX('Policy Characteristics'!E:E,MATCH($C536,'Policy Characteristics'!$C:$C,0)))</f>
        <v>RnD building fuel use reduction</v>
      </c>
      <c r="L536" s="227">
        <f>IF(ISBLANK(INDEX('Policy Characteristics'!F:F,MATCH($C536,'Policy Characteristics'!$C:$C,0))),"",INDEX('Policy Characteristics'!F:F,MATCH($C536,'Policy Characteristics'!$C:$C,0)))</f>
        <v>0</v>
      </c>
      <c r="M536" s="227">
        <f>IF(ISBLANK(INDEX('Policy Characteristics'!G:G,MATCH($C536,'Policy Characteristics'!$C:$C,0))),"",INDEX('Policy Characteristics'!G:G,MATCH($C536,'Policy Characteristics'!$C:$C,0)))</f>
        <v>0.4</v>
      </c>
      <c r="N536" s="227">
        <f>IF(ISBLANK(INDEX('Policy Characteristics'!H:H,MATCH($C536,'Policy Characteristics'!$C:$C,0))),"",INDEX('Policy Characteristics'!H:H,MATCH($C536,'Policy Characteristics'!$C:$C,0)))</f>
        <v>0.01</v>
      </c>
      <c r="O536" s="227" t="str">
        <f>IF(ISBLANK(INDEX('Policy Characteristics'!I:I,MATCH($C536,'Policy Characteristics'!$C:$C,0))),"",INDEX('Policy Characteristics'!I:I,MATCH($C536,'Policy Characteristics'!$C:$C,0)))</f>
        <v>% reduction in fuel use</v>
      </c>
      <c r="P536" s="227" t="str">
        <f>IF(ISBLANK(INDEX('Policy Characteristics'!J:J,MATCH($C536,'Policy Characteristics'!$C:$C,0))),"",INDEX('Policy Characteristics'!J:J,MATCH($C536,'Policy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27" t="str">
        <f>IF(ISBLANK(INDEX('Policy Characteristics'!K:K,MATCH($C536,'Policy Characteristics'!$C:$C,0))),"",INDEX('Policy Characteristics'!K:K,MATCH($C536,'Policy Characteristics'!$C:$C,0)))</f>
        <v>architectural-design.html#rnd</v>
      </c>
      <c r="R536" s="227" t="str">
        <f>IF(ISBLANK(INDEX('Policy Characteristics'!L:L,MATCH($C536,'Policy Characteristics'!$C:$C,0))),"",INDEX('Policy Characteristics'!L:L,MATCH($C536,'Policy Characteristics'!$C:$C,0)))</f>
        <v>research-and-development.html</v>
      </c>
      <c r="S536" s="227" t="str">
        <f>IF(ISBLANK(INDEX('Policy Characteristics'!M:M,MATCH($C536,'Policy Characteristics'!$C:$C,0))),"",INDEX('Policy Characteristics'!M:M,MATCH($C536,'Policy Characteristics'!$C:$C,0)))</f>
        <v>none</v>
      </c>
      <c r="T536" s="227" t="str">
        <f>IF(ISBLANK(INDEX('Policy Characteristics'!N:N,MATCH($C536,'Policy Characteristics'!$C:$C,0))),"",INDEX('Policy Characteristics'!N:N,MATCH($C536,'Policy Characteristics'!$C:$C,0)))</f>
        <v/>
      </c>
      <c r="U536" s="229"/>
      <c r="V536" s="229"/>
      <c r="W536" s="229"/>
      <c r="X536" s="229"/>
      <c r="Y536" s="229"/>
      <c r="Z536" s="229"/>
    </row>
    <row r="537" spans="1:26" ht="29.1" customHeight="1" x14ac:dyDescent="0.25">
      <c r="A537" s="248" t="str">
        <f>INDEX('Policy Characteristics'!A:A,MATCH($C537,'Policy Characteristics'!$C:$C,0))</f>
        <v>Research and Development</v>
      </c>
      <c r="B537" s="249" t="str">
        <f>INDEX('Policy Characteristics'!B:B,MATCH($C537,'Policy Characteristics'!$C:$C,0))</f>
        <v>Fuel Use Reduction</v>
      </c>
      <c r="C537" s="11" t="str">
        <f t="shared" ref="A537:C537" si="382">C$535</f>
        <v>RnD Building Fuel Use Perc Reduction</v>
      </c>
      <c r="D537" s="226" t="s">
        <v>184</v>
      </c>
      <c r="E537" s="226"/>
      <c r="F537" s="226" t="s">
        <v>626</v>
      </c>
      <c r="G537" s="226"/>
      <c r="H537" s="7"/>
      <c r="I537" s="264" t="s">
        <v>76</v>
      </c>
      <c r="J537" s="227" t="str">
        <f>IF(ISBLANK(INDEX('Policy Characteristics'!D:D,MATCH($C537,'Policy Characteristics'!$C:$C,0))),"",INDEX('Policy Characteristics'!D:D,MATCH($C537,'Policy Characteristics'!$C:$C,0)))</f>
        <v>R&amp;D Fuel Use Reductions</v>
      </c>
      <c r="K537" s="227" t="str">
        <f>IF(ISBLANK(INDEX('Policy Characteristics'!E:E,MATCH($C537,'Policy Characteristics'!$C:$C,0))),"",INDEX('Policy Characteristics'!E:E,MATCH($C537,'Policy Characteristics'!$C:$C,0)))</f>
        <v>RnD building fuel use reduction</v>
      </c>
      <c r="L537" s="227">
        <f>IF(ISBLANK(INDEX('Policy Characteristics'!F:F,MATCH($C537,'Policy Characteristics'!$C:$C,0))),"",INDEX('Policy Characteristics'!F:F,MATCH($C537,'Policy Characteristics'!$C:$C,0)))</f>
        <v>0</v>
      </c>
      <c r="M537" s="227">
        <f>IF(ISBLANK(INDEX('Policy Characteristics'!G:G,MATCH($C537,'Policy Characteristics'!$C:$C,0))),"",INDEX('Policy Characteristics'!G:G,MATCH($C537,'Policy Characteristics'!$C:$C,0)))</f>
        <v>0.4</v>
      </c>
      <c r="N537" s="227">
        <f>IF(ISBLANK(INDEX('Policy Characteristics'!H:H,MATCH($C537,'Policy Characteristics'!$C:$C,0))),"",INDEX('Policy Characteristics'!H:H,MATCH($C537,'Policy Characteristics'!$C:$C,0)))</f>
        <v>0.01</v>
      </c>
      <c r="O537" s="227" t="str">
        <f>IF(ISBLANK(INDEX('Policy Characteristics'!I:I,MATCH($C537,'Policy Characteristics'!$C:$C,0))),"",INDEX('Policy Characteristics'!I:I,MATCH($C537,'Policy Characteristics'!$C:$C,0)))</f>
        <v>% reduction in fuel use</v>
      </c>
      <c r="P537" s="227" t="str">
        <f>IF(ISBLANK(INDEX('Policy Characteristics'!J:J,MATCH($C537,'Policy Characteristics'!$C:$C,0))),"",INDEX('Policy Characteristics'!J:J,MATCH($C537,'Policy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27" t="str">
        <f>IF(ISBLANK(INDEX('Policy Characteristics'!K:K,MATCH($C537,'Policy Characteristics'!$C:$C,0))),"",INDEX('Policy Characteristics'!K:K,MATCH($C537,'Policy Characteristics'!$C:$C,0)))</f>
        <v>architectural-design.html#rnd</v>
      </c>
      <c r="R537" s="227" t="str">
        <f>IF(ISBLANK(INDEX('Policy Characteristics'!L:L,MATCH($C537,'Policy Characteristics'!$C:$C,0))),"",INDEX('Policy Characteristics'!L:L,MATCH($C537,'Policy Characteristics'!$C:$C,0)))</f>
        <v>research-and-development.html</v>
      </c>
      <c r="S537" s="227" t="str">
        <f>IF(ISBLANK(INDEX('Policy Characteristics'!M:M,MATCH($C537,'Policy Characteristics'!$C:$C,0))),"",INDEX('Policy Characteristics'!M:M,MATCH($C537,'Policy Characteristics'!$C:$C,0)))</f>
        <v>none</v>
      </c>
      <c r="T537" s="227" t="str">
        <f>IF(ISBLANK(INDEX('Policy Characteristics'!N:N,MATCH($C537,'Policy Characteristics'!$C:$C,0))),"",INDEX('Policy Characteristics'!N:N,MATCH($C537,'Policy Characteristics'!$C:$C,0)))</f>
        <v/>
      </c>
      <c r="U537" s="229"/>
      <c r="V537" s="229"/>
      <c r="W537" s="229"/>
      <c r="X537" s="229"/>
      <c r="Y537" s="229"/>
      <c r="Z537" s="229"/>
    </row>
    <row r="538" spans="1:26" ht="20.100000000000001" customHeight="1" x14ac:dyDescent="0.25">
      <c r="A538" s="248" t="str">
        <f>INDEX('Policy Characteristics'!A:A,MATCH($C538,'Policy Characteristics'!$C:$C,0))</f>
        <v>Research and Development</v>
      </c>
      <c r="B538" s="249" t="str">
        <f>INDEX('Policy Characteristics'!B:B,MATCH($C538,'Policy Characteristics'!$C:$C,0))</f>
        <v>Fuel Use Reduction</v>
      </c>
      <c r="C538" s="11" t="str">
        <f t="shared" ref="A538:C538" si="383">C$535</f>
        <v>RnD Building Fuel Use Perc Reduction</v>
      </c>
      <c r="D538" s="226" t="s">
        <v>166</v>
      </c>
      <c r="E538" s="226"/>
      <c r="F538" s="226" t="s">
        <v>627</v>
      </c>
      <c r="G538" s="226"/>
      <c r="H538" s="7">
        <v>117</v>
      </c>
      <c r="I538" s="264" t="s">
        <v>63</v>
      </c>
      <c r="J538" s="227" t="str">
        <f>IF(ISBLANK(INDEX('Policy Characteristics'!D:D,MATCH($C538,'Policy Characteristics'!$C:$C,0))),"",INDEX('Policy Characteristics'!D:D,MATCH($C538,'Policy Characteristics'!$C:$C,0)))</f>
        <v>R&amp;D Fuel Use Reductions</v>
      </c>
      <c r="K538" s="227" t="str">
        <f>IF(ISBLANK(INDEX('Policy Characteristics'!E:E,MATCH($C538,'Policy Characteristics'!$C:$C,0))),"",INDEX('Policy Characteristics'!E:E,MATCH($C538,'Policy Characteristics'!$C:$C,0)))</f>
        <v>RnD building fuel use reduction</v>
      </c>
      <c r="L538" s="227">
        <f>IF(ISBLANK(INDEX('Policy Characteristics'!F:F,MATCH($C538,'Policy Characteristics'!$C:$C,0))),"",INDEX('Policy Characteristics'!F:F,MATCH($C538,'Policy Characteristics'!$C:$C,0)))</f>
        <v>0</v>
      </c>
      <c r="M538" s="227">
        <f>IF(ISBLANK(INDEX('Policy Characteristics'!G:G,MATCH($C538,'Policy Characteristics'!$C:$C,0))),"",INDEX('Policy Characteristics'!G:G,MATCH($C538,'Policy Characteristics'!$C:$C,0)))</f>
        <v>0.4</v>
      </c>
      <c r="N538" s="227">
        <f>IF(ISBLANK(INDEX('Policy Characteristics'!H:H,MATCH($C538,'Policy Characteristics'!$C:$C,0))),"",INDEX('Policy Characteristics'!H:H,MATCH($C538,'Policy Characteristics'!$C:$C,0)))</f>
        <v>0.01</v>
      </c>
      <c r="O538" s="227" t="str">
        <f>IF(ISBLANK(INDEX('Policy Characteristics'!I:I,MATCH($C538,'Policy Characteristics'!$C:$C,0))),"",INDEX('Policy Characteristics'!I:I,MATCH($C538,'Policy Characteristics'!$C:$C,0)))</f>
        <v>% reduction in fuel use</v>
      </c>
      <c r="P538" s="227" t="str">
        <f>IF(ISBLANK(INDEX('Policy Characteristics'!J:J,MATCH($C538,'Policy Characteristics'!$C:$C,0))),"",INDEX('Policy Characteristics'!J:J,MATCH($C538,'Policy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27" t="str">
        <f>IF(ISBLANK(INDEX('Policy Characteristics'!K:K,MATCH($C538,'Policy Characteristics'!$C:$C,0))),"",INDEX('Policy Characteristics'!K:K,MATCH($C538,'Policy Characteristics'!$C:$C,0)))</f>
        <v>architectural-design.html#rnd</v>
      </c>
      <c r="R538" s="227" t="str">
        <f>IF(ISBLANK(INDEX('Policy Characteristics'!L:L,MATCH($C538,'Policy Characteristics'!$C:$C,0))),"",INDEX('Policy Characteristics'!L:L,MATCH($C538,'Policy Characteristics'!$C:$C,0)))</f>
        <v>research-and-development.html</v>
      </c>
      <c r="S538" s="227" t="str">
        <f>IF(ISBLANK(INDEX('Policy Characteristics'!M:M,MATCH($C538,'Policy Characteristics'!$C:$C,0))),"",INDEX('Policy Characteristics'!M:M,MATCH($C538,'Policy Characteristics'!$C:$C,0)))</f>
        <v>none</v>
      </c>
      <c r="T538" s="227" t="str">
        <f>IF(ISBLANK(INDEX('Policy Characteristics'!N:N,MATCH($C538,'Policy Characteristics'!$C:$C,0))),"",INDEX('Policy Characteristics'!N:N,MATCH($C538,'Policy Characteristics'!$C:$C,0)))</f>
        <v/>
      </c>
      <c r="U538" s="229"/>
      <c r="V538" s="229"/>
      <c r="W538" s="229"/>
      <c r="X538" s="229"/>
      <c r="Y538" s="229"/>
      <c r="Z538" s="229"/>
    </row>
    <row r="539" spans="1:26" ht="20.100000000000001" customHeight="1" x14ac:dyDescent="0.25">
      <c r="A539" s="248" t="str">
        <f>INDEX('Policy Characteristics'!A:A,MATCH($C539,'Policy Characteristics'!$C:$C,0))</f>
        <v>Research and Development</v>
      </c>
      <c r="B539" s="249" t="str">
        <f>INDEX('Policy Characteristics'!B:B,MATCH($C539,'Policy Characteristics'!$C:$C,0))</f>
        <v>Fuel Use Reduction</v>
      </c>
      <c r="C539" s="11" t="str">
        <f t="shared" ref="A539:C539" si="384">C$535</f>
        <v>RnD Building Fuel Use Perc Reduction</v>
      </c>
      <c r="D539" s="226" t="s">
        <v>168</v>
      </c>
      <c r="E539" s="226"/>
      <c r="F539" s="226" t="s">
        <v>628</v>
      </c>
      <c r="G539" s="226"/>
      <c r="H539" s="7">
        <v>118</v>
      </c>
      <c r="I539" s="264" t="s">
        <v>63</v>
      </c>
      <c r="J539" s="227" t="str">
        <f>IF(ISBLANK(INDEX('Policy Characteristics'!D:D,MATCH($C539,'Policy Characteristics'!$C:$C,0))),"",INDEX('Policy Characteristics'!D:D,MATCH($C539,'Policy Characteristics'!$C:$C,0)))</f>
        <v>R&amp;D Fuel Use Reductions</v>
      </c>
      <c r="K539" s="227" t="str">
        <f>IF(ISBLANK(INDEX('Policy Characteristics'!E:E,MATCH($C539,'Policy Characteristics'!$C:$C,0))),"",INDEX('Policy Characteristics'!E:E,MATCH($C539,'Policy Characteristics'!$C:$C,0)))</f>
        <v>RnD building fuel use reduction</v>
      </c>
      <c r="L539" s="227">
        <f>IF(ISBLANK(INDEX('Policy Characteristics'!F:F,MATCH($C539,'Policy Characteristics'!$C:$C,0))),"",INDEX('Policy Characteristics'!F:F,MATCH($C539,'Policy Characteristics'!$C:$C,0)))</f>
        <v>0</v>
      </c>
      <c r="M539" s="227">
        <f>IF(ISBLANK(INDEX('Policy Characteristics'!G:G,MATCH($C539,'Policy Characteristics'!$C:$C,0))),"",INDEX('Policy Characteristics'!G:G,MATCH($C539,'Policy Characteristics'!$C:$C,0)))</f>
        <v>0.4</v>
      </c>
      <c r="N539" s="227">
        <f>IF(ISBLANK(INDEX('Policy Characteristics'!H:H,MATCH($C539,'Policy Characteristics'!$C:$C,0))),"",INDEX('Policy Characteristics'!H:H,MATCH($C539,'Policy Characteristics'!$C:$C,0)))</f>
        <v>0.01</v>
      </c>
      <c r="O539" s="227" t="str">
        <f>IF(ISBLANK(INDEX('Policy Characteristics'!I:I,MATCH($C539,'Policy Characteristics'!$C:$C,0))),"",INDEX('Policy Characteristics'!I:I,MATCH($C539,'Policy Characteristics'!$C:$C,0)))</f>
        <v>% reduction in fuel use</v>
      </c>
      <c r="P539" s="227" t="str">
        <f>IF(ISBLANK(INDEX('Policy Characteristics'!J:J,MATCH($C539,'Policy Characteristics'!$C:$C,0))),"",INDEX('Policy Characteristics'!J:J,MATCH($C539,'Policy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27" t="str">
        <f>IF(ISBLANK(INDEX('Policy Characteristics'!K:K,MATCH($C539,'Policy Characteristics'!$C:$C,0))),"",INDEX('Policy Characteristics'!K:K,MATCH($C539,'Policy Characteristics'!$C:$C,0)))</f>
        <v>architectural-design.html#rnd</v>
      </c>
      <c r="R539" s="227" t="str">
        <f>IF(ISBLANK(INDEX('Policy Characteristics'!L:L,MATCH($C539,'Policy Characteristics'!$C:$C,0))),"",INDEX('Policy Characteristics'!L:L,MATCH($C539,'Policy Characteristics'!$C:$C,0)))</f>
        <v>research-and-development.html</v>
      </c>
      <c r="S539" s="227" t="str">
        <f>IF(ISBLANK(INDEX('Policy Characteristics'!M:M,MATCH($C539,'Policy Characteristics'!$C:$C,0))),"",INDEX('Policy Characteristics'!M:M,MATCH($C539,'Policy Characteristics'!$C:$C,0)))</f>
        <v>none</v>
      </c>
      <c r="T539" s="227" t="str">
        <f>IF(ISBLANK(INDEX('Policy Characteristics'!N:N,MATCH($C539,'Policy Characteristics'!$C:$C,0))),"",INDEX('Policy Characteristics'!N:N,MATCH($C539,'Policy Characteristics'!$C:$C,0)))</f>
        <v/>
      </c>
      <c r="U539" s="229"/>
      <c r="V539" s="229"/>
      <c r="W539" s="229"/>
      <c r="X539" s="229"/>
      <c r="Y539" s="229"/>
      <c r="Z539" s="229"/>
    </row>
    <row r="540" spans="1:26" ht="20.100000000000001" customHeight="1" x14ac:dyDescent="0.25">
      <c r="A540" s="248" t="str">
        <f>INDEX('Policy Characteristics'!A:A,MATCH($C540,'Policy Characteristics'!$C:$C,0))</f>
        <v>Research and Development</v>
      </c>
      <c r="B540" s="249" t="str">
        <f>INDEX('Policy Characteristics'!B:B,MATCH($C540,'Policy Characteristics'!$C:$C,0))</f>
        <v>Fuel Use Reduction</v>
      </c>
      <c r="C540" s="11" t="str">
        <f t="shared" ref="A540:C540" si="385">C$535</f>
        <v>RnD Building Fuel Use Perc Reduction</v>
      </c>
      <c r="D540" s="226" t="s">
        <v>170</v>
      </c>
      <c r="E540" s="226"/>
      <c r="F540" s="226" t="s">
        <v>629</v>
      </c>
      <c r="G540" s="226"/>
      <c r="H540" s="7">
        <v>119</v>
      </c>
      <c r="I540" s="264" t="s">
        <v>63</v>
      </c>
      <c r="J540" s="227" t="str">
        <f>IF(ISBLANK(INDEX('Policy Characteristics'!D:D,MATCH($C540,'Policy Characteristics'!$C:$C,0))),"",INDEX('Policy Characteristics'!D:D,MATCH($C540,'Policy Characteristics'!$C:$C,0)))</f>
        <v>R&amp;D Fuel Use Reductions</v>
      </c>
      <c r="K540" s="227" t="str">
        <f>IF(ISBLANK(INDEX('Policy Characteristics'!E:E,MATCH($C540,'Policy Characteristics'!$C:$C,0))),"",INDEX('Policy Characteristics'!E:E,MATCH($C540,'Policy Characteristics'!$C:$C,0)))</f>
        <v>RnD building fuel use reduction</v>
      </c>
      <c r="L540" s="227">
        <f>IF(ISBLANK(INDEX('Policy Characteristics'!F:F,MATCH($C540,'Policy Characteristics'!$C:$C,0))),"",INDEX('Policy Characteristics'!F:F,MATCH($C540,'Policy Characteristics'!$C:$C,0)))</f>
        <v>0</v>
      </c>
      <c r="M540" s="227">
        <f>IF(ISBLANK(INDEX('Policy Characteristics'!G:G,MATCH($C540,'Policy Characteristics'!$C:$C,0))),"",INDEX('Policy Characteristics'!G:G,MATCH($C540,'Policy Characteristics'!$C:$C,0)))</f>
        <v>0.4</v>
      </c>
      <c r="N540" s="227">
        <f>IF(ISBLANK(INDEX('Policy Characteristics'!H:H,MATCH($C540,'Policy Characteristics'!$C:$C,0))),"",INDEX('Policy Characteristics'!H:H,MATCH($C540,'Policy Characteristics'!$C:$C,0)))</f>
        <v>0.01</v>
      </c>
      <c r="O540" s="227" t="str">
        <f>IF(ISBLANK(INDEX('Policy Characteristics'!I:I,MATCH($C540,'Policy Characteristics'!$C:$C,0))),"",INDEX('Policy Characteristics'!I:I,MATCH($C540,'Policy Characteristics'!$C:$C,0)))</f>
        <v>% reduction in fuel use</v>
      </c>
      <c r="P540" s="227" t="str">
        <f>IF(ISBLANK(INDEX('Policy Characteristics'!J:J,MATCH($C540,'Policy Characteristics'!$C:$C,0))),"",INDEX('Policy Characteristics'!J:J,MATCH($C540,'Policy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27" t="str">
        <f>IF(ISBLANK(INDEX('Policy Characteristics'!K:K,MATCH($C540,'Policy Characteristics'!$C:$C,0))),"",INDEX('Policy Characteristics'!K:K,MATCH($C540,'Policy Characteristics'!$C:$C,0)))</f>
        <v>architectural-design.html#rnd</v>
      </c>
      <c r="R540" s="227" t="str">
        <f>IF(ISBLANK(INDEX('Policy Characteristics'!L:L,MATCH($C540,'Policy Characteristics'!$C:$C,0))),"",INDEX('Policy Characteristics'!L:L,MATCH($C540,'Policy Characteristics'!$C:$C,0)))</f>
        <v>research-and-development.html</v>
      </c>
      <c r="S540" s="227" t="str">
        <f>IF(ISBLANK(INDEX('Policy Characteristics'!M:M,MATCH($C540,'Policy Characteristics'!$C:$C,0))),"",INDEX('Policy Characteristics'!M:M,MATCH($C540,'Policy Characteristics'!$C:$C,0)))</f>
        <v>none</v>
      </c>
      <c r="T540" s="227" t="str">
        <f>IF(ISBLANK(INDEX('Policy Characteristics'!N:N,MATCH($C540,'Policy Characteristics'!$C:$C,0))),"",INDEX('Policy Characteristics'!N:N,MATCH($C540,'Policy Characteristics'!$C:$C,0)))</f>
        <v/>
      </c>
      <c r="U540" s="229"/>
      <c r="V540" s="229"/>
      <c r="W540" s="229"/>
      <c r="X540" s="229"/>
      <c r="Y540" s="229"/>
      <c r="Z540" s="229"/>
    </row>
    <row r="541" spans="1:26" ht="20.100000000000001" customHeight="1" x14ac:dyDescent="0.25">
      <c r="A541" s="248" t="str">
        <f>INDEX('Policy Characteristics'!A:A,MATCH($C541,'Policy Characteristics'!$C:$C,0))</f>
        <v>Research and Development</v>
      </c>
      <c r="B541" s="249" t="str">
        <f>INDEX('Policy Characteristics'!B:B,MATCH($C541,'Policy Characteristics'!$C:$C,0))</f>
        <v>Fuel Use Reduction</v>
      </c>
      <c r="C541" s="229" t="s">
        <v>682</v>
      </c>
      <c r="D541" s="226"/>
      <c r="E541" s="226"/>
      <c r="F541" s="226" t="s">
        <v>550</v>
      </c>
      <c r="G541" s="226"/>
      <c r="H541" s="7">
        <v>120</v>
      </c>
      <c r="I541" s="264" t="s">
        <v>63</v>
      </c>
      <c r="J541" s="227" t="str">
        <f>IF(ISBLANK(INDEX('Policy Characteristics'!D:D,MATCH($C541,'Policy Characteristics'!$C:$C,0))),"",INDEX('Policy Characteristics'!D:D,MATCH($C541,'Policy Characteristics'!$C:$C,0)))</f>
        <v>R&amp;D Fuel Use Reductions</v>
      </c>
      <c r="K541" s="227" t="str">
        <f>IF(ISBLANK(INDEX('Policy Characteristics'!E:E,MATCH($C541,'Policy Characteristics'!$C:$C,0))),"",INDEX('Policy Characteristics'!E:E,MATCH($C541,'Policy Characteristics'!$C:$C,0)))</f>
        <v>RnD CCS fuel use reduction</v>
      </c>
      <c r="L541" s="227">
        <f>IF(ISBLANK(INDEX('Policy Characteristics'!F:F,MATCH($C541,'Policy Characteristics'!$C:$C,0))),"",INDEX('Policy Characteristics'!F:F,MATCH($C541,'Policy Characteristics'!$C:$C,0)))</f>
        <v>0</v>
      </c>
      <c r="M541" s="227">
        <f>IF(ISBLANK(INDEX('Policy Characteristics'!G:G,MATCH($C541,'Policy Characteristics'!$C:$C,0))),"",INDEX('Policy Characteristics'!G:G,MATCH($C541,'Policy Characteristics'!$C:$C,0)))</f>
        <v>0.4</v>
      </c>
      <c r="N541" s="227">
        <f>IF(ISBLANK(INDEX('Policy Characteristics'!H:H,MATCH($C541,'Policy Characteristics'!$C:$C,0))),"",INDEX('Policy Characteristics'!H:H,MATCH($C541,'Policy Characteristics'!$C:$C,0)))</f>
        <v>0.01</v>
      </c>
      <c r="O541" s="227" t="str">
        <f>IF(ISBLANK(INDEX('Policy Characteristics'!I:I,MATCH($C541,'Policy Characteristics'!$C:$C,0))),"",INDEX('Policy Characteristics'!I:I,MATCH($C541,'Policy Characteristics'!$C:$C,0)))</f>
        <v>% reduction in fuel use</v>
      </c>
      <c r="P541" s="227" t="str">
        <f>IF(ISBLANK(INDEX('Policy Characteristics'!J:J,MATCH($C541,'Policy Characteristics'!$C:$C,0))),"",INDEX('Policy Characteristics'!J:J,MATCH($C541,'Policy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27" t="str">
        <f>IF(ISBLANK(INDEX('Policy Characteristics'!K:K,MATCH($C541,'Policy Characteristics'!$C:$C,0))),"",INDEX('Policy Characteristics'!K:K,MATCH($C541,'Policy Characteristics'!$C:$C,0)))</f>
        <v/>
      </c>
      <c r="R541" s="227" t="str">
        <f>IF(ISBLANK(INDEX('Policy Characteristics'!L:L,MATCH($C541,'Policy Characteristics'!$C:$C,0))),"",INDEX('Policy Characteristics'!L:L,MATCH($C541,'Policy Characteristics'!$C:$C,0)))</f>
        <v/>
      </c>
      <c r="S541" s="227" t="str">
        <f>IF(ISBLANK(INDEX('Policy Characteristics'!M:M,MATCH($C541,'Policy Characteristics'!$C:$C,0))),"",INDEX('Policy Characteristics'!M:M,MATCH($C541,'Policy Characteristics'!$C:$C,0)))</f>
        <v/>
      </c>
      <c r="T541" s="227" t="str">
        <f>IF(ISBLANK(INDEX('Policy Characteristics'!N:N,MATCH($C541,'Policy Characteristics'!$C:$C,0))),"",INDEX('Policy Characteristics'!N:N,MATCH($C541,'Policy Characteristics'!$C:$C,0)))</f>
        <v/>
      </c>
      <c r="U541" s="229"/>
      <c r="V541" s="229"/>
      <c r="W541" s="229"/>
      <c r="X541" s="229"/>
      <c r="Y541" s="229"/>
      <c r="Z541" s="229"/>
    </row>
    <row r="542" spans="1:26" ht="20.100000000000001" customHeight="1" x14ac:dyDescent="0.25">
      <c r="A542" s="248" t="str">
        <f>INDEX('Policy Characteristics'!A:A,MATCH($C542,'Policy Characteristics'!$C:$C,0))</f>
        <v>Research and Development</v>
      </c>
      <c r="B542" s="249" t="str">
        <f>INDEX('Policy Characteristics'!B:B,MATCH($C542,'Policy Characteristics'!$C:$C,0))</f>
        <v>Fuel Use Reduction</v>
      </c>
      <c r="C542" s="229" t="s">
        <v>684</v>
      </c>
      <c r="D542" s="226" t="s">
        <v>228</v>
      </c>
      <c r="E542" s="226"/>
      <c r="F542" s="226" t="s">
        <v>633</v>
      </c>
      <c r="G542" s="226"/>
      <c r="H542" s="7">
        <v>121</v>
      </c>
      <c r="I542" s="264" t="s">
        <v>63</v>
      </c>
      <c r="J542" s="227" t="str">
        <f>IF(ISBLANK(INDEX('Policy Characteristics'!D:D,MATCH($C542,'Policy Characteristics'!$C:$C,0))),"",INDEX('Policy Characteristics'!D:D,MATCH($C542,'Policy Characteristics'!$C:$C,0)))</f>
        <v>R&amp;D Fuel Use Reductions</v>
      </c>
      <c r="K542" s="227" t="str">
        <f>IF(ISBLANK(INDEX('Policy Characteristics'!E:E,MATCH($C542,'Policy Characteristics'!$C:$C,0))),"",INDEX('Policy Characteristics'!E:E,MATCH($C542,'Policy Characteristics'!$C:$C,0)))</f>
        <v>RnD electricity fuel use reduction</v>
      </c>
      <c r="L542" s="227">
        <f>IF(ISBLANK(INDEX('Policy Characteristics'!F:F,MATCH($C542,'Policy Characteristics'!$C:$C,0))),"",INDEX('Policy Characteristics'!F:F,MATCH($C542,'Policy Characteristics'!$C:$C,0)))</f>
        <v>0</v>
      </c>
      <c r="M542" s="227">
        <f>IF(ISBLANK(INDEX('Policy Characteristics'!G:G,MATCH($C542,'Policy Characteristics'!$C:$C,0))),"",INDEX('Policy Characteristics'!G:G,MATCH($C542,'Policy Characteristics'!$C:$C,0)))</f>
        <v>0.4</v>
      </c>
      <c r="N542" s="227">
        <f>IF(ISBLANK(INDEX('Policy Characteristics'!H:H,MATCH($C542,'Policy Characteristics'!$C:$C,0))),"",INDEX('Policy Characteristics'!H:H,MATCH($C542,'Policy Characteristics'!$C:$C,0)))</f>
        <v>0.01</v>
      </c>
      <c r="O542" s="227" t="str">
        <f>IF(ISBLANK(INDEX('Policy Characteristics'!I:I,MATCH($C542,'Policy Characteristics'!$C:$C,0))),"",INDEX('Policy Characteristics'!I:I,MATCH($C542,'Policy Characteristics'!$C:$C,0)))</f>
        <v>% reduction in fuel use</v>
      </c>
      <c r="P542" s="227" t="str">
        <f>IF(ISBLANK(INDEX('Policy Characteristics'!J:J,MATCH($C542,'Policy Characteristics'!$C:$C,0))),"",INDEX('Policy Characteristics'!J:J,MATCH($C542,'Policy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27" t="str">
        <f>IF(ISBLANK(INDEX('Policy Characteristics'!K:K,MATCH($C542,'Policy Characteristics'!$C:$C,0))),"",INDEX('Policy Characteristics'!K:K,MATCH($C542,'Policy Characteristics'!$C:$C,0)))</f>
        <v/>
      </c>
      <c r="R542" s="227" t="str">
        <f>IF(ISBLANK(INDEX('Policy Characteristics'!L:L,MATCH($C542,'Policy Characteristics'!$C:$C,0))),"",INDEX('Policy Characteristics'!L:L,MATCH($C542,'Policy Characteristics'!$C:$C,0)))</f>
        <v/>
      </c>
      <c r="S542" s="227" t="str">
        <f>IF(ISBLANK(INDEX('Policy Characteristics'!M:M,MATCH($C542,'Policy Characteristics'!$C:$C,0))),"",INDEX('Policy Characteristics'!M:M,MATCH($C542,'Policy Characteristics'!$C:$C,0)))</f>
        <v/>
      </c>
      <c r="T542" s="227" t="str">
        <f>IF(ISBLANK(INDEX('Policy Characteristics'!N:N,MATCH($C542,'Policy Characteristics'!$C:$C,0))),"",INDEX('Policy Characteristics'!N:N,MATCH($C542,'Policy Characteristics'!$C:$C,0)))</f>
        <v/>
      </c>
      <c r="U542" s="229"/>
      <c r="V542" s="229"/>
      <c r="W542" s="229"/>
      <c r="X542" s="229"/>
      <c r="Y542" s="229"/>
      <c r="Z542" s="229"/>
    </row>
    <row r="543" spans="1:26" ht="20.100000000000001" customHeight="1" x14ac:dyDescent="0.25">
      <c r="A543" s="248" t="str">
        <f>INDEX('Policy Characteristics'!A:A,MATCH($C543,'Policy Characteristics'!$C:$C,0))</f>
        <v>Research and Development</v>
      </c>
      <c r="B543" s="249" t="str">
        <f>INDEX('Policy Characteristics'!B:B,MATCH($C543,'Policy Characteristics'!$C:$C,0))</f>
        <v>Fuel Use Reduction</v>
      </c>
      <c r="C543" s="11" t="str">
        <f t="shared" ref="A543:C543" si="386">C$542</f>
        <v>RnD Electricity Fuel Use Perc Reduction</v>
      </c>
      <c r="D543" s="226" t="s">
        <v>233</v>
      </c>
      <c r="E543" s="257"/>
      <c r="F543" s="226" t="s">
        <v>635</v>
      </c>
      <c r="G543" s="226"/>
      <c r="H543" s="7">
        <v>122</v>
      </c>
      <c r="I543" s="264" t="s">
        <v>63</v>
      </c>
      <c r="J543" s="227" t="str">
        <f>IF(ISBLANK(INDEX('Policy Characteristics'!D:D,MATCH($C543,'Policy Characteristics'!$C:$C,0))),"",INDEX('Policy Characteristics'!D:D,MATCH($C543,'Policy Characteristics'!$C:$C,0)))</f>
        <v>R&amp;D Fuel Use Reductions</v>
      </c>
      <c r="K543" s="227" t="str">
        <f>IF(ISBLANK(INDEX('Policy Characteristics'!E:E,MATCH($C543,'Policy Characteristics'!$C:$C,0))),"",INDEX('Policy Characteristics'!E:E,MATCH($C543,'Policy Characteristics'!$C:$C,0)))</f>
        <v>RnD electricity fuel use reduction</v>
      </c>
      <c r="L543" s="227">
        <f>IF(ISBLANK(INDEX('Policy Characteristics'!F:F,MATCH($C543,'Policy Characteristics'!$C:$C,0))),"",INDEX('Policy Characteristics'!F:F,MATCH($C543,'Policy Characteristics'!$C:$C,0)))</f>
        <v>0</v>
      </c>
      <c r="M543" s="227">
        <f>IF(ISBLANK(INDEX('Policy Characteristics'!G:G,MATCH($C543,'Policy Characteristics'!$C:$C,0))),"",INDEX('Policy Characteristics'!G:G,MATCH($C543,'Policy Characteristics'!$C:$C,0)))</f>
        <v>0.4</v>
      </c>
      <c r="N543" s="227">
        <f>IF(ISBLANK(INDEX('Policy Characteristics'!H:H,MATCH($C543,'Policy Characteristics'!$C:$C,0))),"",INDEX('Policy Characteristics'!H:H,MATCH($C543,'Policy Characteristics'!$C:$C,0)))</f>
        <v>0.01</v>
      </c>
      <c r="O543" s="227" t="str">
        <f>IF(ISBLANK(INDEX('Policy Characteristics'!I:I,MATCH($C543,'Policy Characteristics'!$C:$C,0))),"",INDEX('Policy Characteristics'!I:I,MATCH($C543,'Policy Characteristics'!$C:$C,0)))</f>
        <v>% reduction in fuel use</v>
      </c>
      <c r="P543" s="227" t="str">
        <f>IF(ISBLANK(INDEX('Policy Characteristics'!J:J,MATCH($C543,'Policy Characteristics'!$C:$C,0))),"",INDEX('Policy Characteristics'!J:J,MATCH($C543,'Policy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27" t="str">
        <f>IF(ISBLANK(INDEX('Policy Characteristics'!K:K,MATCH($C543,'Policy Characteristics'!$C:$C,0))),"",INDEX('Policy Characteristics'!K:K,MATCH($C543,'Policy Characteristics'!$C:$C,0)))</f>
        <v/>
      </c>
      <c r="R543" s="227" t="str">
        <f>IF(ISBLANK(INDEX('Policy Characteristics'!L:L,MATCH($C543,'Policy Characteristics'!$C:$C,0))),"",INDEX('Policy Characteristics'!L:L,MATCH($C543,'Policy Characteristics'!$C:$C,0)))</f>
        <v/>
      </c>
      <c r="S543" s="227" t="str">
        <f>IF(ISBLANK(INDEX('Policy Characteristics'!M:M,MATCH($C543,'Policy Characteristics'!$C:$C,0))),"",INDEX('Policy Characteristics'!M:M,MATCH($C543,'Policy Characteristics'!$C:$C,0)))</f>
        <v/>
      </c>
      <c r="T543" s="227" t="str">
        <f>IF(ISBLANK(INDEX('Policy Characteristics'!N:N,MATCH($C543,'Policy Characteristics'!$C:$C,0))),"",INDEX('Policy Characteristics'!N:N,MATCH($C543,'Policy Characteristics'!$C:$C,0)))</f>
        <v/>
      </c>
      <c r="U543" s="229"/>
      <c r="V543" s="229"/>
      <c r="W543" s="229"/>
      <c r="X543" s="229"/>
      <c r="Y543" s="229"/>
      <c r="Z543" s="229"/>
    </row>
    <row r="544" spans="1:26" ht="20.100000000000001" customHeight="1" x14ac:dyDescent="0.25">
      <c r="A544" s="248" t="str">
        <f>INDEX('Policy Characteristics'!A:A,MATCH($C544,'Policy Characteristics'!$C:$C,0))</f>
        <v>Research and Development</v>
      </c>
      <c r="B544" s="249" t="str">
        <f>INDEX('Policy Characteristics'!B:B,MATCH($C544,'Policy Characteristics'!$C:$C,0))</f>
        <v>Fuel Use Reduction</v>
      </c>
      <c r="C544" s="11" t="str">
        <f t="shared" ref="A544:C544" si="387">C$542</f>
        <v>RnD Electricity Fuel Use Perc Reduction</v>
      </c>
      <c r="D544" s="226" t="s">
        <v>235</v>
      </c>
      <c r="E544" s="257"/>
      <c r="F544" s="226" t="s">
        <v>636</v>
      </c>
      <c r="G544" s="226"/>
      <c r="H544" s="7">
        <v>123</v>
      </c>
      <c r="I544" s="264" t="s">
        <v>63</v>
      </c>
      <c r="J544" s="227" t="str">
        <f>IF(ISBLANK(INDEX('Policy Characteristics'!D:D,MATCH($C544,'Policy Characteristics'!$C:$C,0))),"",INDEX('Policy Characteristics'!D:D,MATCH($C544,'Policy Characteristics'!$C:$C,0)))</f>
        <v>R&amp;D Fuel Use Reductions</v>
      </c>
      <c r="K544" s="227" t="str">
        <f>IF(ISBLANK(INDEX('Policy Characteristics'!E:E,MATCH($C544,'Policy Characteristics'!$C:$C,0))),"",INDEX('Policy Characteristics'!E:E,MATCH($C544,'Policy Characteristics'!$C:$C,0)))</f>
        <v>RnD electricity fuel use reduction</v>
      </c>
      <c r="L544" s="227">
        <f>IF(ISBLANK(INDEX('Policy Characteristics'!F:F,MATCH($C544,'Policy Characteristics'!$C:$C,0))),"",INDEX('Policy Characteristics'!F:F,MATCH($C544,'Policy Characteristics'!$C:$C,0)))</f>
        <v>0</v>
      </c>
      <c r="M544" s="227">
        <f>IF(ISBLANK(INDEX('Policy Characteristics'!G:G,MATCH($C544,'Policy Characteristics'!$C:$C,0))),"",INDEX('Policy Characteristics'!G:G,MATCH($C544,'Policy Characteristics'!$C:$C,0)))</f>
        <v>0.4</v>
      </c>
      <c r="N544" s="227">
        <f>IF(ISBLANK(INDEX('Policy Characteristics'!H:H,MATCH($C544,'Policy Characteristics'!$C:$C,0))),"",INDEX('Policy Characteristics'!H:H,MATCH($C544,'Policy Characteristics'!$C:$C,0)))</f>
        <v>0.01</v>
      </c>
      <c r="O544" s="227" t="str">
        <f>IF(ISBLANK(INDEX('Policy Characteristics'!I:I,MATCH($C544,'Policy Characteristics'!$C:$C,0))),"",INDEX('Policy Characteristics'!I:I,MATCH($C544,'Policy Characteristics'!$C:$C,0)))</f>
        <v>% reduction in fuel use</v>
      </c>
      <c r="P544" s="227" t="str">
        <f>IF(ISBLANK(INDEX('Policy Characteristics'!J:J,MATCH($C544,'Policy Characteristics'!$C:$C,0))),"",INDEX('Policy Characteristics'!J:J,MATCH($C544,'Policy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27" t="str">
        <f>IF(ISBLANK(INDEX('Policy Characteristics'!K:K,MATCH($C544,'Policy Characteristics'!$C:$C,0))),"",INDEX('Policy Characteristics'!K:K,MATCH($C544,'Policy Characteristics'!$C:$C,0)))</f>
        <v/>
      </c>
      <c r="R544" s="227" t="str">
        <f>IF(ISBLANK(INDEX('Policy Characteristics'!L:L,MATCH($C544,'Policy Characteristics'!$C:$C,0))),"",INDEX('Policy Characteristics'!L:L,MATCH($C544,'Policy Characteristics'!$C:$C,0)))</f>
        <v/>
      </c>
      <c r="S544" s="227" t="str">
        <f>IF(ISBLANK(INDEX('Policy Characteristics'!M:M,MATCH($C544,'Policy Characteristics'!$C:$C,0))),"",INDEX('Policy Characteristics'!M:M,MATCH($C544,'Policy Characteristics'!$C:$C,0)))</f>
        <v/>
      </c>
      <c r="T544" s="227" t="str">
        <f>IF(ISBLANK(INDEX('Policy Characteristics'!N:N,MATCH($C544,'Policy Characteristics'!$C:$C,0))),"",INDEX('Policy Characteristics'!N:N,MATCH($C544,'Policy Characteristics'!$C:$C,0)))</f>
        <v/>
      </c>
      <c r="U544" s="229"/>
      <c r="V544" s="229"/>
      <c r="W544" s="229"/>
      <c r="X544" s="229"/>
      <c r="Y544" s="229"/>
      <c r="Z544" s="229"/>
    </row>
    <row r="545" spans="1:26" ht="20.100000000000001" customHeight="1" x14ac:dyDescent="0.25">
      <c r="A545" s="248" t="str">
        <f>INDEX('Policy Characteristics'!A:A,MATCH($C545,'Policy Characteristics'!$C:$C,0))</f>
        <v>Research and Development</v>
      </c>
      <c r="B545" s="249" t="str">
        <f>INDEX('Policy Characteristics'!B:B,MATCH($C545,'Policy Characteristics'!$C:$C,0))</f>
        <v>Fuel Use Reduction</v>
      </c>
      <c r="C545" s="11" t="str">
        <f t="shared" ref="A545:C545" si="388">C$542</f>
        <v>RnD Electricity Fuel Use Perc Reduction</v>
      </c>
      <c r="D545" s="226" t="s">
        <v>237</v>
      </c>
      <c r="E545" s="257"/>
      <c r="F545" s="226" t="s">
        <v>637</v>
      </c>
      <c r="G545" s="226"/>
      <c r="H545" s="7" t="s">
        <v>224</v>
      </c>
      <c r="I545" s="264" t="s">
        <v>76</v>
      </c>
      <c r="J545" s="227" t="str">
        <f>IF(ISBLANK(INDEX('Policy Characteristics'!D:D,MATCH($C545,'Policy Characteristics'!$C:$C,0))),"",INDEX('Policy Characteristics'!D:D,MATCH($C545,'Policy Characteristics'!$C:$C,0)))</f>
        <v>R&amp;D Fuel Use Reductions</v>
      </c>
      <c r="K545" s="227" t="str">
        <f>IF(ISBLANK(INDEX('Policy Characteristics'!E:E,MATCH($C545,'Policy Characteristics'!$C:$C,0))),"",INDEX('Policy Characteristics'!E:E,MATCH($C545,'Policy Characteristics'!$C:$C,0)))</f>
        <v>RnD electricity fuel use reduction</v>
      </c>
      <c r="L545" s="227">
        <f>IF(ISBLANK(INDEX('Policy Characteristics'!F:F,MATCH($C545,'Policy Characteristics'!$C:$C,0))),"",INDEX('Policy Characteristics'!F:F,MATCH($C545,'Policy Characteristics'!$C:$C,0)))</f>
        <v>0</v>
      </c>
      <c r="M545" s="227">
        <f>IF(ISBLANK(INDEX('Policy Characteristics'!G:G,MATCH($C545,'Policy Characteristics'!$C:$C,0))),"",INDEX('Policy Characteristics'!G:G,MATCH($C545,'Policy Characteristics'!$C:$C,0)))</f>
        <v>0.4</v>
      </c>
      <c r="N545" s="227">
        <f>IF(ISBLANK(INDEX('Policy Characteristics'!H:H,MATCH($C545,'Policy Characteristics'!$C:$C,0))),"",INDEX('Policy Characteristics'!H:H,MATCH($C545,'Policy Characteristics'!$C:$C,0)))</f>
        <v>0.01</v>
      </c>
      <c r="O545" s="227" t="str">
        <f>IF(ISBLANK(INDEX('Policy Characteristics'!I:I,MATCH($C545,'Policy Characteristics'!$C:$C,0))),"",INDEX('Policy Characteristics'!I:I,MATCH($C545,'Policy Characteristics'!$C:$C,0)))</f>
        <v>% reduction in fuel use</v>
      </c>
      <c r="P545" s="227" t="str">
        <f>IF(ISBLANK(INDEX('Policy Characteristics'!J:J,MATCH($C545,'Policy Characteristics'!$C:$C,0))),"",INDEX('Policy Characteristics'!J:J,MATCH($C545,'Policy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27" t="str">
        <f>IF(ISBLANK(INDEX('Policy Characteristics'!K:K,MATCH($C545,'Policy Characteristics'!$C:$C,0))),"",INDEX('Policy Characteristics'!K:K,MATCH($C545,'Policy Characteristics'!$C:$C,0)))</f>
        <v/>
      </c>
      <c r="R545" s="227" t="str">
        <f>IF(ISBLANK(INDEX('Policy Characteristics'!L:L,MATCH($C545,'Policy Characteristics'!$C:$C,0))),"",INDEX('Policy Characteristics'!L:L,MATCH($C545,'Policy Characteristics'!$C:$C,0)))</f>
        <v/>
      </c>
      <c r="S545" s="227" t="str">
        <f>IF(ISBLANK(INDEX('Policy Characteristics'!M:M,MATCH($C545,'Policy Characteristics'!$C:$C,0))),"",INDEX('Policy Characteristics'!M:M,MATCH($C545,'Policy Characteristics'!$C:$C,0)))</f>
        <v/>
      </c>
      <c r="T545" s="227" t="str">
        <f>IF(ISBLANK(INDEX('Policy Characteristics'!N:N,MATCH($C545,'Policy Characteristics'!$C:$C,0))),"",INDEX('Policy Characteristics'!N:N,MATCH($C545,'Policy Characteristics'!$C:$C,0)))</f>
        <v/>
      </c>
      <c r="U545" s="229"/>
      <c r="V545" s="229"/>
      <c r="W545" s="229"/>
      <c r="X545" s="229"/>
      <c r="Y545" s="229"/>
      <c r="Z545" s="229"/>
    </row>
    <row r="546" spans="1:26" ht="20.100000000000001" customHeight="1" x14ac:dyDescent="0.25">
      <c r="A546" s="248" t="str">
        <f>INDEX('Policy Characteristics'!A:A,MATCH($C546,'Policy Characteristics'!$C:$C,0))</f>
        <v>Research and Development</v>
      </c>
      <c r="B546" s="249" t="str">
        <f>INDEX('Policy Characteristics'!B:B,MATCH($C546,'Policy Characteristics'!$C:$C,0))</f>
        <v>Fuel Use Reduction</v>
      </c>
      <c r="C546" s="11" t="str">
        <f t="shared" ref="A546:C546" si="389">C$542</f>
        <v>RnD Electricity Fuel Use Perc Reduction</v>
      </c>
      <c r="D546" s="226" t="s">
        <v>239</v>
      </c>
      <c r="E546" s="257"/>
      <c r="F546" s="226" t="s">
        <v>638</v>
      </c>
      <c r="G546" s="226"/>
      <c r="H546" s="7" t="s">
        <v>224</v>
      </c>
      <c r="I546" s="264" t="s">
        <v>76</v>
      </c>
      <c r="J546" s="227" t="str">
        <f>IF(ISBLANK(INDEX('Policy Characteristics'!D:D,MATCH($C546,'Policy Characteristics'!$C:$C,0))),"",INDEX('Policy Characteristics'!D:D,MATCH($C546,'Policy Characteristics'!$C:$C,0)))</f>
        <v>R&amp;D Fuel Use Reductions</v>
      </c>
      <c r="K546" s="227" t="str">
        <f>IF(ISBLANK(INDEX('Policy Characteristics'!E:E,MATCH($C546,'Policy Characteristics'!$C:$C,0))),"",INDEX('Policy Characteristics'!E:E,MATCH($C546,'Policy Characteristics'!$C:$C,0)))</f>
        <v>RnD electricity fuel use reduction</v>
      </c>
      <c r="L546" s="227">
        <f>IF(ISBLANK(INDEX('Policy Characteristics'!F:F,MATCH($C546,'Policy Characteristics'!$C:$C,0))),"",INDEX('Policy Characteristics'!F:F,MATCH($C546,'Policy Characteristics'!$C:$C,0)))</f>
        <v>0</v>
      </c>
      <c r="M546" s="227">
        <f>IF(ISBLANK(INDEX('Policy Characteristics'!G:G,MATCH($C546,'Policy Characteristics'!$C:$C,0))),"",INDEX('Policy Characteristics'!G:G,MATCH($C546,'Policy Characteristics'!$C:$C,0)))</f>
        <v>0.4</v>
      </c>
      <c r="N546" s="227">
        <f>IF(ISBLANK(INDEX('Policy Characteristics'!H:H,MATCH($C546,'Policy Characteristics'!$C:$C,0))),"",INDEX('Policy Characteristics'!H:H,MATCH($C546,'Policy Characteristics'!$C:$C,0)))</f>
        <v>0.01</v>
      </c>
      <c r="O546" s="227" t="str">
        <f>IF(ISBLANK(INDEX('Policy Characteristics'!I:I,MATCH($C546,'Policy Characteristics'!$C:$C,0))),"",INDEX('Policy Characteristics'!I:I,MATCH($C546,'Policy Characteristics'!$C:$C,0)))</f>
        <v>% reduction in fuel use</v>
      </c>
      <c r="P546" s="227" t="str">
        <f>IF(ISBLANK(INDEX('Policy Characteristics'!J:J,MATCH($C546,'Policy Characteristics'!$C:$C,0))),"",INDEX('Policy Characteristics'!J:J,MATCH($C546,'Policy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27" t="str">
        <f>IF(ISBLANK(INDEX('Policy Characteristics'!K:K,MATCH($C546,'Policy Characteristics'!$C:$C,0))),"",INDEX('Policy Characteristics'!K:K,MATCH($C546,'Policy Characteristics'!$C:$C,0)))</f>
        <v/>
      </c>
      <c r="R546" s="227" t="str">
        <f>IF(ISBLANK(INDEX('Policy Characteristics'!L:L,MATCH($C546,'Policy Characteristics'!$C:$C,0))),"",INDEX('Policy Characteristics'!L:L,MATCH($C546,'Policy Characteristics'!$C:$C,0)))</f>
        <v/>
      </c>
      <c r="S546" s="227" t="str">
        <f>IF(ISBLANK(INDEX('Policy Characteristics'!M:M,MATCH($C546,'Policy Characteristics'!$C:$C,0))),"",INDEX('Policy Characteristics'!M:M,MATCH($C546,'Policy Characteristics'!$C:$C,0)))</f>
        <v/>
      </c>
      <c r="T546" s="227" t="str">
        <f>IF(ISBLANK(INDEX('Policy Characteristics'!N:N,MATCH($C546,'Policy Characteristics'!$C:$C,0))),"",INDEX('Policy Characteristics'!N:N,MATCH($C546,'Policy Characteristics'!$C:$C,0)))</f>
        <v/>
      </c>
      <c r="U546" s="229"/>
      <c r="V546" s="229"/>
      <c r="W546" s="229"/>
      <c r="X546" s="229"/>
      <c r="Y546" s="229"/>
      <c r="Z546" s="229"/>
    </row>
    <row r="547" spans="1:26" ht="20.100000000000001" customHeight="1" x14ac:dyDescent="0.25">
      <c r="A547" s="248" t="str">
        <f>INDEX('Policy Characteristics'!A:A,MATCH($C547,'Policy Characteristics'!$C:$C,0))</f>
        <v>Research and Development</v>
      </c>
      <c r="B547" s="249" t="str">
        <f>INDEX('Policy Characteristics'!B:B,MATCH($C547,'Policy Characteristics'!$C:$C,0))</f>
        <v>Fuel Use Reduction</v>
      </c>
      <c r="C547" s="11" t="str">
        <f t="shared" ref="A547:C547" si="390">C$542</f>
        <v>RnD Electricity Fuel Use Perc Reduction</v>
      </c>
      <c r="D547" s="226" t="s">
        <v>241</v>
      </c>
      <c r="E547" s="257"/>
      <c r="F547" s="226" t="s">
        <v>639</v>
      </c>
      <c r="G547" s="226"/>
      <c r="H547" s="7" t="s">
        <v>224</v>
      </c>
      <c r="I547" s="264" t="s">
        <v>76</v>
      </c>
      <c r="J547" s="227" t="str">
        <f>IF(ISBLANK(INDEX('Policy Characteristics'!D:D,MATCH($C547,'Policy Characteristics'!$C:$C,0))),"",INDEX('Policy Characteristics'!D:D,MATCH($C547,'Policy Characteristics'!$C:$C,0)))</f>
        <v>R&amp;D Fuel Use Reductions</v>
      </c>
      <c r="K547" s="227" t="str">
        <f>IF(ISBLANK(INDEX('Policy Characteristics'!E:E,MATCH($C547,'Policy Characteristics'!$C:$C,0))),"",INDEX('Policy Characteristics'!E:E,MATCH($C547,'Policy Characteristics'!$C:$C,0)))</f>
        <v>RnD electricity fuel use reduction</v>
      </c>
      <c r="L547" s="227">
        <f>IF(ISBLANK(INDEX('Policy Characteristics'!F:F,MATCH($C547,'Policy Characteristics'!$C:$C,0))),"",INDEX('Policy Characteristics'!F:F,MATCH($C547,'Policy Characteristics'!$C:$C,0)))</f>
        <v>0</v>
      </c>
      <c r="M547" s="227">
        <f>IF(ISBLANK(INDEX('Policy Characteristics'!G:G,MATCH($C547,'Policy Characteristics'!$C:$C,0))),"",INDEX('Policy Characteristics'!G:G,MATCH($C547,'Policy Characteristics'!$C:$C,0)))</f>
        <v>0.4</v>
      </c>
      <c r="N547" s="227">
        <f>IF(ISBLANK(INDEX('Policy Characteristics'!H:H,MATCH($C547,'Policy Characteristics'!$C:$C,0))),"",INDEX('Policy Characteristics'!H:H,MATCH($C547,'Policy Characteristics'!$C:$C,0)))</f>
        <v>0.01</v>
      </c>
      <c r="O547" s="227" t="str">
        <f>IF(ISBLANK(INDEX('Policy Characteristics'!I:I,MATCH($C547,'Policy Characteristics'!$C:$C,0))),"",INDEX('Policy Characteristics'!I:I,MATCH($C547,'Policy Characteristics'!$C:$C,0)))</f>
        <v>% reduction in fuel use</v>
      </c>
      <c r="P547" s="227" t="str">
        <f>IF(ISBLANK(INDEX('Policy Characteristics'!J:J,MATCH($C547,'Policy Characteristics'!$C:$C,0))),"",INDEX('Policy Characteristics'!J:J,MATCH($C547,'Policy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27" t="str">
        <f>IF(ISBLANK(INDEX('Policy Characteristics'!K:K,MATCH($C547,'Policy Characteristics'!$C:$C,0))),"",INDEX('Policy Characteristics'!K:K,MATCH($C547,'Policy Characteristics'!$C:$C,0)))</f>
        <v/>
      </c>
      <c r="R547" s="227" t="str">
        <f>IF(ISBLANK(INDEX('Policy Characteristics'!L:L,MATCH($C547,'Policy Characteristics'!$C:$C,0))),"",INDEX('Policy Characteristics'!L:L,MATCH($C547,'Policy Characteristics'!$C:$C,0)))</f>
        <v/>
      </c>
      <c r="S547" s="227" t="str">
        <f>IF(ISBLANK(INDEX('Policy Characteristics'!M:M,MATCH($C547,'Policy Characteristics'!$C:$C,0))),"",INDEX('Policy Characteristics'!M:M,MATCH($C547,'Policy Characteristics'!$C:$C,0)))</f>
        <v/>
      </c>
      <c r="T547" s="227" t="str">
        <f>IF(ISBLANK(INDEX('Policy Characteristics'!N:N,MATCH($C547,'Policy Characteristics'!$C:$C,0))),"",INDEX('Policy Characteristics'!N:N,MATCH($C547,'Policy Characteristics'!$C:$C,0)))</f>
        <v/>
      </c>
      <c r="U547" s="229"/>
      <c r="V547" s="229"/>
      <c r="W547" s="229"/>
      <c r="X547" s="229"/>
      <c r="Y547" s="229"/>
      <c r="Z547" s="229"/>
    </row>
    <row r="548" spans="1:26" ht="20.100000000000001" customHeight="1" x14ac:dyDescent="0.25">
      <c r="A548" s="248" t="str">
        <f>INDEX('Policy Characteristics'!A:A,MATCH($C548,'Policy Characteristics'!$C:$C,0))</f>
        <v>Research and Development</v>
      </c>
      <c r="B548" s="249" t="str">
        <f>INDEX('Policy Characteristics'!B:B,MATCH($C548,'Policy Characteristics'!$C:$C,0))</f>
        <v>Fuel Use Reduction</v>
      </c>
      <c r="C548" s="11" t="str">
        <f t="shared" ref="A548:C548" si="391">C$542</f>
        <v>RnD Electricity Fuel Use Perc Reduction</v>
      </c>
      <c r="D548" s="226" t="s">
        <v>243</v>
      </c>
      <c r="E548" s="257"/>
      <c r="F548" s="226" t="s">
        <v>640</v>
      </c>
      <c r="G548" s="226"/>
      <c r="H548" s="7" t="s">
        <v>224</v>
      </c>
      <c r="I548" s="264" t="s">
        <v>76</v>
      </c>
      <c r="J548" s="227" t="str">
        <f>IF(ISBLANK(INDEX('Policy Characteristics'!D:D,MATCH($C548,'Policy Characteristics'!$C:$C,0))),"",INDEX('Policy Characteristics'!D:D,MATCH($C548,'Policy Characteristics'!$C:$C,0)))</f>
        <v>R&amp;D Fuel Use Reductions</v>
      </c>
      <c r="K548" s="227" t="str">
        <f>IF(ISBLANK(INDEX('Policy Characteristics'!E:E,MATCH($C548,'Policy Characteristics'!$C:$C,0))),"",INDEX('Policy Characteristics'!E:E,MATCH($C548,'Policy Characteristics'!$C:$C,0)))</f>
        <v>RnD electricity fuel use reduction</v>
      </c>
      <c r="L548" s="227">
        <f>IF(ISBLANK(INDEX('Policy Characteristics'!F:F,MATCH($C548,'Policy Characteristics'!$C:$C,0))),"",INDEX('Policy Characteristics'!F:F,MATCH($C548,'Policy Characteristics'!$C:$C,0)))</f>
        <v>0</v>
      </c>
      <c r="M548" s="227">
        <f>IF(ISBLANK(INDEX('Policy Characteristics'!G:G,MATCH($C548,'Policy Characteristics'!$C:$C,0))),"",INDEX('Policy Characteristics'!G:G,MATCH($C548,'Policy Characteristics'!$C:$C,0)))</f>
        <v>0.4</v>
      </c>
      <c r="N548" s="227">
        <f>IF(ISBLANK(INDEX('Policy Characteristics'!H:H,MATCH($C548,'Policy Characteristics'!$C:$C,0))),"",INDEX('Policy Characteristics'!H:H,MATCH($C548,'Policy Characteristics'!$C:$C,0)))</f>
        <v>0.01</v>
      </c>
      <c r="O548" s="227" t="str">
        <f>IF(ISBLANK(INDEX('Policy Characteristics'!I:I,MATCH($C548,'Policy Characteristics'!$C:$C,0))),"",INDEX('Policy Characteristics'!I:I,MATCH($C548,'Policy Characteristics'!$C:$C,0)))</f>
        <v>% reduction in fuel use</v>
      </c>
      <c r="P548" s="227" t="str">
        <f>IF(ISBLANK(INDEX('Policy Characteristics'!J:J,MATCH($C548,'Policy Characteristics'!$C:$C,0))),"",INDEX('Policy Characteristics'!J:J,MATCH($C548,'Policy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27" t="str">
        <f>IF(ISBLANK(INDEX('Policy Characteristics'!K:K,MATCH($C548,'Policy Characteristics'!$C:$C,0))),"",INDEX('Policy Characteristics'!K:K,MATCH($C548,'Policy Characteristics'!$C:$C,0)))</f>
        <v/>
      </c>
      <c r="R548" s="227" t="str">
        <f>IF(ISBLANK(INDEX('Policy Characteristics'!L:L,MATCH($C548,'Policy Characteristics'!$C:$C,0))),"",INDEX('Policy Characteristics'!L:L,MATCH($C548,'Policy Characteristics'!$C:$C,0)))</f>
        <v/>
      </c>
      <c r="S548" s="227" t="str">
        <f>IF(ISBLANK(INDEX('Policy Characteristics'!M:M,MATCH($C548,'Policy Characteristics'!$C:$C,0))),"",INDEX('Policy Characteristics'!M:M,MATCH($C548,'Policy Characteristics'!$C:$C,0)))</f>
        <v/>
      </c>
      <c r="T548" s="227" t="str">
        <f>IF(ISBLANK(INDEX('Policy Characteristics'!N:N,MATCH($C548,'Policy Characteristics'!$C:$C,0))),"",INDEX('Policy Characteristics'!N:N,MATCH($C548,'Policy Characteristics'!$C:$C,0)))</f>
        <v/>
      </c>
      <c r="U548" s="229"/>
      <c r="V548" s="229"/>
      <c r="W548" s="229"/>
      <c r="X548" s="229"/>
      <c r="Y548" s="229"/>
      <c r="Z548" s="229"/>
    </row>
    <row r="549" spans="1:26" ht="20.100000000000001" customHeight="1" x14ac:dyDescent="0.25">
      <c r="A549" s="248" t="str">
        <f>INDEX('Policy Characteristics'!A:A,MATCH($C549,'Policy Characteristics'!$C:$C,0))</f>
        <v>Research and Development</v>
      </c>
      <c r="B549" s="249" t="str">
        <f>INDEX('Policy Characteristics'!B:B,MATCH($C549,'Policy Characteristics'!$C:$C,0))</f>
        <v>Fuel Use Reduction</v>
      </c>
      <c r="C549" s="227" t="str">
        <f t="shared" ref="A549:C549" si="392">C$542</f>
        <v>RnD Electricity Fuel Use Perc Reduction</v>
      </c>
      <c r="D549" s="225" t="s">
        <v>245</v>
      </c>
      <c r="E549" s="225"/>
      <c r="F549" s="225" t="s">
        <v>641</v>
      </c>
      <c r="G549" s="225"/>
      <c r="H549" s="250">
        <v>124</v>
      </c>
      <c r="I549" s="261" t="s">
        <v>76</v>
      </c>
      <c r="J549" s="227" t="str">
        <f>IF(ISBLANK(INDEX('Policy Characteristics'!D:D,MATCH($C549,'Policy Characteristics'!$C:$C,0))),"",INDEX('Policy Characteristics'!D:D,MATCH($C549,'Policy Characteristics'!$C:$C,0)))</f>
        <v>R&amp;D Fuel Use Reductions</v>
      </c>
      <c r="K549" s="227" t="str">
        <f>IF(ISBLANK(INDEX('Policy Characteristics'!E:E,MATCH($C549,'Policy Characteristics'!$C:$C,0))),"",INDEX('Policy Characteristics'!E:E,MATCH($C549,'Policy Characteristics'!$C:$C,0)))</f>
        <v>RnD electricity fuel use reduction</v>
      </c>
      <c r="L549" s="227">
        <f>IF(ISBLANK(INDEX('Policy Characteristics'!F:F,MATCH($C549,'Policy Characteristics'!$C:$C,0))),"",INDEX('Policy Characteristics'!F:F,MATCH($C549,'Policy Characteristics'!$C:$C,0)))</f>
        <v>0</v>
      </c>
      <c r="M549" s="227">
        <f>IF(ISBLANK(INDEX('Policy Characteristics'!G:G,MATCH($C549,'Policy Characteristics'!$C:$C,0))),"",INDEX('Policy Characteristics'!G:G,MATCH($C549,'Policy Characteristics'!$C:$C,0)))</f>
        <v>0.4</v>
      </c>
      <c r="N549" s="227">
        <f>IF(ISBLANK(INDEX('Policy Characteristics'!H:H,MATCH($C549,'Policy Characteristics'!$C:$C,0))),"",INDEX('Policy Characteristics'!H:H,MATCH($C549,'Policy Characteristics'!$C:$C,0)))</f>
        <v>0.01</v>
      </c>
      <c r="O549" s="227" t="str">
        <f>IF(ISBLANK(INDEX('Policy Characteristics'!I:I,MATCH($C549,'Policy Characteristics'!$C:$C,0))),"",INDEX('Policy Characteristics'!I:I,MATCH($C549,'Policy Characteristics'!$C:$C,0)))</f>
        <v>% reduction in fuel use</v>
      </c>
      <c r="P549" s="227" t="str">
        <f>IF(ISBLANK(INDEX('Policy Characteristics'!J:J,MATCH($C549,'Policy Characteristics'!$C:$C,0))),"",INDEX('Policy Characteristics'!J:J,MATCH($C549,'Policy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27" t="str">
        <f>IF(ISBLANK(INDEX('Policy Characteristics'!K:K,MATCH($C549,'Policy Characteristics'!$C:$C,0))),"",INDEX('Policy Characteristics'!K:K,MATCH($C549,'Policy Characteristics'!$C:$C,0)))</f>
        <v/>
      </c>
      <c r="R549" s="227" t="str">
        <f>IF(ISBLANK(INDEX('Policy Characteristics'!L:L,MATCH($C549,'Policy Characteristics'!$C:$C,0))),"",INDEX('Policy Characteristics'!L:L,MATCH($C549,'Policy Characteristics'!$C:$C,0)))</f>
        <v/>
      </c>
      <c r="S549" s="227" t="str">
        <f>IF(ISBLANK(INDEX('Policy Characteristics'!M:M,MATCH($C549,'Policy Characteristics'!$C:$C,0))),"",INDEX('Policy Characteristics'!M:M,MATCH($C549,'Policy Characteristics'!$C:$C,0)))</f>
        <v/>
      </c>
      <c r="T549" s="227" t="str">
        <f>IF(ISBLANK(INDEX('Policy Characteristics'!N:N,MATCH($C549,'Policy Characteristics'!$C:$C,0))),"",INDEX('Policy Characteristics'!N:N,MATCH($C549,'Policy Characteristics'!$C:$C,0)))</f>
        <v/>
      </c>
      <c r="U549" s="229"/>
      <c r="V549" s="229"/>
      <c r="W549" s="229"/>
      <c r="X549" s="229"/>
      <c r="Y549" s="229"/>
      <c r="Z549" s="229"/>
    </row>
    <row r="550" spans="1:26" ht="20.100000000000001" customHeight="1" x14ac:dyDescent="0.25">
      <c r="A550" s="248" t="str">
        <f>INDEX('Policy Characteristics'!A:A,MATCH($C550,'Policy Characteristics'!$C:$C,0))</f>
        <v>Research and Development</v>
      </c>
      <c r="B550" s="249" t="str">
        <f>INDEX('Policy Characteristics'!B:B,MATCH($C550,'Policy Characteristics'!$C:$C,0))</f>
        <v>Fuel Use Reduction</v>
      </c>
      <c r="C550" s="11" t="str">
        <f t="shared" ref="A550:C550" si="393">C$542</f>
        <v>RnD Electricity Fuel Use Perc Reduction</v>
      </c>
      <c r="D550" s="226" t="s">
        <v>251</v>
      </c>
      <c r="E550" s="257"/>
      <c r="F550" s="226" t="s">
        <v>642</v>
      </c>
      <c r="G550" s="226"/>
      <c r="H550" s="7">
        <v>193</v>
      </c>
      <c r="I550" s="264" t="s">
        <v>63</v>
      </c>
      <c r="J550" s="227" t="str">
        <f>IF(ISBLANK(INDEX('Policy Characteristics'!D:D,MATCH($C550,'Policy Characteristics'!$C:$C,0))),"",INDEX('Policy Characteristics'!D:D,MATCH($C550,'Policy Characteristics'!$C:$C,0)))</f>
        <v>R&amp;D Fuel Use Reductions</v>
      </c>
      <c r="K550" s="227" t="str">
        <f>IF(ISBLANK(INDEX('Policy Characteristics'!E:E,MATCH($C550,'Policy Characteristics'!$C:$C,0))),"",INDEX('Policy Characteristics'!E:E,MATCH($C550,'Policy Characteristics'!$C:$C,0)))</f>
        <v>RnD electricity fuel use reduction</v>
      </c>
      <c r="L550" s="227">
        <f>IF(ISBLANK(INDEX('Policy Characteristics'!F:F,MATCH($C550,'Policy Characteristics'!$C:$C,0))),"",INDEX('Policy Characteristics'!F:F,MATCH($C550,'Policy Characteristics'!$C:$C,0)))</f>
        <v>0</v>
      </c>
      <c r="M550" s="227">
        <f>IF(ISBLANK(INDEX('Policy Characteristics'!G:G,MATCH($C550,'Policy Characteristics'!$C:$C,0))),"",INDEX('Policy Characteristics'!G:G,MATCH($C550,'Policy Characteristics'!$C:$C,0)))</f>
        <v>0.4</v>
      </c>
      <c r="N550" s="227">
        <f>IF(ISBLANK(INDEX('Policy Characteristics'!H:H,MATCH($C550,'Policy Characteristics'!$C:$C,0))),"",INDEX('Policy Characteristics'!H:H,MATCH($C550,'Policy Characteristics'!$C:$C,0)))</f>
        <v>0.01</v>
      </c>
      <c r="O550" s="227" t="str">
        <f>IF(ISBLANK(INDEX('Policy Characteristics'!I:I,MATCH($C550,'Policy Characteristics'!$C:$C,0))),"",INDEX('Policy Characteristics'!I:I,MATCH($C550,'Policy Characteristics'!$C:$C,0)))</f>
        <v>% reduction in fuel use</v>
      </c>
      <c r="P550" s="227" t="str">
        <f>IF(ISBLANK(INDEX('Policy Characteristics'!J:J,MATCH($C550,'Policy Characteristics'!$C:$C,0))),"",INDEX('Policy Characteristics'!J:J,MATCH($C550,'Policy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27" t="str">
        <f>IF(ISBLANK(INDEX('Policy Characteristics'!K:K,MATCH($C550,'Policy Characteristics'!$C:$C,0))),"",INDEX('Policy Characteristics'!K:K,MATCH($C550,'Policy Characteristics'!$C:$C,0)))</f>
        <v/>
      </c>
      <c r="R550" s="227" t="str">
        <f>IF(ISBLANK(INDEX('Policy Characteristics'!L:L,MATCH($C550,'Policy Characteristics'!$C:$C,0))),"",INDEX('Policy Characteristics'!L:L,MATCH($C550,'Policy Characteristics'!$C:$C,0)))</f>
        <v/>
      </c>
      <c r="S550" s="227" t="str">
        <f>IF(ISBLANK(INDEX('Policy Characteristics'!M:M,MATCH($C550,'Policy Characteristics'!$C:$C,0))),"",INDEX('Policy Characteristics'!M:M,MATCH($C550,'Policy Characteristics'!$C:$C,0)))</f>
        <v/>
      </c>
      <c r="T550" s="227" t="str">
        <f>IF(ISBLANK(INDEX('Policy Characteristics'!N:N,MATCH($C550,'Policy Characteristics'!$C:$C,0))),"",INDEX('Policy Characteristics'!N:N,MATCH($C550,'Policy Characteristics'!$C:$C,0)))</f>
        <v/>
      </c>
      <c r="U550" s="229"/>
      <c r="V550" s="229"/>
      <c r="W550" s="229"/>
      <c r="X550" s="229"/>
      <c r="Y550" s="229"/>
      <c r="Z550" s="229"/>
    </row>
    <row r="551" spans="1:26" ht="20.100000000000001" customHeight="1" x14ac:dyDescent="0.25">
      <c r="A551" s="248" t="str">
        <f>INDEX('Policy Characteristics'!A:A,MATCH($C551,'Policy Characteristics'!$C:$C,0))</f>
        <v>Research and Development</v>
      </c>
      <c r="B551" s="249" t="str">
        <f>INDEX('Policy Characteristics'!B:B,MATCH($C551,'Policy Characteristics'!$C:$C,0))</f>
        <v>Fuel Use Reduction</v>
      </c>
      <c r="C551" s="11" t="str">
        <f t="shared" ref="A551:C551" si="394">C$542</f>
        <v>RnD Electricity Fuel Use Perc Reduction</v>
      </c>
      <c r="D551" s="226" t="s">
        <v>253</v>
      </c>
      <c r="E551" s="257"/>
      <c r="F551" s="226" t="s">
        <v>643</v>
      </c>
      <c r="G551" s="226"/>
      <c r="H551" s="7">
        <v>181</v>
      </c>
      <c r="I551" s="264" t="s">
        <v>63</v>
      </c>
      <c r="J551" s="227" t="str">
        <f>IF(ISBLANK(INDEX('Policy Characteristics'!D:D,MATCH($C551,'Policy Characteristics'!$C:$C,0))),"",INDEX('Policy Characteristics'!D:D,MATCH($C551,'Policy Characteristics'!$C:$C,0)))</f>
        <v>R&amp;D Fuel Use Reductions</v>
      </c>
      <c r="K551" s="227" t="str">
        <f>IF(ISBLANK(INDEX('Policy Characteristics'!E:E,MATCH($C551,'Policy Characteristics'!$C:$C,0))),"",INDEX('Policy Characteristics'!E:E,MATCH($C551,'Policy Characteristics'!$C:$C,0)))</f>
        <v>RnD electricity fuel use reduction</v>
      </c>
      <c r="L551" s="227">
        <f>IF(ISBLANK(INDEX('Policy Characteristics'!F:F,MATCH($C551,'Policy Characteristics'!$C:$C,0))),"",INDEX('Policy Characteristics'!F:F,MATCH($C551,'Policy Characteristics'!$C:$C,0)))</f>
        <v>0</v>
      </c>
      <c r="M551" s="227">
        <f>IF(ISBLANK(INDEX('Policy Characteristics'!G:G,MATCH($C551,'Policy Characteristics'!$C:$C,0))),"",INDEX('Policy Characteristics'!G:G,MATCH($C551,'Policy Characteristics'!$C:$C,0)))</f>
        <v>0.4</v>
      </c>
      <c r="N551" s="227">
        <f>IF(ISBLANK(INDEX('Policy Characteristics'!H:H,MATCH($C551,'Policy Characteristics'!$C:$C,0))),"",INDEX('Policy Characteristics'!H:H,MATCH($C551,'Policy Characteristics'!$C:$C,0)))</f>
        <v>0.01</v>
      </c>
      <c r="O551" s="227" t="str">
        <f>IF(ISBLANK(INDEX('Policy Characteristics'!I:I,MATCH($C551,'Policy Characteristics'!$C:$C,0))),"",INDEX('Policy Characteristics'!I:I,MATCH($C551,'Policy Characteristics'!$C:$C,0)))</f>
        <v>% reduction in fuel use</v>
      </c>
      <c r="P551" s="227" t="str">
        <f>IF(ISBLANK(INDEX('Policy Characteristics'!J:J,MATCH($C551,'Policy Characteristics'!$C:$C,0))),"",INDEX('Policy Characteristics'!J:J,MATCH($C551,'Policy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27" t="str">
        <f>IF(ISBLANK(INDEX('Policy Characteristics'!K:K,MATCH($C551,'Policy Characteristics'!$C:$C,0))),"",INDEX('Policy Characteristics'!K:K,MATCH($C551,'Policy Characteristics'!$C:$C,0)))</f>
        <v/>
      </c>
      <c r="R551" s="227" t="str">
        <f>IF(ISBLANK(INDEX('Policy Characteristics'!L:L,MATCH($C551,'Policy Characteristics'!$C:$C,0))),"",INDEX('Policy Characteristics'!L:L,MATCH($C551,'Policy Characteristics'!$C:$C,0)))</f>
        <v/>
      </c>
      <c r="S551" s="227" t="str">
        <f>IF(ISBLANK(INDEX('Policy Characteristics'!M:M,MATCH($C551,'Policy Characteristics'!$C:$C,0))),"",INDEX('Policy Characteristics'!M:M,MATCH($C551,'Policy Characteristics'!$C:$C,0)))</f>
        <v/>
      </c>
      <c r="T551" s="227" t="str">
        <f>IF(ISBLANK(INDEX('Policy Characteristics'!N:N,MATCH($C551,'Policy Characteristics'!$C:$C,0))),"",INDEX('Policy Characteristics'!N:N,MATCH($C551,'Policy Characteristics'!$C:$C,0)))</f>
        <v/>
      </c>
      <c r="U551" s="229"/>
      <c r="V551" s="229"/>
      <c r="W551" s="229"/>
      <c r="X551" s="229"/>
      <c r="Y551" s="229"/>
      <c r="Z551" s="229"/>
    </row>
    <row r="552" spans="1:26" ht="20.100000000000001" customHeight="1" x14ac:dyDescent="0.25">
      <c r="A552" s="248" t="str">
        <f>INDEX('Policy Characteristics'!A:A,MATCH($C552,'Policy Characteristics'!$C:$C,0))</f>
        <v>Research and Development</v>
      </c>
      <c r="B552" s="249" t="str">
        <f>INDEX('Policy Characteristics'!B:B,MATCH($C552,'Policy Characteristics'!$C:$C,0))</f>
        <v>Fuel Use Reduction</v>
      </c>
      <c r="C552" s="11" t="str">
        <f t="shared" ref="A552:C552" si="395">C$542</f>
        <v>RnD Electricity Fuel Use Perc Reduction</v>
      </c>
      <c r="D552" s="226" t="s">
        <v>255</v>
      </c>
      <c r="E552" s="257"/>
      <c r="F552" s="226" t="s">
        <v>644</v>
      </c>
      <c r="G552" s="226"/>
      <c r="H552" s="7"/>
      <c r="I552" s="264" t="s">
        <v>76</v>
      </c>
      <c r="J552" s="227" t="str">
        <f>IF(ISBLANK(INDEX('Policy Characteristics'!D:D,MATCH($C552,'Policy Characteristics'!$C:$C,0))),"",INDEX('Policy Characteristics'!D:D,MATCH($C552,'Policy Characteristics'!$C:$C,0)))</f>
        <v>R&amp;D Fuel Use Reductions</v>
      </c>
      <c r="K552" s="227" t="str">
        <f>IF(ISBLANK(INDEX('Policy Characteristics'!E:E,MATCH($C552,'Policy Characteristics'!$C:$C,0))),"",INDEX('Policy Characteristics'!E:E,MATCH($C552,'Policy Characteristics'!$C:$C,0)))</f>
        <v>RnD electricity fuel use reduction</v>
      </c>
      <c r="L552" s="227">
        <f>IF(ISBLANK(INDEX('Policy Characteristics'!F:F,MATCH($C552,'Policy Characteristics'!$C:$C,0))),"",INDEX('Policy Characteristics'!F:F,MATCH($C552,'Policy Characteristics'!$C:$C,0)))</f>
        <v>0</v>
      </c>
      <c r="M552" s="227">
        <f>IF(ISBLANK(INDEX('Policy Characteristics'!G:G,MATCH($C552,'Policy Characteristics'!$C:$C,0))),"",INDEX('Policy Characteristics'!G:G,MATCH($C552,'Policy Characteristics'!$C:$C,0)))</f>
        <v>0.4</v>
      </c>
      <c r="N552" s="227">
        <f>IF(ISBLANK(INDEX('Policy Characteristics'!H:H,MATCH($C552,'Policy Characteristics'!$C:$C,0))),"",INDEX('Policy Characteristics'!H:H,MATCH($C552,'Policy Characteristics'!$C:$C,0)))</f>
        <v>0.01</v>
      </c>
      <c r="O552" s="227" t="str">
        <f>IF(ISBLANK(INDEX('Policy Characteristics'!I:I,MATCH($C552,'Policy Characteristics'!$C:$C,0))),"",INDEX('Policy Characteristics'!I:I,MATCH($C552,'Policy Characteristics'!$C:$C,0)))</f>
        <v>% reduction in fuel use</v>
      </c>
      <c r="P552" s="227" t="str">
        <f>IF(ISBLANK(INDEX('Policy Characteristics'!J:J,MATCH($C552,'Policy Characteristics'!$C:$C,0))),"",INDEX('Policy Characteristics'!J:J,MATCH($C552,'Policy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27" t="str">
        <f>IF(ISBLANK(INDEX('Policy Characteristics'!K:K,MATCH($C552,'Policy Characteristics'!$C:$C,0))),"",INDEX('Policy Characteristics'!K:K,MATCH($C552,'Policy Characteristics'!$C:$C,0)))</f>
        <v/>
      </c>
      <c r="R552" s="227" t="str">
        <f>IF(ISBLANK(INDEX('Policy Characteristics'!L:L,MATCH($C552,'Policy Characteristics'!$C:$C,0))),"",INDEX('Policy Characteristics'!L:L,MATCH($C552,'Policy Characteristics'!$C:$C,0)))</f>
        <v/>
      </c>
      <c r="S552" s="227" t="str">
        <f>IF(ISBLANK(INDEX('Policy Characteristics'!M:M,MATCH($C552,'Policy Characteristics'!$C:$C,0))),"",INDEX('Policy Characteristics'!M:M,MATCH($C552,'Policy Characteristics'!$C:$C,0)))</f>
        <v/>
      </c>
      <c r="T552" s="227" t="str">
        <f>IF(ISBLANK(INDEX('Policy Characteristics'!N:N,MATCH($C552,'Policy Characteristics'!$C:$C,0))),"",INDEX('Policy Characteristics'!N:N,MATCH($C552,'Policy Characteristics'!$C:$C,0)))</f>
        <v/>
      </c>
      <c r="U552" s="229"/>
      <c r="V552" s="229"/>
      <c r="W552" s="229"/>
      <c r="X552" s="229"/>
      <c r="Y552" s="229"/>
      <c r="Z552" s="229"/>
    </row>
    <row r="553" spans="1:26" ht="20.100000000000001" customHeight="1" x14ac:dyDescent="0.25">
      <c r="A553" s="248" t="str">
        <f>INDEX('Policy Characteristics'!A:A,MATCH($C553,'Policy Characteristics'!$C:$C,0))</f>
        <v>Research and Development</v>
      </c>
      <c r="B553" s="249" t="str">
        <f>INDEX('Policy Characteristics'!B:B,MATCH($C553,'Policy Characteristics'!$C:$C,0))</f>
        <v>Fuel Use Reduction</v>
      </c>
      <c r="C553" s="229" t="s">
        <v>686</v>
      </c>
      <c r="D553" s="226" t="s">
        <v>375</v>
      </c>
      <c r="E553" s="226"/>
      <c r="F553" s="226" t="s">
        <v>646</v>
      </c>
      <c r="G553" s="226"/>
      <c r="H553" s="7">
        <v>125</v>
      </c>
      <c r="I553" s="264" t="s">
        <v>63</v>
      </c>
      <c r="J553" s="227" t="str">
        <f>IF(ISBLANK(INDEX('Policy Characteristics'!D:D,MATCH($C553,'Policy Characteristics'!$C:$C,0))),"",INDEX('Policy Characteristics'!D:D,MATCH($C553,'Policy Characteristics'!$C:$C,0)))</f>
        <v>R&amp;D Fuel Use Reductions</v>
      </c>
      <c r="K553" s="227" t="str">
        <f>IF(ISBLANK(INDEX('Policy Characteristics'!E:E,MATCH($C553,'Policy Characteristics'!$C:$C,0))),"",INDEX('Policy Characteristics'!E:E,MATCH($C553,'Policy Characteristics'!$C:$C,0)))</f>
        <v>RnD industry fuel use reduction</v>
      </c>
      <c r="L553" s="227">
        <f>IF(ISBLANK(INDEX('Policy Characteristics'!F:F,MATCH($C553,'Policy Characteristics'!$C:$C,0))),"",INDEX('Policy Characteristics'!F:F,MATCH($C553,'Policy Characteristics'!$C:$C,0)))</f>
        <v>0</v>
      </c>
      <c r="M553" s="227">
        <f>IF(ISBLANK(INDEX('Policy Characteristics'!G:G,MATCH($C553,'Policy Characteristics'!$C:$C,0))),"",INDEX('Policy Characteristics'!G:G,MATCH($C553,'Policy Characteristics'!$C:$C,0)))</f>
        <v>0.4</v>
      </c>
      <c r="N553" s="227">
        <f>IF(ISBLANK(INDEX('Policy Characteristics'!H:H,MATCH($C553,'Policy Characteristics'!$C:$C,0))),"",INDEX('Policy Characteristics'!H:H,MATCH($C553,'Policy Characteristics'!$C:$C,0)))</f>
        <v>0.01</v>
      </c>
      <c r="O553" s="227" t="str">
        <f>IF(ISBLANK(INDEX('Policy Characteristics'!I:I,MATCH($C553,'Policy Characteristics'!$C:$C,0))),"",INDEX('Policy Characteristics'!I:I,MATCH($C553,'Policy Characteristics'!$C:$C,0)))</f>
        <v>% reduction in fuel use</v>
      </c>
      <c r="P553" s="227" t="str">
        <f>IF(ISBLANK(INDEX('Policy Characteristics'!J:J,MATCH($C553,'Policy Characteristics'!$C:$C,0))),"",INDEX('Policy Characteristics'!J:J,MATCH($C553,'Policy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27" t="str">
        <f>IF(ISBLANK(INDEX('Policy Characteristics'!K:K,MATCH($C553,'Policy Characteristics'!$C:$C,0))),"",INDEX('Policy Characteristics'!K:K,MATCH($C553,'Policy Characteristics'!$C:$C,0)))</f>
        <v/>
      </c>
      <c r="R553" s="227" t="str">
        <f>IF(ISBLANK(INDEX('Policy Characteristics'!L:L,MATCH($C553,'Policy Characteristics'!$C:$C,0))),"",INDEX('Policy Characteristics'!L:L,MATCH($C553,'Policy Characteristics'!$C:$C,0)))</f>
        <v/>
      </c>
      <c r="S553" s="227" t="str">
        <f>IF(ISBLANK(INDEX('Policy Characteristics'!M:M,MATCH($C553,'Policy Characteristics'!$C:$C,0))),"",INDEX('Policy Characteristics'!M:M,MATCH($C553,'Policy Characteristics'!$C:$C,0)))</f>
        <v/>
      </c>
      <c r="T553" s="227" t="str">
        <f>IF(ISBLANK(INDEX('Policy Characteristics'!N:N,MATCH($C553,'Policy Characteristics'!$C:$C,0))),"",INDEX('Policy Characteristics'!N:N,MATCH($C553,'Policy Characteristics'!$C:$C,0)))</f>
        <v/>
      </c>
      <c r="U553" s="229"/>
      <c r="V553" s="229"/>
      <c r="W553" s="229"/>
      <c r="X553" s="229"/>
      <c r="Y553" s="229"/>
      <c r="Z553" s="229"/>
    </row>
    <row r="554" spans="1:26" ht="20.100000000000001" customHeight="1" x14ac:dyDescent="0.25">
      <c r="A554" s="248" t="str">
        <f>INDEX('Policy Characteristics'!A:A,MATCH($C554,'Policy Characteristics'!$C:$C,0))</f>
        <v>Research and Development</v>
      </c>
      <c r="B554" s="249" t="str">
        <f>INDEX('Policy Characteristics'!B:B,MATCH($C554,'Policy Characteristics'!$C:$C,0))</f>
        <v>Fuel Use Reduction</v>
      </c>
      <c r="C554" s="11" t="str">
        <f t="shared" ref="A554:C554" si="396">C$553</f>
        <v>RnD Industry Fuel Use Perc Reduction</v>
      </c>
      <c r="D554" s="226" t="s">
        <v>380</v>
      </c>
      <c r="E554" s="226"/>
      <c r="F554" s="226" t="s">
        <v>648</v>
      </c>
      <c r="G554" s="226"/>
      <c r="H554" s="7">
        <v>126</v>
      </c>
      <c r="I554" s="264" t="s">
        <v>63</v>
      </c>
      <c r="J554" s="227" t="str">
        <f>IF(ISBLANK(INDEX('Policy Characteristics'!D:D,MATCH($C554,'Policy Characteristics'!$C:$C,0))),"",INDEX('Policy Characteristics'!D:D,MATCH($C554,'Policy Characteristics'!$C:$C,0)))</f>
        <v>R&amp;D Fuel Use Reductions</v>
      </c>
      <c r="K554" s="227" t="str">
        <f>IF(ISBLANK(INDEX('Policy Characteristics'!E:E,MATCH($C554,'Policy Characteristics'!$C:$C,0))),"",INDEX('Policy Characteristics'!E:E,MATCH($C554,'Policy Characteristics'!$C:$C,0)))</f>
        <v>RnD industry fuel use reduction</v>
      </c>
      <c r="L554" s="227">
        <f>IF(ISBLANK(INDEX('Policy Characteristics'!F:F,MATCH($C554,'Policy Characteristics'!$C:$C,0))),"",INDEX('Policy Characteristics'!F:F,MATCH($C554,'Policy Characteristics'!$C:$C,0)))</f>
        <v>0</v>
      </c>
      <c r="M554" s="227">
        <f>IF(ISBLANK(INDEX('Policy Characteristics'!G:G,MATCH($C554,'Policy Characteristics'!$C:$C,0))),"",INDEX('Policy Characteristics'!G:G,MATCH($C554,'Policy Characteristics'!$C:$C,0)))</f>
        <v>0.4</v>
      </c>
      <c r="N554" s="227">
        <f>IF(ISBLANK(INDEX('Policy Characteristics'!H:H,MATCH($C554,'Policy Characteristics'!$C:$C,0))),"",INDEX('Policy Characteristics'!H:H,MATCH($C554,'Policy Characteristics'!$C:$C,0)))</f>
        <v>0.01</v>
      </c>
      <c r="O554" s="227" t="str">
        <f>IF(ISBLANK(INDEX('Policy Characteristics'!I:I,MATCH($C554,'Policy Characteristics'!$C:$C,0))),"",INDEX('Policy Characteristics'!I:I,MATCH($C554,'Policy Characteristics'!$C:$C,0)))</f>
        <v>% reduction in fuel use</v>
      </c>
      <c r="P554" s="227" t="str">
        <f>IF(ISBLANK(INDEX('Policy Characteristics'!J:J,MATCH($C554,'Policy Characteristics'!$C:$C,0))),"",INDEX('Policy Characteristics'!J:J,MATCH($C554,'Policy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27" t="str">
        <f>IF(ISBLANK(INDEX('Policy Characteristics'!K:K,MATCH($C554,'Policy Characteristics'!$C:$C,0))),"",INDEX('Policy Characteristics'!K:K,MATCH($C554,'Policy Characteristics'!$C:$C,0)))</f>
        <v/>
      </c>
      <c r="R554" s="227" t="str">
        <f>IF(ISBLANK(INDEX('Policy Characteristics'!L:L,MATCH($C554,'Policy Characteristics'!$C:$C,0))),"",INDEX('Policy Characteristics'!L:L,MATCH($C554,'Policy Characteristics'!$C:$C,0)))</f>
        <v/>
      </c>
      <c r="S554" s="227" t="str">
        <f>IF(ISBLANK(INDEX('Policy Characteristics'!M:M,MATCH($C554,'Policy Characteristics'!$C:$C,0))),"",INDEX('Policy Characteristics'!M:M,MATCH($C554,'Policy Characteristics'!$C:$C,0)))</f>
        <v/>
      </c>
      <c r="T554" s="227" t="str">
        <f>IF(ISBLANK(INDEX('Policy Characteristics'!N:N,MATCH($C554,'Policy Characteristics'!$C:$C,0))),"",INDEX('Policy Characteristics'!N:N,MATCH($C554,'Policy Characteristics'!$C:$C,0)))</f>
        <v/>
      </c>
      <c r="U554" s="229"/>
      <c r="V554" s="229"/>
      <c r="W554" s="229"/>
      <c r="X554" s="229"/>
      <c r="Y554" s="229"/>
      <c r="Z554" s="229"/>
    </row>
    <row r="555" spans="1:26" ht="20.100000000000001" customHeight="1" x14ac:dyDescent="0.25">
      <c r="A555" s="248" t="str">
        <f>INDEX('Policy Characteristics'!A:A,MATCH($C555,'Policy Characteristics'!$C:$C,0))</f>
        <v>Research and Development</v>
      </c>
      <c r="B555" s="249" t="str">
        <f>INDEX('Policy Characteristics'!B:B,MATCH($C555,'Policy Characteristics'!$C:$C,0))</f>
        <v>Fuel Use Reduction</v>
      </c>
      <c r="C555" s="11" t="str">
        <f t="shared" ref="A555:C555" si="397">C$553</f>
        <v>RnD Industry Fuel Use Perc Reduction</v>
      </c>
      <c r="D555" s="226" t="s">
        <v>382</v>
      </c>
      <c r="E555" s="226"/>
      <c r="F555" s="226" t="s">
        <v>649</v>
      </c>
      <c r="G555" s="226"/>
      <c r="H555" s="7">
        <v>127</v>
      </c>
      <c r="I555" s="264" t="s">
        <v>63</v>
      </c>
      <c r="J555" s="227" t="str">
        <f>IF(ISBLANK(INDEX('Policy Characteristics'!D:D,MATCH($C555,'Policy Characteristics'!$C:$C,0))),"",INDEX('Policy Characteristics'!D:D,MATCH($C555,'Policy Characteristics'!$C:$C,0)))</f>
        <v>R&amp;D Fuel Use Reductions</v>
      </c>
      <c r="K555" s="227" t="str">
        <f>IF(ISBLANK(INDEX('Policy Characteristics'!E:E,MATCH($C555,'Policy Characteristics'!$C:$C,0))),"",INDEX('Policy Characteristics'!E:E,MATCH($C555,'Policy Characteristics'!$C:$C,0)))</f>
        <v>RnD industry fuel use reduction</v>
      </c>
      <c r="L555" s="227">
        <f>IF(ISBLANK(INDEX('Policy Characteristics'!F:F,MATCH($C555,'Policy Characteristics'!$C:$C,0))),"",INDEX('Policy Characteristics'!F:F,MATCH($C555,'Policy Characteristics'!$C:$C,0)))</f>
        <v>0</v>
      </c>
      <c r="M555" s="227">
        <f>IF(ISBLANK(INDEX('Policy Characteristics'!G:G,MATCH($C555,'Policy Characteristics'!$C:$C,0))),"",INDEX('Policy Characteristics'!G:G,MATCH($C555,'Policy Characteristics'!$C:$C,0)))</f>
        <v>0.4</v>
      </c>
      <c r="N555" s="227">
        <f>IF(ISBLANK(INDEX('Policy Characteristics'!H:H,MATCH($C555,'Policy Characteristics'!$C:$C,0))),"",INDEX('Policy Characteristics'!H:H,MATCH($C555,'Policy Characteristics'!$C:$C,0)))</f>
        <v>0.01</v>
      </c>
      <c r="O555" s="227" t="str">
        <f>IF(ISBLANK(INDEX('Policy Characteristics'!I:I,MATCH($C555,'Policy Characteristics'!$C:$C,0))),"",INDEX('Policy Characteristics'!I:I,MATCH($C555,'Policy Characteristics'!$C:$C,0)))</f>
        <v>% reduction in fuel use</v>
      </c>
      <c r="P555" s="227" t="str">
        <f>IF(ISBLANK(INDEX('Policy Characteristics'!J:J,MATCH($C555,'Policy Characteristics'!$C:$C,0))),"",INDEX('Policy Characteristics'!J:J,MATCH($C555,'Policy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27" t="str">
        <f>IF(ISBLANK(INDEX('Policy Characteristics'!K:K,MATCH($C555,'Policy Characteristics'!$C:$C,0))),"",INDEX('Policy Characteristics'!K:K,MATCH($C555,'Policy Characteristics'!$C:$C,0)))</f>
        <v/>
      </c>
      <c r="R555" s="227" t="str">
        <f>IF(ISBLANK(INDEX('Policy Characteristics'!L:L,MATCH($C555,'Policy Characteristics'!$C:$C,0))),"",INDEX('Policy Characteristics'!L:L,MATCH($C555,'Policy Characteristics'!$C:$C,0)))</f>
        <v/>
      </c>
      <c r="S555" s="227" t="str">
        <f>IF(ISBLANK(INDEX('Policy Characteristics'!M:M,MATCH($C555,'Policy Characteristics'!$C:$C,0))),"",INDEX('Policy Characteristics'!M:M,MATCH($C555,'Policy Characteristics'!$C:$C,0)))</f>
        <v/>
      </c>
      <c r="T555" s="227" t="str">
        <f>IF(ISBLANK(INDEX('Policy Characteristics'!N:N,MATCH($C555,'Policy Characteristics'!$C:$C,0))),"",INDEX('Policy Characteristics'!N:N,MATCH($C555,'Policy Characteristics'!$C:$C,0)))</f>
        <v/>
      </c>
      <c r="U555" s="229"/>
      <c r="V555" s="229"/>
      <c r="W555" s="229"/>
      <c r="X555" s="229"/>
      <c r="Y555" s="229"/>
      <c r="Z555" s="229"/>
    </row>
    <row r="556" spans="1:26" ht="20.100000000000001" customHeight="1" x14ac:dyDescent="0.25">
      <c r="A556" s="248" t="str">
        <f>INDEX('Policy Characteristics'!A:A,MATCH($C556,'Policy Characteristics'!$C:$C,0))</f>
        <v>Research and Development</v>
      </c>
      <c r="B556" s="249" t="str">
        <f>INDEX('Policy Characteristics'!B:B,MATCH($C556,'Policy Characteristics'!$C:$C,0))</f>
        <v>Fuel Use Reduction</v>
      </c>
      <c r="C556" s="11" t="str">
        <f t="shared" ref="A556:C556" si="398">C$553</f>
        <v>RnD Industry Fuel Use Perc Reduction</v>
      </c>
      <c r="D556" s="226" t="s">
        <v>384</v>
      </c>
      <c r="E556" s="226"/>
      <c r="F556" s="226" t="s">
        <v>650</v>
      </c>
      <c r="G556" s="226"/>
      <c r="H556" s="7">
        <v>128</v>
      </c>
      <c r="I556" s="264" t="s">
        <v>63</v>
      </c>
      <c r="J556" s="227" t="str">
        <f>IF(ISBLANK(INDEX('Policy Characteristics'!D:D,MATCH($C556,'Policy Characteristics'!$C:$C,0))),"",INDEX('Policy Characteristics'!D:D,MATCH($C556,'Policy Characteristics'!$C:$C,0)))</f>
        <v>R&amp;D Fuel Use Reductions</v>
      </c>
      <c r="K556" s="227" t="str">
        <f>IF(ISBLANK(INDEX('Policy Characteristics'!E:E,MATCH($C556,'Policy Characteristics'!$C:$C,0))),"",INDEX('Policy Characteristics'!E:E,MATCH($C556,'Policy Characteristics'!$C:$C,0)))</f>
        <v>RnD industry fuel use reduction</v>
      </c>
      <c r="L556" s="227">
        <f>IF(ISBLANK(INDEX('Policy Characteristics'!F:F,MATCH($C556,'Policy Characteristics'!$C:$C,0))),"",INDEX('Policy Characteristics'!F:F,MATCH($C556,'Policy Characteristics'!$C:$C,0)))</f>
        <v>0</v>
      </c>
      <c r="M556" s="227">
        <f>IF(ISBLANK(INDEX('Policy Characteristics'!G:G,MATCH($C556,'Policy Characteristics'!$C:$C,0))),"",INDEX('Policy Characteristics'!G:G,MATCH($C556,'Policy Characteristics'!$C:$C,0)))</f>
        <v>0.4</v>
      </c>
      <c r="N556" s="227">
        <f>IF(ISBLANK(INDEX('Policy Characteristics'!H:H,MATCH($C556,'Policy Characteristics'!$C:$C,0))),"",INDEX('Policy Characteristics'!H:H,MATCH($C556,'Policy Characteristics'!$C:$C,0)))</f>
        <v>0.01</v>
      </c>
      <c r="O556" s="227" t="str">
        <f>IF(ISBLANK(INDEX('Policy Characteristics'!I:I,MATCH($C556,'Policy Characteristics'!$C:$C,0))),"",INDEX('Policy Characteristics'!I:I,MATCH($C556,'Policy Characteristics'!$C:$C,0)))</f>
        <v>% reduction in fuel use</v>
      </c>
      <c r="P556" s="227" t="str">
        <f>IF(ISBLANK(INDEX('Policy Characteristics'!J:J,MATCH($C556,'Policy Characteristics'!$C:$C,0))),"",INDEX('Policy Characteristics'!J:J,MATCH($C556,'Policy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27" t="str">
        <f>IF(ISBLANK(INDEX('Policy Characteristics'!K:K,MATCH($C556,'Policy Characteristics'!$C:$C,0))),"",INDEX('Policy Characteristics'!K:K,MATCH($C556,'Policy Characteristics'!$C:$C,0)))</f>
        <v/>
      </c>
      <c r="R556" s="227" t="str">
        <f>IF(ISBLANK(INDEX('Policy Characteristics'!L:L,MATCH($C556,'Policy Characteristics'!$C:$C,0))),"",INDEX('Policy Characteristics'!L:L,MATCH($C556,'Policy Characteristics'!$C:$C,0)))</f>
        <v/>
      </c>
      <c r="S556" s="227" t="str">
        <f>IF(ISBLANK(INDEX('Policy Characteristics'!M:M,MATCH($C556,'Policy Characteristics'!$C:$C,0))),"",INDEX('Policy Characteristics'!M:M,MATCH($C556,'Policy Characteristics'!$C:$C,0)))</f>
        <v/>
      </c>
      <c r="T556" s="227" t="str">
        <f>IF(ISBLANK(INDEX('Policy Characteristics'!N:N,MATCH($C556,'Policy Characteristics'!$C:$C,0))),"",INDEX('Policy Characteristics'!N:N,MATCH($C556,'Policy Characteristics'!$C:$C,0)))</f>
        <v/>
      </c>
      <c r="U556" s="229"/>
      <c r="V556" s="229"/>
      <c r="W556" s="229"/>
      <c r="X556" s="229"/>
      <c r="Y556" s="229"/>
      <c r="Z556" s="229"/>
    </row>
    <row r="557" spans="1:26" ht="20.100000000000001" customHeight="1" x14ac:dyDescent="0.25">
      <c r="A557" s="248" t="str">
        <f>INDEX('Policy Characteristics'!A:A,MATCH($C557,'Policy Characteristics'!$C:$C,0))</f>
        <v>Research and Development</v>
      </c>
      <c r="B557" s="249" t="str">
        <f>INDEX('Policy Characteristics'!B:B,MATCH($C557,'Policy Characteristics'!$C:$C,0))</f>
        <v>Fuel Use Reduction</v>
      </c>
      <c r="C557" s="11" t="str">
        <f t="shared" ref="A557:C557" si="399">C$553</f>
        <v>RnD Industry Fuel Use Perc Reduction</v>
      </c>
      <c r="D557" s="226" t="s">
        <v>386</v>
      </c>
      <c r="E557" s="226"/>
      <c r="F557" s="226" t="s">
        <v>651</v>
      </c>
      <c r="G557" s="226"/>
      <c r="H557" s="7">
        <v>129</v>
      </c>
      <c r="I557" s="264" t="s">
        <v>63</v>
      </c>
      <c r="J557" s="227" t="str">
        <f>IF(ISBLANK(INDEX('Policy Characteristics'!D:D,MATCH($C557,'Policy Characteristics'!$C:$C,0))),"",INDEX('Policy Characteristics'!D:D,MATCH($C557,'Policy Characteristics'!$C:$C,0)))</f>
        <v>R&amp;D Fuel Use Reductions</v>
      </c>
      <c r="K557" s="227" t="str">
        <f>IF(ISBLANK(INDEX('Policy Characteristics'!E:E,MATCH($C557,'Policy Characteristics'!$C:$C,0))),"",INDEX('Policy Characteristics'!E:E,MATCH($C557,'Policy Characteristics'!$C:$C,0)))</f>
        <v>RnD industry fuel use reduction</v>
      </c>
      <c r="L557" s="227">
        <f>IF(ISBLANK(INDEX('Policy Characteristics'!F:F,MATCH($C557,'Policy Characteristics'!$C:$C,0))),"",INDEX('Policy Characteristics'!F:F,MATCH($C557,'Policy Characteristics'!$C:$C,0)))</f>
        <v>0</v>
      </c>
      <c r="M557" s="227">
        <f>IF(ISBLANK(INDEX('Policy Characteristics'!G:G,MATCH($C557,'Policy Characteristics'!$C:$C,0))),"",INDEX('Policy Characteristics'!G:G,MATCH($C557,'Policy Characteristics'!$C:$C,0)))</f>
        <v>0.4</v>
      </c>
      <c r="N557" s="227">
        <f>IF(ISBLANK(INDEX('Policy Characteristics'!H:H,MATCH($C557,'Policy Characteristics'!$C:$C,0))),"",INDEX('Policy Characteristics'!H:H,MATCH($C557,'Policy Characteristics'!$C:$C,0)))</f>
        <v>0.01</v>
      </c>
      <c r="O557" s="227" t="str">
        <f>IF(ISBLANK(INDEX('Policy Characteristics'!I:I,MATCH($C557,'Policy Characteristics'!$C:$C,0))),"",INDEX('Policy Characteristics'!I:I,MATCH($C557,'Policy Characteristics'!$C:$C,0)))</f>
        <v>% reduction in fuel use</v>
      </c>
      <c r="P557" s="227" t="str">
        <f>IF(ISBLANK(INDEX('Policy Characteristics'!J:J,MATCH($C557,'Policy Characteristics'!$C:$C,0))),"",INDEX('Policy Characteristics'!J:J,MATCH($C557,'Policy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27" t="str">
        <f>IF(ISBLANK(INDEX('Policy Characteristics'!K:K,MATCH($C557,'Policy Characteristics'!$C:$C,0))),"",INDEX('Policy Characteristics'!K:K,MATCH($C557,'Policy Characteristics'!$C:$C,0)))</f>
        <v/>
      </c>
      <c r="R557" s="227" t="str">
        <f>IF(ISBLANK(INDEX('Policy Characteristics'!L:L,MATCH($C557,'Policy Characteristics'!$C:$C,0))),"",INDEX('Policy Characteristics'!L:L,MATCH($C557,'Policy Characteristics'!$C:$C,0)))</f>
        <v/>
      </c>
      <c r="S557" s="227" t="str">
        <f>IF(ISBLANK(INDEX('Policy Characteristics'!M:M,MATCH($C557,'Policy Characteristics'!$C:$C,0))),"",INDEX('Policy Characteristics'!M:M,MATCH($C557,'Policy Characteristics'!$C:$C,0)))</f>
        <v/>
      </c>
      <c r="T557" s="227" t="str">
        <f>IF(ISBLANK(INDEX('Policy Characteristics'!N:N,MATCH($C557,'Policy Characteristics'!$C:$C,0))),"",INDEX('Policy Characteristics'!N:N,MATCH($C557,'Policy Characteristics'!$C:$C,0)))</f>
        <v/>
      </c>
      <c r="U557" s="229"/>
      <c r="V557" s="229"/>
      <c r="W557" s="229"/>
      <c r="X557" s="229"/>
      <c r="Y557" s="229"/>
      <c r="Z557" s="229"/>
    </row>
    <row r="558" spans="1:26" ht="20.100000000000001" customHeight="1" x14ac:dyDescent="0.25">
      <c r="A558" s="248" t="str">
        <f>INDEX('Policy Characteristics'!A:A,MATCH($C558,'Policy Characteristics'!$C:$C,0))</f>
        <v>Research and Development</v>
      </c>
      <c r="B558" s="249" t="str">
        <f>INDEX('Policy Characteristics'!B:B,MATCH($C558,'Policy Characteristics'!$C:$C,0))</f>
        <v>Fuel Use Reduction</v>
      </c>
      <c r="C558" s="11" t="str">
        <f t="shared" ref="A558:C558" si="400">C$553</f>
        <v>RnD Industry Fuel Use Perc Reduction</v>
      </c>
      <c r="D558" s="226" t="s">
        <v>388</v>
      </c>
      <c r="E558" s="226"/>
      <c r="F558" s="226" t="s">
        <v>652</v>
      </c>
      <c r="G558" s="226"/>
      <c r="H558" s="7">
        <v>130</v>
      </c>
      <c r="I558" s="264" t="s">
        <v>63</v>
      </c>
      <c r="J558" s="227" t="str">
        <f>IF(ISBLANK(INDEX('Policy Characteristics'!D:D,MATCH($C558,'Policy Characteristics'!$C:$C,0))),"",INDEX('Policy Characteristics'!D:D,MATCH($C558,'Policy Characteristics'!$C:$C,0)))</f>
        <v>R&amp;D Fuel Use Reductions</v>
      </c>
      <c r="K558" s="227" t="str">
        <f>IF(ISBLANK(INDEX('Policy Characteristics'!E:E,MATCH($C558,'Policy Characteristics'!$C:$C,0))),"",INDEX('Policy Characteristics'!E:E,MATCH($C558,'Policy Characteristics'!$C:$C,0)))</f>
        <v>RnD industry fuel use reduction</v>
      </c>
      <c r="L558" s="227">
        <f>IF(ISBLANK(INDEX('Policy Characteristics'!F:F,MATCH($C558,'Policy Characteristics'!$C:$C,0))),"",INDEX('Policy Characteristics'!F:F,MATCH($C558,'Policy Characteristics'!$C:$C,0)))</f>
        <v>0</v>
      </c>
      <c r="M558" s="227">
        <f>IF(ISBLANK(INDEX('Policy Characteristics'!G:G,MATCH($C558,'Policy Characteristics'!$C:$C,0))),"",INDEX('Policy Characteristics'!G:G,MATCH($C558,'Policy Characteristics'!$C:$C,0)))</f>
        <v>0.4</v>
      </c>
      <c r="N558" s="227">
        <f>IF(ISBLANK(INDEX('Policy Characteristics'!H:H,MATCH($C558,'Policy Characteristics'!$C:$C,0))),"",INDEX('Policy Characteristics'!H:H,MATCH($C558,'Policy Characteristics'!$C:$C,0)))</f>
        <v>0.01</v>
      </c>
      <c r="O558" s="227" t="str">
        <f>IF(ISBLANK(INDEX('Policy Characteristics'!I:I,MATCH($C558,'Policy Characteristics'!$C:$C,0))),"",INDEX('Policy Characteristics'!I:I,MATCH($C558,'Policy Characteristics'!$C:$C,0)))</f>
        <v>% reduction in fuel use</v>
      </c>
      <c r="P558" s="227" t="str">
        <f>IF(ISBLANK(INDEX('Policy Characteristics'!J:J,MATCH($C558,'Policy Characteristics'!$C:$C,0))),"",INDEX('Policy Characteristics'!J:J,MATCH($C558,'Policy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27" t="str">
        <f>IF(ISBLANK(INDEX('Policy Characteristics'!K:K,MATCH($C558,'Policy Characteristics'!$C:$C,0))),"",INDEX('Policy Characteristics'!K:K,MATCH($C558,'Policy Characteristics'!$C:$C,0)))</f>
        <v/>
      </c>
      <c r="R558" s="227" t="str">
        <f>IF(ISBLANK(INDEX('Policy Characteristics'!L:L,MATCH($C558,'Policy Characteristics'!$C:$C,0))),"",INDEX('Policy Characteristics'!L:L,MATCH($C558,'Policy Characteristics'!$C:$C,0)))</f>
        <v/>
      </c>
      <c r="S558" s="227" t="str">
        <f>IF(ISBLANK(INDEX('Policy Characteristics'!M:M,MATCH($C558,'Policy Characteristics'!$C:$C,0))),"",INDEX('Policy Characteristics'!M:M,MATCH($C558,'Policy Characteristics'!$C:$C,0)))</f>
        <v/>
      </c>
      <c r="T558" s="227" t="str">
        <f>IF(ISBLANK(INDEX('Policy Characteristics'!N:N,MATCH($C558,'Policy Characteristics'!$C:$C,0))),"",INDEX('Policy Characteristics'!N:N,MATCH($C558,'Policy Characteristics'!$C:$C,0)))</f>
        <v/>
      </c>
      <c r="U558" s="229"/>
      <c r="V558" s="229"/>
      <c r="W558" s="229"/>
      <c r="X558" s="229"/>
      <c r="Y558" s="229"/>
      <c r="Z558" s="229"/>
    </row>
    <row r="559" spans="1:26" ht="20.100000000000001" customHeight="1" x14ac:dyDescent="0.25">
      <c r="A559" s="248" t="str">
        <f>INDEX('Policy Characteristics'!A:A,MATCH($C559,'Policy Characteristics'!$C:$C,0))</f>
        <v>Research and Development</v>
      </c>
      <c r="B559" s="249" t="str">
        <f>INDEX('Policy Characteristics'!B:B,MATCH($C559,'Policy Characteristics'!$C:$C,0))</f>
        <v>Fuel Use Reduction</v>
      </c>
      <c r="C559" s="11" t="str">
        <f t="shared" ref="A559:C559" si="401">C$553</f>
        <v>RnD Industry Fuel Use Perc Reduction</v>
      </c>
      <c r="D559" s="226" t="s">
        <v>390</v>
      </c>
      <c r="E559" s="226"/>
      <c r="F559" s="226" t="s">
        <v>653</v>
      </c>
      <c r="G559" s="226"/>
      <c r="H559" s="7">
        <v>131</v>
      </c>
      <c r="I559" s="264" t="s">
        <v>63</v>
      </c>
      <c r="J559" s="227" t="str">
        <f>IF(ISBLANK(INDEX('Policy Characteristics'!D:D,MATCH($C559,'Policy Characteristics'!$C:$C,0))),"",INDEX('Policy Characteristics'!D:D,MATCH($C559,'Policy Characteristics'!$C:$C,0)))</f>
        <v>R&amp;D Fuel Use Reductions</v>
      </c>
      <c r="K559" s="227" t="str">
        <f>IF(ISBLANK(INDEX('Policy Characteristics'!E:E,MATCH($C559,'Policy Characteristics'!$C:$C,0))),"",INDEX('Policy Characteristics'!E:E,MATCH($C559,'Policy Characteristics'!$C:$C,0)))</f>
        <v>RnD industry fuel use reduction</v>
      </c>
      <c r="L559" s="227">
        <f>IF(ISBLANK(INDEX('Policy Characteristics'!F:F,MATCH($C559,'Policy Characteristics'!$C:$C,0))),"",INDEX('Policy Characteristics'!F:F,MATCH($C559,'Policy Characteristics'!$C:$C,0)))</f>
        <v>0</v>
      </c>
      <c r="M559" s="227">
        <f>IF(ISBLANK(INDEX('Policy Characteristics'!G:G,MATCH($C559,'Policy Characteristics'!$C:$C,0))),"",INDEX('Policy Characteristics'!G:G,MATCH($C559,'Policy Characteristics'!$C:$C,0)))</f>
        <v>0.4</v>
      </c>
      <c r="N559" s="227">
        <f>IF(ISBLANK(INDEX('Policy Characteristics'!H:H,MATCH($C559,'Policy Characteristics'!$C:$C,0))),"",INDEX('Policy Characteristics'!H:H,MATCH($C559,'Policy Characteristics'!$C:$C,0)))</f>
        <v>0.01</v>
      </c>
      <c r="O559" s="227" t="str">
        <f>IF(ISBLANK(INDEX('Policy Characteristics'!I:I,MATCH($C559,'Policy Characteristics'!$C:$C,0))),"",INDEX('Policy Characteristics'!I:I,MATCH($C559,'Policy Characteristics'!$C:$C,0)))</f>
        <v>% reduction in fuel use</v>
      </c>
      <c r="P559" s="227" t="str">
        <f>IF(ISBLANK(INDEX('Policy Characteristics'!J:J,MATCH($C559,'Policy Characteristics'!$C:$C,0))),"",INDEX('Policy Characteristics'!J:J,MATCH($C559,'Policy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27" t="str">
        <f>IF(ISBLANK(INDEX('Policy Characteristics'!K:K,MATCH($C559,'Policy Characteristics'!$C:$C,0))),"",INDEX('Policy Characteristics'!K:K,MATCH($C559,'Policy Characteristics'!$C:$C,0)))</f>
        <v/>
      </c>
      <c r="R559" s="227" t="str">
        <f>IF(ISBLANK(INDEX('Policy Characteristics'!L:L,MATCH($C559,'Policy Characteristics'!$C:$C,0))),"",INDEX('Policy Characteristics'!L:L,MATCH($C559,'Policy Characteristics'!$C:$C,0)))</f>
        <v/>
      </c>
      <c r="S559" s="227" t="str">
        <f>IF(ISBLANK(INDEX('Policy Characteristics'!M:M,MATCH($C559,'Policy Characteristics'!$C:$C,0))),"",INDEX('Policy Characteristics'!M:M,MATCH($C559,'Policy Characteristics'!$C:$C,0)))</f>
        <v/>
      </c>
      <c r="T559" s="227" t="str">
        <f>IF(ISBLANK(INDEX('Policy Characteristics'!N:N,MATCH($C559,'Policy Characteristics'!$C:$C,0))),"",INDEX('Policy Characteristics'!N:N,MATCH($C559,'Policy Characteristics'!$C:$C,0)))</f>
        <v/>
      </c>
      <c r="U559" s="229"/>
      <c r="V559" s="229"/>
      <c r="W559" s="229"/>
      <c r="X559" s="229"/>
      <c r="Y559" s="229"/>
      <c r="Z559" s="229"/>
    </row>
    <row r="560" spans="1:26" ht="20.100000000000001" customHeight="1" x14ac:dyDescent="0.25">
      <c r="A560" s="248" t="str">
        <f>INDEX('Policy Characteristics'!A:A,MATCH($C560,'Policy Characteristics'!$C:$C,0))</f>
        <v>Research and Development</v>
      </c>
      <c r="B560" s="249" t="str">
        <f>INDEX('Policy Characteristics'!B:B,MATCH($C560,'Policy Characteristics'!$C:$C,0))</f>
        <v>Fuel Use Reduction</v>
      </c>
      <c r="C560" s="11" t="str">
        <f t="shared" ref="A560:C560" si="402">C$553</f>
        <v>RnD Industry Fuel Use Perc Reduction</v>
      </c>
      <c r="D560" s="226" t="s">
        <v>392</v>
      </c>
      <c r="E560" s="226"/>
      <c r="F560" s="226" t="s">
        <v>654</v>
      </c>
      <c r="G560" s="226"/>
      <c r="H560" s="7">
        <v>132</v>
      </c>
      <c r="I560" s="264" t="s">
        <v>63</v>
      </c>
      <c r="J560" s="227" t="str">
        <f>IF(ISBLANK(INDEX('Policy Characteristics'!D:D,MATCH($C560,'Policy Characteristics'!$C:$C,0))),"",INDEX('Policy Characteristics'!D:D,MATCH($C560,'Policy Characteristics'!$C:$C,0)))</f>
        <v>R&amp;D Fuel Use Reductions</v>
      </c>
      <c r="K560" s="227" t="str">
        <f>IF(ISBLANK(INDEX('Policy Characteristics'!E:E,MATCH($C560,'Policy Characteristics'!$C:$C,0))),"",INDEX('Policy Characteristics'!E:E,MATCH($C560,'Policy Characteristics'!$C:$C,0)))</f>
        <v>RnD industry fuel use reduction</v>
      </c>
      <c r="L560" s="227">
        <f>IF(ISBLANK(INDEX('Policy Characteristics'!F:F,MATCH($C560,'Policy Characteristics'!$C:$C,0))),"",INDEX('Policy Characteristics'!F:F,MATCH($C560,'Policy Characteristics'!$C:$C,0)))</f>
        <v>0</v>
      </c>
      <c r="M560" s="227">
        <f>IF(ISBLANK(INDEX('Policy Characteristics'!G:G,MATCH($C560,'Policy Characteristics'!$C:$C,0))),"",INDEX('Policy Characteristics'!G:G,MATCH($C560,'Policy Characteristics'!$C:$C,0)))</f>
        <v>0.4</v>
      </c>
      <c r="N560" s="227">
        <f>IF(ISBLANK(INDEX('Policy Characteristics'!H:H,MATCH($C560,'Policy Characteristics'!$C:$C,0))),"",INDEX('Policy Characteristics'!H:H,MATCH($C560,'Policy Characteristics'!$C:$C,0)))</f>
        <v>0.01</v>
      </c>
      <c r="O560" s="227" t="str">
        <f>IF(ISBLANK(INDEX('Policy Characteristics'!I:I,MATCH($C560,'Policy Characteristics'!$C:$C,0))),"",INDEX('Policy Characteristics'!I:I,MATCH($C560,'Policy Characteristics'!$C:$C,0)))</f>
        <v>% reduction in fuel use</v>
      </c>
      <c r="P560" s="227" t="str">
        <f>IF(ISBLANK(INDEX('Policy Characteristics'!J:J,MATCH($C560,'Policy Characteristics'!$C:$C,0))),"",INDEX('Policy Characteristics'!J:J,MATCH($C560,'Policy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27" t="str">
        <f>IF(ISBLANK(INDEX('Policy Characteristics'!K:K,MATCH($C560,'Policy Characteristics'!$C:$C,0))),"",INDEX('Policy Characteristics'!K:K,MATCH($C560,'Policy Characteristics'!$C:$C,0)))</f>
        <v/>
      </c>
      <c r="R560" s="227" t="str">
        <f>IF(ISBLANK(INDEX('Policy Characteristics'!L:L,MATCH($C560,'Policy Characteristics'!$C:$C,0))),"",INDEX('Policy Characteristics'!L:L,MATCH($C560,'Policy Characteristics'!$C:$C,0)))</f>
        <v/>
      </c>
      <c r="S560" s="227" t="str">
        <f>IF(ISBLANK(INDEX('Policy Characteristics'!M:M,MATCH($C560,'Policy Characteristics'!$C:$C,0))),"",INDEX('Policy Characteristics'!M:M,MATCH($C560,'Policy Characteristics'!$C:$C,0)))</f>
        <v/>
      </c>
      <c r="T560" s="227" t="str">
        <f>IF(ISBLANK(INDEX('Policy Characteristics'!N:N,MATCH($C560,'Policy Characteristics'!$C:$C,0))),"",INDEX('Policy Characteristics'!N:N,MATCH($C560,'Policy Characteristics'!$C:$C,0)))</f>
        <v/>
      </c>
      <c r="U560" s="229"/>
      <c r="V560" s="229"/>
      <c r="W560" s="229"/>
      <c r="X560" s="229"/>
      <c r="Y560" s="229"/>
      <c r="Z560" s="229"/>
    </row>
    <row r="561" spans="1:26" ht="20.100000000000001" customHeight="1" x14ac:dyDescent="0.25">
      <c r="A561" s="248" t="str">
        <f>INDEX('Policy Characteristics'!A:A,MATCH($C561,'Policy Characteristics'!$C:$C,0))</f>
        <v>Research and Development</v>
      </c>
      <c r="B561" s="249" t="str">
        <f>INDEX('Policy Characteristics'!B:B,MATCH($C561,'Policy Characteristics'!$C:$C,0))</f>
        <v>Fuel Use Reduction</v>
      </c>
      <c r="C561" s="227" t="s">
        <v>688</v>
      </c>
      <c r="D561" s="225" t="s">
        <v>656</v>
      </c>
      <c r="E561" s="225"/>
      <c r="F561" s="225" t="s">
        <v>657</v>
      </c>
      <c r="G561" s="225"/>
      <c r="H561" s="250">
        <v>133</v>
      </c>
      <c r="I561" s="261" t="s">
        <v>76</v>
      </c>
      <c r="J561" s="227" t="str">
        <f>IF(ISBLANK(INDEX('Policy Characteristics'!D:D,MATCH($C561,'Policy Characteristics'!$C:$C,0))),"",INDEX('Policy Characteristics'!D:D,MATCH($C561,'Policy Characteristics'!$C:$C,0)))</f>
        <v>R&amp;D Fuel Use Reductions</v>
      </c>
      <c r="K561" s="227" t="str">
        <f>IF(ISBLANK(INDEX('Policy Characteristics'!E:E,MATCH($C561,'Policy Characteristics'!$C:$C,0))),"",INDEX('Policy Characteristics'!E:E,MATCH($C561,'Policy Characteristics'!$C:$C,0)))</f>
        <v>RnD transportation fuel use reduction</v>
      </c>
      <c r="L561" s="227">
        <f>IF(ISBLANK(INDEX('Policy Characteristics'!F:F,MATCH($C561,'Policy Characteristics'!$C:$C,0))),"",INDEX('Policy Characteristics'!F:F,MATCH($C561,'Policy Characteristics'!$C:$C,0)))</f>
        <v>0</v>
      </c>
      <c r="M561" s="227">
        <f>IF(ISBLANK(INDEX('Policy Characteristics'!G:G,MATCH($C561,'Policy Characteristics'!$C:$C,0))),"",INDEX('Policy Characteristics'!G:G,MATCH($C561,'Policy Characteristics'!$C:$C,0)))</f>
        <v>0.4</v>
      </c>
      <c r="N561" s="227">
        <f>IF(ISBLANK(INDEX('Policy Characteristics'!H:H,MATCH($C561,'Policy Characteristics'!$C:$C,0))),"",INDEX('Policy Characteristics'!H:H,MATCH($C561,'Policy Characteristics'!$C:$C,0)))</f>
        <v>0.01</v>
      </c>
      <c r="O561" s="227" t="str">
        <f>IF(ISBLANK(INDEX('Policy Characteristics'!I:I,MATCH($C561,'Policy Characteristics'!$C:$C,0))),"",INDEX('Policy Characteristics'!I:I,MATCH($C561,'Policy Characteristics'!$C:$C,0)))</f>
        <v>% reduction in fuel use</v>
      </c>
      <c r="P561" s="227" t="str">
        <f>IF(ISBLANK(INDEX('Policy Characteristics'!J:J,MATCH($C561,'Policy Characteristics'!$C:$C,0))),"",INDEX('Policy Characteristics'!J:J,MATCH($C561,'Policy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27" t="str">
        <f>IF(ISBLANK(INDEX('Policy Characteristics'!K:K,MATCH($C561,'Policy Characteristics'!$C:$C,0))),"",INDEX('Policy Characteristics'!K:K,MATCH($C561,'Policy Characteristics'!$C:$C,0)))</f>
        <v/>
      </c>
      <c r="R561" s="227" t="str">
        <f>IF(ISBLANK(INDEX('Policy Characteristics'!L:L,MATCH($C561,'Policy Characteristics'!$C:$C,0))),"",INDEX('Policy Characteristics'!L:L,MATCH($C561,'Policy Characteristics'!$C:$C,0)))</f>
        <v/>
      </c>
      <c r="S561" s="227" t="str">
        <f>IF(ISBLANK(INDEX('Policy Characteristics'!M:M,MATCH($C561,'Policy Characteristics'!$C:$C,0))),"",INDEX('Policy Characteristics'!M:M,MATCH($C561,'Policy Characteristics'!$C:$C,0)))</f>
        <v/>
      </c>
      <c r="T561" s="227" t="str">
        <f>IF(ISBLANK(INDEX('Policy Characteristics'!N:N,MATCH($C561,'Policy Characteristics'!$C:$C,0))),"",INDEX('Policy Characteristics'!N:N,MATCH($C561,'Policy Characteristics'!$C:$C,0)))</f>
        <v/>
      </c>
      <c r="U561" s="229"/>
      <c r="V561" s="229"/>
      <c r="W561" s="229"/>
      <c r="X561" s="229"/>
      <c r="Y561" s="229"/>
      <c r="Z561" s="229"/>
    </row>
    <row r="562" spans="1:26" ht="20.100000000000001" customHeight="1" x14ac:dyDescent="0.25">
      <c r="A562" s="248" t="str">
        <f>INDEX('Policy Characteristics'!A:A,MATCH($C562,'Policy Characteristics'!$C:$C,0))</f>
        <v>Research and Development</v>
      </c>
      <c r="B562" s="249" t="str">
        <f>INDEX('Policy Characteristics'!B:B,MATCH($C562,'Policy Characteristics'!$C:$C,0))</f>
        <v>Fuel Use Reduction</v>
      </c>
      <c r="C562" s="227" t="str">
        <f t="shared" ref="A562:C562" si="403">C$561</f>
        <v>RnD Transportation Fuel Use Perc Reduction</v>
      </c>
      <c r="D562" s="225" t="s">
        <v>659</v>
      </c>
      <c r="E562" s="225"/>
      <c r="F562" s="225" t="s">
        <v>660</v>
      </c>
      <c r="G562" s="225"/>
      <c r="H562" s="250">
        <v>134</v>
      </c>
      <c r="I562" s="261" t="s">
        <v>76</v>
      </c>
      <c r="J562" s="227" t="str">
        <f>IF(ISBLANK(INDEX('Policy Characteristics'!D:D,MATCH($C562,'Policy Characteristics'!$C:$C,0))),"",INDEX('Policy Characteristics'!D:D,MATCH($C562,'Policy Characteristics'!$C:$C,0)))</f>
        <v>R&amp;D Fuel Use Reductions</v>
      </c>
      <c r="K562" s="227" t="str">
        <f>IF(ISBLANK(INDEX('Policy Characteristics'!E:E,MATCH($C562,'Policy Characteristics'!$C:$C,0))),"",INDEX('Policy Characteristics'!E:E,MATCH($C562,'Policy Characteristics'!$C:$C,0)))</f>
        <v>RnD transportation fuel use reduction</v>
      </c>
      <c r="L562" s="227">
        <f>IF(ISBLANK(INDEX('Policy Characteristics'!F:F,MATCH($C562,'Policy Characteristics'!$C:$C,0))),"",INDEX('Policy Characteristics'!F:F,MATCH($C562,'Policy Characteristics'!$C:$C,0)))</f>
        <v>0</v>
      </c>
      <c r="M562" s="227">
        <f>IF(ISBLANK(INDEX('Policy Characteristics'!G:G,MATCH($C562,'Policy Characteristics'!$C:$C,0))),"",INDEX('Policy Characteristics'!G:G,MATCH($C562,'Policy Characteristics'!$C:$C,0)))</f>
        <v>0.4</v>
      </c>
      <c r="N562" s="227">
        <f>IF(ISBLANK(INDEX('Policy Characteristics'!H:H,MATCH($C562,'Policy Characteristics'!$C:$C,0))),"",INDEX('Policy Characteristics'!H:H,MATCH($C562,'Policy Characteristics'!$C:$C,0)))</f>
        <v>0.01</v>
      </c>
      <c r="O562" s="227" t="str">
        <f>IF(ISBLANK(INDEX('Policy Characteristics'!I:I,MATCH($C562,'Policy Characteristics'!$C:$C,0))),"",INDEX('Policy Characteristics'!I:I,MATCH($C562,'Policy Characteristics'!$C:$C,0)))</f>
        <v>% reduction in fuel use</v>
      </c>
      <c r="P562" s="227" t="str">
        <f>IF(ISBLANK(INDEX('Policy Characteristics'!J:J,MATCH($C562,'Policy Characteristics'!$C:$C,0))),"",INDEX('Policy Characteristics'!J:J,MATCH($C562,'Policy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27" t="str">
        <f>IF(ISBLANK(INDEX('Policy Characteristics'!K:K,MATCH($C562,'Policy Characteristics'!$C:$C,0))),"",INDEX('Policy Characteristics'!K:K,MATCH($C562,'Policy Characteristics'!$C:$C,0)))</f>
        <v/>
      </c>
      <c r="R562" s="227" t="str">
        <f>IF(ISBLANK(INDEX('Policy Characteristics'!L:L,MATCH($C562,'Policy Characteristics'!$C:$C,0))),"",INDEX('Policy Characteristics'!L:L,MATCH($C562,'Policy Characteristics'!$C:$C,0)))</f>
        <v/>
      </c>
      <c r="S562" s="227" t="str">
        <f>IF(ISBLANK(INDEX('Policy Characteristics'!M:M,MATCH($C562,'Policy Characteristics'!$C:$C,0))),"",INDEX('Policy Characteristics'!M:M,MATCH($C562,'Policy Characteristics'!$C:$C,0)))</f>
        <v/>
      </c>
      <c r="T562" s="227" t="str">
        <f>IF(ISBLANK(INDEX('Policy Characteristics'!N:N,MATCH($C562,'Policy Characteristics'!$C:$C,0))),"",INDEX('Policy Characteristics'!N:N,MATCH($C562,'Policy Characteristics'!$C:$C,0)))</f>
        <v/>
      </c>
      <c r="U562" s="229"/>
      <c r="V562" s="229"/>
      <c r="W562" s="229"/>
      <c r="X562" s="229"/>
      <c r="Y562" s="229"/>
      <c r="Z562" s="229"/>
    </row>
    <row r="563" spans="1:26" ht="20.100000000000001" customHeight="1" x14ac:dyDescent="0.25">
      <c r="A563" s="248" t="str">
        <f>INDEX('Policy Characteristics'!A:A,MATCH($C563,'Policy Characteristics'!$C:$C,0))</f>
        <v>Research and Development</v>
      </c>
      <c r="B563" s="249" t="str">
        <f>INDEX('Policy Characteristics'!B:B,MATCH($C563,'Policy Characteristics'!$C:$C,0))</f>
        <v>Fuel Use Reduction</v>
      </c>
      <c r="C563" s="11" t="str">
        <f t="shared" ref="A563:C563" si="404">C$561</f>
        <v>RnD Transportation Fuel Use Perc Reduction</v>
      </c>
      <c r="D563" s="226" t="s">
        <v>661</v>
      </c>
      <c r="E563" s="226"/>
      <c r="F563" s="226" t="s">
        <v>662</v>
      </c>
      <c r="G563" s="226"/>
      <c r="H563" s="7">
        <v>135</v>
      </c>
      <c r="I563" s="264" t="s">
        <v>63</v>
      </c>
      <c r="J563" s="227" t="str">
        <f>IF(ISBLANK(INDEX('Policy Characteristics'!D:D,MATCH($C563,'Policy Characteristics'!$C:$C,0))),"",INDEX('Policy Characteristics'!D:D,MATCH($C563,'Policy Characteristics'!$C:$C,0)))</f>
        <v>R&amp;D Fuel Use Reductions</v>
      </c>
      <c r="K563" s="227" t="str">
        <f>IF(ISBLANK(INDEX('Policy Characteristics'!E:E,MATCH($C563,'Policy Characteristics'!$C:$C,0))),"",INDEX('Policy Characteristics'!E:E,MATCH($C563,'Policy Characteristics'!$C:$C,0)))</f>
        <v>RnD transportation fuel use reduction</v>
      </c>
      <c r="L563" s="227">
        <f>IF(ISBLANK(INDEX('Policy Characteristics'!F:F,MATCH($C563,'Policy Characteristics'!$C:$C,0))),"",INDEX('Policy Characteristics'!F:F,MATCH($C563,'Policy Characteristics'!$C:$C,0)))</f>
        <v>0</v>
      </c>
      <c r="M563" s="227">
        <f>IF(ISBLANK(INDEX('Policy Characteristics'!G:G,MATCH($C563,'Policy Characteristics'!$C:$C,0))),"",INDEX('Policy Characteristics'!G:G,MATCH($C563,'Policy Characteristics'!$C:$C,0)))</f>
        <v>0.4</v>
      </c>
      <c r="N563" s="227">
        <f>IF(ISBLANK(INDEX('Policy Characteristics'!H:H,MATCH($C563,'Policy Characteristics'!$C:$C,0))),"",INDEX('Policy Characteristics'!H:H,MATCH($C563,'Policy Characteristics'!$C:$C,0)))</f>
        <v>0.01</v>
      </c>
      <c r="O563" s="227" t="str">
        <f>IF(ISBLANK(INDEX('Policy Characteristics'!I:I,MATCH($C563,'Policy Characteristics'!$C:$C,0))),"",INDEX('Policy Characteristics'!I:I,MATCH($C563,'Policy Characteristics'!$C:$C,0)))</f>
        <v>% reduction in fuel use</v>
      </c>
      <c r="P563" s="227" t="str">
        <f>IF(ISBLANK(INDEX('Policy Characteristics'!J:J,MATCH($C563,'Policy Characteristics'!$C:$C,0))),"",INDEX('Policy Characteristics'!J:J,MATCH($C563,'Policy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27" t="str">
        <f>IF(ISBLANK(INDEX('Policy Characteristics'!K:K,MATCH($C563,'Policy Characteristics'!$C:$C,0))),"",INDEX('Policy Characteristics'!K:K,MATCH($C563,'Policy Characteristics'!$C:$C,0)))</f>
        <v/>
      </c>
      <c r="R563" s="227" t="str">
        <f>IF(ISBLANK(INDEX('Policy Characteristics'!L:L,MATCH($C563,'Policy Characteristics'!$C:$C,0))),"",INDEX('Policy Characteristics'!L:L,MATCH($C563,'Policy Characteristics'!$C:$C,0)))</f>
        <v/>
      </c>
      <c r="S563" s="227" t="str">
        <f>IF(ISBLANK(INDEX('Policy Characteristics'!M:M,MATCH($C563,'Policy Characteristics'!$C:$C,0))),"",INDEX('Policy Characteristics'!M:M,MATCH($C563,'Policy Characteristics'!$C:$C,0)))</f>
        <v/>
      </c>
      <c r="T563" s="227" t="str">
        <f>IF(ISBLANK(INDEX('Policy Characteristics'!N:N,MATCH($C563,'Policy Characteristics'!$C:$C,0))),"",INDEX('Policy Characteristics'!N:N,MATCH($C563,'Policy Characteristics'!$C:$C,0)))</f>
        <v/>
      </c>
      <c r="U563" s="229"/>
      <c r="V563" s="229"/>
      <c r="W563" s="229"/>
      <c r="X563" s="229"/>
      <c r="Y563" s="229"/>
      <c r="Z563" s="229"/>
    </row>
    <row r="564" spans="1:26" ht="20.100000000000001" customHeight="1" x14ac:dyDescent="0.25">
      <c r="A564" s="248" t="str">
        <f>INDEX('Policy Characteristics'!A:A,MATCH($C564,'Policy Characteristics'!$C:$C,0))</f>
        <v>Research and Development</v>
      </c>
      <c r="B564" s="249" t="str">
        <f>INDEX('Policy Characteristics'!B:B,MATCH($C564,'Policy Characteristics'!$C:$C,0))</f>
        <v>Fuel Use Reduction</v>
      </c>
      <c r="C564" s="11" t="str">
        <f t="shared" ref="A564:C564" si="405">C$561</f>
        <v>RnD Transportation Fuel Use Perc Reduction</v>
      </c>
      <c r="D564" s="226" t="s">
        <v>663</v>
      </c>
      <c r="E564" s="226"/>
      <c r="F564" s="226" t="s">
        <v>664</v>
      </c>
      <c r="G564" s="226"/>
      <c r="H564" s="7">
        <v>136</v>
      </c>
      <c r="I564" s="264" t="s">
        <v>63</v>
      </c>
      <c r="J564" s="227" t="str">
        <f>IF(ISBLANK(INDEX('Policy Characteristics'!D:D,MATCH($C564,'Policy Characteristics'!$C:$C,0))),"",INDEX('Policy Characteristics'!D:D,MATCH($C564,'Policy Characteristics'!$C:$C,0)))</f>
        <v>R&amp;D Fuel Use Reductions</v>
      </c>
      <c r="K564" s="227" t="str">
        <f>IF(ISBLANK(INDEX('Policy Characteristics'!E:E,MATCH($C564,'Policy Characteristics'!$C:$C,0))),"",INDEX('Policy Characteristics'!E:E,MATCH($C564,'Policy Characteristics'!$C:$C,0)))</f>
        <v>RnD transportation fuel use reduction</v>
      </c>
      <c r="L564" s="227">
        <f>IF(ISBLANK(INDEX('Policy Characteristics'!F:F,MATCH($C564,'Policy Characteristics'!$C:$C,0))),"",INDEX('Policy Characteristics'!F:F,MATCH($C564,'Policy Characteristics'!$C:$C,0)))</f>
        <v>0</v>
      </c>
      <c r="M564" s="227">
        <f>IF(ISBLANK(INDEX('Policy Characteristics'!G:G,MATCH($C564,'Policy Characteristics'!$C:$C,0))),"",INDEX('Policy Characteristics'!G:G,MATCH($C564,'Policy Characteristics'!$C:$C,0)))</f>
        <v>0.4</v>
      </c>
      <c r="N564" s="227">
        <f>IF(ISBLANK(INDEX('Policy Characteristics'!H:H,MATCH($C564,'Policy Characteristics'!$C:$C,0))),"",INDEX('Policy Characteristics'!H:H,MATCH($C564,'Policy Characteristics'!$C:$C,0)))</f>
        <v>0.01</v>
      </c>
      <c r="O564" s="227" t="str">
        <f>IF(ISBLANK(INDEX('Policy Characteristics'!I:I,MATCH($C564,'Policy Characteristics'!$C:$C,0))),"",INDEX('Policy Characteristics'!I:I,MATCH($C564,'Policy Characteristics'!$C:$C,0)))</f>
        <v>% reduction in fuel use</v>
      </c>
      <c r="P564" s="227" t="str">
        <f>IF(ISBLANK(INDEX('Policy Characteristics'!J:J,MATCH($C564,'Policy Characteristics'!$C:$C,0))),"",INDEX('Policy Characteristics'!J:J,MATCH($C564,'Policy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27" t="str">
        <f>IF(ISBLANK(INDEX('Policy Characteristics'!K:K,MATCH($C564,'Policy Characteristics'!$C:$C,0))),"",INDEX('Policy Characteristics'!K:K,MATCH($C564,'Policy Characteristics'!$C:$C,0)))</f>
        <v/>
      </c>
      <c r="R564" s="227" t="str">
        <f>IF(ISBLANK(INDEX('Policy Characteristics'!L:L,MATCH($C564,'Policy Characteristics'!$C:$C,0))),"",INDEX('Policy Characteristics'!L:L,MATCH($C564,'Policy Characteristics'!$C:$C,0)))</f>
        <v/>
      </c>
      <c r="S564" s="227" t="str">
        <f>IF(ISBLANK(INDEX('Policy Characteristics'!M:M,MATCH($C564,'Policy Characteristics'!$C:$C,0))),"",INDEX('Policy Characteristics'!M:M,MATCH($C564,'Policy Characteristics'!$C:$C,0)))</f>
        <v/>
      </c>
      <c r="T564" s="227" t="str">
        <f>IF(ISBLANK(INDEX('Policy Characteristics'!N:N,MATCH($C564,'Policy Characteristics'!$C:$C,0))),"",INDEX('Policy Characteristics'!N:N,MATCH($C564,'Policy Characteristics'!$C:$C,0)))</f>
        <v/>
      </c>
      <c r="U564" s="229"/>
      <c r="V564" s="229"/>
      <c r="W564" s="229"/>
      <c r="X564" s="229"/>
      <c r="Y564" s="229"/>
      <c r="Z564" s="229"/>
    </row>
    <row r="565" spans="1:26" ht="20.100000000000001" customHeight="1" x14ac:dyDescent="0.25">
      <c r="A565" s="248" t="str">
        <f>INDEX('Policy Characteristics'!A:A,MATCH($C565,'Policy Characteristics'!$C:$C,0))</f>
        <v>Research and Development</v>
      </c>
      <c r="B565" s="249" t="str">
        <f>INDEX('Policy Characteristics'!B:B,MATCH($C565,'Policy Characteristics'!$C:$C,0))</f>
        <v>Fuel Use Reduction</v>
      </c>
      <c r="C565" s="227" t="str">
        <f t="shared" ref="A565:C565" si="406">C$561</f>
        <v>RnD Transportation Fuel Use Perc Reduction</v>
      </c>
      <c r="D565" s="225" t="s">
        <v>665</v>
      </c>
      <c r="E565" s="225"/>
      <c r="F565" s="225" t="s">
        <v>666</v>
      </c>
      <c r="G565" s="225"/>
      <c r="H565" s="250">
        <v>137</v>
      </c>
      <c r="I565" s="261" t="s">
        <v>76</v>
      </c>
      <c r="J565" s="227" t="str">
        <f>IF(ISBLANK(INDEX('Policy Characteristics'!D:D,MATCH($C565,'Policy Characteristics'!$C:$C,0))),"",INDEX('Policy Characteristics'!D:D,MATCH($C565,'Policy Characteristics'!$C:$C,0)))</f>
        <v>R&amp;D Fuel Use Reductions</v>
      </c>
      <c r="K565" s="227" t="str">
        <f>IF(ISBLANK(INDEX('Policy Characteristics'!E:E,MATCH($C565,'Policy Characteristics'!$C:$C,0))),"",INDEX('Policy Characteristics'!E:E,MATCH($C565,'Policy Characteristics'!$C:$C,0)))</f>
        <v>RnD transportation fuel use reduction</v>
      </c>
      <c r="L565" s="227">
        <f>IF(ISBLANK(INDEX('Policy Characteristics'!F:F,MATCH($C565,'Policy Characteristics'!$C:$C,0))),"",INDEX('Policy Characteristics'!F:F,MATCH($C565,'Policy Characteristics'!$C:$C,0)))</f>
        <v>0</v>
      </c>
      <c r="M565" s="227">
        <f>IF(ISBLANK(INDEX('Policy Characteristics'!G:G,MATCH($C565,'Policy Characteristics'!$C:$C,0))),"",INDEX('Policy Characteristics'!G:G,MATCH($C565,'Policy Characteristics'!$C:$C,0)))</f>
        <v>0.4</v>
      </c>
      <c r="N565" s="227">
        <f>IF(ISBLANK(INDEX('Policy Characteristics'!H:H,MATCH($C565,'Policy Characteristics'!$C:$C,0))),"",INDEX('Policy Characteristics'!H:H,MATCH($C565,'Policy Characteristics'!$C:$C,0)))</f>
        <v>0.01</v>
      </c>
      <c r="O565" s="227" t="str">
        <f>IF(ISBLANK(INDEX('Policy Characteristics'!I:I,MATCH($C565,'Policy Characteristics'!$C:$C,0))),"",INDEX('Policy Characteristics'!I:I,MATCH($C565,'Policy Characteristics'!$C:$C,0)))</f>
        <v>% reduction in fuel use</v>
      </c>
      <c r="P565" s="227" t="str">
        <f>IF(ISBLANK(INDEX('Policy Characteristics'!J:J,MATCH($C565,'Policy Characteristics'!$C:$C,0))),"",INDEX('Policy Characteristics'!J:J,MATCH($C565,'Policy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27" t="str">
        <f>IF(ISBLANK(INDEX('Policy Characteristics'!K:K,MATCH($C565,'Policy Characteristics'!$C:$C,0))),"",INDEX('Policy Characteristics'!K:K,MATCH($C565,'Policy Characteristics'!$C:$C,0)))</f>
        <v/>
      </c>
      <c r="R565" s="227" t="str">
        <f>IF(ISBLANK(INDEX('Policy Characteristics'!L:L,MATCH($C565,'Policy Characteristics'!$C:$C,0))),"",INDEX('Policy Characteristics'!L:L,MATCH($C565,'Policy Characteristics'!$C:$C,0)))</f>
        <v/>
      </c>
      <c r="S565" s="227" t="str">
        <f>IF(ISBLANK(INDEX('Policy Characteristics'!M:M,MATCH($C565,'Policy Characteristics'!$C:$C,0))),"",INDEX('Policy Characteristics'!M:M,MATCH($C565,'Policy Characteristics'!$C:$C,0)))</f>
        <v/>
      </c>
      <c r="T565" s="227" t="str">
        <f>IF(ISBLANK(INDEX('Policy Characteristics'!N:N,MATCH($C565,'Policy Characteristics'!$C:$C,0))),"",INDEX('Policy Characteristics'!N:N,MATCH($C565,'Policy Characteristics'!$C:$C,0)))</f>
        <v/>
      </c>
      <c r="U565" s="229"/>
      <c r="V565" s="229"/>
      <c r="W565" s="229"/>
      <c r="X565" s="229"/>
      <c r="Y565" s="229"/>
      <c r="Z565" s="229"/>
    </row>
    <row r="566" spans="1:26" ht="20.100000000000001" customHeight="1" x14ac:dyDescent="0.25">
      <c r="A566" s="248" t="str">
        <f>INDEX('Policy Characteristics'!A:A,MATCH($C566,'Policy Characteristics'!$C:$C,0))</f>
        <v>Research and Development</v>
      </c>
      <c r="B566" s="249" t="str">
        <f>INDEX('Policy Characteristics'!B:B,MATCH($C566,'Policy Characteristics'!$C:$C,0))</f>
        <v>Fuel Use Reduction</v>
      </c>
      <c r="C566" s="11" t="str">
        <f t="shared" ref="A566:C566" si="407">C$561</f>
        <v>RnD Transportation Fuel Use Perc Reduction</v>
      </c>
      <c r="D566" s="226" t="s">
        <v>667</v>
      </c>
      <c r="E566" s="226"/>
      <c r="F566" s="226" t="s">
        <v>668</v>
      </c>
      <c r="G566" s="226"/>
      <c r="H566" s="7">
        <v>138</v>
      </c>
      <c r="I566" s="264" t="s">
        <v>63</v>
      </c>
      <c r="J566" s="227" t="str">
        <f>IF(ISBLANK(INDEX('Policy Characteristics'!D:D,MATCH($C566,'Policy Characteristics'!$C:$C,0))),"",INDEX('Policy Characteristics'!D:D,MATCH($C566,'Policy Characteristics'!$C:$C,0)))</f>
        <v>R&amp;D Fuel Use Reductions</v>
      </c>
      <c r="K566" s="227" t="str">
        <f>IF(ISBLANK(INDEX('Policy Characteristics'!E:E,MATCH($C566,'Policy Characteristics'!$C:$C,0))),"",INDEX('Policy Characteristics'!E:E,MATCH($C566,'Policy Characteristics'!$C:$C,0)))</f>
        <v>RnD transportation fuel use reduction</v>
      </c>
      <c r="L566" s="227">
        <f>IF(ISBLANK(INDEX('Policy Characteristics'!F:F,MATCH($C566,'Policy Characteristics'!$C:$C,0))),"",INDEX('Policy Characteristics'!F:F,MATCH($C566,'Policy Characteristics'!$C:$C,0)))</f>
        <v>0</v>
      </c>
      <c r="M566" s="227">
        <f>IF(ISBLANK(INDEX('Policy Characteristics'!G:G,MATCH($C566,'Policy Characteristics'!$C:$C,0))),"",INDEX('Policy Characteristics'!G:G,MATCH($C566,'Policy Characteristics'!$C:$C,0)))</f>
        <v>0.4</v>
      </c>
      <c r="N566" s="227">
        <f>IF(ISBLANK(INDEX('Policy Characteristics'!H:H,MATCH($C566,'Policy Characteristics'!$C:$C,0))),"",INDEX('Policy Characteristics'!H:H,MATCH($C566,'Policy Characteristics'!$C:$C,0)))</f>
        <v>0.01</v>
      </c>
      <c r="O566" s="227" t="str">
        <f>IF(ISBLANK(INDEX('Policy Characteristics'!I:I,MATCH($C566,'Policy Characteristics'!$C:$C,0))),"",INDEX('Policy Characteristics'!I:I,MATCH($C566,'Policy Characteristics'!$C:$C,0)))</f>
        <v>% reduction in fuel use</v>
      </c>
      <c r="P566" s="227" t="str">
        <f>IF(ISBLANK(INDEX('Policy Characteristics'!J:J,MATCH($C566,'Policy Characteristics'!$C:$C,0))),"",INDEX('Policy Characteristics'!J:J,MATCH($C566,'Policy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27" t="str">
        <f>IF(ISBLANK(INDEX('Policy Characteristics'!K:K,MATCH($C566,'Policy Characteristics'!$C:$C,0))),"",INDEX('Policy Characteristics'!K:K,MATCH($C566,'Policy Characteristics'!$C:$C,0)))</f>
        <v/>
      </c>
      <c r="R566" s="227" t="str">
        <f>IF(ISBLANK(INDEX('Policy Characteristics'!L:L,MATCH($C566,'Policy Characteristics'!$C:$C,0))),"",INDEX('Policy Characteristics'!L:L,MATCH($C566,'Policy Characteristics'!$C:$C,0)))</f>
        <v/>
      </c>
      <c r="S566" s="227" t="str">
        <f>IF(ISBLANK(INDEX('Policy Characteristics'!M:M,MATCH($C566,'Policy Characteristics'!$C:$C,0))),"",INDEX('Policy Characteristics'!M:M,MATCH($C566,'Policy Characteristics'!$C:$C,0)))</f>
        <v/>
      </c>
      <c r="T566" s="227" t="str">
        <f>IF(ISBLANK(INDEX('Policy Characteristics'!N:N,MATCH($C566,'Policy Characteristics'!$C:$C,0))),"",INDEX('Policy Characteristics'!N:N,MATCH($C566,'Policy Characteristics'!$C:$C,0)))</f>
        <v/>
      </c>
      <c r="U566" s="229"/>
      <c r="V566" s="229"/>
      <c r="W566" s="229"/>
      <c r="X566" s="229"/>
      <c r="Y566" s="229"/>
      <c r="Z566" s="229"/>
    </row>
    <row r="567" spans="1:26" ht="20.100000000000001" customHeight="1" x14ac:dyDescent="0.25">
      <c r="A567" s="248" t="str">
        <f>INDEX('Policy Characteristics'!A:A,MATCH($C567,'Policy Characteristics'!$C:$C,0))</f>
        <v>Research and Development</v>
      </c>
      <c r="B567" s="249" t="str">
        <f>INDEX('Policy Characteristics'!B:B,MATCH($C567,'Policy Characteristics'!$C:$C,0))</f>
        <v>Fuel Use Reduction</v>
      </c>
      <c r="C567" s="227" t="str">
        <f t="shared" ref="A567:C567" si="408">C$561</f>
        <v>RnD Transportation Fuel Use Perc Reduction</v>
      </c>
      <c r="D567" s="225" t="s">
        <v>669</v>
      </c>
      <c r="E567" s="225"/>
      <c r="F567" s="225" t="s">
        <v>670</v>
      </c>
      <c r="G567" s="225"/>
      <c r="H567" s="250">
        <v>524</v>
      </c>
      <c r="I567" s="254" t="s">
        <v>76</v>
      </c>
      <c r="J567" s="227" t="str">
        <f>IF(ISBLANK(INDEX('Policy Characteristics'!D:D,MATCH($C567,'Policy Characteristics'!$C:$C,0))),"",INDEX('Policy Characteristics'!D:D,MATCH($C567,'Policy Characteristics'!$C:$C,0)))</f>
        <v>R&amp;D Fuel Use Reductions</v>
      </c>
      <c r="K567" s="227" t="str">
        <f>IF(ISBLANK(INDEX('Policy Characteristics'!E:E,MATCH($C567,'Policy Characteristics'!$C:$C,0))),"",INDEX('Policy Characteristics'!E:E,MATCH($C567,'Policy Characteristics'!$C:$C,0)))</f>
        <v>RnD transportation fuel use reduction</v>
      </c>
      <c r="L567" s="227">
        <f>IF(ISBLANK(INDEX('Policy Characteristics'!F:F,MATCH($C567,'Policy Characteristics'!$C:$C,0))),"",INDEX('Policy Characteristics'!F:F,MATCH($C567,'Policy Characteristics'!$C:$C,0)))</f>
        <v>0</v>
      </c>
      <c r="M567" s="227">
        <f>IF(ISBLANK(INDEX('Policy Characteristics'!G:G,MATCH($C567,'Policy Characteristics'!$C:$C,0))),"",INDEX('Policy Characteristics'!G:G,MATCH($C567,'Policy Characteristics'!$C:$C,0)))</f>
        <v>0.4</v>
      </c>
      <c r="N567" s="227">
        <f>IF(ISBLANK(INDEX('Policy Characteristics'!H:H,MATCH($C567,'Policy Characteristics'!$C:$C,0))),"",INDEX('Policy Characteristics'!H:H,MATCH($C567,'Policy Characteristics'!$C:$C,0)))</f>
        <v>0.01</v>
      </c>
      <c r="O567" s="227" t="str">
        <f>IF(ISBLANK(INDEX('Policy Characteristics'!I:I,MATCH($C567,'Policy Characteristics'!$C:$C,0))),"",INDEX('Policy Characteristics'!I:I,MATCH($C567,'Policy Characteristics'!$C:$C,0)))</f>
        <v>% reduction in fuel use</v>
      </c>
      <c r="P567" s="227" t="str">
        <f>IF(ISBLANK(INDEX('Policy Characteristics'!J:J,MATCH($C567,'Policy Characteristics'!$C:$C,0))),"",INDEX('Policy Characteristics'!J:J,MATCH($C567,'Policy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27" t="str">
        <f>IF(ISBLANK(INDEX('Policy Characteristics'!K:K,MATCH($C567,'Policy Characteristics'!$C:$C,0))),"",INDEX('Policy Characteristics'!K:K,MATCH($C567,'Policy Characteristics'!$C:$C,0)))</f>
        <v/>
      </c>
      <c r="R567" s="227" t="str">
        <f>IF(ISBLANK(INDEX('Policy Characteristics'!L:L,MATCH($C567,'Policy Characteristics'!$C:$C,0))),"",INDEX('Policy Characteristics'!L:L,MATCH($C567,'Policy Characteristics'!$C:$C,0)))</f>
        <v/>
      </c>
      <c r="S567" s="227" t="str">
        <f>IF(ISBLANK(INDEX('Policy Characteristics'!M:M,MATCH($C567,'Policy Characteristics'!$C:$C,0))),"",INDEX('Policy Characteristics'!M:M,MATCH($C567,'Policy Characteristics'!$C:$C,0)))</f>
        <v/>
      </c>
      <c r="T567" s="227" t="str">
        <f>IF(ISBLANK(INDEX('Policy Characteristics'!N:N,MATCH($C567,'Policy Characteristics'!$C:$C,0))),"",INDEX('Policy Characteristics'!N:N,MATCH($C567,'Policy Characteristics'!$C:$C,0)))</f>
        <v/>
      </c>
      <c r="U567" s="229"/>
      <c r="V567" s="229"/>
      <c r="W567" s="229"/>
      <c r="X567" s="229"/>
      <c r="Y567" s="229"/>
      <c r="Z567" s="229"/>
    </row>
    <row r="568" spans="1:26" ht="20.100000000000001" customHeight="1" x14ac:dyDescent="0.25">
      <c r="A568" s="248" t="str">
        <f>INDEX('Policy Characteristics'!A:A,MATCH($C568,'Policy Characteristics'!$C:$C,0))</f>
        <v>Control Settings</v>
      </c>
      <c r="B568" s="249" t="str">
        <f>INDEX('Policy Characteristics'!B:B,MATCH($C568,'Policy Characteristics'!$C:$C,0))</f>
        <v>COVID-19 Recession</v>
      </c>
      <c r="C568" s="229" t="s">
        <v>692</v>
      </c>
      <c r="D568" s="229"/>
      <c r="E568" s="229"/>
      <c r="F568" s="229"/>
      <c r="G568" s="229"/>
      <c r="H568" s="7">
        <v>543</v>
      </c>
      <c r="I568" s="258" t="s">
        <v>76</v>
      </c>
      <c r="J568" s="227" t="str">
        <f>IF(ISBLANK(INDEX('Policy Characteristics'!D:D,MATCH($C568,'Policy Characteristics'!$C:$C,0))),"",INDEX('Policy Characteristics'!D:D,MATCH($C568,'Policy Characteristics'!$C:$C,0)))</f>
        <v/>
      </c>
      <c r="K568" s="227" t="str">
        <f>IF(ISBLANK(INDEX('Policy Characteristics'!E:E,MATCH($C568,'Policy Characteristics'!$C:$C,0))),"",INDEX('Policy Characteristics'!E:E,MATCH($C568,'Policy Characteristics'!$C:$C,0)))</f>
        <v>settings exogenous GDP adjustment</v>
      </c>
      <c r="L568" s="227">
        <f>IF(ISBLANK(INDEX('Policy Characteristics'!F:F,MATCH($C568,'Policy Characteristics'!$C:$C,0))),"",INDEX('Policy Characteristics'!F:F,MATCH($C568,'Policy Characteristics'!$C:$C,0)))</f>
        <v>-0.1</v>
      </c>
      <c r="M568" s="227">
        <f>IF(ISBLANK(INDEX('Policy Characteristics'!G:G,MATCH($C568,'Policy Characteristics'!$C:$C,0))),"",INDEX('Policy Characteristics'!G:G,MATCH($C568,'Policy Characteristics'!$C:$C,0)))</f>
        <v>0.02</v>
      </c>
      <c r="N568" s="227">
        <f>IF(ISBLANK(INDEX('Policy Characteristics'!H:H,MATCH($C568,'Policy Characteristics'!$C:$C,0))),"",INDEX('Policy Characteristics'!H:H,MATCH($C568,'Policy Characteristics'!$C:$C,0)))</f>
        <v>1E-3</v>
      </c>
      <c r="O568" s="227" t="str">
        <f>IF(ISBLANK(INDEX('Policy Characteristics'!I:I,MATCH($C568,'Policy Characteristics'!$C:$C,0))),"",INDEX('Policy Characteristics'!I:I,MATCH($C568,'Policy Characteristics'!$C:$C,0)))</f>
        <v>GDP growth rate (%)</v>
      </c>
      <c r="P568" s="227" t="str">
        <f>IF(ISBLANK(INDEX('Policy Characteristics'!J:J,MATCH($C568,'Policy Characteristics'!$C:$C,0))),"",INDEX('Policy Characteristics'!J:J,MATCH($C568,'Policy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v>
      </c>
      <c r="Q568" s="227" t="str">
        <f>IF(ISBLANK(INDEX('Policy Characteristics'!K:K,MATCH($C568,'Policy Characteristics'!$C:$C,0))),"",INDEX('Policy Characteristics'!K:K,MATCH($C568,'Policy Characteristics'!$C:$C,0)))</f>
        <v/>
      </c>
      <c r="R568" s="227" t="str">
        <f>IF(ISBLANK(INDEX('Policy Characteristics'!L:L,MATCH($C568,'Policy Characteristics'!$C:$C,0))),"",INDEX('Policy Characteristics'!L:L,MATCH($C568,'Policy Characteristics'!$C:$C,0)))</f>
        <v/>
      </c>
      <c r="S568" s="227" t="str">
        <f>IF(ISBLANK(INDEX('Policy Characteristics'!M:M,MATCH($C568,'Policy Characteristics'!$C:$C,0))),"",INDEX('Policy Characteristics'!M:M,MATCH($C568,'Policy Characteristics'!$C:$C,0)))</f>
        <v>see ctrl-settings/GDPGR</v>
      </c>
      <c r="T568" s="227" t="str">
        <f>IF(ISBLANK(INDEX('Policy Characteristics'!N:N,MATCH($C568,'Policy Characteristics'!$C:$C,0))),"",INDEX('Policy Characteristics'!N:N,MATCH($C568,'Policy Characteristics'!$C:$C,0)))</f>
        <v/>
      </c>
      <c r="U568" s="229"/>
      <c r="V568" s="229"/>
      <c r="W568" s="229"/>
      <c r="X568" s="229"/>
      <c r="Y568" s="229"/>
      <c r="Z568" s="229"/>
    </row>
    <row r="569" spans="1:26" ht="20.100000000000001" customHeight="1" x14ac:dyDescent="0.25">
      <c r="A569" s="248" t="str">
        <f>INDEX('Policy Characteristics'!A:A,MATCH($C569,'Policy Characteristics'!$C:$C,0))</f>
        <v>Government Revenue Accounting</v>
      </c>
      <c r="B569" s="249" t="str">
        <f>INDEX('Policy Characteristics'!B:B,MATCH($C569,'Policy Characteristics'!$C:$C,0))</f>
        <v>Carbon Tax Revenue</v>
      </c>
      <c r="C569" s="227" t="s">
        <v>699</v>
      </c>
      <c r="D569" s="227" t="s">
        <v>700</v>
      </c>
      <c r="E569" s="227"/>
      <c r="F569" s="227" t="s">
        <v>701</v>
      </c>
      <c r="G569" s="227"/>
      <c r="H569" s="250">
        <v>545</v>
      </c>
      <c r="I569" s="249" t="s">
        <v>76</v>
      </c>
      <c r="J569" s="227" t="str">
        <f>IF(ISBLANK(INDEX('Policy Characteristics'!D:D,MATCH($C569,'Policy Characteristics'!$C:$C,0))),"",INDEX('Policy Characteristics'!D:D,MATCH($C569,'Policy Characteristics'!$C:$C,0)))</f>
        <v/>
      </c>
      <c r="K569" s="227" t="str">
        <f>IF(ISBLANK(INDEX('Policy Characteristics'!E:E,MATCH($C569,'Policy Characteristics'!$C:$C,0))),"",INDEX('Policy Characteristics'!E:E,MATCH($C569,'Policy Characteristics'!$C:$C,0)))</f>
        <v/>
      </c>
      <c r="L569" s="227">
        <f>IF(ISBLANK(INDEX('Policy Characteristics'!F:F,MATCH($C569,'Policy Characteristics'!$C:$C,0))),"",INDEX('Policy Characteristics'!F:F,MATCH($C569,'Policy Characteristics'!$C:$C,0)))</f>
        <v>0</v>
      </c>
      <c r="M569" s="227">
        <f>IF(ISBLANK(INDEX('Policy Characteristics'!G:G,MATCH($C569,'Policy Characteristics'!$C:$C,0))),"",INDEX('Policy Characteristics'!G:G,MATCH($C569,'Policy Characteristics'!$C:$C,0)))</f>
        <v>10</v>
      </c>
      <c r="N569" s="227">
        <f>IF(ISBLANK(INDEX('Policy Characteristics'!H:H,MATCH($C569,'Policy Characteristics'!$C:$C,0))),"",INDEX('Policy Characteristics'!H:H,MATCH($C569,'Policy Characteristics'!$C:$C,0)))</f>
        <v>1</v>
      </c>
      <c r="O569" s="227" t="str">
        <f>IF(ISBLANK(INDEX('Policy Characteristics'!I:I,MATCH($C569,'Policy Characteristics'!$C:$C,0))),"",INDEX('Policy Characteristics'!I:I,MATCH($C569,'Policy Characteristics'!$C:$C,0)))</f>
        <v>weight</v>
      </c>
      <c r="P569" s="227" t="str">
        <f>IF(ISBLANK(INDEX('Policy Characteristics'!J:J,MATCH($C569,'Policy Characteristics'!$C:$C,0))),"",INDEX('Policy Characteristics'!J:J,MATCH($C569,'Policy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69" s="227" t="str">
        <f>IF(ISBLANK(INDEX('Policy Characteristics'!K:K,MATCH($C569,'Policy Characteristics'!$C:$C,0))),"",INDEX('Policy Characteristics'!K:K,MATCH($C569,'Policy Characteristics'!$C:$C,0)))</f>
        <v>io-model.html</v>
      </c>
      <c r="R569" s="227" t="str">
        <f>IF(ISBLANK(INDEX('Policy Characteristics'!L:L,MATCH($C569,'Policy Characteristics'!$C:$C,0))),"",INDEX('Policy Characteristics'!L:L,MATCH($C569,'Policy Characteristics'!$C:$C,0)))</f>
        <v/>
      </c>
      <c r="S569" s="227" t="str">
        <f>IF(ISBLANK(INDEX('Policy Characteristics'!M:M,MATCH($C569,'Policy Characteristics'!$C:$C,0))),"",INDEX('Policy Characteristics'!M:M,MATCH($C569,'Policy Characteristics'!$C:$C,0)))</f>
        <v/>
      </c>
      <c r="T569" s="227" t="str">
        <f>IF(ISBLANK(INDEX('Policy Characteristics'!N:N,MATCH($C569,'Policy Characteristics'!$C:$C,0))),"",INDEX('Policy Characteristics'!N:N,MATCH($C569,'Policy Characteristics'!$C:$C,0)))</f>
        <v/>
      </c>
      <c r="U569" s="229"/>
      <c r="V569" s="229"/>
      <c r="W569" s="229"/>
      <c r="X569" s="229"/>
      <c r="Y569" s="229"/>
      <c r="Z569" s="229"/>
    </row>
    <row r="570" spans="1:26" ht="20.100000000000001" customHeight="1" x14ac:dyDescent="0.25">
      <c r="A570" s="248" t="str">
        <f>INDEX('Policy Characteristics'!A:A,MATCH($C570,'Policy Characteristics'!$C:$C,0))</f>
        <v>Government Revenue Accounting</v>
      </c>
      <c r="B570" s="249" t="str">
        <f>INDEX('Policy Characteristics'!B:B,MATCH($C570,'Policy Characteristics'!$C:$C,0))</f>
        <v>Carbon Tax Revenue</v>
      </c>
      <c r="C570" s="227" t="str">
        <f t="shared" ref="A570:C570" si="409">C$569</f>
        <v>GRA for Carbon Tax Revenue</v>
      </c>
      <c r="D570" s="227" t="s">
        <v>704</v>
      </c>
      <c r="E570" s="227"/>
      <c r="F570" s="227" t="s">
        <v>705</v>
      </c>
      <c r="G570" s="227"/>
      <c r="H570" s="250">
        <v>546</v>
      </c>
      <c r="I570" s="249" t="s">
        <v>76</v>
      </c>
      <c r="J570" s="227" t="str">
        <f>IF(ISBLANK(INDEX('Policy Characteristics'!D:D,MATCH($C570,'Policy Characteristics'!$C:$C,0))),"",INDEX('Policy Characteristics'!D:D,MATCH($C570,'Policy Characteristics'!$C:$C,0)))</f>
        <v/>
      </c>
      <c r="K570" s="227" t="str">
        <f>IF(ISBLANK(INDEX('Policy Characteristics'!E:E,MATCH($C570,'Policy Characteristics'!$C:$C,0))),"",INDEX('Policy Characteristics'!E:E,MATCH($C570,'Policy Characteristics'!$C:$C,0)))</f>
        <v/>
      </c>
      <c r="L570" s="227">
        <f>IF(ISBLANK(INDEX('Policy Characteristics'!F:F,MATCH($C570,'Policy Characteristics'!$C:$C,0))),"",INDEX('Policy Characteristics'!F:F,MATCH($C570,'Policy Characteristics'!$C:$C,0)))</f>
        <v>0</v>
      </c>
      <c r="M570" s="227">
        <f>IF(ISBLANK(INDEX('Policy Characteristics'!G:G,MATCH($C570,'Policy Characteristics'!$C:$C,0))),"",INDEX('Policy Characteristics'!G:G,MATCH($C570,'Policy Characteristics'!$C:$C,0)))</f>
        <v>10</v>
      </c>
      <c r="N570" s="227">
        <f>IF(ISBLANK(INDEX('Policy Characteristics'!H:H,MATCH($C570,'Policy Characteristics'!$C:$C,0))),"",INDEX('Policy Characteristics'!H:H,MATCH($C570,'Policy Characteristics'!$C:$C,0)))</f>
        <v>1</v>
      </c>
      <c r="O570" s="227" t="str">
        <f>IF(ISBLANK(INDEX('Policy Characteristics'!I:I,MATCH($C570,'Policy Characteristics'!$C:$C,0))),"",INDEX('Policy Characteristics'!I:I,MATCH($C570,'Policy Characteristics'!$C:$C,0)))</f>
        <v>weight</v>
      </c>
      <c r="P570" s="227" t="str">
        <f>IF(ISBLANK(INDEX('Policy Characteristics'!J:J,MATCH($C570,'Policy Characteristics'!$C:$C,0))),"",INDEX('Policy Characteristics'!J:J,MATCH($C570,'Policy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0" s="227" t="str">
        <f>IF(ISBLANK(INDEX('Policy Characteristics'!K:K,MATCH($C570,'Policy Characteristics'!$C:$C,0))),"",INDEX('Policy Characteristics'!K:K,MATCH($C570,'Policy Characteristics'!$C:$C,0)))</f>
        <v>io-model.html</v>
      </c>
      <c r="R570" s="227" t="str">
        <f>IF(ISBLANK(INDEX('Policy Characteristics'!L:L,MATCH($C570,'Policy Characteristics'!$C:$C,0))),"",INDEX('Policy Characteristics'!L:L,MATCH($C570,'Policy Characteristics'!$C:$C,0)))</f>
        <v/>
      </c>
      <c r="S570" s="227" t="str">
        <f>IF(ISBLANK(INDEX('Policy Characteristics'!M:M,MATCH($C570,'Policy Characteristics'!$C:$C,0))),"",INDEX('Policy Characteristics'!M:M,MATCH($C570,'Policy Characteristics'!$C:$C,0)))</f>
        <v/>
      </c>
      <c r="T570" s="227" t="str">
        <f>IF(ISBLANK(INDEX('Policy Characteristics'!N:N,MATCH($C570,'Policy Characteristics'!$C:$C,0))),"",INDEX('Policy Characteristics'!N:N,MATCH($C570,'Policy Characteristics'!$C:$C,0)))</f>
        <v/>
      </c>
      <c r="U570" s="229"/>
      <c r="V570" s="229"/>
      <c r="W570" s="229"/>
      <c r="X570" s="229"/>
      <c r="Y570" s="229"/>
      <c r="Z570" s="229"/>
    </row>
    <row r="571" spans="1:26" ht="20.100000000000001" customHeight="1" x14ac:dyDescent="0.25">
      <c r="A571" s="248" t="str">
        <f>INDEX('Policy Characteristics'!A:A,MATCH($C571,'Policy Characteristics'!$C:$C,0))</f>
        <v>Government Revenue Accounting</v>
      </c>
      <c r="B571" s="249" t="str">
        <f>INDEX('Policy Characteristics'!B:B,MATCH($C571,'Policy Characteristics'!$C:$C,0))</f>
        <v>Carbon Tax Revenue</v>
      </c>
      <c r="C571" s="227" t="str">
        <f t="shared" ref="A571:C571" si="410">C$569</f>
        <v>GRA for Carbon Tax Revenue</v>
      </c>
      <c r="D571" s="227" t="s">
        <v>706</v>
      </c>
      <c r="E571" s="227"/>
      <c r="F571" s="227" t="s">
        <v>707</v>
      </c>
      <c r="G571" s="227"/>
      <c r="H571" s="250">
        <v>547</v>
      </c>
      <c r="I571" s="249" t="s">
        <v>76</v>
      </c>
      <c r="J571" s="227" t="str">
        <f>IF(ISBLANK(INDEX('Policy Characteristics'!D:D,MATCH($C571,'Policy Characteristics'!$C:$C,0))),"",INDEX('Policy Characteristics'!D:D,MATCH($C571,'Policy Characteristics'!$C:$C,0)))</f>
        <v/>
      </c>
      <c r="K571" s="227" t="str">
        <f>IF(ISBLANK(INDEX('Policy Characteristics'!E:E,MATCH($C571,'Policy Characteristics'!$C:$C,0))),"",INDEX('Policy Characteristics'!E:E,MATCH($C571,'Policy Characteristics'!$C:$C,0)))</f>
        <v/>
      </c>
      <c r="L571" s="227">
        <f>IF(ISBLANK(INDEX('Policy Characteristics'!F:F,MATCH($C571,'Policy Characteristics'!$C:$C,0))),"",INDEX('Policy Characteristics'!F:F,MATCH($C571,'Policy Characteristics'!$C:$C,0)))</f>
        <v>0</v>
      </c>
      <c r="M571" s="227">
        <f>IF(ISBLANK(INDEX('Policy Characteristics'!G:G,MATCH($C571,'Policy Characteristics'!$C:$C,0))),"",INDEX('Policy Characteristics'!G:G,MATCH($C571,'Policy Characteristics'!$C:$C,0)))</f>
        <v>10</v>
      </c>
      <c r="N571" s="227">
        <f>IF(ISBLANK(INDEX('Policy Characteristics'!H:H,MATCH($C571,'Policy Characteristics'!$C:$C,0))),"",INDEX('Policy Characteristics'!H:H,MATCH($C571,'Policy Characteristics'!$C:$C,0)))</f>
        <v>1</v>
      </c>
      <c r="O571" s="227" t="str">
        <f>IF(ISBLANK(INDEX('Policy Characteristics'!I:I,MATCH($C571,'Policy Characteristics'!$C:$C,0))),"",INDEX('Policy Characteristics'!I:I,MATCH($C571,'Policy Characteristics'!$C:$C,0)))</f>
        <v>weight</v>
      </c>
      <c r="P571" s="227" t="str">
        <f>IF(ISBLANK(INDEX('Policy Characteristics'!J:J,MATCH($C571,'Policy Characteristics'!$C:$C,0))),"",INDEX('Policy Characteristics'!J:J,MATCH($C571,'Policy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1" s="227" t="str">
        <f>IF(ISBLANK(INDEX('Policy Characteristics'!K:K,MATCH($C571,'Policy Characteristics'!$C:$C,0))),"",INDEX('Policy Characteristics'!K:K,MATCH($C571,'Policy Characteristics'!$C:$C,0)))</f>
        <v>io-model.html</v>
      </c>
      <c r="R571" s="227" t="str">
        <f>IF(ISBLANK(INDEX('Policy Characteristics'!L:L,MATCH($C571,'Policy Characteristics'!$C:$C,0))),"",INDEX('Policy Characteristics'!L:L,MATCH($C571,'Policy Characteristics'!$C:$C,0)))</f>
        <v/>
      </c>
      <c r="S571" s="227" t="str">
        <f>IF(ISBLANK(INDEX('Policy Characteristics'!M:M,MATCH($C571,'Policy Characteristics'!$C:$C,0))),"",INDEX('Policy Characteristics'!M:M,MATCH($C571,'Policy Characteristics'!$C:$C,0)))</f>
        <v/>
      </c>
      <c r="T571" s="227" t="str">
        <f>IF(ISBLANK(INDEX('Policy Characteristics'!N:N,MATCH($C571,'Policy Characteristics'!$C:$C,0))),"",INDEX('Policy Characteristics'!N:N,MATCH($C571,'Policy Characteristics'!$C:$C,0)))</f>
        <v/>
      </c>
      <c r="U571" s="229"/>
      <c r="V571" s="229"/>
      <c r="W571" s="229"/>
      <c r="X571" s="229"/>
      <c r="Y571" s="229"/>
      <c r="Z571" s="229"/>
    </row>
    <row r="572" spans="1:26" ht="20.100000000000001" customHeight="1" x14ac:dyDescent="0.25">
      <c r="A572" s="248" t="str">
        <f>INDEX('Policy Characteristics'!A:A,MATCH($C572,'Policy Characteristics'!$C:$C,0))</f>
        <v>Government Revenue Accounting</v>
      </c>
      <c r="B572" s="249" t="str">
        <f>INDEX('Policy Characteristics'!B:B,MATCH($C572,'Policy Characteristics'!$C:$C,0))</f>
        <v>Carbon Tax Revenue</v>
      </c>
      <c r="C572" s="227" t="str">
        <f t="shared" ref="A572:C572" si="411">C$569</f>
        <v>GRA for Carbon Tax Revenue</v>
      </c>
      <c r="D572" s="227" t="s">
        <v>708</v>
      </c>
      <c r="E572" s="227"/>
      <c r="F572" s="227" t="s">
        <v>709</v>
      </c>
      <c r="G572" s="227"/>
      <c r="H572" s="250">
        <v>548</v>
      </c>
      <c r="I572" s="249" t="s">
        <v>76</v>
      </c>
      <c r="J572" s="227" t="str">
        <f>IF(ISBLANK(INDEX('Policy Characteristics'!D:D,MATCH($C572,'Policy Characteristics'!$C:$C,0))),"",INDEX('Policy Characteristics'!D:D,MATCH($C572,'Policy Characteristics'!$C:$C,0)))</f>
        <v/>
      </c>
      <c r="K572" s="227" t="str">
        <f>IF(ISBLANK(INDEX('Policy Characteristics'!E:E,MATCH($C572,'Policy Characteristics'!$C:$C,0))),"",INDEX('Policy Characteristics'!E:E,MATCH($C572,'Policy Characteristics'!$C:$C,0)))</f>
        <v/>
      </c>
      <c r="L572" s="227">
        <f>IF(ISBLANK(INDEX('Policy Characteristics'!F:F,MATCH($C572,'Policy Characteristics'!$C:$C,0))),"",INDEX('Policy Characteristics'!F:F,MATCH($C572,'Policy Characteristics'!$C:$C,0)))</f>
        <v>0</v>
      </c>
      <c r="M572" s="227">
        <f>IF(ISBLANK(INDEX('Policy Characteristics'!G:G,MATCH($C572,'Policy Characteristics'!$C:$C,0))),"",INDEX('Policy Characteristics'!G:G,MATCH($C572,'Policy Characteristics'!$C:$C,0)))</f>
        <v>10</v>
      </c>
      <c r="N572" s="227">
        <f>IF(ISBLANK(INDEX('Policy Characteristics'!H:H,MATCH($C572,'Policy Characteristics'!$C:$C,0))),"",INDEX('Policy Characteristics'!H:H,MATCH($C572,'Policy Characteristics'!$C:$C,0)))</f>
        <v>1</v>
      </c>
      <c r="O572" s="227" t="str">
        <f>IF(ISBLANK(INDEX('Policy Characteristics'!I:I,MATCH($C572,'Policy Characteristics'!$C:$C,0))),"",INDEX('Policy Characteristics'!I:I,MATCH($C572,'Policy Characteristics'!$C:$C,0)))</f>
        <v>weight</v>
      </c>
      <c r="P572" s="227" t="str">
        <f>IF(ISBLANK(INDEX('Policy Characteristics'!J:J,MATCH($C572,'Policy Characteristics'!$C:$C,0))),"",INDEX('Policy Characteristics'!J:J,MATCH($C572,'Policy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2" s="227" t="str">
        <f>IF(ISBLANK(INDEX('Policy Characteristics'!K:K,MATCH($C572,'Policy Characteristics'!$C:$C,0))),"",INDEX('Policy Characteristics'!K:K,MATCH($C572,'Policy Characteristics'!$C:$C,0)))</f>
        <v>io-model.html</v>
      </c>
      <c r="R572" s="227" t="str">
        <f>IF(ISBLANK(INDEX('Policy Characteristics'!L:L,MATCH($C572,'Policy Characteristics'!$C:$C,0))),"",INDEX('Policy Characteristics'!L:L,MATCH($C572,'Policy Characteristics'!$C:$C,0)))</f>
        <v/>
      </c>
      <c r="S572" s="227" t="str">
        <f>IF(ISBLANK(INDEX('Policy Characteristics'!M:M,MATCH($C572,'Policy Characteristics'!$C:$C,0))),"",INDEX('Policy Characteristics'!M:M,MATCH($C572,'Policy Characteristics'!$C:$C,0)))</f>
        <v/>
      </c>
      <c r="T572" s="227" t="str">
        <f>IF(ISBLANK(INDEX('Policy Characteristics'!N:N,MATCH($C572,'Policy Characteristics'!$C:$C,0))),"",INDEX('Policy Characteristics'!N:N,MATCH($C572,'Policy Characteristics'!$C:$C,0)))</f>
        <v/>
      </c>
      <c r="U572" s="229"/>
      <c r="V572" s="229"/>
      <c r="W572" s="229"/>
      <c r="X572" s="229"/>
      <c r="Y572" s="229"/>
      <c r="Z572" s="229"/>
    </row>
    <row r="573" spans="1:26" ht="20.100000000000001" customHeight="1" x14ac:dyDescent="0.25">
      <c r="A573" s="248" t="str">
        <f>INDEX('Policy Characteristics'!A:A,MATCH($C573,'Policy Characteristics'!$C:$C,0))</f>
        <v>Government Revenue Accounting</v>
      </c>
      <c r="B573" s="249" t="str">
        <f>INDEX('Policy Characteristics'!B:B,MATCH($C573,'Policy Characteristics'!$C:$C,0))</f>
        <v>Carbon Tax Revenue</v>
      </c>
      <c r="C573" s="227" t="str">
        <f t="shared" ref="A573:C573" si="412">C$569</f>
        <v>GRA for Carbon Tax Revenue</v>
      </c>
      <c r="D573" s="227" t="s">
        <v>710</v>
      </c>
      <c r="E573" s="227"/>
      <c r="F573" s="227" t="s">
        <v>711</v>
      </c>
      <c r="G573" s="227"/>
      <c r="H573" s="250">
        <v>549</v>
      </c>
      <c r="I573" s="249" t="s">
        <v>76</v>
      </c>
      <c r="J573" s="227" t="str">
        <f>IF(ISBLANK(INDEX('Policy Characteristics'!D:D,MATCH($C573,'Policy Characteristics'!$C:$C,0))),"",INDEX('Policy Characteristics'!D:D,MATCH($C573,'Policy Characteristics'!$C:$C,0)))</f>
        <v/>
      </c>
      <c r="K573" s="227" t="str">
        <f>IF(ISBLANK(INDEX('Policy Characteristics'!E:E,MATCH($C573,'Policy Characteristics'!$C:$C,0))),"",INDEX('Policy Characteristics'!E:E,MATCH($C573,'Policy Characteristics'!$C:$C,0)))</f>
        <v/>
      </c>
      <c r="L573" s="227">
        <f>IF(ISBLANK(INDEX('Policy Characteristics'!F:F,MATCH($C573,'Policy Characteristics'!$C:$C,0))),"",INDEX('Policy Characteristics'!F:F,MATCH($C573,'Policy Characteristics'!$C:$C,0)))</f>
        <v>0</v>
      </c>
      <c r="M573" s="227">
        <f>IF(ISBLANK(INDEX('Policy Characteristics'!G:G,MATCH($C573,'Policy Characteristics'!$C:$C,0))),"",INDEX('Policy Characteristics'!G:G,MATCH($C573,'Policy Characteristics'!$C:$C,0)))</f>
        <v>10</v>
      </c>
      <c r="N573" s="227">
        <f>IF(ISBLANK(INDEX('Policy Characteristics'!H:H,MATCH($C573,'Policy Characteristics'!$C:$C,0))),"",INDEX('Policy Characteristics'!H:H,MATCH($C573,'Policy Characteristics'!$C:$C,0)))</f>
        <v>1</v>
      </c>
      <c r="O573" s="227" t="str">
        <f>IF(ISBLANK(INDEX('Policy Characteristics'!I:I,MATCH($C573,'Policy Characteristics'!$C:$C,0))),"",INDEX('Policy Characteristics'!I:I,MATCH($C573,'Policy Characteristics'!$C:$C,0)))</f>
        <v>weight</v>
      </c>
      <c r="P573" s="227" t="str">
        <f>IF(ISBLANK(INDEX('Policy Characteristics'!J:J,MATCH($C573,'Policy Characteristics'!$C:$C,0))),"",INDEX('Policy Characteristics'!J:J,MATCH($C573,'Policy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3" s="227" t="str">
        <f>IF(ISBLANK(INDEX('Policy Characteristics'!K:K,MATCH($C573,'Policy Characteristics'!$C:$C,0))),"",INDEX('Policy Characteristics'!K:K,MATCH($C573,'Policy Characteristics'!$C:$C,0)))</f>
        <v>io-model.html</v>
      </c>
      <c r="R573" s="227" t="str">
        <f>IF(ISBLANK(INDEX('Policy Characteristics'!L:L,MATCH($C573,'Policy Characteristics'!$C:$C,0))),"",INDEX('Policy Characteristics'!L:L,MATCH($C573,'Policy Characteristics'!$C:$C,0)))</f>
        <v/>
      </c>
      <c r="S573" s="227" t="str">
        <f>IF(ISBLANK(INDEX('Policy Characteristics'!M:M,MATCH($C573,'Policy Characteristics'!$C:$C,0))),"",INDEX('Policy Characteristics'!M:M,MATCH($C573,'Policy Characteristics'!$C:$C,0)))</f>
        <v/>
      </c>
      <c r="T573" s="227" t="str">
        <f>IF(ISBLANK(INDEX('Policy Characteristics'!N:N,MATCH($C573,'Policy Characteristics'!$C:$C,0))),"",INDEX('Policy Characteristics'!N:N,MATCH($C573,'Policy Characteristics'!$C:$C,0)))</f>
        <v/>
      </c>
      <c r="U573" s="229"/>
      <c r="V573" s="229"/>
      <c r="W573" s="229"/>
      <c r="X573" s="229"/>
      <c r="Y573" s="229"/>
      <c r="Z573" s="229"/>
    </row>
    <row r="574" spans="1:26" ht="20.100000000000001" customHeight="1" x14ac:dyDescent="0.25">
      <c r="A574" s="248" t="str">
        <f>INDEX('Policy Characteristics'!A:A,MATCH($C574,'Policy Characteristics'!$C:$C,0))</f>
        <v>Government Revenue Accounting</v>
      </c>
      <c r="B574" s="249" t="str">
        <f>INDEX('Policy Characteristics'!B:B,MATCH($C574,'Policy Characteristics'!$C:$C,0))</f>
        <v>Fuel Tax Revenue</v>
      </c>
      <c r="C574" s="227" t="s">
        <v>713</v>
      </c>
      <c r="D574" s="227" t="s">
        <v>700</v>
      </c>
      <c r="E574" s="227"/>
      <c r="F574" s="227" t="s">
        <v>701</v>
      </c>
      <c r="G574" s="227"/>
      <c r="H574" s="250">
        <v>550</v>
      </c>
      <c r="I574" s="249" t="s">
        <v>76</v>
      </c>
      <c r="J574" s="227" t="str">
        <f>IF(ISBLANK(INDEX('Policy Characteristics'!D:D,MATCH($C574,'Policy Characteristics'!$C:$C,0))),"",INDEX('Policy Characteristics'!D:D,MATCH($C574,'Policy Characteristics'!$C:$C,0)))</f>
        <v/>
      </c>
      <c r="K574" s="227" t="str">
        <f>IF(ISBLANK(INDEX('Policy Characteristics'!E:E,MATCH($C574,'Policy Characteristics'!$C:$C,0))),"",INDEX('Policy Characteristics'!E:E,MATCH($C574,'Policy Characteristics'!$C:$C,0)))</f>
        <v/>
      </c>
      <c r="L574" s="227">
        <f>IF(ISBLANK(INDEX('Policy Characteristics'!F:F,MATCH($C574,'Policy Characteristics'!$C:$C,0))),"",INDEX('Policy Characteristics'!F:F,MATCH($C574,'Policy Characteristics'!$C:$C,0)))</f>
        <v>0</v>
      </c>
      <c r="M574" s="227">
        <f>IF(ISBLANK(INDEX('Policy Characteristics'!G:G,MATCH($C574,'Policy Characteristics'!$C:$C,0))),"",INDEX('Policy Characteristics'!G:G,MATCH($C574,'Policy Characteristics'!$C:$C,0)))</f>
        <v>10</v>
      </c>
      <c r="N574" s="227">
        <f>IF(ISBLANK(INDEX('Policy Characteristics'!H:H,MATCH($C574,'Policy Characteristics'!$C:$C,0))),"",INDEX('Policy Characteristics'!H:H,MATCH($C574,'Policy Characteristics'!$C:$C,0)))</f>
        <v>1</v>
      </c>
      <c r="O574" s="227" t="str">
        <f>IF(ISBLANK(INDEX('Policy Characteristics'!I:I,MATCH($C574,'Policy Characteristics'!$C:$C,0))),"",INDEX('Policy Characteristics'!I:I,MATCH($C574,'Policy Characteristics'!$C:$C,0)))</f>
        <v>weight</v>
      </c>
      <c r="P574" s="227" t="str">
        <f>IF(ISBLANK(INDEX('Policy Characteristics'!J:J,MATCH($C574,'Policy Characteristics'!$C:$C,0))),"",INDEX('Policy Characteristics'!J:J,MATCH($C574,'Policy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227" t="str">
        <f>IF(ISBLANK(INDEX('Policy Characteristics'!K:K,MATCH($C574,'Policy Characteristics'!$C:$C,0))),"",INDEX('Policy Characteristics'!K:K,MATCH($C574,'Policy Characteristics'!$C:$C,0)))</f>
        <v>io-model.html</v>
      </c>
      <c r="R574" s="227" t="str">
        <f>IF(ISBLANK(INDEX('Policy Characteristics'!L:L,MATCH($C574,'Policy Characteristics'!$C:$C,0))),"",INDEX('Policy Characteristics'!L:L,MATCH($C574,'Policy Characteristics'!$C:$C,0)))</f>
        <v/>
      </c>
      <c r="S574" s="227" t="str">
        <f>IF(ISBLANK(INDEX('Policy Characteristics'!M:M,MATCH($C574,'Policy Characteristics'!$C:$C,0))),"",INDEX('Policy Characteristics'!M:M,MATCH($C574,'Policy Characteristics'!$C:$C,0)))</f>
        <v/>
      </c>
      <c r="T574" s="227" t="str">
        <f>IF(ISBLANK(INDEX('Policy Characteristics'!N:N,MATCH($C574,'Policy Characteristics'!$C:$C,0))),"",INDEX('Policy Characteristics'!N:N,MATCH($C574,'Policy Characteristics'!$C:$C,0)))</f>
        <v/>
      </c>
      <c r="U574" s="229"/>
      <c r="V574" s="229"/>
      <c r="W574" s="229"/>
      <c r="X574" s="229"/>
      <c r="Y574" s="229"/>
      <c r="Z574" s="229"/>
    </row>
    <row r="575" spans="1:26" ht="20.100000000000001" customHeight="1" x14ac:dyDescent="0.25">
      <c r="A575" s="248" t="str">
        <f>INDEX('Policy Characteristics'!A:A,MATCH($C575,'Policy Characteristics'!$C:$C,0))</f>
        <v>Government Revenue Accounting</v>
      </c>
      <c r="B575" s="249" t="str">
        <f>INDEX('Policy Characteristics'!B:B,MATCH($C575,'Policy Characteristics'!$C:$C,0))</f>
        <v>Fuel Tax Revenue</v>
      </c>
      <c r="C575" s="227" t="str">
        <f t="shared" ref="A575:C575" si="413">C$574</f>
        <v>GRA for Fuel Tax Revenue</v>
      </c>
      <c r="D575" s="227" t="s">
        <v>704</v>
      </c>
      <c r="E575" s="227"/>
      <c r="F575" s="227" t="s">
        <v>705</v>
      </c>
      <c r="G575" s="227"/>
      <c r="H575" s="250">
        <v>551</v>
      </c>
      <c r="I575" s="249" t="s">
        <v>76</v>
      </c>
      <c r="J575" s="227" t="str">
        <f>IF(ISBLANK(INDEX('Policy Characteristics'!D:D,MATCH($C575,'Policy Characteristics'!$C:$C,0))),"",INDEX('Policy Characteristics'!D:D,MATCH($C575,'Policy Characteristics'!$C:$C,0)))</f>
        <v/>
      </c>
      <c r="K575" s="227" t="str">
        <f>IF(ISBLANK(INDEX('Policy Characteristics'!E:E,MATCH($C575,'Policy Characteristics'!$C:$C,0))),"",INDEX('Policy Characteristics'!E:E,MATCH($C575,'Policy Characteristics'!$C:$C,0)))</f>
        <v/>
      </c>
      <c r="L575" s="227">
        <f>IF(ISBLANK(INDEX('Policy Characteristics'!F:F,MATCH($C575,'Policy Characteristics'!$C:$C,0))),"",INDEX('Policy Characteristics'!F:F,MATCH($C575,'Policy Characteristics'!$C:$C,0)))</f>
        <v>0</v>
      </c>
      <c r="M575" s="227">
        <f>IF(ISBLANK(INDEX('Policy Characteristics'!G:G,MATCH($C575,'Policy Characteristics'!$C:$C,0))),"",INDEX('Policy Characteristics'!G:G,MATCH($C575,'Policy Characteristics'!$C:$C,0)))</f>
        <v>10</v>
      </c>
      <c r="N575" s="227">
        <f>IF(ISBLANK(INDEX('Policy Characteristics'!H:H,MATCH($C575,'Policy Characteristics'!$C:$C,0))),"",INDEX('Policy Characteristics'!H:H,MATCH($C575,'Policy Characteristics'!$C:$C,0)))</f>
        <v>1</v>
      </c>
      <c r="O575" s="227" t="str">
        <f>IF(ISBLANK(INDEX('Policy Characteristics'!I:I,MATCH($C575,'Policy Characteristics'!$C:$C,0))),"",INDEX('Policy Characteristics'!I:I,MATCH($C575,'Policy Characteristics'!$C:$C,0)))</f>
        <v>weight</v>
      </c>
      <c r="P575" s="227" t="str">
        <f>IF(ISBLANK(INDEX('Policy Characteristics'!J:J,MATCH($C575,'Policy Characteristics'!$C:$C,0))),"",INDEX('Policy Characteristics'!J:J,MATCH($C575,'Policy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227" t="str">
        <f>IF(ISBLANK(INDEX('Policy Characteristics'!K:K,MATCH($C575,'Policy Characteristics'!$C:$C,0))),"",INDEX('Policy Characteristics'!K:K,MATCH($C575,'Policy Characteristics'!$C:$C,0)))</f>
        <v>io-model.html</v>
      </c>
      <c r="R575" s="227" t="str">
        <f>IF(ISBLANK(INDEX('Policy Characteristics'!L:L,MATCH($C575,'Policy Characteristics'!$C:$C,0))),"",INDEX('Policy Characteristics'!L:L,MATCH($C575,'Policy Characteristics'!$C:$C,0)))</f>
        <v/>
      </c>
      <c r="S575" s="227" t="str">
        <f>IF(ISBLANK(INDEX('Policy Characteristics'!M:M,MATCH($C575,'Policy Characteristics'!$C:$C,0))),"",INDEX('Policy Characteristics'!M:M,MATCH($C575,'Policy Characteristics'!$C:$C,0)))</f>
        <v/>
      </c>
      <c r="T575" s="227" t="str">
        <f>IF(ISBLANK(INDEX('Policy Characteristics'!N:N,MATCH($C575,'Policy Characteristics'!$C:$C,0))),"",INDEX('Policy Characteristics'!N:N,MATCH($C575,'Policy Characteristics'!$C:$C,0)))</f>
        <v/>
      </c>
      <c r="U575" s="229"/>
      <c r="V575" s="229"/>
      <c r="W575" s="229"/>
      <c r="X575" s="229"/>
      <c r="Y575" s="229"/>
      <c r="Z575" s="229"/>
    </row>
    <row r="576" spans="1:26" ht="20.100000000000001" customHeight="1" x14ac:dyDescent="0.25">
      <c r="A576" s="248" t="str">
        <f>INDEX('Policy Characteristics'!A:A,MATCH($C576,'Policy Characteristics'!$C:$C,0))</f>
        <v>Government Revenue Accounting</v>
      </c>
      <c r="B576" s="249" t="str">
        <f>INDEX('Policy Characteristics'!B:B,MATCH($C576,'Policy Characteristics'!$C:$C,0))</f>
        <v>Fuel Tax Revenue</v>
      </c>
      <c r="C576" s="227" t="str">
        <f t="shared" ref="A576:C576" si="414">C$574</f>
        <v>GRA for Fuel Tax Revenue</v>
      </c>
      <c r="D576" s="227" t="s">
        <v>706</v>
      </c>
      <c r="E576" s="227"/>
      <c r="F576" s="227" t="s">
        <v>707</v>
      </c>
      <c r="G576" s="227"/>
      <c r="H576" s="250">
        <v>552</v>
      </c>
      <c r="I576" s="249" t="s">
        <v>76</v>
      </c>
      <c r="J576" s="227" t="str">
        <f>IF(ISBLANK(INDEX('Policy Characteristics'!D:D,MATCH($C576,'Policy Characteristics'!$C:$C,0))),"",INDEX('Policy Characteristics'!D:D,MATCH($C576,'Policy Characteristics'!$C:$C,0)))</f>
        <v/>
      </c>
      <c r="K576" s="227" t="str">
        <f>IF(ISBLANK(INDEX('Policy Characteristics'!E:E,MATCH($C576,'Policy Characteristics'!$C:$C,0))),"",INDEX('Policy Characteristics'!E:E,MATCH($C576,'Policy Characteristics'!$C:$C,0)))</f>
        <v/>
      </c>
      <c r="L576" s="227">
        <f>IF(ISBLANK(INDEX('Policy Characteristics'!F:F,MATCH($C576,'Policy Characteristics'!$C:$C,0))),"",INDEX('Policy Characteristics'!F:F,MATCH($C576,'Policy Characteristics'!$C:$C,0)))</f>
        <v>0</v>
      </c>
      <c r="M576" s="227">
        <f>IF(ISBLANK(INDEX('Policy Characteristics'!G:G,MATCH($C576,'Policy Characteristics'!$C:$C,0))),"",INDEX('Policy Characteristics'!G:G,MATCH($C576,'Policy Characteristics'!$C:$C,0)))</f>
        <v>10</v>
      </c>
      <c r="N576" s="227">
        <f>IF(ISBLANK(INDEX('Policy Characteristics'!H:H,MATCH($C576,'Policy Characteristics'!$C:$C,0))),"",INDEX('Policy Characteristics'!H:H,MATCH($C576,'Policy Characteristics'!$C:$C,0)))</f>
        <v>1</v>
      </c>
      <c r="O576" s="227" t="str">
        <f>IF(ISBLANK(INDEX('Policy Characteristics'!I:I,MATCH($C576,'Policy Characteristics'!$C:$C,0))),"",INDEX('Policy Characteristics'!I:I,MATCH($C576,'Policy Characteristics'!$C:$C,0)))</f>
        <v>weight</v>
      </c>
      <c r="P576" s="227" t="str">
        <f>IF(ISBLANK(INDEX('Policy Characteristics'!J:J,MATCH($C576,'Policy Characteristics'!$C:$C,0))),"",INDEX('Policy Characteristics'!J:J,MATCH($C576,'Policy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227" t="str">
        <f>IF(ISBLANK(INDEX('Policy Characteristics'!K:K,MATCH($C576,'Policy Characteristics'!$C:$C,0))),"",INDEX('Policy Characteristics'!K:K,MATCH($C576,'Policy Characteristics'!$C:$C,0)))</f>
        <v>io-model.html</v>
      </c>
      <c r="R576" s="227" t="str">
        <f>IF(ISBLANK(INDEX('Policy Characteristics'!L:L,MATCH($C576,'Policy Characteristics'!$C:$C,0))),"",INDEX('Policy Characteristics'!L:L,MATCH($C576,'Policy Characteristics'!$C:$C,0)))</f>
        <v/>
      </c>
      <c r="S576" s="227" t="str">
        <f>IF(ISBLANK(INDEX('Policy Characteristics'!M:M,MATCH($C576,'Policy Characteristics'!$C:$C,0))),"",INDEX('Policy Characteristics'!M:M,MATCH($C576,'Policy Characteristics'!$C:$C,0)))</f>
        <v/>
      </c>
      <c r="T576" s="227" t="str">
        <f>IF(ISBLANK(INDEX('Policy Characteristics'!N:N,MATCH($C576,'Policy Characteristics'!$C:$C,0))),"",INDEX('Policy Characteristics'!N:N,MATCH($C576,'Policy Characteristics'!$C:$C,0)))</f>
        <v/>
      </c>
      <c r="U576" s="229"/>
      <c r="V576" s="229"/>
      <c r="W576" s="229"/>
      <c r="X576" s="229"/>
      <c r="Y576" s="229"/>
      <c r="Z576" s="229"/>
    </row>
    <row r="577" spans="1:26" ht="20.100000000000001" customHeight="1" x14ac:dyDescent="0.25">
      <c r="A577" s="248" t="str">
        <f>INDEX('Policy Characteristics'!A:A,MATCH($C577,'Policy Characteristics'!$C:$C,0))</f>
        <v>Government Revenue Accounting</v>
      </c>
      <c r="B577" s="249" t="str">
        <f>INDEX('Policy Characteristics'!B:B,MATCH($C577,'Policy Characteristics'!$C:$C,0))</f>
        <v>Fuel Tax Revenue</v>
      </c>
      <c r="C577" s="227" t="str">
        <f t="shared" ref="A577:C577" si="415">C$574</f>
        <v>GRA for Fuel Tax Revenue</v>
      </c>
      <c r="D577" s="227" t="s">
        <v>708</v>
      </c>
      <c r="E577" s="227"/>
      <c r="F577" s="227" t="s">
        <v>709</v>
      </c>
      <c r="G577" s="227"/>
      <c r="H577" s="250">
        <v>553</v>
      </c>
      <c r="I577" s="249" t="s">
        <v>76</v>
      </c>
      <c r="J577" s="227" t="str">
        <f>IF(ISBLANK(INDEX('Policy Characteristics'!D:D,MATCH($C577,'Policy Characteristics'!$C:$C,0))),"",INDEX('Policy Characteristics'!D:D,MATCH($C577,'Policy Characteristics'!$C:$C,0)))</f>
        <v/>
      </c>
      <c r="K577" s="227" t="str">
        <f>IF(ISBLANK(INDEX('Policy Characteristics'!E:E,MATCH($C577,'Policy Characteristics'!$C:$C,0))),"",INDEX('Policy Characteristics'!E:E,MATCH($C577,'Policy Characteristics'!$C:$C,0)))</f>
        <v/>
      </c>
      <c r="L577" s="227">
        <f>IF(ISBLANK(INDEX('Policy Characteristics'!F:F,MATCH($C577,'Policy Characteristics'!$C:$C,0))),"",INDEX('Policy Characteristics'!F:F,MATCH($C577,'Policy Characteristics'!$C:$C,0)))</f>
        <v>0</v>
      </c>
      <c r="M577" s="227">
        <f>IF(ISBLANK(INDEX('Policy Characteristics'!G:G,MATCH($C577,'Policy Characteristics'!$C:$C,0))),"",INDEX('Policy Characteristics'!G:G,MATCH($C577,'Policy Characteristics'!$C:$C,0)))</f>
        <v>10</v>
      </c>
      <c r="N577" s="227">
        <f>IF(ISBLANK(INDEX('Policy Characteristics'!H:H,MATCH($C577,'Policy Characteristics'!$C:$C,0))),"",INDEX('Policy Characteristics'!H:H,MATCH($C577,'Policy Characteristics'!$C:$C,0)))</f>
        <v>1</v>
      </c>
      <c r="O577" s="227" t="str">
        <f>IF(ISBLANK(INDEX('Policy Characteristics'!I:I,MATCH($C577,'Policy Characteristics'!$C:$C,0))),"",INDEX('Policy Characteristics'!I:I,MATCH($C577,'Policy Characteristics'!$C:$C,0)))</f>
        <v>weight</v>
      </c>
      <c r="P577" s="227" t="str">
        <f>IF(ISBLANK(INDEX('Policy Characteristics'!J:J,MATCH($C577,'Policy Characteristics'!$C:$C,0))),"",INDEX('Policy Characteristics'!J:J,MATCH($C577,'Policy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227" t="str">
        <f>IF(ISBLANK(INDEX('Policy Characteristics'!K:K,MATCH($C577,'Policy Characteristics'!$C:$C,0))),"",INDEX('Policy Characteristics'!K:K,MATCH($C577,'Policy Characteristics'!$C:$C,0)))</f>
        <v>io-model.html</v>
      </c>
      <c r="R577" s="227" t="str">
        <f>IF(ISBLANK(INDEX('Policy Characteristics'!L:L,MATCH($C577,'Policy Characteristics'!$C:$C,0))),"",INDEX('Policy Characteristics'!L:L,MATCH($C577,'Policy Characteristics'!$C:$C,0)))</f>
        <v/>
      </c>
      <c r="S577" s="227" t="str">
        <f>IF(ISBLANK(INDEX('Policy Characteristics'!M:M,MATCH($C577,'Policy Characteristics'!$C:$C,0))),"",INDEX('Policy Characteristics'!M:M,MATCH($C577,'Policy Characteristics'!$C:$C,0)))</f>
        <v/>
      </c>
      <c r="T577" s="227" t="str">
        <f>IF(ISBLANK(INDEX('Policy Characteristics'!N:N,MATCH($C577,'Policy Characteristics'!$C:$C,0))),"",INDEX('Policy Characteristics'!N:N,MATCH($C577,'Policy Characteristics'!$C:$C,0)))</f>
        <v/>
      </c>
      <c r="U577" s="229"/>
      <c r="V577" s="229"/>
      <c r="W577" s="229"/>
      <c r="X577" s="229"/>
      <c r="Y577" s="229"/>
      <c r="Z577" s="229"/>
    </row>
    <row r="578" spans="1:26" ht="20.100000000000001" customHeight="1" x14ac:dyDescent="0.25">
      <c r="A578" s="248" t="str">
        <f>INDEX('Policy Characteristics'!A:A,MATCH($C578,'Policy Characteristics'!$C:$C,0))</f>
        <v>Government Revenue Accounting</v>
      </c>
      <c r="B578" s="249" t="str">
        <f>INDEX('Policy Characteristics'!B:B,MATCH($C578,'Policy Characteristics'!$C:$C,0))</f>
        <v>Fuel Tax Revenue</v>
      </c>
      <c r="C578" s="227" t="str">
        <f t="shared" ref="A578:C578" si="416">C$574</f>
        <v>GRA for Fuel Tax Revenue</v>
      </c>
      <c r="D578" s="227" t="s">
        <v>710</v>
      </c>
      <c r="E578" s="227"/>
      <c r="F578" s="227" t="s">
        <v>711</v>
      </c>
      <c r="G578" s="227"/>
      <c r="H578" s="250">
        <v>554</v>
      </c>
      <c r="I578" s="249" t="s">
        <v>76</v>
      </c>
      <c r="J578" s="227" t="str">
        <f>IF(ISBLANK(INDEX('Policy Characteristics'!D:D,MATCH($C578,'Policy Characteristics'!$C:$C,0))),"",INDEX('Policy Characteristics'!D:D,MATCH($C578,'Policy Characteristics'!$C:$C,0)))</f>
        <v/>
      </c>
      <c r="K578" s="227" t="str">
        <f>IF(ISBLANK(INDEX('Policy Characteristics'!E:E,MATCH($C578,'Policy Characteristics'!$C:$C,0))),"",INDEX('Policy Characteristics'!E:E,MATCH($C578,'Policy Characteristics'!$C:$C,0)))</f>
        <v/>
      </c>
      <c r="L578" s="227">
        <f>IF(ISBLANK(INDEX('Policy Characteristics'!F:F,MATCH($C578,'Policy Characteristics'!$C:$C,0))),"",INDEX('Policy Characteristics'!F:F,MATCH($C578,'Policy Characteristics'!$C:$C,0)))</f>
        <v>0</v>
      </c>
      <c r="M578" s="227">
        <f>IF(ISBLANK(INDEX('Policy Characteristics'!G:G,MATCH($C578,'Policy Characteristics'!$C:$C,0))),"",INDEX('Policy Characteristics'!G:G,MATCH($C578,'Policy Characteristics'!$C:$C,0)))</f>
        <v>10</v>
      </c>
      <c r="N578" s="227">
        <f>IF(ISBLANK(INDEX('Policy Characteristics'!H:H,MATCH($C578,'Policy Characteristics'!$C:$C,0))),"",INDEX('Policy Characteristics'!H:H,MATCH($C578,'Policy Characteristics'!$C:$C,0)))</f>
        <v>1</v>
      </c>
      <c r="O578" s="227" t="str">
        <f>IF(ISBLANK(INDEX('Policy Characteristics'!I:I,MATCH($C578,'Policy Characteristics'!$C:$C,0))),"",INDEX('Policy Characteristics'!I:I,MATCH($C578,'Policy Characteristics'!$C:$C,0)))</f>
        <v>weight</v>
      </c>
      <c r="P578" s="227" t="str">
        <f>IF(ISBLANK(INDEX('Policy Characteristics'!J:J,MATCH($C578,'Policy Characteristics'!$C:$C,0))),"",INDEX('Policy Characteristics'!J:J,MATCH($C578,'Policy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227" t="str">
        <f>IF(ISBLANK(INDEX('Policy Characteristics'!K:K,MATCH($C578,'Policy Characteristics'!$C:$C,0))),"",INDEX('Policy Characteristics'!K:K,MATCH($C578,'Policy Characteristics'!$C:$C,0)))</f>
        <v>io-model.html</v>
      </c>
      <c r="R578" s="227" t="str">
        <f>IF(ISBLANK(INDEX('Policy Characteristics'!L:L,MATCH($C578,'Policy Characteristics'!$C:$C,0))),"",INDEX('Policy Characteristics'!L:L,MATCH($C578,'Policy Characteristics'!$C:$C,0)))</f>
        <v/>
      </c>
      <c r="S578" s="227" t="str">
        <f>IF(ISBLANK(INDEX('Policy Characteristics'!M:M,MATCH($C578,'Policy Characteristics'!$C:$C,0))),"",INDEX('Policy Characteristics'!M:M,MATCH($C578,'Policy Characteristics'!$C:$C,0)))</f>
        <v/>
      </c>
      <c r="T578" s="227" t="str">
        <f>IF(ISBLANK(INDEX('Policy Characteristics'!N:N,MATCH($C578,'Policy Characteristics'!$C:$C,0))),"",INDEX('Policy Characteristics'!N:N,MATCH($C578,'Policy Characteristics'!$C:$C,0)))</f>
        <v/>
      </c>
      <c r="U578" s="229"/>
      <c r="V578" s="229"/>
      <c r="W578" s="229"/>
      <c r="X578" s="229"/>
      <c r="Y578" s="229"/>
      <c r="Z578" s="229"/>
    </row>
    <row r="579" spans="1:26" ht="20.100000000000001" customHeight="1" x14ac:dyDescent="0.25">
      <c r="A579" s="248" t="str">
        <f>INDEX('Policy Characteristics'!A:A,MATCH($C579,'Policy Characteristics'!$C:$C,0))</f>
        <v>Government Revenue Accounting</v>
      </c>
      <c r="B579" s="249" t="str">
        <f>INDEX('Policy Characteristics'!B:B,MATCH($C579,'Policy Characteristics'!$C:$C,0))</f>
        <v>EV Subsidy</v>
      </c>
      <c r="C579" s="227" t="s">
        <v>714</v>
      </c>
      <c r="D579" s="227" t="s">
        <v>700</v>
      </c>
      <c r="E579" s="227"/>
      <c r="F579" s="227" t="s">
        <v>701</v>
      </c>
      <c r="G579" s="227"/>
      <c r="H579" s="250">
        <v>555</v>
      </c>
      <c r="I579" s="249" t="s">
        <v>76</v>
      </c>
      <c r="J579" s="227" t="str">
        <f>IF(ISBLANK(INDEX('Policy Characteristics'!D:D,MATCH($C579,'Policy Characteristics'!$C:$C,0))),"",INDEX('Policy Characteristics'!D:D,MATCH($C579,'Policy Characteristics'!$C:$C,0)))</f>
        <v/>
      </c>
      <c r="K579" s="227" t="str">
        <f>IF(ISBLANK(INDEX('Policy Characteristics'!E:E,MATCH($C579,'Policy Characteristics'!$C:$C,0))),"",INDEX('Policy Characteristics'!E:E,MATCH($C579,'Policy Characteristics'!$C:$C,0)))</f>
        <v/>
      </c>
      <c r="L579" s="227">
        <f>IF(ISBLANK(INDEX('Policy Characteristics'!F:F,MATCH($C579,'Policy Characteristics'!$C:$C,0))),"",INDEX('Policy Characteristics'!F:F,MATCH($C579,'Policy Characteristics'!$C:$C,0)))</f>
        <v>0</v>
      </c>
      <c r="M579" s="227">
        <f>IF(ISBLANK(INDEX('Policy Characteristics'!G:G,MATCH($C579,'Policy Characteristics'!$C:$C,0))),"",INDEX('Policy Characteristics'!G:G,MATCH($C579,'Policy Characteristics'!$C:$C,0)))</f>
        <v>10</v>
      </c>
      <c r="N579" s="227">
        <f>IF(ISBLANK(INDEX('Policy Characteristics'!H:H,MATCH($C579,'Policy Characteristics'!$C:$C,0))),"",INDEX('Policy Characteristics'!H:H,MATCH($C579,'Policy Characteristics'!$C:$C,0)))</f>
        <v>1</v>
      </c>
      <c r="O579" s="227" t="str">
        <f>IF(ISBLANK(INDEX('Policy Characteristics'!I:I,MATCH($C579,'Policy Characteristics'!$C:$C,0))),"",INDEX('Policy Characteristics'!I:I,MATCH($C579,'Policy Characteristics'!$C:$C,0)))</f>
        <v>weight</v>
      </c>
      <c r="P579" s="227" t="str">
        <f>IF(ISBLANK(INDEX('Policy Characteristics'!J:J,MATCH($C579,'Policy Characteristics'!$C:$C,0))),"",INDEX('Policy Characteristics'!J:J,MATCH($C579,'Policy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227" t="str">
        <f>IF(ISBLANK(INDEX('Policy Characteristics'!K:K,MATCH($C579,'Policy Characteristics'!$C:$C,0))),"",INDEX('Policy Characteristics'!K:K,MATCH($C579,'Policy Characteristics'!$C:$C,0)))</f>
        <v>io-model.html</v>
      </c>
      <c r="R579" s="227" t="str">
        <f>IF(ISBLANK(INDEX('Policy Characteristics'!L:L,MATCH($C579,'Policy Characteristics'!$C:$C,0))),"",INDEX('Policy Characteristics'!L:L,MATCH($C579,'Policy Characteristics'!$C:$C,0)))</f>
        <v/>
      </c>
      <c r="S579" s="227" t="str">
        <f>IF(ISBLANK(INDEX('Policy Characteristics'!M:M,MATCH($C579,'Policy Characteristics'!$C:$C,0))),"",INDEX('Policy Characteristics'!M:M,MATCH($C579,'Policy Characteristics'!$C:$C,0)))</f>
        <v/>
      </c>
      <c r="T579" s="227" t="str">
        <f>IF(ISBLANK(INDEX('Policy Characteristics'!N:N,MATCH($C579,'Policy Characteristics'!$C:$C,0))),"",INDEX('Policy Characteristics'!N:N,MATCH($C579,'Policy Characteristics'!$C:$C,0)))</f>
        <v/>
      </c>
      <c r="U579" s="229"/>
      <c r="V579" s="229"/>
      <c r="W579" s="229"/>
      <c r="X579" s="229"/>
      <c r="Y579" s="229"/>
      <c r="Z579" s="229"/>
    </row>
    <row r="580" spans="1:26" ht="20.100000000000001" customHeight="1" x14ac:dyDescent="0.25">
      <c r="A580" s="248" t="str">
        <f>INDEX('Policy Characteristics'!A:A,MATCH($C580,'Policy Characteristics'!$C:$C,0))</f>
        <v>Government Revenue Accounting</v>
      </c>
      <c r="B580" s="249" t="str">
        <f>INDEX('Policy Characteristics'!B:B,MATCH($C580,'Policy Characteristics'!$C:$C,0))</f>
        <v>EV Subsidy</v>
      </c>
      <c r="C580" s="227" t="str">
        <f t="shared" ref="A580:C580" si="417">C$579</f>
        <v>GRA for EV Subsidy</v>
      </c>
      <c r="D580" s="227" t="s">
        <v>704</v>
      </c>
      <c r="E580" s="227"/>
      <c r="F580" s="227" t="s">
        <v>705</v>
      </c>
      <c r="G580" s="227"/>
      <c r="H580" s="250">
        <v>556</v>
      </c>
      <c r="I580" s="249" t="s">
        <v>76</v>
      </c>
      <c r="J580" s="227" t="str">
        <f>IF(ISBLANK(INDEX('Policy Characteristics'!D:D,MATCH($C580,'Policy Characteristics'!$C:$C,0))),"",INDEX('Policy Characteristics'!D:D,MATCH($C580,'Policy Characteristics'!$C:$C,0)))</f>
        <v/>
      </c>
      <c r="K580" s="227" t="str">
        <f>IF(ISBLANK(INDEX('Policy Characteristics'!E:E,MATCH($C580,'Policy Characteristics'!$C:$C,0))),"",INDEX('Policy Characteristics'!E:E,MATCH($C580,'Policy Characteristics'!$C:$C,0)))</f>
        <v/>
      </c>
      <c r="L580" s="227">
        <f>IF(ISBLANK(INDEX('Policy Characteristics'!F:F,MATCH($C580,'Policy Characteristics'!$C:$C,0))),"",INDEX('Policy Characteristics'!F:F,MATCH($C580,'Policy Characteristics'!$C:$C,0)))</f>
        <v>0</v>
      </c>
      <c r="M580" s="227">
        <f>IF(ISBLANK(INDEX('Policy Characteristics'!G:G,MATCH($C580,'Policy Characteristics'!$C:$C,0))),"",INDEX('Policy Characteristics'!G:G,MATCH($C580,'Policy Characteristics'!$C:$C,0)))</f>
        <v>10</v>
      </c>
      <c r="N580" s="227">
        <f>IF(ISBLANK(INDEX('Policy Characteristics'!H:H,MATCH($C580,'Policy Characteristics'!$C:$C,0))),"",INDEX('Policy Characteristics'!H:H,MATCH($C580,'Policy Characteristics'!$C:$C,0)))</f>
        <v>1</v>
      </c>
      <c r="O580" s="227" t="str">
        <f>IF(ISBLANK(INDEX('Policy Characteristics'!I:I,MATCH($C580,'Policy Characteristics'!$C:$C,0))),"",INDEX('Policy Characteristics'!I:I,MATCH($C580,'Policy Characteristics'!$C:$C,0)))</f>
        <v>weight</v>
      </c>
      <c r="P580" s="227" t="str">
        <f>IF(ISBLANK(INDEX('Policy Characteristics'!J:J,MATCH($C580,'Policy Characteristics'!$C:$C,0))),"",INDEX('Policy Characteristics'!J:J,MATCH($C580,'Policy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227" t="str">
        <f>IF(ISBLANK(INDEX('Policy Characteristics'!K:K,MATCH($C580,'Policy Characteristics'!$C:$C,0))),"",INDEX('Policy Characteristics'!K:K,MATCH($C580,'Policy Characteristics'!$C:$C,0)))</f>
        <v>io-model.html</v>
      </c>
      <c r="R580" s="227" t="str">
        <f>IF(ISBLANK(INDEX('Policy Characteristics'!L:L,MATCH($C580,'Policy Characteristics'!$C:$C,0))),"",INDEX('Policy Characteristics'!L:L,MATCH($C580,'Policy Characteristics'!$C:$C,0)))</f>
        <v/>
      </c>
      <c r="S580" s="227" t="str">
        <f>IF(ISBLANK(INDEX('Policy Characteristics'!M:M,MATCH($C580,'Policy Characteristics'!$C:$C,0))),"",INDEX('Policy Characteristics'!M:M,MATCH($C580,'Policy Characteristics'!$C:$C,0)))</f>
        <v/>
      </c>
      <c r="T580" s="227" t="str">
        <f>IF(ISBLANK(INDEX('Policy Characteristics'!N:N,MATCH($C580,'Policy Characteristics'!$C:$C,0))),"",INDEX('Policy Characteristics'!N:N,MATCH($C580,'Policy Characteristics'!$C:$C,0)))</f>
        <v/>
      </c>
      <c r="U580" s="229"/>
      <c r="V580" s="229"/>
      <c r="W580" s="229"/>
      <c r="X580" s="229"/>
      <c r="Y580" s="229"/>
      <c r="Z580" s="229"/>
    </row>
    <row r="581" spans="1:26" ht="20.100000000000001" customHeight="1" x14ac:dyDescent="0.25">
      <c r="A581" s="248" t="str">
        <f>INDEX('Policy Characteristics'!A:A,MATCH($C581,'Policy Characteristics'!$C:$C,0))</f>
        <v>Government Revenue Accounting</v>
      </c>
      <c r="B581" s="249" t="str">
        <f>INDEX('Policy Characteristics'!B:B,MATCH($C581,'Policy Characteristics'!$C:$C,0))</f>
        <v>EV Subsidy</v>
      </c>
      <c r="C581" s="227" t="str">
        <f t="shared" ref="A581:C581" si="418">C$579</f>
        <v>GRA for EV Subsidy</v>
      </c>
      <c r="D581" s="227" t="s">
        <v>706</v>
      </c>
      <c r="E581" s="227"/>
      <c r="F581" s="227" t="s">
        <v>707</v>
      </c>
      <c r="G581" s="227"/>
      <c r="H581" s="250">
        <v>557</v>
      </c>
      <c r="I581" s="249" t="s">
        <v>76</v>
      </c>
      <c r="J581" s="227" t="str">
        <f>IF(ISBLANK(INDEX('Policy Characteristics'!D:D,MATCH($C581,'Policy Characteristics'!$C:$C,0))),"",INDEX('Policy Characteristics'!D:D,MATCH($C581,'Policy Characteristics'!$C:$C,0)))</f>
        <v/>
      </c>
      <c r="K581" s="227" t="str">
        <f>IF(ISBLANK(INDEX('Policy Characteristics'!E:E,MATCH($C581,'Policy Characteristics'!$C:$C,0))),"",INDEX('Policy Characteristics'!E:E,MATCH($C581,'Policy Characteristics'!$C:$C,0)))</f>
        <v/>
      </c>
      <c r="L581" s="227">
        <f>IF(ISBLANK(INDEX('Policy Characteristics'!F:F,MATCH($C581,'Policy Characteristics'!$C:$C,0))),"",INDEX('Policy Characteristics'!F:F,MATCH($C581,'Policy Characteristics'!$C:$C,0)))</f>
        <v>0</v>
      </c>
      <c r="M581" s="227">
        <f>IF(ISBLANK(INDEX('Policy Characteristics'!G:G,MATCH($C581,'Policy Characteristics'!$C:$C,0))),"",INDEX('Policy Characteristics'!G:G,MATCH($C581,'Policy Characteristics'!$C:$C,0)))</f>
        <v>10</v>
      </c>
      <c r="N581" s="227">
        <f>IF(ISBLANK(INDEX('Policy Characteristics'!H:H,MATCH($C581,'Policy Characteristics'!$C:$C,0))),"",INDEX('Policy Characteristics'!H:H,MATCH($C581,'Policy Characteristics'!$C:$C,0)))</f>
        <v>1</v>
      </c>
      <c r="O581" s="227" t="str">
        <f>IF(ISBLANK(INDEX('Policy Characteristics'!I:I,MATCH($C581,'Policy Characteristics'!$C:$C,0))),"",INDEX('Policy Characteristics'!I:I,MATCH($C581,'Policy Characteristics'!$C:$C,0)))</f>
        <v>weight</v>
      </c>
      <c r="P581" s="227" t="str">
        <f>IF(ISBLANK(INDEX('Policy Characteristics'!J:J,MATCH($C581,'Policy Characteristics'!$C:$C,0))),"",INDEX('Policy Characteristics'!J:J,MATCH($C581,'Policy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227" t="str">
        <f>IF(ISBLANK(INDEX('Policy Characteristics'!K:K,MATCH($C581,'Policy Characteristics'!$C:$C,0))),"",INDEX('Policy Characteristics'!K:K,MATCH($C581,'Policy Characteristics'!$C:$C,0)))</f>
        <v>io-model.html</v>
      </c>
      <c r="R581" s="227" t="str">
        <f>IF(ISBLANK(INDEX('Policy Characteristics'!L:L,MATCH($C581,'Policy Characteristics'!$C:$C,0))),"",INDEX('Policy Characteristics'!L:L,MATCH($C581,'Policy Characteristics'!$C:$C,0)))</f>
        <v/>
      </c>
      <c r="S581" s="227" t="str">
        <f>IF(ISBLANK(INDEX('Policy Characteristics'!M:M,MATCH($C581,'Policy Characteristics'!$C:$C,0))),"",INDEX('Policy Characteristics'!M:M,MATCH($C581,'Policy Characteristics'!$C:$C,0)))</f>
        <v/>
      </c>
      <c r="T581" s="227" t="str">
        <f>IF(ISBLANK(INDEX('Policy Characteristics'!N:N,MATCH($C581,'Policy Characteristics'!$C:$C,0))),"",INDEX('Policy Characteristics'!N:N,MATCH($C581,'Policy Characteristics'!$C:$C,0)))</f>
        <v/>
      </c>
      <c r="U581" s="229"/>
      <c r="V581" s="229"/>
      <c r="W581" s="229"/>
      <c r="X581" s="229"/>
      <c r="Y581" s="229"/>
      <c r="Z581" s="229"/>
    </row>
    <row r="582" spans="1:26" ht="20.100000000000001" customHeight="1" x14ac:dyDescent="0.25">
      <c r="A582" s="248" t="str">
        <f>INDEX('Policy Characteristics'!A:A,MATCH($C582,'Policy Characteristics'!$C:$C,0))</f>
        <v>Government Revenue Accounting</v>
      </c>
      <c r="B582" s="249" t="str">
        <f>INDEX('Policy Characteristics'!B:B,MATCH($C582,'Policy Characteristics'!$C:$C,0))</f>
        <v>EV Subsidy</v>
      </c>
      <c r="C582" s="227" t="str">
        <f t="shared" ref="A582:C582" si="419">C$579</f>
        <v>GRA for EV Subsidy</v>
      </c>
      <c r="D582" s="227" t="s">
        <v>708</v>
      </c>
      <c r="E582" s="227"/>
      <c r="F582" s="227" t="s">
        <v>709</v>
      </c>
      <c r="G582" s="227"/>
      <c r="H582" s="250">
        <v>558</v>
      </c>
      <c r="I582" s="249" t="s">
        <v>76</v>
      </c>
      <c r="J582" s="227" t="str">
        <f>IF(ISBLANK(INDEX('Policy Characteristics'!D:D,MATCH($C582,'Policy Characteristics'!$C:$C,0))),"",INDEX('Policy Characteristics'!D:D,MATCH($C582,'Policy Characteristics'!$C:$C,0)))</f>
        <v/>
      </c>
      <c r="K582" s="227" t="str">
        <f>IF(ISBLANK(INDEX('Policy Characteristics'!E:E,MATCH($C582,'Policy Characteristics'!$C:$C,0))),"",INDEX('Policy Characteristics'!E:E,MATCH($C582,'Policy Characteristics'!$C:$C,0)))</f>
        <v/>
      </c>
      <c r="L582" s="227">
        <f>IF(ISBLANK(INDEX('Policy Characteristics'!F:F,MATCH($C582,'Policy Characteristics'!$C:$C,0))),"",INDEX('Policy Characteristics'!F:F,MATCH($C582,'Policy Characteristics'!$C:$C,0)))</f>
        <v>0</v>
      </c>
      <c r="M582" s="227">
        <f>IF(ISBLANK(INDEX('Policy Characteristics'!G:G,MATCH($C582,'Policy Characteristics'!$C:$C,0))),"",INDEX('Policy Characteristics'!G:G,MATCH($C582,'Policy Characteristics'!$C:$C,0)))</f>
        <v>10</v>
      </c>
      <c r="N582" s="227">
        <f>IF(ISBLANK(INDEX('Policy Characteristics'!H:H,MATCH($C582,'Policy Characteristics'!$C:$C,0))),"",INDEX('Policy Characteristics'!H:H,MATCH($C582,'Policy Characteristics'!$C:$C,0)))</f>
        <v>1</v>
      </c>
      <c r="O582" s="227" t="str">
        <f>IF(ISBLANK(INDEX('Policy Characteristics'!I:I,MATCH($C582,'Policy Characteristics'!$C:$C,0))),"",INDEX('Policy Characteristics'!I:I,MATCH($C582,'Policy Characteristics'!$C:$C,0)))</f>
        <v>weight</v>
      </c>
      <c r="P582" s="227" t="str">
        <f>IF(ISBLANK(INDEX('Policy Characteristics'!J:J,MATCH($C582,'Policy Characteristics'!$C:$C,0))),"",INDEX('Policy Characteristics'!J:J,MATCH($C582,'Policy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227" t="str">
        <f>IF(ISBLANK(INDEX('Policy Characteristics'!K:K,MATCH($C582,'Policy Characteristics'!$C:$C,0))),"",INDEX('Policy Characteristics'!K:K,MATCH($C582,'Policy Characteristics'!$C:$C,0)))</f>
        <v>io-model.html</v>
      </c>
      <c r="R582" s="227" t="str">
        <f>IF(ISBLANK(INDEX('Policy Characteristics'!L:L,MATCH($C582,'Policy Characteristics'!$C:$C,0))),"",INDEX('Policy Characteristics'!L:L,MATCH($C582,'Policy Characteristics'!$C:$C,0)))</f>
        <v/>
      </c>
      <c r="S582" s="227" t="str">
        <f>IF(ISBLANK(INDEX('Policy Characteristics'!M:M,MATCH($C582,'Policy Characteristics'!$C:$C,0))),"",INDEX('Policy Characteristics'!M:M,MATCH($C582,'Policy Characteristics'!$C:$C,0)))</f>
        <v/>
      </c>
      <c r="T582" s="227" t="str">
        <f>IF(ISBLANK(INDEX('Policy Characteristics'!N:N,MATCH($C582,'Policy Characteristics'!$C:$C,0))),"",INDEX('Policy Characteristics'!N:N,MATCH($C582,'Policy Characteristics'!$C:$C,0)))</f>
        <v/>
      </c>
      <c r="U582" s="229"/>
      <c r="V582" s="229"/>
      <c r="W582" s="229"/>
      <c r="X582" s="229"/>
      <c r="Y582" s="229"/>
      <c r="Z582" s="229"/>
    </row>
    <row r="583" spans="1:26" ht="20.100000000000001" customHeight="1" x14ac:dyDescent="0.25">
      <c r="A583" s="248" t="str">
        <f>INDEX('Policy Characteristics'!A:A,MATCH($C583,'Policy Characteristics'!$C:$C,0))</f>
        <v>Government Revenue Accounting</v>
      </c>
      <c r="B583" s="249" t="str">
        <f>INDEX('Policy Characteristics'!B:B,MATCH($C583,'Policy Characteristics'!$C:$C,0))</f>
        <v>EV Subsidy</v>
      </c>
      <c r="C583" s="227" t="str">
        <f t="shared" ref="A583:C583" si="420">C$579</f>
        <v>GRA for EV Subsidy</v>
      </c>
      <c r="D583" s="227" t="s">
        <v>710</v>
      </c>
      <c r="E583" s="227"/>
      <c r="F583" s="227" t="s">
        <v>711</v>
      </c>
      <c r="G583" s="227"/>
      <c r="H583" s="250">
        <v>559</v>
      </c>
      <c r="I583" s="249" t="s">
        <v>76</v>
      </c>
      <c r="J583" s="227" t="str">
        <f>IF(ISBLANK(INDEX('Policy Characteristics'!D:D,MATCH($C583,'Policy Characteristics'!$C:$C,0))),"",INDEX('Policy Characteristics'!D:D,MATCH($C583,'Policy Characteristics'!$C:$C,0)))</f>
        <v/>
      </c>
      <c r="K583" s="227" t="str">
        <f>IF(ISBLANK(INDEX('Policy Characteristics'!E:E,MATCH($C583,'Policy Characteristics'!$C:$C,0))),"",INDEX('Policy Characteristics'!E:E,MATCH($C583,'Policy Characteristics'!$C:$C,0)))</f>
        <v/>
      </c>
      <c r="L583" s="227">
        <f>IF(ISBLANK(INDEX('Policy Characteristics'!F:F,MATCH($C583,'Policy Characteristics'!$C:$C,0))),"",INDEX('Policy Characteristics'!F:F,MATCH($C583,'Policy Characteristics'!$C:$C,0)))</f>
        <v>0</v>
      </c>
      <c r="M583" s="227">
        <f>IF(ISBLANK(INDEX('Policy Characteristics'!G:G,MATCH($C583,'Policy Characteristics'!$C:$C,0))),"",INDEX('Policy Characteristics'!G:G,MATCH($C583,'Policy Characteristics'!$C:$C,0)))</f>
        <v>10</v>
      </c>
      <c r="N583" s="227">
        <f>IF(ISBLANK(INDEX('Policy Characteristics'!H:H,MATCH($C583,'Policy Characteristics'!$C:$C,0))),"",INDEX('Policy Characteristics'!H:H,MATCH($C583,'Policy Characteristics'!$C:$C,0)))</f>
        <v>1</v>
      </c>
      <c r="O583" s="227" t="str">
        <f>IF(ISBLANK(INDEX('Policy Characteristics'!I:I,MATCH($C583,'Policy Characteristics'!$C:$C,0))),"",INDEX('Policy Characteristics'!I:I,MATCH($C583,'Policy Characteristics'!$C:$C,0)))</f>
        <v>weight</v>
      </c>
      <c r="P583" s="227" t="str">
        <f>IF(ISBLANK(INDEX('Policy Characteristics'!J:J,MATCH($C583,'Policy Characteristics'!$C:$C,0))),"",INDEX('Policy Characteristics'!J:J,MATCH($C583,'Policy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227" t="str">
        <f>IF(ISBLANK(INDEX('Policy Characteristics'!K:K,MATCH($C583,'Policy Characteristics'!$C:$C,0))),"",INDEX('Policy Characteristics'!K:K,MATCH($C583,'Policy Characteristics'!$C:$C,0)))</f>
        <v>io-model.html</v>
      </c>
      <c r="R583" s="227" t="str">
        <f>IF(ISBLANK(INDEX('Policy Characteristics'!L:L,MATCH($C583,'Policy Characteristics'!$C:$C,0))),"",INDEX('Policy Characteristics'!L:L,MATCH($C583,'Policy Characteristics'!$C:$C,0)))</f>
        <v/>
      </c>
      <c r="S583" s="227" t="str">
        <f>IF(ISBLANK(INDEX('Policy Characteristics'!M:M,MATCH($C583,'Policy Characteristics'!$C:$C,0))),"",INDEX('Policy Characteristics'!M:M,MATCH($C583,'Policy Characteristics'!$C:$C,0)))</f>
        <v/>
      </c>
      <c r="T583" s="227" t="str">
        <f>IF(ISBLANK(INDEX('Policy Characteristics'!N:N,MATCH($C583,'Policy Characteristics'!$C:$C,0))),"",INDEX('Policy Characteristics'!N:N,MATCH($C583,'Policy Characteristics'!$C:$C,0)))</f>
        <v/>
      </c>
      <c r="U583" s="229"/>
      <c r="V583" s="229"/>
      <c r="W583" s="229"/>
      <c r="X583" s="229"/>
      <c r="Y583" s="229"/>
      <c r="Z583" s="229"/>
    </row>
    <row r="584" spans="1:26" ht="20.100000000000001" customHeight="1" x14ac:dyDescent="0.25">
      <c r="A584" s="248" t="str">
        <f>INDEX('Policy Characteristics'!A:A,MATCH($C584,'Policy Characteristics'!$C:$C,0))</f>
        <v>Government Revenue Accounting</v>
      </c>
      <c r="B584" s="249" t="str">
        <f>INDEX('Policy Characteristics'!B:B,MATCH($C584,'Policy Characteristics'!$C:$C,0))</f>
        <v>Electricity Generation Subsidy</v>
      </c>
      <c r="C584" s="227" t="s">
        <v>716</v>
      </c>
      <c r="D584" s="227" t="s">
        <v>700</v>
      </c>
      <c r="E584" s="227"/>
      <c r="F584" s="227" t="s">
        <v>701</v>
      </c>
      <c r="G584" s="227"/>
      <c r="H584" s="250">
        <v>560</v>
      </c>
      <c r="I584" s="249" t="s">
        <v>76</v>
      </c>
      <c r="J584" s="227" t="str">
        <f>IF(ISBLANK(INDEX('Policy Characteristics'!D:D,MATCH($C584,'Policy Characteristics'!$C:$C,0))),"",INDEX('Policy Characteristics'!D:D,MATCH($C584,'Policy Characteristics'!$C:$C,0)))</f>
        <v/>
      </c>
      <c r="K584" s="227" t="str">
        <f>IF(ISBLANK(INDEX('Policy Characteristics'!E:E,MATCH($C584,'Policy Characteristics'!$C:$C,0))),"",INDEX('Policy Characteristics'!E:E,MATCH($C584,'Policy Characteristics'!$C:$C,0)))</f>
        <v/>
      </c>
      <c r="L584" s="227">
        <f>IF(ISBLANK(INDEX('Policy Characteristics'!F:F,MATCH($C584,'Policy Characteristics'!$C:$C,0))),"",INDEX('Policy Characteristics'!F:F,MATCH($C584,'Policy Characteristics'!$C:$C,0)))</f>
        <v>0</v>
      </c>
      <c r="M584" s="227">
        <f>IF(ISBLANK(INDEX('Policy Characteristics'!G:G,MATCH($C584,'Policy Characteristics'!$C:$C,0))),"",INDEX('Policy Characteristics'!G:G,MATCH($C584,'Policy Characteristics'!$C:$C,0)))</f>
        <v>10</v>
      </c>
      <c r="N584" s="227">
        <f>IF(ISBLANK(INDEX('Policy Characteristics'!H:H,MATCH($C584,'Policy Characteristics'!$C:$C,0))),"",INDEX('Policy Characteristics'!H:H,MATCH($C584,'Policy Characteristics'!$C:$C,0)))</f>
        <v>1</v>
      </c>
      <c r="O584" s="227" t="str">
        <f>IF(ISBLANK(INDEX('Policy Characteristics'!I:I,MATCH($C584,'Policy Characteristics'!$C:$C,0))),"",INDEX('Policy Characteristics'!I:I,MATCH($C584,'Policy Characteristics'!$C:$C,0)))</f>
        <v>weight</v>
      </c>
      <c r="P584" s="227" t="str">
        <f>IF(ISBLANK(INDEX('Policy Characteristics'!J:J,MATCH($C584,'Policy Characteristics'!$C:$C,0))),"",INDEX('Policy Characteristics'!J:J,MATCH($C584,'Policy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227" t="str">
        <f>IF(ISBLANK(INDEX('Policy Characteristics'!K:K,MATCH($C584,'Policy Characteristics'!$C:$C,0))),"",INDEX('Policy Characteristics'!K:K,MATCH($C584,'Policy Characteristics'!$C:$C,0)))</f>
        <v>io-model.html</v>
      </c>
      <c r="R584" s="227" t="str">
        <f>IF(ISBLANK(INDEX('Policy Characteristics'!L:L,MATCH($C584,'Policy Characteristics'!$C:$C,0))),"",INDEX('Policy Characteristics'!L:L,MATCH($C584,'Policy Characteristics'!$C:$C,0)))</f>
        <v/>
      </c>
      <c r="S584" s="227" t="str">
        <f>IF(ISBLANK(INDEX('Policy Characteristics'!M:M,MATCH($C584,'Policy Characteristics'!$C:$C,0))),"",INDEX('Policy Characteristics'!M:M,MATCH($C584,'Policy Characteristics'!$C:$C,0)))</f>
        <v/>
      </c>
      <c r="T584" s="227" t="str">
        <f>IF(ISBLANK(INDEX('Policy Characteristics'!N:N,MATCH($C584,'Policy Characteristics'!$C:$C,0))),"",INDEX('Policy Characteristics'!N:N,MATCH($C584,'Policy Characteristics'!$C:$C,0)))</f>
        <v/>
      </c>
      <c r="U584" s="229"/>
      <c r="V584" s="229"/>
      <c r="W584" s="229"/>
      <c r="X584" s="229"/>
      <c r="Y584" s="229"/>
      <c r="Z584" s="229"/>
    </row>
    <row r="585" spans="1:26" ht="20.100000000000001" customHeight="1" x14ac:dyDescent="0.25">
      <c r="A585" s="248" t="str">
        <f>INDEX('Policy Characteristics'!A:A,MATCH($C585,'Policy Characteristics'!$C:$C,0))</f>
        <v>Government Revenue Accounting</v>
      </c>
      <c r="B585" s="249" t="str">
        <f>INDEX('Policy Characteristics'!B:B,MATCH($C585,'Policy Characteristics'!$C:$C,0))</f>
        <v>Electricity Generation Subsidy</v>
      </c>
      <c r="C585" s="227" t="str">
        <f t="shared" ref="A585:C585" si="421">C$584</f>
        <v>GRA for Electricity Generation Subsidies</v>
      </c>
      <c r="D585" s="227" t="s">
        <v>704</v>
      </c>
      <c r="E585" s="227"/>
      <c r="F585" s="227" t="s">
        <v>705</v>
      </c>
      <c r="G585" s="227"/>
      <c r="H585" s="250">
        <v>561</v>
      </c>
      <c r="I585" s="249" t="s">
        <v>76</v>
      </c>
      <c r="J585" s="227" t="str">
        <f>IF(ISBLANK(INDEX('Policy Characteristics'!D:D,MATCH($C585,'Policy Characteristics'!$C:$C,0))),"",INDEX('Policy Characteristics'!D:D,MATCH($C585,'Policy Characteristics'!$C:$C,0)))</f>
        <v/>
      </c>
      <c r="K585" s="227" t="str">
        <f>IF(ISBLANK(INDEX('Policy Characteristics'!E:E,MATCH($C585,'Policy Characteristics'!$C:$C,0))),"",INDEX('Policy Characteristics'!E:E,MATCH($C585,'Policy Characteristics'!$C:$C,0)))</f>
        <v/>
      </c>
      <c r="L585" s="227">
        <f>IF(ISBLANK(INDEX('Policy Characteristics'!F:F,MATCH($C585,'Policy Characteristics'!$C:$C,0))),"",INDEX('Policy Characteristics'!F:F,MATCH($C585,'Policy Characteristics'!$C:$C,0)))</f>
        <v>0</v>
      </c>
      <c r="M585" s="227">
        <f>IF(ISBLANK(INDEX('Policy Characteristics'!G:G,MATCH($C585,'Policy Characteristics'!$C:$C,0))),"",INDEX('Policy Characteristics'!G:G,MATCH($C585,'Policy Characteristics'!$C:$C,0)))</f>
        <v>10</v>
      </c>
      <c r="N585" s="227">
        <f>IF(ISBLANK(INDEX('Policy Characteristics'!H:H,MATCH($C585,'Policy Characteristics'!$C:$C,0))),"",INDEX('Policy Characteristics'!H:H,MATCH($C585,'Policy Characteristics'!$C:$C,0)))</f>
        <v>1</v>
      </c>
      <c r="O585" s="227" t="str">
        <f>IF(ISBLANK(INDEX('Policy Characteristics'!I:I,MATCH($C585,'Policy Characteristics'!$C:$C,0))),"",INDEX('Policy Characteristics'!I:I,MATCH($C585,'Policy Characteristics'!$C:$C,0)))</f>
        <v>weight</v>
      </c>
      <c r="P585" s="227" t="str">
        <f>IF(ISBLANK(INDEX('Policy Characteristics'!J:J,MATCH($C585,'Policy Characteristics'!$C:$C,0))),"",INDEX('Policy Characteristics'!J:J,MATCH($C585,'Policy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227" t="str">
        <f>IF(ISBLANK(INDEX('Policy Characteristics'!K:K,MATCH($C585,'Policy Characteristics'!$C:$C,0))),"",INDEX('Policy Characteristics'!K:K,MATCH($C585,'Policy Characteristics'!$C:$C,0)))</f>
        <v>io-model.html</v>
      </c>
      <c r="R585" s="227" t="str">
        <f>IF(ISBLANK(INDEX('Policy Characteristics'!L:L,MATCH($C585,'Policy Characteristics'!$C:$C,0))),"",INDEX('Policy Characteristics'!L:L,MATCH($C585,'Policy Characteristics'!$C:$C,0)))</f>
        <v/>
      </c>
      <c r="S585" s="227" t="str">
        <f>IF(ISBLANK(INDEX('Policy Characteristics'!M:M,MATCH($C585,'Policy Characteristics'!$C:$C,0))),"",INDEX('Policy Characteristics'!M:M,MATCH($C585,'Policy Characteristics'!$C:$C,0)))</f>
        <v/>
      </c>
      <c r="T585" s="227" t="str">
        <f>IF(ISBLANK(INDEX('Policy Characteristics'!N:N,MATCH($C585,'Policy Characteristics'!$C:$C,0))),"",INDEX('Policy Characteristics'!N:N,MATCH($C585,'Policy Characteristics'!$C:$C,0)))</f>
        <v/>
      </c>
      <c r="U585" s="229"/>
      <c r="V585" s="229"/>
      <c r="W585" s="229"/>
      <c r="X585" s="229"/>
      <c r="Y585" s="229"/>
      <c r="Z585" s="229"/>
    </row>
    <row r="586" spans="1:26" ht="20.100000000000001" customHeight="1" x14ac:dyDescent="0.25">
      <c r="A586" s="248" t="str">
        <f>INDEX('Policy Characteristics'!A:A,MATCH($C586,'Policy Characteristics'!$C:$C,0))</f>
        <v>Government Revenue Accounting</v>
      </c>
      <c r="B586" s="249" t="str">
        <f>INDEX('Policy Characteristics'!B:B,MATCH($C586,'Policy Characteristics'!$C:$C,0))</f>
        <v>Electricity Generation Subsidy</v>
      </c>
      <c r="C586" s="227" t="str">
        <f t="shared" ref="A586:C586" si="422">C$584</f>
        <v>GRA for Electricity Generation Subsidies</v>
      </c>
      <c r="D586" s="227" t="s">
        <v>706</v>
      </c>
      <c r="E586" s="227"/>
      <c r="F586" s="227" t="s">
        <v>707</v>
      </c>
      <c r="G586" s="227"/>
      <c r="H586" s="250">
        <v>562</v>
      </c>
      <c r="I586" s="249" t="s">
        <v>76</v>
      </c>
      <c r="J586" s="227" t="str">
        <f>IF(ISBLANK(INDEX('Policy Characteristics'!D:D,MATCH($C586,'Policy Characteristics'!$C:$C,0))),"",INDEX('Policy Characteristics'!D:D,MATCH($C586,'Policy Characteristics'!$C:$C,0)))</f>
        <v/>
      </c>
      <c r="K586" s="227" t="str">
        <f>IF(ISBLANK(INDEX('Policy Characteristics'!E:E,MATCH($C586,'Policy Characteristics'!$C:$C,0))),"",INDEX('Policy Characteristics'!E:E,MATCH($C586,'Policy Characteristics'!$C:$C,0)))</f>
        <v/>
      </c>
      <c r="L586" s="227">
        <f>IF(ISBLANK(INDEX('Policy Characteristics'!F:F,MATCH($C586,'Policy Characteristics'!$C:$C,0))),"",INDEX('Policy Characteristics'!F:F,MATCH($C586,'Policy Characteristics'!$C:$C,0)))</f>
        <v>0</v>
      </c>
      <c r="M586" s="227">
        <f>IF(ISBLANK(INDEX('Policy Characteristics'!G:G,MATCH($C586,'Policy Characteristics'!$C:$C,0))),"",INDEX('Policy Characteristics'!G:G,MATCH($C586,'Policy Characteristics'!$C:$C,0)))</f>
        <v>10</v>
      </c>
      <c r="N586" s="227">
        <f>IF(ISBLANK(INDEX('Policy Characteristics'!H:H,MATCH($C586,'Policy Characteristics'!$C:$C,0))),"",INDEX('Policy Characteristics'!H:H,MATCH($C586,'Policy Characteristics'!$C:$C,0)))</f>
        <v>1</v>
      </c>
      <c r="O586" s="227" t="str">
        <f>IF(ISBLANK(INDEX('Policy Characteristics'!I:I,MATCH($C586,'Policy Characteristics'!$C:$C,0))),"",INDEX('Policy Characteristics'!I:I,MATCH($C586,'Policy Characteristics'!$C:$C,0)))</f>
        <v>weight</v>
      </c>
      <c r="P586" s="227" t="str">
        <f>IF(ISBLANK(INDEX('Policy Characteristics'!J:J,MATCH($C586,'Policy Characteristics'!$C:$C,0))),"",INDEX('Policy Characteristics'!J:J,MATCH($C586,'Policy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227" t="str">
        <f>IF(ISBLANK(INDEX('Policy Characteristics'!K:K,MATCH($C586,'Policy Characteristics'!$C:$C,0))),"",INDEX('Policy Characteristics'!K:K,MATCH($C586,'Policy Characteristics'!$C:$C,0)))</f>
        <v>io-model.html</v>
      </c>
      <c r="R586" s="227" t="str">
        <f>IF(ISBLANK(INDEX('Policy Characteristics'!L:L,MATCH($C586,'Policy Characteristics'!$C:$C,0))),"",INDEX('Policy Characteristics'!L:L,MATCH($C586,'Policy Characteristics'!$C:$C,0)))</f>
        <v/>
      </c>
      <c r="S586" s="227" t="str">
        <f>IF(ISBLANK(INDEX('Policy Characteristics'!M:M,MATCH($C586,'Policy Characteristics'!$C:$C,0))),"",INDEX('Policy Characteristics'!M:M,MATCH($C586,'Policy Characteristics'!$C:$C,0)))</f>
        <v/>
      </c>
      <c r="T586" s="227" t="str">
        <f>IF(ISBLANK(INDEX('Policy Characteristics'!N:N,MATCH($C586,'Policy Characteristics'!$C:$C,0))),"",INDEX('Policy Characteristics'!N:N,MATCH($C586,'Policy Characteristics'!$C:$C,0)))</f>
        <v/>
      </c>
      <c r="U586" s="229"/>
      <c r="V586" s="229"/>
      <c r="W586" s="229"/>
      <c r="X586" s="229"/>
      <c r="Y586" s="229"/>
      <c r="Z586" s="229"/>
    </row>
    <row r="587" spans="1:26" ht="20.100000000000001" customHeight="1" x14ac:dyDescent="0.25">
      <c r="A587" s="248" t="str">
        <f>INDEX('Policy Characteristics'!A:A,MATCH($C587,'Policy Characteristics'!$C:$C,0))</f>
        <v>Government Revenue Accounting</v>
      </c>
      <c r="B587" s="249" t="str">
        <f>INDEX('Policy Characteristics'!B:B,MATCH($C587,'Policy Characteristics'!$C:$C,0))</f>
        <v>Electricity Generation Subsidy</v>
      </c>
      <c r="C587" s="227" t="str">
        <f t="shared" ref="A587:C587" si="423">C$584</f>
        <v>GRA for Electricity Generation Subsidies</v>
      </c>
      <c r="D587" s="227" t="s">
        <v>708</v>
      </c>
      <c r="E587" s="227"/>
      <c r="F587" s="227" t="s">
        <v>709</v>
      </c>
      <c r="G587" s="227"/>
      <c r="H587" s="250">
        <v>563</v>
      </c>
      <c r="I587" s="249" t="s">
        <v>76</v>
      </c>
      <c r="J587" s="227" t="str">
        <f>IF(ISBLANK(INDEX('Policy Characteristics'!D:D,MATCH($C587,'Policy Characteristics'!$C:$C,0))),"",INDEX('Policy Characteristics'!D:D,MATCH($C587,'Policy Characteristics'!$C:$C,0)))</f>
        <v/>
      </c>
      <c r="K587" s="227" t="str">
        <f>IF(ISBLANK(INDEX('Policy Characteristics'!E:E,MATCH($C587,'Policy Characteristics'!$C:$C,0))),"",INDEX('Policy Characteristics'!E:E,MATCH($C587,'Policy Characteristics'!$C:$C,0)))</f>
        <v/>
      </c>
      <c r="L587" s="227">
        <f>IF(ISBLANK(INDEX('Policy Characteristics'!F:F,MATCH($C587,'Policy Characteristics'!$C:$C,0))),"",INDEX('Policy Characteristics'!F:F,MATCH($C587,'Policy Characteristics'!$C:$C,0)))</f>
        <v>0</v>
      </c>
      <c r="M587" s="227">
        <f>IF(ISBLANK(INDEX('Policy Characteristics'!G:G,MATCH($C587,'Policy Characteristics'!$C:$C,0))),"",INDEX('Policy Characteristics'!G:G,MATCH($C587,'Policy Characteristics'!$C:$C,0)))</f>
        <v>10</v>
      </c>
      <c r="N587" s="227">
        <f>IF(ISBLANK(INDEX('Policy Characteristics'!H:H,MATCH($C587,'Policy Characteristics'!$C:$C,0))),"",INDEX('Policy Characteristics'!H:H,MATCH($C587,'Policy Characteristics'!$C:$C,0)))</f>
        <v>1</v>
      </c>
      <c r="O587" s="227" t="str">
        <f>IF(ISBLANK(INDEX('Policy Characteristics'!I:I,MATCH($C587,'Policy Characteristics'!$C:$C,0))),"",INDEX('Policy Characteristics'!I:I,MATCH($C587,'Policy Characteristics'!$C:$C,0)))</f>
        <v>weight</v>
      </c>
      <c r="P587" s="227" t="str">
        <f>IF(ISBLANK(INDEX('Policy Characteristics'!J:J,MATCH($C587,'Policy Characteristics'!$C:$C,0))),"",INDEX('Policy Characteristics'!J:J,MATCH($C587,'Policy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227" t="str">
        <f>IF(ISBLANK(INDEX('Policy Characteristics'!K:K,MATCH($C587,'Policy Characteristics'!$C:$C,0))),"",INDEX('Policy Characteristics'!K:K,MATCH($C587,'Policy Characteristics'!$C:$C,0)))</f>
        <v>io-model.html</v>
      </c>
      <c r="R587" s="227" t="str">
        <f>IF(ISBLANK(INDEX('Policy Characteristics'!L:L,MATCH($C587,'Policy Characteristics'!$C:$C,0))),"",INDEX('Policy Characteristics'!L:L,MATCH($C587,'Policy Characteristics'!$C:$C,0)))</f>
        <v/>
      </c>
      <c r="S587" s="227" t="str">
        <f>IF(ISBLANK(INDEX('Policy Characteristics'!M:M,MATCH($C587,'Policy Characteristics'!$C:$C,0))),"",INDEX('Policy Characteristics'!M:M,MATCH($C587,'Policy Characteristics'!$C:$C,0)))</f>
        <v/>
      </c>
      <c r="T587" s="227" t="str">
        <f>IF(ISBLANK(INDEX('Policy Characteristics'!N:N,MATCH($C587,'Policy Characteristics'!$C:$C,0))),"",INDEX('Policy Characteristics'!N:N,MATCH($C587,'Policy Characteristics'!$C:$C,0)))</f>
        <v/>
      </c>
      <c r="U587" s="229"/>
      <c r="V587" s="229"/>
      <c r="W587" s="229"/>
      <c r="X587" s="229"/>
      <c r="Y587" s="229"/>
      <c r="Z587" s="229"/>
    </row>
    <row r="588" spans="1:26" ht="20.100000000000001" customHeight="1" x14ac:dyDescent="0.25">
      <c r="A588" s="248" t="str">
        <f>INDEX('Policy Characteristics'!A:A,MATCH($C588,'Policy Characteristics'!$C:$C,0))</f>
        <v>Government Revenue Accounting</v>
      </c>
      <c r="B588" s="249" t="str">
        <f>INDEX('Policy Characteristics'!B:B,MATCH($C588,'Policy Characteristics'!$C:$C,0))</f>
        <v>Electricity Generation Subsidy</v>
      </c>
      <c r="C588" s="227" t="str">
        <f t="shared" ref="A588:C588" si="424">C$584</f>
        <v>GRA for Electricity Generation Subsidies</v>
      </c>
      <c r="D588" s="227" t="s">
        <v>710</v>
      </c>
      <c r="E588" s="227"/>
      <c r="F588" s="227" t="s">
        <v>711</v>
      </c>
      <c r="G588" s="227"/>
      <c r="H588" s="250">
        <v>564</v>
      </c>
      <c r="I588" s="249" t="s">
        <v>76</v>
      </c>
      <c r="J588" s="227" t="str">
        <f>IF(ISBLANK(INDEX('Policy Characteristics'!D:D,MATCH($C588,'Policy Characteristics'!$C:$C,0))),"",INDEX('Policy Characteristics'!D:D,MATCH($C588,'Policy Characteristics'!$C:$C,0)))</f>
        <v/>
      </c>
      <c r="K588" s="227" t="str">
        <f>IF(ISBLANK(INDEX('Policy Characteristics'!E:E,MATCH($C588,'Policy Characteristics'!$C:$C,0))),"",INDEX('Policy Characteristics'!E:E,MATCH($C588,'Policy Characteristics'!$C:$C,0)))</f>
        <v/>
      </c>
      <c r="L588" s="227">
        <f>IF(ISBLANK(INDEX('Policy Characteristics'!F:F,MATCH($C588,'Policy Characteristics'!$C:$C,0))),"",INDEX('Policy Characteristics'!F:F,MATCH($C588,'Policy Characteristics'!$C:$C,0)))</f>
        <v>0</v>
      </c>
      <c r="M588" s="227">
        <f>IF(ISBLANK(INDEX('Policy Characteristics'!G:G,MATCH($C588,'Policy Characteristics'!$C:$C,0))),"",INDEX('Policy Characteristics'!G:G,MATCH($C588,'Policy Characteristics'!$C:$C,0)))</f>
        <v>10</v>
      </c>
      <c r="N588" s="227">
        <f>IF(ISBLANK(INDEX('Policy Characteristics'!H:H,MATCH($C588,'Policy Characteristics'!$C:$C,0))),"",INDEX('Policy Characteristics'!H:H,MATCH($C588,'Policy Characteristics'!$C:$C,0)))</f>
        <v>1</v>
      </c>
      <c r="O588" s="227" t="str">
        <f>IF(ISBLANK(INDEX('Policy Characteristics'!I:I,MATCH($C588,'Policy Characteristics'!$C:$C,0))),"",INDEX('Policy Characteristics'!I:I,MATCH($C588,'Policy Characteristics'!$C:$C,0)))</f>
        <v>weight</v>
      </c>
      <c r="P588" s="227" t="str">
        <f>IF(ISBLANK(INDEX('Policy Characteristics'!J:J,MATCH($C588,'Policy Characteristics'!$C:$C,0))),"",INDEX('Policy Characteristics'!J:J,MATCH($C588,'Policy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227" t="str">
        <f>IF(ISBLANK(INDEX('Policy Characteristics'!K:K,MATCH($C588,'Policy Characteristics'!$C:$C,0))),"",INDEX('Policy Characteristics'!K:K,MATCH($C588,'Policy Characteristics'!$C:$C,0)))</f>
        <v>io-model.html</v>
      </c>
      <c r="R588" s="227" t="str">
        <f>IF(ISBLANK(INDEX('Policy Characteristics'!L:L,MATCH($C588,'Policy Characteristics'!$C:$C,0))),"",INDEX('Policy Characteristics'!L:L,MATCH($C588,'Policy Characteristics'!$C:$C,0)))</f>
        <v/>
      </c>
      <c r="S588" s="227" t="str">
        <f>IF(ISBLANK(INDEX('Policy Characteristics'!M:M,MATCH($C588,'Policy Characteristics'!$C:$C,0))),"",INDEX('Policy Characteristics'!M:M,MATCH($C588,'Policy Characteristics'!$C:$C,0)))</f>
        <v/>
      </c>
      <c r="T588" s="227" t="str">
        <f>IF(ISBLANK(INDEX('Policy Characteristics'!N:N,MATCH($C588,'Policy Characteristics'!$C:$C,0))),"",INDEX('Policy Characteristics'!N:N,MATCH($C588,'Policy Characteristics'!$C:$C,0)))</f>
        <v/>
      </c>
      <c r="U588" s="229"/>
      <c r="V588" s="229"/>
      <c r="W588" s="229"/>
      <c r="X588" s="229"/>
      <c r="Y588" s="229"/>
      <c r="Z588" s="229"/>
    </row>
    <row r="589" spans="1:26" ht="20.100000000000001" customHeight="1" x14ac:dyDescent="0.25">
      <c r="A589" s="248" t="str">
        <f>INDEX('Policy Characteristics'!A:A,MATCH($C589,'Policy Characteristics'!$C:$C,0))</f>
        <v>Government Revenue Accounting</v>
      </c>
      <c r="B589" s="249" t="str">
        <f>INDEX('Policy Characteristics'!B:B,MATCH($C589,'Policy Characteristics'!$C:$C,0))</f>
        <v>Electricity Capacity Construction Subsidy</v>
      </c>
      <c r="C589" s="227" t="s">
        <v>718</v>
      </c>
      <c r="D589" s="227" t="s">
        <v>700</v>
      </c>
      <c r="E589" s="227"/>
      <c r="F589" s="227" t="s">
        <v>701</v>
      </c>
      <c r="G589" s="227"/>
      <c r="H589" s="250">
        <v>565</v>
      </c>
      <c r="I589" s="249" t="s">
        <v>76</v>
      </c>
      <c r="J589" s="227" t="str">
        <f>IF(ISBLANK(INDEX('Policy Characteristics'!D:D,MATCH($C589,'Policy Characteristics'!$C:$C,0))),"",INDEX('Policy Characteristics'!D:D,MATCH($C589,'Policy Characteristics'!$C:$C,0)))</f>
        <v/>
      </c>
      <c r="K589" s="227" t="str">
        <f>IF(ISBLANK(INDEX('Policy Characteristics'!E:E,MATCH($C589,'Policy Characteristics'!$C:$C,0))),"",INDEX('Policy Characteristics'!E:E,MATCH($C589,'Policy Characteristics'!$C:$C,0)))</f>
        <v/>
      </c>
      <c r="L589" s="227">
        <f>IF(ISBLANK(INDEX('Policy Characteristics'!F:F,MATCH($C589,'Policy Characteristics'!$C:$C,0))),"",INDEX('Policy Characteristics'!F:F,MATCH($C589,'Policy Characteristics'!$C:$C,0)))</f>
        <v>0</v>
      </c>
      <c r="M589" s="227">
        <f>IF(ISBLANK(INDEX('Policy Characteristics'!G:G,MATCH($C589,'Policy Characteristics'!$C:$C,0))),"",INDEX('Policy Characteristics'!G:G,MATCH($C589,'Policy Characteristics'!$C:$C,0)))</f>
        <v>10</v>
      </c>
      <c r="N589" s="227">
        <f>IF(ISBLANK(INDEX('Policy Characteristics'!H:H,MATCH($C589,'Policy Characteristics'!$C:$C,0))),"",INDEX('Policy Characteristics'!H:H,MATCH($C589,'Policy Characteristics'!$C:$C,0)))</f>
        <v>1</v>
      </c>
      <c r="O589" s="227" t="str">
        <f>IF(ISBLANK(INDEX('Policy Characteristics'!I:I,MATCH($C589,'Policy Characteristics'!$C:$C,0))),"",INDEX('Policy Characteristics'!I:I,MATCH($C589,'Policy Characteristics'!$C:$C,0)))</f>
        <v>weight</v>
      </c>
      <c r="P589" s="227" t="str">
        <f>IF(ISBLANK(INDEX('Policy Characteristics'!J:J,MATCH($C589,'Policy Characteristics'!$C:$C,0))),"",INDEX('Policy Characteristics'!J:J,MATCH($C589,'Policy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227" t="str">
        <f>IF(ISBLANK(INDEX('Policy Characteristics'!K:K,MATCH($C589,'Policy Characteristics'!$C:$C,0))),"",INDEX('Policy Characteristics'!K:K,MATCH($C589,'Policy Characteristics'!$C:$C,0)))</f>
        <v>io-model.html</v>
      </c>
      <c r="R589" s="227" t="str">
        <f>IF(ISBLANK(INDEX('Policy Characteristics'!L:L,MATCH($C589,'Policy Characteristics'!$C:$C,0))),"",INDEX('Policy Characteristics'!L:L,MATCH($C589,'Policy Characteristics'!$C:$C,0)))</f>
        <v/>
      </c>
      <c r="S589" s="227" t="str">
        <f>IF(ISBLANK(INDEX('Policy Characteristics'!M:M,MATCH($C589,'Policy Characteristics'!$C:$C,0))),"",INDEX('Policy Characteristics'!M:M,MATCH($C589,'Policy Characteristics'!$C:$C,0)))</f>
        <v/>
      </c>
      <c r="T589" s="227" t="str">
        <f>IF(ISBLANK(INDEX('Policy Characteristics'!N:N,MATCH($C589,'Policy Characteristics'!$C:$C,0))),"",INDEX('Policy Characteristics'!N:N,MATCH($C589,'Policy Characteristics'!$C:$C,0)))</f>
        <v/>
      </c>
      <c r="U589" s="229"/>
      <c r="V589" s="229"/>
      <c r="W589" s="229"/>
      <c r="X589" s="229"/>
      <c r="Y589" s="229"/>
      <c r="Z589" s="229"/>
    </row>
    <row r="590" spans="1:26" ht="20.100000000000001" customHeight="1" x14ac:dyDescent="0.25">
      <c r="A590" s="248" t="str">
        <f>INDEX('Policy Characteristics'!A:A,MATCH($C590,'Policy Characteristics'!$C:$C,0))</f>
        <v>Government Revenue Accounting</v>
      </c>
      <c r="B590" s="249" t="str">
        <f>INDEX('Policy Characteristics'!B:B,MATCH($C590,'Policy Characteristics'!$C:$C,0))</f>
        <v>Electricity Capacity Construction Subsidy</v>
      </c>
      <c r="C590" s="227" t="str">
        <f t="shared" ref="A590:C590" si="425">C$589</f>
        <v>GRA for Electricity Capacity Construction Subsidies</v>
      </c>
      <c r="D590" s="227" t="s">
        <v>704</v>
      </c>
      <c r="E590" s="227"/>
      <c r="F590" s="227" t="s">
        <v>705</v>
      </c>
      <c r="G590" s="227"/>
      <c r="H590" s="250">
        <v>566</v>
      </c>
      <c r="I590" s="249" t="s">
        <v>76</v>
      </c>
      <c r="J590" s="227" t="str">
        <f>IF(ISBLANK(INDEX('Policy Characteristics'!D:D,MATCH($C590,'Policy Characteristics'!$C:$C,0))),"",INDEX('Policy Characteristics'!D:D,MATCH($C590,'Policy Characteristics'!$C:$C,0)))</f>
        <v/>
      </c>
      <c r="K590" s="227" t="str">
        <f>IF(ISBLANK(INDEX('Policy Characteristics'!E:E,MATCH($C590,'Policy Characteristics'!$C:$C,0))),"",INDEX('Policy Characteristics'!E:E,MATCH($C590,'Policy Characteristics'!$C:$C,0)))</f>
        <v/>
      </c>
      <c r="L590" s="227">
        <f>IF(ISBLANK(INDEX('Policy Characteristics'!F:F,MATCH($C590,'Policy Characteristics'!$C:$C,0))),"",INDEX('Policy Characteristics'!F:F,MATCH($C590,'Policy Characteristics'!$C:$C,0)))</f>
        <v>0</v>
      </c>
      <c r="M590" s="227">
        <f>IF(ISBLANK(INDEX('Policy Characteristics'!G:G,MATCH($C590,'Policy Characteristics'!$C:$C,0))),"",INDEX('Policy Characteristics'!G:G,MATCH($C590,'Policy Characteristics'!$C:$C,0)))</f>
        <v>10</v>
      </c>
      <c r="N590" s="227">
        <f>IF(ISBLANK(INDEX('Policy Characteristics'!H:H,MATCH($C590,'Policy Characteristics'!$C:$C,0))),"",INDEX('Policy Characteristics'!H:H,MATCH($C590,'Policy Characteristics'!$C:$C,0)))</f>
        <v>1</v>
      </c>
      <c r="O590" s="227" t="str">
        <f>IF(ISBLANK(INDEX('Policy Characteristics'!I:I,MATCH($C590,'Policy Characteristics'!$C:$C,0))),"",INDEX('Policy Characteristics'!I:I,MATCH($C590,'Policy Characteristics'!$C:$C,0)))</f>
        <v>weight</v>
      </c>
      <c r="P590" s="227" t="str">
        <f>IF(ISBLANK(INDEX('Policy Characteristics'!J:J,MATCH($C590,'Policy Characteristics'!$C:$C,0))),"",INDEX('Policy Characteristics'!J:J,MATCH($C590,'Policy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227" t="str">
        <f>IF(ISBLANK(INDEX('Policy Characteristics'!K:K,MATCH($C590,'Policy Characteristics'!$C:$C,0))),"",INDEX('Policy Characteristics'!K:K,MATCH($C590,'Policy Characteristics'!$C:$C,0)))</f>
        <v>io-model.html</v>
      </c>
      <c r="R590" s="227" t="str">
        <f>IF(ISBLANK(INDEX('Policy Characteristics'!L:L,MATCH($C590,'Policy Characteristics'!$C:$C,0))),"",INDEX('Policy Characteristics'!L:L,MATCH($C590,'Policy Characteristics'!$C:$C,0)))</f>
        <v/>
      </c>
      <c r="S590" s="227" t="str">
        <f>IF(ISBLANK(INDEX('Policy Characteristics'!M:M,MATCH($C590,'Policy Characteristics'!$C:$C,0))),"",INDEX('Policy Characteristics'!M:M,MATCH($C590,'Policy Characteristics'!$C:$C,0)))</f>
        <v/>
      </c>
      <c r="T590" s="227" t="str">
        <f>IF(ISBLANK(INDEX('Policy Characteristics'!N:N,MATCH($C590,'Policy Characteristics'!$C:$C,0))),"",INDEX('Policy Characteristics'!N:N,MATCH($C590,'Policy Characteristics'!$C:$C,0)))</f>
        <v/>
      </c>
      <c r="U590" s="229"/>
      <c r="V590" s="229"/>
      <c r="W590" s="229"/>
      <c r="X590" s="229"/>
      <c r="Y590" s="229"/>
      <c r="Z590" s="229"/>
    </row>
    <row r="591" spans="1:26" ht="20.100000000000001" customHeight="1" x14ac:dyDescent="0.25">
      <c r="A591" s="248" t="str">
        <f>INDEX('Policy Characteristics'!A:A,MATCH($C591,'Policy Characteristics'!$C:$C,0))</f>
        <v>Government Revenue Accounting</v>
      </c>
      <c r="B591" s="249" t="str">
        <f>INDEX('Policy Characteristics'!B:B,MATCH($C591,'Policy Characteristics'!$C:$C,0))</f>
        <v>Electricity Capacity Construction Subsidy</v>
      </c>
      <c r="C591" s="227" t="str">
        <f t="shared" ref="A591:C591" si="426">C$589</f>
        <v>GRA for Electricity Capacity Construction Subsidies</v>
      </c>
      <c r="D591" s="227" t="s">
        <v>706</v>
      </c>
      <c r="E591" s="227"/>
      <c r="F591" s="227" t="s">
        <v>707</v>
      </c>
      <c r="G591" s="227"/>
      <c r="H591" s="250">
        <v>567</v>
      </c>
      <c r="I591" s="249" t="s">
        <v>76</v>
      </c>
      <c r="J591" s="227" t="str">
        <f>IF(ISBLANK(INDEX('Policy Characteristics'!D:D,MATCH($C591,'Policy Characteristics'!$C:$C,0))),"",INDEX('Policy Characteristics'!D:D,MATCH($C591,'Policy Characteristics'!$C:$C,0)))</f>
        <v/>
      </c>
      <c r="K591" s="227" t="str">
        <f>IF(ISBLANK(INDEX('Policy Characteristics'!E:E,MATCH($C591,'Policy Characteristics'!$C:$C,0))),"",INDEX('Policy Characteristics'!E:E,MATCH($C591,'Policy Characteristics'!$C:$C,0)))</f>
        <v/>
      </c>
      <c r="L591" s="227">
        <f>IF(ISBLANK(INDEX('Policy Characteristics'!F:F,MATCH($C591,'Policy Characteristics'!$C:$C,0))),"",INDEX('Policy Characteristics'!F:F,MATCH($C591,'Policy Characteristics'!$C:$C,0)))</f>
        <v>0</v>
      </c>
      <c r="M591" s="227">
        <f>IF(ISBLANK(INDEX('Policy Characteristics'!G:G,MATCH($C591,'Policy Characteristics'!$C:$C,0))),"",INDEX('Policy Characteristics'!G:G,MATCH($C591,'Policy Characteristics'!$C:$C,0)))</f>
        <v>10</v>
      </c>
      <c r="N591" s="227">
        <f>IF(ISBLANK(INDEX('Policy Characteristics'!H:H,MATCH($C591,'Policy Characteristics'!$C:$C,0))),"",INDEX('Policy Characteristics'!H:H,MATCH($C591,'Policy Characteristics'!$C:$C,0)))</f>
        <v>1</v>
      </c>
      <c r="O591" s="227" t="str">
        <f>IF(ISBLANK(INDEX('Policy Characteristics'!I:I,MATCH($C591,'Policy Characteristics'!$C:$C,0))),"",INDEX('Policy Characteristics'!I:I,MATCH($C591,'Policy Characteristics'!$C:$C,0)))</f>
        <v>weight</v>
      </c>
      <c r="P591" s="227" t="str">
        <f>IF(ISBLANK(INDEX('Policy Characteristics'!J:J,MATCH($C591,'Policy Characteristics'!$C:$C,0))),"",INDEX('Policy Characteristics'!J:J,MATCH($C591,'Policy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227" t="str">
        <f>IF(ISBLANK(INDEX('Policy Characteristics'!K:K,MATCH($C591,'Policy Characteristics'!$C:$C,0))),"",INDEX('Policy Characteristics'!K:K,MATCH($C591,'Policy Characteristics'!$C:$C,0)))</f>
        <v>io-model.html</v>
      </c>
      <c r="R591" s="227" t="str">
        <f>IF(ISBLANK(INDEX('Policy Characteristics'!L:L,MATCH($C591,'Policy Characteristics'!$C:$C,0))),"",INDEX('Policy Characteristics'!L:L,MATCH($C591,'Policy Characteristics'!$C:$C,0)))</f>
        <v/>
      </c>
      <c r="S591" s="227" t="str">
        <f>IF(ISBLANK(INDEX('Policy Characteristics'!M:M,MATCH($C591,'Policy Characteristics'!$C:$C,0))),"",INDEX('Policy Characteristics'!M:M,MATCH($C591,'Policy Characteristics'!$C:$C,0)))</f>
        <v/>
      </c>
      <c r="T591" s="227" t="str">
        <f>IF(ISBLANK(INDEX('Policy Characteristics'!N:N,MATCH($C591,'Policy Characteristics'!$C:$C,0))),"",INDEX('Policy Characteristics'!N:N,MATCH($C591,'Policy Characteristics'!$C:$C,0)))</f>
        <v/>
      </c>
      <c r="U591" s="229"/>
      <c r="V591" s="229"/>
      <c r="W591" s="229"/>
      <c r="X591" s="229"/>
      <c r="Y591" s="229"/>
      <c r="Z591" s="229"/>
    </row>
    <row r="592" spans="1:26" ht="20.100000000000001" customHeight="1" x14ac:dyDescent="0.25">
      <c r="A592" s="248" t="str">
        <f>INDEX('Policy Characteristics'!A:A,MATCH($C592,'Policy Characteristics'!$C:$C,0))</f>
        <v>Government Revenue Accounting</v>
      </c>
      <c r="B592" s="249" t="str">
        <f>INDEX('Policy Characteristics'!B:B,MATCH($C592,'Policy Characteristics'!$C:$C,0))</f>
        <v>Electricity Capacity Construction Subsidy</v>
      </c>
      <c r="C592" s="227" t="str">
        <f t="shared" ref="A592:C592" si="427">C$589</f>
        <v>GRA for Electricity Capacity Construction Subsidies</v>
      </c>
      <c r="D592" s="227" t="s">
        <v>708</v>
      </c>
      <c r="E592" s="227"/>
      <c r="F592" s="227" t="s">
        <v>709</v>
      </c>
      <c r="G592" s="227"/>
      <c r="H592" s="250">
        <v>568</v>
      </c>
      <c r="I592" s="249" t="s">
        <v>76</v>
      </c>
      <c r="J592" s="227" t="str">
        <f>IF(ISBLANK(INDEX('Policy Characteristics'!D:D,MATCH($C592,'Policy Characteristics'!$C:$C,0))),"",INDEX('Policy Characteristics'!D:D,MATCH($C592,'Policy Characteristics'!$C:$C,0)))</f>
        <v/>
      </c>
      <c r="K592" s="227" t="str">
        <f>IF(ISBLANK(INDEX('Policy Characteristics'!E:E,MATCH($C592,'Policy Characteristics'!$C:$C,0))),"",INDEX('Policy Characteristics'!E:E,MATCH($C592,'Policy Characteristics'!$C:$C,0)))</f>
        <v/>
      </c>
      <c r="L592" s="227">
        <f>IF(ISBLANK(INDEX('Policy Characteristics'!F:F,MATCH($C592,'Policy Characteristics'!$C:$C,0))),"",INDEX('Policy Characteristics'!F:F,MATCH($C592,'Policy Characteristics'!$C:$C,0)))</f>
        <v>0</v>
      </c>
      <c r="M592" s="227">
        <f>IF(ISBLANK(INDEX('Policy Characteristics'!G:G,MATCH($C592,'Policy Characteristics'!$C:$C,0))),"",INDEX('Policy Characteristics'!G:G,MATCH($C592,'Policy Characteristics'!$C:$C,0)))</f>
        <v>10</v>
      </c>
      <c r="N592" s="227">
        <f>IF(ISBLANK(INDEX('Policy Characteristics'!H:H,MATCH($C592,'Policy Characteristics'!$C:$C,0))),"",INDEX('Policy Characteristics'!H:H,MATCH($C592,'Policy Characteristics'!$C:$C,0)))</f>
        <v>1</v>
      </c>
      <c r="O592" s="227" t="str">
        <f>IF(ISBLANK(INDEX('Policy Characteristics'!I:I,MATCH($C592,'Policy Characteristics'!$C:$C,0))),"",INDEX('Policy Characteristics'!I:I,MATCH($C592,'Policy Characteristics'!$C:$C,0)))</f>
        <v>weight</v>
      </c>
      <c r="P592" s="227" t="str">
        <f>IF(ISBLANK(INDEX('Policy Characteristics'!J:J,MATCH($C592,'Policy Characteristics'!$C:$C,0))),"",INDEX('Policy Characteristics'!J:J,MATCH($C592,'Policy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227" t="str">
        <f>IF(ISBLANK(INDEX('Policy Characteristics'!K:K,MATCH($C592,'Policy Characteristics'!$C:$C,0))),"",INDEX('Policy Characteristics'!K:K,MATCH($C592,'Policy Characteristics'!$C:$C,0)))</f>
        <v>io-model.html</v>
      </c>
      <c r="R592" s="227" t="str">
        <f>IF(ISBLANK(INDEX('Policy Characteristics'!L:L,MATCH($C592,'Policy Characteristics'!$C:$C,0))),"",INDEX('Policy Characteristics'!L:L,MATCH($C592,'Policy Characteristics'!$C:$C,0)))</f>
        <v/>
      </c>
      <c r="S592" s="227" t="str">
        <f>IF(ISBLANK(INDEX('Policy Characteristics'!M:M,MATCH($C592,'Policy Characteristics'!$C:$C,0))),"",INDEX('Policy Characteristics'!M:M,MATCH($C592,'Policy Characteristics'!$C:$C,0)))</f>
        <v/>
      </c>
      <c r="T592" s="227" t="str">
        <f>IF(ISBLANK(INDEX('Policy Characteristics'!N:N,MATCH($C592,'Policy Characteristics'!$C:$C,0))),"",INDEX('Policy Characteristics'!N:N,MATCH($C592,'Policy Characteristics'!$C:$C,0)))</f>
        <v/>
      </c>
      <c r="U592" s="229"/>
      <c r="V592" s="229"/>
      <c r="W592" s="229"/>
      <c r="X592" s="229"/>
      <c r="Y592" s="229"/>
      <c r="Z592" s="229"/>
    </row>
    <row r="593" spans="1:26" ht="20.100000000000001" customHeight="1" x14ac:dyDescent="0.25">
      <c r="A593" s="248" t="str">
        <f>INDEX('Policy Characteristics'!A:A,MATCH($C593,'Policy Characteristics'!$C:$C,0))</f>
        <v>Government Revenue Accounting</v>
      </c>
      <c r="B593" s="249" t="str">
        <f>INDEX('Policy Characteristics'!B:B,MATCH($C593,'Policy Characteristics'!$C:$C,0))</f>
        <v>Electricity Capacity Construction Subsidy</v>
      </c>
      <c r="C593" s="227" t="str">
        <f t="shared" ref="A593:C593" si="428">C$589</f>
        <v>GRA for Electricity Capacity Construction Subsidies</v>
      </c>
      <c r="D593" s="227" t="s">
        <v>710</v>
      </c>
      <c r="E593" s="227"/>
      <c r="F593" s="227" t="s">
        <v>711</v>
      </c>
      <c r="G593" s="227"/>
      <c r="H593" s="250">
        <v>569</v>
      </c>
      <c r="I593" s="249" t="s">
        <v>76</v>
      </c>
      <c r="J593" s="227" t="str">
        <f>IF(ISBLANK(INDEX('Policy Characteristics'!D:D,MATCH($C593,'Policy Characteristics'!$C:$C,0))),"",INDEX('Policy Characteristics'!D:D,MATCH($C593,'Policy Characteristics'!$C:$C,0)))</f>
        <v/>
      </c>
      <c r="K593" s="227" t="str">
        <f>IF(ISBLANK(INDEX('Policy Characteristics'!E:E,MATCH($C593,'Policy Characteristics'!$C:$C,0))),"",INDEX('Policy Characteristics'!E:E,MATCH($C593,'Policy Characteristics'!$C:$C,0)))</f>
        <v/>
      </c>
      <c r="L593" s="227">
        <f>IF(ISBLANK(INDEX('Policy Characteristics'!F:F,MATCH($C593,'Policy Characteristics'!$C:$C,0))),"",INDEX('Policy Characteristics'!F:F,MATCH($C593,'Policy Characteristics'!$C:$C,0)))</f>
        <v>0</v>
      </c>
      <c r="M593" s="227">
        <f>IF(ISBLANK(INDEX('Policy Characteristics'!G:G,MATCH($C593,'Policy Characteristics'!$C:$C,0))),"",INDEX('Policy Characteristics'!G:G,MATCH($C593,'Policy Characteristics'!$C:$C,0)))</f>
        <v>10</v>
      </c>
      <c r="N593" s="227">
        <f>IF(ISBLANK(INDEX('Policy Characteristics'!H:H,MATCH($C593,'Policy Characteristics'!$C:$C,0))),"",INDEX('Policy Characteristics'!H:H,MATCH($C593,'Policy Characteristics'!$C:$C,0)))</f>
        <v>1</v>
      </c>
      <c r="O593" s="227" t="str">
        <f>IF(ISBLANK(INDEX('Policy Characteristics'!I:I,MATCH($C593,'Policy Characteristics'!$C:$C,0))),"",INDEX('Policy Characteristics'!I:I,MATCH($C593,'Policy Characteristics'!$C:$C,0)))</f>
        <v>weight</v>
      </c>
      <c r="P593" s="227" t="str">
        <f>IF(ISBLANK(INDEX('Policy Characteristics'!J:J,MATCH($C593,'Policy Characteristics'!$C:$C,0))),"",INDEX('Policy Characteristics'!J:J,MATCH($C593,'Policy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227" t="str">
        <f>IF(ISBLANK(INDEX('Policy Characteristics'!K:K,MATCH($C593,'Policy Characteristics'!$C:$C,0))),"",INDEX('Policy Characteristics'!K:K,MATCH($C593,'Policy Characteristics'!$C:$C,0)))</f>
        <v>io-model.html</v>
      </c>
      <c r="R593" s="227" t="str">
        <f>IF(ISBLANK(INDEX('Policy Characteristics'!L:L,MATCH($C593,'Policy Characteristics'!$C:$C,0))),"",INDEX('Policy Characteristics'!L:L,MATCH($C593,'Policy Characteristics'!$C:$C,0)))</f>
        <v/>
      </c>
      <c r="S593" s="227" t="str">
        <f>IF(ISBLANK(INDEX('Policy Characteristics'!M:M,MATCH($C593,'Policy Characteristics'!$C:$C,0))),"",INDEX('Policy Characteristics'!M:M,MATCH($C593,'Policy Characteristics'!$C:$C,0)))</f>
        <v/>
      </c>
      <c r="T593" s="227" t="str">
        <f>IF(ISBLANK(INDEX('Policy Characteristics'!N:N,MATCH($C593,'Policy Characteristics'!$C:$C,0))),"",INDEX('Policy Characteristics'!N:N,MATCH($C593,'Policy Characteristics'!$C:$C,0)))</f>
        <v/>
      </c>
      <c r="U593" s="229"/>
      <c r="V593" s="229"/>
      <c r="W593" s="229"/>
      <c r="X593" s="229"/>
      <c r="Y593" s="229"/>
      <c r="Z593" s="229"/>
    </row>
    <row r="594" spans="1:26" ht="20.100000000000001" customHeight="1" x14ac:dyDescent="0.25">
      <c r="A594" s="248" t="str">
        <f>INDEX('Policy Characteristics'!A:A,MATCH($C594,'Policy Characteristics'!$C:$C,0))</f>
        <v>Government Revenue Accounting</v>
      </c>
      <c r="B594" s="249" t="str">
        <f>INDEX('Policy Characteristics'!B:B,MATCH($C594,'Policy Characteristics'!$C:$C,0))</f>
        <v>Distributed Solar Subsidy</v>
      </c>
      <c r="C594" s="227" t="s">
        <v>719</v>
      </c>
      <c r="D594" s="227" t="s">
        <v>700</v>
      </c>
      <c r="E594" s="227"/>
      <c r="F594" s="227" t="s">
        <v>701</v>
      </c>
      <c r="G594" s="227"/>
      <c r="H594" s="250">
        <v>570</v>
      </c>
      <c r="I594" s="249" t="s">
        <v>76</v>
      </c>
      <c r="J594" s="227" t="str">
        <f>IF(ISBLANK(INDEX('Policy Characteristics'!D:D,MATCH($C594,'Policy Characteristics'!$C:$C,0))),"",INDEX('Policy Characteristics'!D:D,MATCH($C594,'Policy Characteristics'!$C:$C,0)))</f>
        <v/>
      </c>
      <c r="K594" s="227" t="str">
        <f>IF(ISBLANK(INDEX('Policy Characteristics'!E:E,MATCH($C594,'Policy Characteristics'!$C:$C,0))),"",INDEX('Policy Characteristics'!E:E,MATCH($C594,'Policy Characteristics'!$C:$C,0)))</f>
        <v/>
      </c>
      <c r="L594" s="227">
        <f>IF(ISBLANK(INDEX('Policy Characteristics'!F:F,MATCH($C594,'Policy Characteristics'!$C:$C,0))),"",INDEX('Policy Characteristics'!F:F,MATCH($C594,'Policy Characteristics'!$C:$C,0)))</f>
        <v>0</v>
      </c>
      <c r="M594" s="227">
        <f>IF(ISBLANK(INDEX('Policy Characteristics'!G:G,MATCH($C594,'Policy Characteristics'!$C:$C,0))),"",INDEX('Policy Characteristics'!G:G,MATCH($C594,'Policy Characteristics'!$C:$C,0)))</f>
        <v>10</v>
      </c>
      <c r="N594" s="227">
        <f>IF(ISBLANK(INDEX('Policy Characteristics'!H:H,MATCH($C594,'Policy Characteristics'!$C:$C,0))),"",INDEX('Policy Characteristics'!H:H,MATCH($C594,'Policy Characteristics'!$C:$C,0)))</f>
        <v>1</v>
      </c>
      <c r="O594" s="227" t="str">
        <f>IF(ISBLANK(INDEX('Policy Characteristics'!I:I,MATCH($C594,'Policy Characteristics'!$C:$C,0))),"",INDEX('Policy Characteristics'!I:I,MATCH($C594,'Policy Characteristics'!$C:$C,0)))</f>
        <v>weight</v>
      </c>
      <c r="P594" s="227" t="str">
        <f>IF(ISBLANK(INDEX('Policy Characteristics'!J:J,MATCH($C594,'Policy Characteristics'!$C:$C,0))),"",INDEX('Policy Characteristics'!J:J,MATCH($C594,'Policy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227" t="str">
        <f>IF(ISBLANK(INDEX('Policy Characteristics'!K:K,MATCH($C594,'Policy Characteristics'!$C:$C,0))),"",INDEX('Policy Characteristics'!K:K,MATCH($C594,'Policy Characteristics'!$C:$C,0)))</f>
        <v>io-model.html</v>
      </c>
      <c r="R594" s="227" t="str">
        <f>IF(ISBLANK(INDEX('Policy Characteristics'!L:L,MATCH($C594,'Policy Characteristics'!$C:$C,0))),"",INDEX('Policy Characteristics'!L:L,MATCH($C594,'Policy Characteristics'!$C:$C,0)))</f>
        <v/>
      </c>
      <c r="S594" s="227" t="str">
        <f>IF(ISBLANK(INDEX('Policy Characteristics'!M:M,MATCH($C594,'Policy Characteristics'!$C:$C,0))),"",INDEX('Policy Characteristics'!M:M,MATCH($C594,'Policy Characteristics'!$C:$C,0)))</f>
        <v/>
      </c>
      <c r="T594" s="227" t="str">
        <f>IF(ISBLANK(INDEX('Policy Characteristics'!N:N,MATCH($C594,'Policy Characteristics'!$C:$C,0))),"",INDEX('Policy Characteristics'!N:N,MATCH($C594,'Policy Characteristics'!$C:$C,0)))</f>
        <v/>
      </c>
      <c r="U594" s="229"/>
      <c r="V594" s="229"/>
      <c r="W594" s="229"/>
      <c r="X594" s="229"/>
      <c r="Y594" s="229"/>
      <c r="Z594" s="229"/>
    </row>
    <row r="595" spans="1:26" ht="20.100000000000001" customHeight="1" x14ac:dyDescent="0.25">
      <c r="A595" s="248" t="str">
        <f>INDEX('Policy Characteristics'!A:A,MATCH($C595,'Policy Characteristics'!$C:$C,0))</f>
        <v>Government Revenue Accounting</v>
      </c>
      <c r="B595" s="249" t="str">
        <f>INDEX('Policy Characteristics'!B:B,MATCH($C595,'Policy Characteristics'!$C:$C,0))</f>
        <v>Distributed Solar Subsidy</v>
      </c>
      <c r="C595" s="227" t="str">
        <f t="shared" ref="A595:C595" si="429">C$594</f>
        <v>GRA for Distributed Solar Subsidy</v>
      </c>
      <c r="D595" s="227" t="s">
        <v>704</v>
      </c>
      <c r="E595" s="227"/>
      <c r="F595" s="227" t="s">
        <v>705</v>
      </c>
      <c r="G595" s="227"/>
      <c r="H595" s="250">
        <v>571</v>
      </c>
      <c r="I595" s="249" t="s">
        <v>76</v>
      </c>
      <c r="J595" s="227" t="str">
        <f>IF(ISBLANK(INDEX('Policy Characteristics'!D:D,MATCH($C595,'Policy Characteristics'!$C:$C,0))),"",INDEX('Policy Characteristics'!D:D,MATCH($C595,'Policy Characteristics'!$C:$C,0)))</f>
        <v/>
      </c>
      <c r="K595" s="227" t="str">
        <f>IF(ISBLANK(INDEX('Policy Characteristics'!E:E,MATCH($C595,'Policy Characteristics'!$C:$C,0))),"",INDEX('Policy Characteristics'!E:E,MATCH($C595,'Policy Characteristics'!$C:$C,0)))</f>
        <v/>
      </c>
      <c r="L595" s="227">
        <f>IF(ISBLANK(INDEX('Policy Characteristics'!F:F,MATCH($C595,'Policy Characteristics'!$C:$C,0))),"",INDEX('Policy Characteristics'!F:F,MATCH($C595,'Policy Characteristics'!$C:$C,0)))</f>
        <v>0</v>
      </c>
      <c r="M595" s="227">
        <f>IF(ISBLANK(INDEX('Policy Characteristics'!G:G,MATCH($C595,'Policy Characteristics'!$C:$C,0))),"",INDEX('Policy Characteristics'!G:G,MATCH($C595,'Policy Characteristics'!$C:$C,0)))</f>
        <v>10</v>
      </c>
      <c r="N595" s="227">
        <f>IF(ISBLANK(INDEX('Policy Characteristics'!H:H,MATCH($C595,'Policy Characteristics'!$C:$C,0))),"",INDEX('Policy Characteristics'!H:H,MATCH($C595,'Policy Characteristics'!$C:$C,0)))</f>
        <v>1</v>
      </c>
      <c r="O595" s="227" t="str">
        <f>IF(ISBLANK(INDEX('Policy Characteristics'!I:I,MATCH($C595,'Policy Characteristics'!$C:$C,0))),"",INDEX('Policy Characteristics'!I:I,MATCH($C595,'Policy Characteristics'!$C:$C,0)))</f>
        <v>weight</v>
      </c>
      <c r="P595" s="227" t="str">
        <f>IF(ISBLANK(INDEX('Policy Characteristics'!J:J,MATCH($C595,'Policy Characteristics'!$C:$C,0))),"",INDEX('Policy Characteristics'!J:J,MATCH($C595,'Policy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227" t="str">
        <f>IF(ISBLANK(INDEX('Policy Characteristics'!K:K,MATCH($C595,'Policy Characteristics'!$C:$C,0))),"",INDEX('Policy Characteristics'!K:K,MATCH($C595,'Policy Characteristics'!$C:$C,0)))</f>
        <v>io-model.html</v>
      </c>
      <c r="R595" s="227" t="str">
        <f>IF(ISBLANK(INDEX('Policy Characteristics'!L:L,MATCH($C595,'Policy Characteristics'!$C:$C,0))),"",INDEX('Policy Characteristics'!L:L,MATCH($C595,'Policy Characteristics'!$C:$C,0)))</f>
        <v/>
      </c>
      <c r="S595" s="227" t="str">
        <f>IF(ISBLANK(INDEX('Policy Characteristics'!M:M,MATCH($C595,'Policy Characteristics'!$C:$C,0))),"",INDEX('Policy Characteristics'!M:M,MATCH($C595,'Policy Characteristics'!$C:$C,0)))</f>
        <v/>
      </c>
      <c r="T595" s="227" t="str">
        <f>IF(ISBLANK(INDEX('Policy Characteristics'!N:N,MATCH($C595,'Policy Characteristics'!$C:$C,0))),"",INDEX('Policy Characteristics'!N:N,MATCH($C595,'Policy Characteristics'!$C:$C,0)))</f>
        <v/>
      </c>
      <c r="U595" s="229"/>
      <c r="V595" s="229"/>
      <c r="W595" s="229"/>
      <c r="X595" s="229"/>
      <c r="Y595" s="229"/>
      <c r="Z595" s="229"/>
    </row>
    <row r="596" spans="1:26" ht="20.100000000000001" customHeight="1" x14ac:dyDescent="0.25">
      <c r="A596" s="248" t="str">
        <f>INDEX('Policy Characteristics'!A:A,MATCH($C596,'Policy Characteristics'!$C:$C,0))</f>
        <v>Government Revenue Accounting</v>
      </c>
      <c r="B596" s="249" t="str">
        <f>INDEX('Policy Characteristics'!B:B,MATCH($C596,'Policy Characteristics'!$C:$C,0))</f>
        <v>Distributed Solar Subsidy</v>
      </c>
      <c r="C596" s="227" t="str">
        <f t="shared" ref="A596:C596" si="430">C$594</f>
        <v>GRA for Distributed Solar Subsidy</v>
      </c>
      <c r="D596" s="227" t="s">
        <v>706</v>
      </c>
      <c r="E596" s="227"/>
      <c r="F596" s="227" t="s">
        <v>707</v>
      </c>
      <c r="G596" s="227"/>
      <c r="H596" s="250">
        <v>572</v>
      </c>
      <c r="I596" s="249" t="s">
        <v>76</v>
      </c>
      <c r="J596" s="227" t="str">
        <f>IF(ISBLANK(INDEX('Policy Characteristics'!D:D,MATCH($C596,'Policy Characteristics'!$C:$C,0))),"",INDEX('Policy Characteristics'!D:D,MATCH($C596,'Policy Characteristics'!$C:$C,0)))</f>
        <v/>
      </c>
      <c r="K596" s="227" t="str">
        <f>IF(ISBLANK(INDEX('Policy Characteristics'!E:E,MATCH($C596,'Policy Characteristics'!$C:$C,0))),"",INDEX('Policy Characteristics'!E:E,MATCH($C596,'Policy Characteristics'!$C:$C,0)))</f>
        <v/>
      </c>
      <c r="L596" s="227">
        <f>IF(ISBLANK(INDEX('Policy Characteristics'!F:F,MATCH($C596,'Policy Characteristics'!$C:$C,0))),"",INDEX('Policy Characteristics'!F:F,MATCH($C596,'Policy Characteristics'!$C:$C,0)))</f>
        <v>0</v>
      </c>
      <c r="M596" s="227">
        <f>IF(ISBLANK(INDEX('Policy Characteristics'!G:G,MATCH($C596,'Policy Characteristics'!$C:$C,0))),"",INDEX('Policy Characteristics'!G:G,MATCH($C596,'Policy Characteristics'!$C:$C,0)))</f>
        <v>10</v>
      </c>
      <c r="N596" s="227">
        <f>IF(ISBLANK(INDEX('Policy Characteristics'!H:H,MATCH($C596,'Policy Characteristics'!$C:$C,0))),"",INDEX('Policy Characteristics'!H:H,MATCH($C596,'Policy Characteristics'!$C:$C,0)))</f>
        <v>1</v>
      </c>
      <c r="O596" s="227" t="str">
        <f>IF(ISBLANK(INDEX('Policy Characteristics'!I:I,MATCH($C596,'Policy Characteristics'!$C:$C,0))),"",INDEX('Policy Characteristics'!I:I,MATCH($C596,'Policy Characteristics'!$C:$C,0)))</f>
        <v>weight</v>
      </c>
      <c r="P596" s="227" t="str">
        <f>IF(ISBLANK(INDEX('Policy Characteristics'!J:J,MATCH($C596,'Policy Characteristics'!$C:$C,0))),"",INDEX('Policy Characteristics'!J:J,MATCH($C596,'Policy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227" t="str">
        <f>IF(ISBLANK(INDEX('Policy Characteristics'!K:K,MATCH($C596,'Policy Characteristics'!$C:$C,0))),"",INDEX('Policy Characteristics'!K:K,MATCH($C596,'Policy Characteristics'!$C:$C,0)))</f>
        <v>io-model.html</v>
      </c>
      <c r="R596" s="227" t="str">
        <f>IF(ISBLANK(INDEX('Policy Characteristics'!L:L,MATCH($C596,'Policy Characteristics'!$C:$C,0))),"",INDEX('Policy Characteristics'!L:L,MATCH($C596,'Policy Characteristics'!$C:$C,0)))</f>
        <v/>
      </c>
      <c r="S596" s="227" t="str">
        <f>IF(ISBLANK(INDEX('Policy Characteristics'!M:M,MATCH($C596,'Policy Characteristics'!$C:$C,0))),"",INDEX('Policy Characteristics'!M:M,MATCH($C596,'Policy Characteristics'!$C:$C,0)))</f>
        <v/>
      </c>
      <c r="T596" s="227" t="str">
        <f>IF(ISBLANK(INDEX('Policy Characteristics'!N:N,MATCH($C596,'Policy Characteristics'!$C:$C,0))),"",INDEX('Policy Characteristics'!N:N,MATCH($C596,'Policy Characteristics'!$C:$C,0)))</f>
        <v/>
      </c>
      <c r="U596" s="229"/>
      <c r="V596" s="229"/>
      <c r="W596" s="229"/>
      <c r="X596" s="229"/>
      <c r="Y596" s="229"/>
      <c r="Z596" s="229"/>
    </row>
    <row r="597" spans="1:26" ht="20.100000000000001" customHeight="1" x14ac:dyDescent="0.25">
      <c r="A597" s="248" t="str">
        <f>INDEX('Policy Characteristics'!A:A,MATCH($C597,'Policy Characteristics'!$C:$C,0))</f>
        <v>Government Revenue Accounting</v>
      </c>
      <c r="B597" s="249" t="str">
        <f>INDEX('Policy Characteristics'!B:B,MATCH($C597,'Policy Characteristics'!$C:$C,0))</f>
        <v>Distributed Solar Subsidy</v>
      </c>
      <c r="C597" s="227" t="str">
        <f t="shared" ref="A597:C597" si="431">C$594</f>
        <v>GRA for Distributed Solar Subsidy</v>
      </c>
      <c r="D597" s="227" t="s">
        <v>708</v>
      </c>
      <c r="E597" s="227"/>
      <c r="F597" s="227" t="s">
        <v>709</v>
      </c>
      <c r="G597" s="227"/>
      <c r="H597" s="250">
        <v>573</v>
      </c>
      <c r="I597" s="249" t="s">
        <v>76</v>
      </c>
      <c r="J597" s="227" t="str">
        <f>IF(ISBLANK(INDEX('Policy Characteristics'!D:D,MATCH($C597,'Policy Characteristics'!$C:$C,0))),"",INDEX('Policy Characteristics'!D:D,MATCH($C597,'Policy Characteristics'!$C:$C,0)))</f>
        <v/>
      </c>
      <c r="K597" s="227" t="str">
        <f>IF(ISBLANK(INDEX('Policy Characteristics'!E:E,MATCH($C597,'Policy Characteristics'!$C:$C,0))),"",INDEX('Policy Characteristics'!E:E,MATCH($C597,'Policy Characteristics'!$C:$C,0)))</f>
        <v/>
      </c>
      <c r="L597" s="227">
        <f>IF(ISBLANK(INDEX('Policy Characteristics'!F:F,MATCH($C597,'Policy Characteristics'!$C:$C,0))),"",INDEX('Policy Characteristics'!F:F,MATCH($C597,'Policy Characteristics'!$C:$C,0)))</f>
        <v>0</v>
      </c>
      <c r="M597" s="227">
        <f>IF(ISBLANK(INDEX('Policy Characteristics'!G:G,MATCH($C597,'Policy Characteristics'!$C:$C,0))),"",INDEX('Policy Characteristics'!G:G,MATCH($C597,'Policy Characteristics'!$C:$C,0)))</f>
        <v>10</v>
      </c>
      <c r="N597" s="227">
        <f>IF(ISBLANK(INDEX('Policy Characteristics'!H:H,MATCH($C597,'Policy Characteristics'!$C:$C,0))),"",INDEX('Policy Characteristics'!H:H,MATCH($C597,'Policy Characteristics'!$C:$C,0)))</f>
        <v>1</v>
      </c>
      <c r="O597" s="227" t="str">
        <f>IF(ISBLANK(INDEX('Policy Characteristics'!I:I,MATCH($C597,'Policy Characteristics'!$C:$C,0))),"",INDEX('Policy Characteristics'!I:I,MATCH($C597,'Policy Characteristics'!$C:$C,0)))</f>
        <v>weight</v>
      </c>
      <c r="P597" s="227" t="str">
        <f>IF(ISBLANK(INDEX('Policy Characteristics'!J:J,MATCH($C597,'Policy Characteristics'!$C:$C,0))),"",INDEX('Policy Characteristics'!J:J,MATCH($C597,'Policy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227" t="str">
        <f>IF(ISBLANK(INDEX('Policy Characteristics'!K:K,MATCH($C597,'Policy Characteristics'!$C:$C,0))),"",INDEX('Policy Characteristics'!K:K,MATCH($C597,'Policy Characteristics'!$C:$C,0)))</f>
        <v>io-model.html</v>
      </c>
      <c r="R597" s="227" t="str">
        <f>IF(ISBLANK(INDEX('Policy Characteristics'!L:L,MATCH($C597,'Policy Characteristics'!$C:$C,0))),"",INDEX('Policy Characteristics'!L:L,MATCH($C597,'Policy Characteristics'!$C:$C,0)))</f>
        <v/>
      </c>
      <c r="S597" s="227" t="str">
        <f>IF(ISBLANK(INDEX('Policy Characteristics'!M:M,MATCH($C597,'Policy Characteristics'!$C:$C,0))),"",INDEX('Policy Characteristics'!M:M,MATCH($C597,'Policy Characteristics'!$C:$C,0)))</f>
        <v/>
      </c>
      <c r="T597" s="227" t="str">
        <f>IF(ISBLANK(INDEX('Policy Characteristics'!N:N,MATCH($C597,'Policy Characteristics'!$C:$C,0))),"",INDEX('Policy Characteristics'!N:N,MATCH($C597,'Policy Characteristics'!$C:$C,0)))</f>
        <v/>
      </c>
      <c r="U597" s="229"/>
      <c r="V597" s="229"/>
      <c r="W597" s="229"/>
      <c r="X597" s="229"/>
      <c r="Y597" s="229"/>
      <c r="Z597" s="229"/>
    </row>
    <row r="598" spans="1:26" ht="20.100000000000001" customHeight="1" x14ac:dyDescent="0.25">
      <c r="A598" s="248" t="str">
        <f>INDEX('Policy Characteristics'!A:A,MATCH($C598,'Policy Characteristics'!$C:$C,0))</f>
        <v>Government Revenue Accounting</v>
      </c>
      <c r="B598" s="249" t="str">
        <f>INDEX('Policy Characteristics'!B:B,MATCH($C598,'Policy Characteristics'!$C:$C,0))</f>
        <v>Distributed Solar Subsidy</v>
      </c>
      <c r="C598" s="227" t="str">
        <f t="shared" ref="A598:C598" si="432">C$594</f>
        <v>GRA for Distributed Solar Subsidy</v>
      </c>
      <c r="D598" s="227" t="s">
        <v>710</v>
      </c>
      <c r="E598" s="227"/>
      <c r="F598" s="227" t="s">
        <v>711</v>
      </c>
      <c r="G598" s="227"/>
      <c r="H598" s="250">
        <v>574</v>
      </c>
      <c r="I598" s="249" t="s">
        <v>76</v>
      </c>
      <c r="J598" s="227" t="str">
        <f>IF(ISBLANK(INDEX('Policy Characteristics'!D:D,MATCH($C598,'Policy Characteristics'!$C:$C,0))),"",INDEX('Policy Characteristics'!D:D,MATCH($C598,'Policy Characteristics'!$C:$C,0)))</f>
        <v/>
      </c>
      <c r="K598" s="227" t="str">
        <f>IF(ISBLANK(INDEX('Policy Characteristics'!E:E,MATCH($C598,'Policy Characteristics'!$C:$C,0))),"",INDEX('Policy Characteristics'!E:E,MATCH($C598,'Policy Characteristics'!$C:$C,0)))</f>
        <v/>
      </c>
      <c r="L598" s="227">
        <f>IF(ISBLANK(INDEX('Policy Characteristics'!F:F,MATCH($C598,'Policy Characteristics'!$C:$C,0))),"",INDEX('Policy Characteristics'!F:F,MATCH($C598,'Policy Characteristics'!$C:$C,0)))</f>
        <v>0</v>
      </c>
      <c r="M598" s="227">
        <f>IF(ISBLANK(INDEX('Policy Characteristics'!G:G,MATCH($C598,'Policy Characteristics'!$C:$C,0))),"",INDEX('Policy Characteristics'!G:G,MATCH($C598,'Policy Characteristics'!$C:$C,0)))</f>
        <v>10</v>
      </c>
      <c r="N598" s="227">
        <f>IF(ISBLANK(INDEX('Policy Characteristics'!H:H,MATCH($C598,'Policy Characteristics'!$C:$C,0))),"",INDEX('Policy Characteristics'!H:H,MATCH($C598,'Policy Characteristics'!$C:$C,0)))</f>
        <v>1</v>
      </c>
      <c r="O598" s="227" t="str">
        <f>IF(ISBLANK(INDEX('Policy Characteristics'!I:I,MATCH($C598,'Policy Characteristics'!$C:$C,0))),"",INDEX('Policy Characteristics'!I:I,MATCH($C598,'Policy Characteristics'!$C:$C,0)))</f>
        <v>weight</v>
      </c>
      <c r="P598" s="227" t="str">
        <f>IF(ISBLANK(INDEX('Policy Characteristics'!J:J,MATCH($C598,'Policy Characteristics'!$C:$C,0))),"",INDEX('Policy Characteristics'!J:J,MATCH($C598,'Policy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227" t="str">
        <f>IF(ISBLANK(INDEX('Policy Characteristics'!K:K,MATCH($C598,'Policy Characteristics'!$C:$C,0))),"",INDEX('Policy Characteristics'!K:K,MATCH($C598,'Policy Characteristics'!$C:$C,0)))</f>
        <v>io-model.html</v>
      </c>
      <c r="R598" s="227" t="str">
        <f>IF(ISBLANK(INDEX('Policy Characteristics'!L:L,MATCH($C598,'Policy Characteristics'!$C:$C,0))),"",INDEX('Policy Characteristics'!L:L,MATCH($C598,'Policy Characteristics'!$C:$C,0)))</f>
        <v/>
      </c>
      <c r="S598" s="227" t="str">
        <f>IF(ISBLANK(INDEX('Policy Characteristics'!M:M,MATCH($C598,'Policy Characteristics'!$C:$C,0))),"",INDEX('Policy Characteristics'!M:M,MATCH($C598,'Policy Characteristics'!$C:$C,0)))</f>
        <v/>
      </c>
      <c r="T598" s="227" t="str">
        <f>IF(ISBLANK(INDEX('Policy Characteristics'!N:N,MATCH($C598,'Policy Characteristics'!$C:$C,0))),"",INDEX('Policy Characteristics'!N:N,MATCH($C598,'Policy Characteristics'!$C:$C,0)))</f>
        <v/>
      </c>
      <c r="U598" s="229"/>
      <c r="V598" s="229"/>
      <c r="W598" s="229"/>
      <c r="X598" s="229"/>
      <c r="Y598" s="229"/>
      <c r="Z598" s="229"/>
    </row>
    <row r="599" spans="1:26" ht="20.100000000000001" customHeight="1" x14ac:dyDescent="0.25">
      <c r="A599" s="248" t="str">
        <f>INDEX('Policy Characteristics'!A:A,MATCH($C599,'Policy Characteristics'!$C:$C,0))</f>
        <v>Government Revenue Accounting</v>
      </c>
      <c r="B599" s="249" t="str">
        <f>INDEX('Policy Characteristics'!B:B,MATCH($C599,'Policy Characteristics'!$C:$C,0))</f>
        <v>Fuel Subsidy</v>
      </c>
      <c r="C599" s="227" t="s">
        <v>721</v>
      </c>
      <c r="D599" s="227" t="s">
        <v>700</v>
      </c>
      <c r="E599" s="227"/>
      <c r="F599" s="227" t="s">
        <v>701</v>
      </c>
      <c r="G599" s="227"/>
      <c r="H599" s="250">
        <v>575</v>
      </c>
      <c r="I599" s="249" t="s">
        <v>76</v>
      </c>
      <c r="J599" s="227" t="str">
        <f>IF(ISBLANK(INDEX('Policy Characteristics'!D:D,MATCH($C599,'Policy Characteristics'!$C:$C,0))),"",INDEX('Policy Characteristics'!D:D,MATCH($C599,'Policy Characteristics'!$C:$C,0)))</f>
        <v/>
      </c>
      <c r="K599" s="227" t="str">
        <f>IF(ISBLANK(INDEX('Policy Characteristics'!E:E,MATCH($C599,'Policy Characteristics'!$C:$C,0))),"",INDEX('Policy Characteristics'!E:E,MATCH($C599,'Policy Characteristics'!$C:$C,0)))</f>
        <v/>
      </c>
      <c r="L599" s="227">
        <f>IF(ISBLANK(INDEX('Policy Characteristics'!F:F,MATCH($C599,'Policy Characteristics'!$C:$C,0))),"",INDEX('Policy Characteristics'!F:F,MATCH($C599,'Policy Characteristics'!$C:$C,0)))</f>
        <v>0</v>
      </c>
      <c r="M599" s="227">
        <f>IF(ISBLANK(INDEX('Policy Characteristics'!G:G,MATCH($C599,'Policy Characteristics'!$C:$C,0))),"",INDEX('Policy Characteristics'!G:G,MATCH($C599,'Policy Characteristics'!$C:$C,0)))</f>
        <v>10</v>
      </c>
      <c r="N599" s="227">
        <f>IF(ISBLANK(INDEX('Policy Characteristics'!H:H,MATCH($C599,'Policy Characteristics'!$C:$C,0))),"",INDEX('Policy Characteristics'!H:H,MATCH($C599,'Policy Characteristics'!$C:$C,0)))</f>
        <v>1</v>
      </c>
      <c r="O599" s="227" t="str">
        <f>IF(ISBLANK(INDEX('Policy Characteristics'!I:I,MATCH($C599,'Policy Characteristics'!$C:$C,0))),"",INDEX('Policy Characteristics'!I:I,MATCH($C599,'Policy Characteristics'!$C:$C,0)))</f>
        <v>weight</v>
      </c>
      <c r="P599" s="227" t="str">
        <f>IF(ISBLANK(INDEX('Policy Characteristics'!J:J,MATCH($C599,'Policy Characteristics'!$C:$C,0))),"",INDEX('Policy Characteristics'!J:J,MATCH($C599,'Policy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227" t="str">
        <f>IF(ISBLANK(INDEX('Policy Characteristics'!K:K,MATCH($C599,'Policy Characteristics'!$C:$C,0))),"",INDEX('Policy Characteristics'!K:K,MATCH($C599,'Policy Characteristics'!$C:$C,0)))</f>
        <v>io-model.html</v>
      </c>
      <c r="R599" s="227" t="str">
        <f>IF(ISBLANK(INDEX('Policy Characteristics'!L:L,MATCH($C599,'Policy Characteristics'!$C:$C,0))),"",INDEX('Policy Characteristics'!L:L,MATCH($C599,'Policy Characteristics'!$C:$C,0)))</f>
        <v/>
      </c>
      <c r="S599" s="227" t="str">
        <f>IF(ISBLANK(INDEX('Policy Characteristics'!M:M,MATCH($C599,'Policy Characteristics'!$C:$C,0))),"",INDEX('Policy Characteristics'!M:M,MATCH($C599,'Policy Characteristics'!$C:$C,0)))</f>
        <v/>
      </c>
      <c r="T599" s="227" t="str">
        <f>IF(ISBLANK(INDEX('Policy Characteristics'!N:N,MATCH($C599,'Policy Characteristics'!$C:$C,0))),"",INDEX('Policy Characteristics'!N:N,MATCH($C599,'Policy Characteristics'!$C:$C,0)))</f>
        <v/>
      </c>
      <c r="U599" s="229"/>
      <c r="V599" s="229"/>
      <c r="W599" s="229"/>
      <c r="X599" s="229"/>
      <c r="Y599" s="229"/>
      <c r="Z599" s="229"/>
    </row>
    <row r="600" spans="1:26" ht="20.100000000000001" customHeight="1" x14ac:dyDescent="0.25">
      <c r="A600" s="248" t="str">
        <f>INDEX('Policy Characteristics'!A:A,MATCH($C600,'Policy Characteristics'!$C:$C,0))</f>
        <v>Government Revenue Accounting</v>
      </c>
      <c r="B600" s="249" t="str">
        <f>INDEX('Policy Characteristics'!B:B,MATCH($C600,'Policy Characteristics'!$C:$C,0))</f>
        <v>Fuel Subsidy</v>
      </c>
      <c r="C600" s="227" t="str">
        <f t="shared" ref="A600:C600" si="433">C$599</f>
        <v>GRA for Fuel Subsidies</v>
      </c>
      <c r="D600" s="227" t="s">
        <v>704</v>
      </c>
      <c r="E600" s="227"/>
      <c r="F600" s="227" t="s">
        <v>705</v>
      </c>
      <c r="G600" s="227"/>
      <c r="H600" s="250">
        <v>576</v>
      </c>
      <c r="I600" s="249" t="s">
        <v>76</v>
      </c>
      <c r="J600" s="227" t="str">
        <f>IF(ISBLANK(INDEX('Policy Characteristics'!D:D,MATCH($C600,'Policy Characteristics'!$C:$C,0))),"",INDEX('Policy Characteristics'!D:D,MATCH($C600,'Policy Characteristics'!$C:$C,0)))</f>
        <v/>
      </c>
      <c r="K600" s="227" t="str">
        <f>IF(ISBLANK(INDEX('Policy Characteristics'!E:E,MATCH($C600,'Policy Characteristics'!$C:$C,0))),"",INDEX('Policy Characteristics'!E:E,MATCH($C600,'Policy Characteristics'!$C:$C,0)))</f>
        <v/>
      </c>
      <c r="L600" s="227">
        <f>IF(ISBLANK(INDEX('Policy Characteristics'!F:F,MATCH($C600,'Policy Characteristics'!$C:$C,0))),"",INDEX('Policy Characteristics'!F:F,MATCH($C600,'Policy Characteristics'!$C:$C,0)))</f>
        <v>0</v>
      </c>
      <c r="M600" s="227">
        <f>IF(ISBLANK(INDEX('Policy Characteristics'!G:G,MATCH($C600,'Policy Characteristics'!$C:$C,0))),"",INDEX('Policy Characteristics'!G:G,MATCH($C600,'Policy Characteristics'!$C:$C,0)))</f>
        <v>10</v>
      </c>
      <c r="N600" s="227">
        <f>IF(ISBLANK(INDEX('Policy Characteristics'!H:H,MATCH($C600,'Policy Characteristics'!$C:$C,0))),"",INDEX('Policy Characteristics'!H:H,MATCH($C600,'Policy Characteristics'!$C:$C,0)))</f>
        <v>1</v>
      </c>
      <c r="O600" s="227" t="str">
        <f>IF(ISBLANK(INDEX('Policy Characteristics'!I:I,MATCH($C600,'Policy Characteristics'!$C:$C,0))),"",INDEX('Policy Characteristics'!I:I,MATCH($C600,'Policy Characteristics'!$C:$C,0)))</f>
        <v>weight</v>
      </c>
      <c r="P600" s="227" t="str">
        <f>IF(ISBLANK(INDEX('Policy Characteristics'!J:J,MATCH($C600,'Policy Characteristics'!$C:$C,0))),"",INDEX('Policy Characteristics'!J:J,MATCH($C600,'Policy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227" t="str">
        <f>IF(ISBLANK(INDEX('Policy Characteristics'!K:K,MATCH($C600,'Policy Characteristics'!$C:$C,0))),"",INDEX('Policy Characteristics'!K:K,MATCH($C600,'Policy Characteristics'!$C:$C,0)))</f>
        <v>io-model.html</v>
      </c>
      <c r="R600" s="227" t="str">
        <f>IF(ISBLANK(INDEX('Policy Characteristics'!L:L,MATCH($C600,'Policy Characteristics'!$C:$C,0))),"",INDEX('Policy Characteristics'!L:L,MATCH($C600,'Policy Characteristics'!$C:$C,0)))</f>
        <v/>
      </c>
      <c r="S600" s="227" t="str">
        <f>IF(ISBLANK(INDEX('Policy Characteristics'!M:M,MATCH($C600,'Policy Characteristics'!$C:$C,0))),"",INDEX('Policy Characteristics'!M:M,MATCH($C600,'Policy Characteristics'!$C:$C,0)))</f>
        <v/>
      </c>
      <c r="T600" s="227" t="str">
        <f>IF(ISBLANK(INDEX('Policy Characteristics'!N:N,MATCH($C600,'Policy Characteristics'!$C:$C,0))),"",INDEX('Policy Characteristics'!N:N,MATCH($C600,'Policy Characteristics'!$C:$C,0)))</f>
        <v/>
      </c>
      <c r="U600" s="229"/>
      <c r="V600" s="229"/>
      <c r="W600" s="229"/>
      <c r="X600" s="229"/>
      <c r="Y600" s="229"/>
      <c r="Z600" s="229"/>
    </row>
    <row r="601" spans="1:26" ht="20.100000000000001" customHeight="1" x14ac:dyDescent="0.25">
      <c r="A601" s="248" t="str">
        <f>INDEX('Policy Characteristics'!A:A,MATCH($C601,'Policy Characteristics'!$C:$C,0))</f>
        <v>Government Revenue Accounting</v>
      </c>
      <c r="B601" s="249" t="str">
        <f>INDEX('Policy Characteristics'!B:B,MATCH($C601,'Policy Characteristics'!$C:$C,0))</f>
        <v>Fuel Subsidy</v>
      </c>
      <c r="C601" s="227" t="str">
        <f t="shared" ref="A601:C601" si="434">C$599</f>
        <v>GRA for Fuel Subsidies</v>
      </c>
      <c r="D601" s="227" t="s">
        <v>706</v>
      </c>
      <c r="E601" s="227"/>
      <c r="F601" s="227" t="s">
        <v>707</v>
      </c>
      <c r="G601" s="227"/>
      <c r="H601" s="250">
        <v>577</v>
      </c>
      <c r="I601" s="249" t="s">
        <v>76</v>
      </c>
      <c r="J601" s="227" t="str">
        <f>IF(ISBLANK(INDEX('Policy Characteristics'!D:D,MATCH($C601,'Policy Characteristics'!$C:$C,0))),"",INDEX('Policy Characteristics'!D:D,MATCH($C601,'Policy Characteristics'!$C:$C,0)))</f>
        <v/>
      </c>
      <c r="K601" s="227" t="str">
        <f>IF(ISBLANK(INDEX('Policy Characteristics'!E:E,MATCH($C601,'Policy Characteristics'!$C:$C,0))),"",INDEX('Policy Characteristics'!E:E,MATCH($C601,'Policy Characteristics'!$C:$C,0)))</f>
        <v/>
      </c>
      <c r="L601" s="227">
        <f>IF(ISBLANK(INDEX('Policy Characteristics'!F:F,MATCH($C601,'Policy Characteristics'!$C:$C,0))),"",INDEX('Policy Characteristics'!F:F,MATCH($C601,'Policy Characteristics'!$C:$C,0)))</f>
        <v>0</v>
      </c>
      <c r="M601" s="227">
        <f>IF(ISBLANK(INDEX('Policy Characteristics'!G:G,MATCH($C601,'Policy Characteristics'!$C:$C,0))),"",INDEX('Policy Characteristics'!G:G,MATCH($C601,'Policy Characteristics'!$C:$C,0)))</f>
        <v>10</v>
      </c>
      <c r="N601" s="227">
        <f>IF(ISBLANK(INDEX('Policy Characteristics'!H:H,MATCH($C601,'Policy Characteristics'!$C:$C,0))),"",INDEX('Policy Characteristics'!H:H,MATCH($C601,'Policy Characteristics'!$C:$C,0)))</f>
        <v>1</v>
      </c>
      <c r="O601" s="227" t="str">
        <f>IF(ISBLANK(INDEX('Policy Characteristics'!I:I,MATCH($C601,'Policy Characteristics'!$C:$C,0))),"",INDEX('Policy Characteristics'!I:I,MATCH($C601,'Policy Characteristics'!$C:$C,0)))</f>
        <v>weight</v>
      </c>
      <c r="P601" s="227" t="str">
        <f>IF(ISBLANK(INDEX('Policy Characteristics'!J:J,MATCH($C601,'Policy Characteristics'!$C:$C,0))),"",INDEX('Policy Characteristics'!J:J,MATCH($C601,'Policy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227" t="str">
        <f>IF(ISBLANK(INDEX('Policy Characteristics'!K:K,MATCH($C601,'Policy Characteristics'!$C:$C,0))),"",INDEX('Policy Characteristics'!K:K,MATCH($C601,'Policy Characteristics'!$C:$C,0)))</f>
        <v>io-model.html</v>
      </c>
      <c r="R601" s="227" t="str">
        <f>IF(ISBLANK(INDEX('Policy Characteristics'!L:L,MATCH($C601,'Policy Characteristics'!$C:$C,0))),"",INDEX('Policy Characteristics'!L:L,MATCH($C601,'Policy Characteristics'!$C:$C,0)))</f>
        <v/>
      </c>
      <c r="S601" s="227" t="str">
        <f>IF(ISBLANK(INDEX('Policy Characteristics'!M:M,MATCH($C601,'Policy Characteristics'!$C:$C,0))),"",INDEX('Policy Characteristics'!M:M,MATCH($C601,'Policy Characteristics'!$C:$C,0)))</f>
        <v/>
      </c>
      <c r="T601" s="227" t="str">
        <f>IF(ISBLANK(INDEX('Policy Characteristics'!N:N,MATCH($C601,'Policy Characteristics'!$C:$C,0))),"",INDEX('Policy Characteristics'!N:N,MATCH($C601,'Policy Characteristics'!$C:$C,0)))</f>
        <v/>
      </c>
      <c r="U601" s="229"/>
      <c r="V601" s="229"/>
      <c r="W601" s="229"/>
      <c r="X601" s="229"/>
      <c r="Y601" s="229"/>
      <c r="Z601" s="229"/>
    </row>
    <row r="602" spans="1:26" ht="20.100000000000001" customHeight="1" x14ac:dyDescent="0.25">
      <c r="A602" s="248" t="str">
        <f>INDEX('Policy Characteristics'!A:A,MATCH($C602,'Policy Characteristics'!$C:$C,0))</f>
        <v>Government Revenue Accounting</v>
      </c>
      <c r="B602" s="249" t="str">
        <f>INDEX('Policy Characteristics'!B:B,MATCH($C602,'Policy Characteristics'!$C:$C,0))</f>
        <v>Fuel Subsidy</v>
      </c>
      <c r="C602" s="227" t="str">
        <f t="shared" ref="A602:C602" si="435">C$599</f>
        <v>GRA for Fuel Subsidies</v>
      </c>
      <c r="D602" s="227" t="s">
        <v>708</v>
      </c>
      <c r="E602" s="227"/>
      <c r="F602" s="227" t="s">
        <v>709</v>
      </c>
      <c r="G602" s="227"/>
      <c r="H602" s="250">
        <v>578</v>
      </c>
      <c r="I602" s="249" t="s">
        <v>76</v>
      </c>
      <c r="J602" s="227" t="str">
        <f>IF(ISBLANK(INDEX('Policy Characteristics'!D:D,MATCH($C602,'Policy Characteristics'!$C:$C,0))),"",INDEX('Policy Characteristics'!D:D,MATCH($C602,'Policy Characteristics'!$C:$C,0)))</f>
        <v/>
      </c>
      <c r="K602" s="227" t="str">
        <f>IF(ISBLANK(INDEX('Policy Characteristics'!E:E,MATCH($C602,'Policy Characteristics'!$C:$C,0))),"",INDEX('Policy Characteristics'!E:E,MATCH($C602,'Policy Characteristics'!$C:$C,0)))</f>
        <v/>
      </c>
      <c r="L602" s="227">
        <f>IF(ISBLANK(INDEX('Policy Characteristics'!F:F,MATCH($C602,'Policy Characteristics'!$C:$C,0))),"",INDEX('Policy Characteristics'!F:F,MATCH($C602,'Policy Characteristics'!$C:$C,0)))</f>
        <v>0</v>
      </c>
      <c r="M602" s="227">
        <f>IF(ISBLANK(INDEX('Policy Characteristics'!G:G,MATCH($C602,'Policy Characteristics'!$C:$C,0))),"",INDEX('Policy Characteristics'!G:G,MATCH($C602,'Policy Characteristics'!$C:$C,0)))</f>
        <v>10</v>
      </c>
      <c r="N602" s="227">
        <f>IF(ISBLANK(INDEX('Policy Characteristics'!H:H,MATCH($C602,'Policy Characteristics'!$C:$C,0))),"",INDEX('Policy Characteristics'!H:H,MATCH($C602,'Policy Characteristics'!$C:$C,0)))</f>
        <v>1</v>
      </c>
      <c r="O602" s="227" t="str">
        <f>IF(ISBLANK(INDEX('Policy Characteristics'!I:I,MATCH($C602,'Policy Characteristics'!$C:$C,0))),"",INDEX('Policy Characteristics'!I:I,MATCH($C602,'Policy Characteristics'!$C:$C,0)))</f>
        <v>weight</v>
      </c>
      <c r="P602" s="227" t="str">
        <f>IF(ISBLANK(INDEX('Policy Characteristics'!J:J,MATCH($C602,'Policy Characteristics'!$C:$C,0))),"",INDEX('Policy Characteristics'!J:J,MATCH($C602,'Policy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227" t="str">
        <f>IF(ISBLANK(INDEX('Policy Characteristics'!K:K,MATCH($C602,'Policy Characteristics'!$C:$C,0))),"",INDEX('Policy Characteristics'!K:K,MATCH($C602,'Policy Characteristics'!$C:$C,0)))</f>
        <v>io-model.html</v>
      </c>
      <c r="R602" s="227" t="str">
        <f>IF(ISBLANK(INDEX('Policy Characteristics'!L:L,MATCH($C602,'Policy Characteristics'!$C:$C,0))),"",INDEX('Policy Characteristics'!L:L,MATCH($C602,'Policy Characteristics'!$C:$C,0)))</f>
        <v/>
      </c>
      <c r="S602" s="227" t="str">
        <f>IF(ISBLANK(INDEX('Policy Characteristics'!M:M,MATCH($C602,'Policy Characteristics'!$C:$C,0))),"",INDEX('Policy Characteristics'!M:M,MATCH($C602,'Policy Characteristics'!$C:$C,0)))</f>
        <v/>
      </c>
      <c r="T602" s="227" t="str">
        <f>IF(ISBLANK(INDEX('Policy Characteristics'!N:N,MATCH($C602,'Policy Characteristics'!$C:$C,0))),"",INDEX('Policy Characteristics'!N:N,MATCH($C602,'Policy Characteristics'!$C:$C,0)))</f>
        <v/>
      </c>
      <c r="U602" s="229"/>
      <c r="V602" s="229"/>
      <c r="W602" s="229"/>
      <c r="X602" s="229"/>
      <c r="Y602" s="229"/>
      <c r="Z602" s="229"/>
    </row>
    <row r="603" spans="1:26" ht="20.100000000000001" customHeight="1" x14ac:dyDescent="0.25">
      <c r="A603" s="248" t="str">
        <f>INDEX('Policy Characteristics'!A:A,MATCH($C603,'Policy Characteristics'!$C:$C,0))</f>
        <v>Government Revenue Accounting</v>
      </c>
      <c r="B603" s="249" t="str">
        <f>INDEX('Policy Characteristics'!B:B,MATCH($C603,'Policy Characteristics'!$C:$C,0))</f>
        <v>Fuel Subsidy</v>
      </c>
      <c r="C603" s="227" t="str">
        <f t="shared" ref="A603:C603" si="436">C$599</f>
        <v>GRA for Fuel Subsidies</v>
      </c>
      <c r="D603" s="227" t="s">
        <v>710</v>
      </c>
      <c r="E603" s="227"/>
      <c r="F603" s="227" t="s">
        <v>711</v>
      </c>
      <c r="G603" s="227"/>
      <c r="H603" s="250">
        <v>579</v>
      </c>
      <c r="I603" s="249" t="s">
        <v>76</v>
      </c>
      <c r="J603" s="227" t="str">
        <f>IF(ISBLANK(INDEX('Policy Characteristics'!D:D,MATCH($C603,'Policy Characteristics'!$C:$C,0))),"",INDEX('Policy Characteristics'!D:D,MATCH($C603,'Policy Characteristics'!$C:$C,0)))</f>
        <v/>
      </c>
      <c r="K603" s="227" t="str">
        <f>IF(ISBLANK(INDEX('Policy Characteristics'!E:E,MATCH($C603,'Policy Characteristics'!$C:$C,0))),"",INDEX('Policy Characteristics'!E:E,MATCH($C603,'Policy Characteristics'!$C:$C,0)))</f>
        <v/>
      </c>
      <c r="L603" s="227">
        <f>IF(ISBLANK(INDEX('Policy Characteristics'!F:F,MATCH($C603,'Policy Characteristics'!$C:$C,0))),"",INDEX('Policy Characteristics'!F:F,MATCH($C603,'Policy Characteristics'!$C:$C,0)))</f>
        <v>0</v>
      </c>
      <c r="M603" s="227">
        <f>IF(ISBLANK(INDEX('Policy Characteristics'!G:G,MATCH($C603,'Policy Characteristics'!$C:$C,0))),"",INDEX('Policy Characteristics'!G:G,MATCH($C603,'Policy Characteristics'!$C:$C,0)))</f>
        <v>10</v>
      </c>
      <c r="N603" s="227">
        <f>IF(ISBLANK(INDEX('Policy Characteristics'!H:H,MATCH($C603,'Policy Characteristics'!$C:$C,0))),"",INDEX('Policy Characteristics'!H:H,MATCH($C603,'Policy Characteristics'!$C:$C,0)))</f>
        <v>1</v>
      </c>
      <c r="O603" s="227" t="str">
        <f>IF(ISBLANK(INDEX('Policy Characteristics'!I:I,MATCH($C603,'Policy Characteristics'!$C:$C,0))),"",INDEX('Policy Characteristics'!I:I,MATCH($C603,'Policy Characteristics'!$C:$C,0)))</f>
        <v>weight</v>
      </c>
      <c r="P603" s="227" t="str">
        <f>IF(ISBLANK(INDEX('Policy Characteristics'!J:J,MATCH($C603,'Policy Characteristics'!$C:$C,0))),"",INDEX('Policy Characteristics'!J:J,MATCH($C603,'Policy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227" t="str">
        <f>IF(ISBLANK(INDEX('Policy Characteristics'!K:K,MATCH($C603,'Policy Characteristics'!$C:$C,0))),"",INDEX('Policy Characteristics'!K:K,MATCH($C603,'Policy Characteristics'!$C:$C,0)))</f>
        <v>io-model.html</v>
      </c>
      <c r="R603" s="227" t="str">
        <f>IF(ISBLANK(INDEX('Policy Characteristics'!L:L,MATCH($C603,'Policy Characteristics'!$C:$C,0))),"",INDEX('Policy Characteristics'!L:L,MATCH($C603,'Policy Characteristics'!$C:$C,0)))</f>
        <v/>
      </c>
      <c r="S603" s="227" t="str">
        <f>IF(ISBLANK(INDEX('Policy Characteristics'!M:M,MATCH($C603,'Policy Characteristics'!$C:$C,0))),"",INDEX('Policy Characteristics'!M:M,MATCH($C603,'Policy Characteristics'!$C:$C,0)))</f>
        <v/>
      </c>
      <c r="T603" s="227" t="str">
        <f>IF(ISBLANK(INDEX('Policy Characteristics'!N:N,MATCH($C603,'Policy Characteristics'!$C:$C,0))),"",INDEX('Policy Characteristics'!N:N,MATCH($C603,'Policy Characteristics'!$C:$C,0)))</f>
        <v/>
      </c>
      <c r="U603" s="229"/>
      <c r="V603" s="229"/>
      <c r="W603" s="229"/>
      <c r="X603" s="229"/>
      <c r="Y603" s="229"/>
      <c r="Z603" s="229"/>
    </row>
    <row r="604" spans="1:26" ht="20.100000000000001" customHeight="1" x14ac:dyDescent="0.25">
      <c r="A604" s="248" t="str">
        <f>INDEX('Policy Characteristics'!A:A,MATCH($C604,'Policy Characteristics'!$C:$C,0))</f>
        <v>Government Revenue Accounting</v>
      </c>
      <c r="B604" s="249" t="str">
        <f>INDEX('Policy Characteristics'!B:B,MATCH($C604,'Policy Characteristics'!$C:$C,0))</f>
        <v>National Debt Interest</v>
      </c>
      <c r="C604" s="227" t="s">
        <v>723</v>
      </c>
      <c r="D604" s="227" t="s">
        <v>700</v>
      </c>
      <c r="E604" s="227"/>
      <c r="F604" s="227" t="s">
        <v>701</v>
      </c>
      <c r="G604" s="227"/>
      <c r="H604" s="250">
        <v>580</v>
      </c>
      <c r="I604" s="249" t="s">
        <v>76</v>
      </c>
      <c r="J604" s="227" t="str">
        <f>IF(ISBLANK(INDEX('Policy Characteristics'!D:D,MATCH($C604,'Policy Characteristics'!$C:$C,0))),"",INDEX('Policy Characteristics'!D:D,MATCH($C604,'Policy Characteristics'!$C:$C,0)))</f>
        <v/>
      </c>
      <c r="K604" s="227" t="str">
        <f>IF(ISBLANK(INDEX('Policy Characteristics'!E:E,MATCH($C604,'Policy Characteristics'!$C:$C,0))),"",INDEX('Policy Characteristics'!E:E,MATCH($C604,'Policy Characteristics'!$C:$C,0)))</f>
        <v/>
      </c>
      <c r="L604" s="227">
        <f>IF(ISBLANK(INDEX('Policy Characteristics'!F:F,MATCH($C604,'Policy Characteristics'!$C:$C,0))),"",INDEX('Policy Characteristics'!F:F,MATCH($C604,'Policy Characteristics'!$C:$C,0)))</f>
        <v>0</v>
      </c>
      <c r="M604" s="227">
        <f>IF(ISBLANK(INDEX('Policy Characteristics'!G:G,MATCH($C604,'Policy Characteristics'!$C:$C,0))),"",INDEX('Policy Characteristics'!G:G,MATCH($C604,'Policy Characteristics'!$C:$C,0)))</f>
        <v>10</v>
      </c>
      <c r="N604" s="227">
        <f>IF(ISBLANK(INDEX('Policy Characteristics'!H:H,MATCH($C604,'Policy Characteristics'!$C:$C,0))),"",INDEX('Policy Characteristics'!H:H,MATCH($C604,'Policy Characteristics'!$C:$C,0)))</f>
        <v>1</v>
      </c>
      <c r="O604" s="227" t="str">
        <f>IF(ISBLANK(INDEX('Policy Characteristics'!I:I,MATCH($C604,'Policy Characteristics'!$C:$C,0))),"",INDEX('Policy Characteristics'!I:I,MATCH($C604,'Policy Characteristics'!$C:$C,0)))</f>
        <v>weight</v>
      </c>
      <c r="P604" s="227" t="str">
        <f>IF(ISBLANK(INDEX('Policy Characteristics'!J:J,MATCH($C604,'Policy Characteristics'!$C:$C,0))),"",INDEX('Policy Characteristics'!J:J,MATCH($C604,'Policy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227" t="str">
        <f>IF(ISBLANK(INDEX('Policy Characteristics'!K:K,MATCH($C604,'Policy Characteristics'!$C:$C,0))),"",INDEX('Policy Characteristics'!K:K,MATCH($C604,'Policy Characteristics'!$C:$C,0)))</f>
        <v>io-model.html</v>
      </c>
      <c r="R604" s="227" t="str">
        <f>IF(ISBLANK(INDEX('Policy Characteristics'!L:L,MATCH($C604,'Policy Characteristics'!$C:$C,0))),"",INDEX('Policy Characteristics'!L:L,MATCH($C604,'Policy Characteristics'!$C:$C,0)))</f>
        <v/>
      </c>
      <c r="S604" s="227" t="str">
        <f>IF(ISBLANK(INDEX('Policy Characteristics'!M:M,MATCH($C604,'Policy Characteristics'!$C:$C,0))),"",INDEX('Policy Characteristics'!M:M,MATCH($C604,'Policy Characteristics'!$C:$C,0)))</f>
        <v/>
      </c>
      <c r="T604" s="227" t="str">
        <f>IF(ISBLANK(INDEX('Policy Characteristics'!N:N,MATCH($C604,'Policy Characteristics'!$C:$C,0))),"",INDEX('Policy Characteristics'!N:N,MATCH($C604,'Policy Characteristics'!$C:$C,0)))</f>
        <v/>
      </c>
      <c r="U604" s="229"/>
      <c r="V604" s="229"/>
      <c r="W604" s="229"/>
      <c r="X604" s="229"/>
      <c r="Y604" s="229"/>
      <c r="Z604" s="229"/>
    </row>
    <row r="605" spans="1:26" ht="20.100000000000001" customHeight="1" x14ac:dyDescent="0.25">
      <c r="A605" s="248" t="str">
        <f>INDEX('Policy Characteristics'!A:A,MATCH($C605,'Policy Characteristics'!$C:$C,0))</f>
        <v>Government Revenue Accounting</v>
      </c>
      <c r="B605" s="249" t="str">
        <f>INDEX('Policy Characteristics'!B:B,MATCH($C605,'Policy Characteristics'!$C:$C,0))</f>
        <v>National Debt Interest</v>
      </c>
      <c r="C605" s="227" t="str">
        <f t="shared" ref="A605:C605" si="437">C$604</f>
        <v>GRA for National Debt Interest</v>
      </c>
      <c r="D605" s="227" t="s">
        <v>704</v>
      </c>
      <c r="E605" s="227"/>
      <c r="F605" s="227" t="s">
        <v>705</v>
      </c>
      <c r="G605" s="227"/>
      <c r="H605" s="250">
        <v>581</v>
      </c>
      <c r="I605" s="249" t="s">
        <v>76</v>
      </c>
      <c r="J605" s="227" t="str">
        <f>IF(ISBLANK(INDEX('Policy Characteristics'!D:D,MATCH($C605,'Policy Characteristics'!$C:$C,0))),"",INDEX('Policy Characteristics'!D:D,MATCH($C605,'Policy Characteristics'!$C:$C,0)))</f>
        <v/>
      </c>
      <c r="K605" s="227" t="str">
        <f>IF(ISBLANK(INDEX('Policy Characteristics'!E:E,MATCH($C605,'Policy Characteristics'!$C:$C,0))),"",INDEX('Policy Characteristics'!E:E,MATCH($C605,'Policy Characteristics'!$C:$C,0)))</f>
        <v/>
      </c>
      <c r="L605" s="227">
        <f>IF(ISBLANK(INDEX('Policy Characteristics'!F:F,MATCH($C605,'Policy Characteristics'!$C:$C,0))),"",INDEX('Policy Characteristics'!F:F,MATCH($C605,'Policy Characteristics'!$C:$C,0)))</f>
        <v>0</v>
      </c>
      <c r="M605" s="227">
        <f>IF(ISBLANK(INDEX('Policy Characteristics'!G:G,MATCH($C605,'Policy Characteristics'!$C:$C,0))),"",INDEX('Policy Characteristics'!G:G,MATCH($C605,'Policy Characteristics'!$C:$C,0)))</f>
        <v>10</v>
      </c>
      <c r="N605" s="227">
        <f>IF(ISBLANK(INDEX('Policy Characteristics'!H:H,MATCH($C605,'Policy Characteristics'!$C:$C,0))),"",INDEX('Policy Characteristics'!H:H,MATCH($C605,'Policy Characteristics'!$C:$C,0)))</f>
        <v>1</v>
      </c>
      <c r="O605" s="227" t="str">
        <f>IF(ISBLANK(INDEX('Policy Characteristics'!I:I,MATCH($C605,'Policy Characteristics'!$C:$C,0))),"",INDEX('Policy Characteristics'!I:I,MATCH($C605,'Policy Characteristics'!$C:$C,0)))</f>
        <v>weight</v>
      </c>
      <c r="P605" s="227" t="str">
        <f>IF(ISBLANK(INDEX('Policy Characteristics'!J:J,MATCH($C605,'Policy Characteristics'!$C:$C,0))),"",INDEX('Policy Characteristics'!J:J,MATCH($C605,'Policy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227" t="str">
        <f>IF(ISBLANK(INDEX('Policy Characteristics'!K:K,MATCH($C605,'Policy Characteristics'!$C:$C,0))),"",INDEX('Policy Characteristics'!K:K,MATCH($C605,'Policy Characteristics'!$C:$C,0)))</f>
        <v>io-model.html</v>
      </c>
      <c r="R605" s="227" t="str">
        <f>IF(ISBLANK(INDEX('Policy Characteristics'!L:L,MATCH($C605,'Policy Characteristics'!$C:$C,0))),"",INDEX('Policy Characteristics'!L:L,MATCH($C605,'Policy Characteristics'!$C:$C,0)))</f>
        <v/>
      </c>
      <c r="S605" s="227" t="str">
        <f>IF(ISBLANK(INDEX('Policy Characteristics'!M:M,MATCH($C605,'Policy Characteristics'!$C:$C,0))),"",INDEX('Policy Characteristics'!M:M,MATCH($C605,'Policy Characteristics'!$C:$C,0)))</f>
        <v/>
      </c>
      <c r="T605" s="227" t="str">
        <f>IF(ISBLANK(INDEX('Policy Characteristics'!N:N,MATCH($C605,'Policy Characteristics'!$C:$C,0))),"",INDEX('Policy Characteristics'!N:N,MATCH($C605,'Policy Characteristics'!$C:$C,0)))</f>
        <v/>
      </c>
      <c r="U605" s="229"/>
      <c r="V605" s="229"/>
      <c r="W605" s="229"/>
      <c r="X605" s="229"/>
      <c r="Y605" s="229"/>
      <c r="Z605" s="229"/>
    </row>
    <row r="606" spans="1:26" ht="20.100000000000001" customHeight="1" x14ac:dyDescent="0.25">
      <c r="A606" s="248" t="str">
        <f>INDEX('Policy Characteristics'!A:A,MATCH($C606,'Policy Characteristics'!$C:$C,0))</f>
        <v>Government Revenue Accounting</v>
      </c>
      <c r="B606" s="249" t="str">
        <f>INDEX('Policy Characteristics'!B:B,MATCH($C606,'Policy Characteristics'!$C:$C,0))</f>
        <v>National Debt Interest</v>
      </c>
      <c r="C606" s="227" t="str">
        <f t="shared" ref="A606:C606" si="438">C$604</f>
        <v>GRA for National Debt Interest</v>
      </c>
      <c r="D606" s="227" t="s">
        <v>706</v>
      </c>
      <c r="E606" s="227"/>
      <c r="F606" s="227" t="s">
        <v>707</v>
      </c>
      <c r="G606" s="227"/>
      <c r="H606" s="250">
        <v>582</v>
      </c>
      <c r="I606" s="249" t="s">
        <v>76</v>
      </c>
      <c r="J606" s="227" t="str">
        <f>IF(ISBLANK(INDEX('Policy Characteristics'!D:D,MATCH($C606,'Policy Characteristics'!$C:$C,0))),"",INDEX('Policy Characteristics'!D:D,MATCH($C606,'Policy Characteristics'!$C:$C,0)))</f>
        <v/>
      </c>
      <c r="K606" s="227" t="str">
        <f>IF(ISBLANK(INDEX('Policy Characteristics'!E:E,MATCH($C606,'Policy Characteristics'!$C:$C,0))),"",INDEX('Policy Characteristics'!E:E,MATCH($C606,'Policy Characteristics'!$C:$C,0)))</f>
        <v/>
      </c>
      <c r="L606" s="227">
        <f>IF(ISBLANK(INDEX('Policy Characteristics'!F:F,MATCH($C606,'Policy Characteristics'!$C:$C,0))),"",INDEX('Policy Characteristics'!F:F,MATCH($C606,'Policy Characteristics'!$C:$C,0)))</f>
        <v>0</v>
      </c>
      <c r="M606" s="227">
        <f>IF(ISBLANK(INDEX('Policy Characteristics'!G:G,MATCH($C606,'Policy Characteristics'!$C:$C,0))),"",INDEX('Policy Characteristics'!G:G,MATCH($C606,'Policy Characteristics'!$C:$C,0)))</f>
        <v>10</v>
      </c>
      <c r="N606" s="227">
        <f>IF(ISBLANK(INDEX('Policy Characteristics'!H:H,MATCH($C606,'Policy Characteristics'!$C:$C,0))),"",INDEX('Policy Characteristics'!H:H,MATCH($C606,'Policy Characteristics'!$C:$C,0)))</f>
        <v>1</v>
      </c>
      <c r="O606" s="227" t="str">
        <f>IF(ISBLANK(INDEX('Policy Characteristics'!I:I,MATCH($C606,'Policy Characteristics'!$C:$C,0))),"",INDEX('Policy Characteristics'!I:I,MATCH($C606,'Policy Characteristics'!$C:$C,0)))</f>
        <v>weight</v>
      </c>
      <c r="P606" s="227" t="str">
        <f>IF(ISBLANK(INDEX('Policy Characteristics'!J:J,MATCH($C606,'Policy Characteristics'!$C:$C,0))),"",INDEX('Policy Characteristics'!J:J,MATCH($C606,'Policy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227" t="str">
        <f>IF(ISBLANK(INDEX('Policy Characteristics'!K:K,MATCH($C606,'Policy Characteristics'!$C:$C,0))),"",INDEX('Policy Characteristics'!K:K,MATCH($C606,'Policy Characteristics'!$C:$C,0)))</f>
        <v>io-model.html</v>
      </c>
      <c r="R606" s="227" t="str">
        <f>IF(ISBLANK(INDEX('Policy Characteristics'!L:L,MATCH($C606,'Policy Characteristics'!$C:$C,0))),"",INDEX('Policy Characteristics'!L:L,MATCH($C606,'Policy Characteristics'!$C:$C,0)))</f>
        <v/>
      </c>
      <c r="S606" s="227" t="str">
        <f>IF(ISBLANK(INDEX('Policy Characteristics'!M:M,MATCH($C606,'Policy Characteristics'!$C:$C,0))),"",INDEX('Policy Characteristics'!M:M,MATCH($C606,'Policy Characteristics'!$C:$C,0)))</f>
        <v/>
      </c>
      <c r="T606" s="227" t="str">
        <f>IF(ISBLANK(INDEX('Policy Characteristics'!N:N,MATCH($C606,'Policy Characteristics'!$C:$C,0))),"",INDEX('Policy Characteristics'!N:N,MATCH($C606,'Policy Characteristics'!$C:$C,0)))</f>
        <v/>
      </c>
      <c r="U606" s="229"/>
      <c r="V606" s="229"/>
      <c r="W606" s="229"/>
      <c r="X606" s="229"/>
      <c r="Y606" s="229"/>
      <c r="Z606" s="229"/>
    </row>
    <row r="607" spans="1:26" ht="20.100000000000001" customHeight="1" x14ac:dyDescent="0.25">
      <c r="A607" s="248" t="str">
        <f>INDEX('Policy Characteristics'!A:A,MATCH($C607,'Policy Characteristics'!$C:$C,0))</f>
        <v>Government Revenue Accounting</v>
      </c>
      <c r="B607" s="249" t="str">
        <f>INDEX('Policy Characteristics'!B:B,MATCH($C607,'Policy Characteristics'!$C:$C,0))</f>
        <v>National Debt Interest</v>
      </c>
      <c r="C607" s="227" t="str">
        <f t="shared" ref="A607:C607" si="439">C$604</f>
        <v>GRA for National Debt Interest</v>
      </c>
      <c r="D607" s="227" t="s">
        <v>708</v>
      </c>
      <c r="E607" s="227"/>
      <c r="F607" s="227" t="s">
        <v>709</v>
      </c>
      <c r="G607" s="227"/>
      <c r="H607" s="250">
        <v>583</v>
      </c>
      <c r="I607" s="249" t="s">
        <v>76</v>
      </c>
      <c r="J607" s="227" t="str">
        <f>IF(ISBLANK(INDEX('Policy Characteristics'!D:D,MATCH($C607,'Policy Characteristics'!$C:$C,0))),"",INDEX('Policy Characteristics'!D:D,MATCH($C607,'Policy Characteristics'!$C:$C,0)))</f>
        <v/>
      </c>
      <c r="K607" s="227" t="str">
        <f>IF(ISBLANK(INDEX('Policy Characteristics'!E:E,MATCH($C607,'Policy Characteristics'!$C:$C,0))),"",INDEX('Policy Characteristics'!E:E,MATCH($C607,'Policy Characteristics'!$C:$C,0)))</f>
        <v/>
      </c>
      <c r="L607" s="227">
        <f>IF(ISBLANK(INDEX('Policy Characteristics'!F:F,MATCH($C607,'Policy Characteristics'!$C:$C,0))),"",INDEX('Policy Characteristics'!F:F,MATCH($C607,'Policy Characteristics'!$C:$C,0)))</f>
        <v>0</v>
      </c>
      <c r="M607" s="227">
        <f>IF(ISBLANK(INDEX('Policy Characteristics'!G:G,MATCH($C607,'Policy Characteristics'!$C:$C,0))),"",INDEX('Policy Characteristics'!G:G,MATCH($C607,'Policy Characteristics'!$C:$C,0)))</f>
        <v>10</v>
      </c>
      <c r="N607" s="227">
        <f>IF(ISBLANK(INDEX('Policy Characteristics'!H:H,MATCH($C607,'Policy Characteristics'!$C:$C,0))),"",INDEX('Policy Characteristics'!H:H,MATCH($C607,'Policy Characteristics'!$C:$C,0)))</f>
        <v>1</v>
      </c>
      <c r="O607" s="227" t="str">
        <f>IF(ISBLANK(INDEX('Policy Characteristics'!I:I,MATCH($C607,'Policy Characteristics'!$C:$C,0))),"",INDEX('Policy Characteristics'!I:I,MATCH($C607,'Policy Characteristics'!$C:$C,0)))</f>
        <v>weight</v>
      </c>
      <c r="P607" s="227" t="str">
        <f>IF(ISBLANK(INDEX('Policy Characteristics'!J:J,MATCH($C607,'Policy Characteristics'!$C:$C,0))),"",INDEX('Policy Characteristics'!J:J,MATCH($C607,'Policy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227" t="str">
        <f>IF(ISBLANK(INDEX('Policy Characteristics'!K:K,MATCH($C607,'Policy Characteristics'!$C:$C,0))),"",INDEX('Policy Characteristics'!K:K,MATCH($C607,'Policy Characteristics'!$C:$C,0)))</f>
        <v>io-model.html</v>
      </c>
      <c r="R607" s="227" t="str">
        <f>IF(ISBLANK(INDEX('Policy Characteristics'!L:L,MATCH($C607,'Policy Characteristics'!$C:$C,0))),"",INDEX('Policy Characteristics'!L:L,MATCH($C607,'Policy Characteristics'!$C:$C,0)))</f>
        <v/>
      </c>
      <c r="S607" s="227" t="str">
        <f>IF(ISBLANK(INDEX('Policy Characteristics'!M:M,MATCH($C607,'Policy Characteristics'!$C:$C,0))),"",INDEX('Policy Characteristics'!M:M,MATCH($C607,'Policy Characteristics'!$C:$C,0)))</f>
        <v/>
      </c>
      <c r="T607" s="227" t="str">
        <f>IF(ISBLANK(INDEX('Policy Characteristics'!N:N,MATCH($C607,'Policy Characteristics'!$C:$C,0))),"",INDEX('Policy Characteristics'!N:N,MATCH($C607,'Policy Characteristics'!$C:$C,0)))</f>
        <v/>
      </c>
      <c r="U607" s="229"/>
      <c r="V607" s="229"/>
      <c r="W607" s="229"/>
      <c r="X607" s="229"/>
      <c r="Y607" s="229"/>
      <c r="Z607" s="229"/>
    </row>
    <row r="608" spans="1:26" ht="20.100000000000001" customHeight="1" x14ac:dyDescent="0.25">
      <c r="A608" s="248" t="str">
        <f>INDEX('Policy Characteristics'!A:A,MATCH($C608,'Policy Characteristics'!$C:$C,0))</f>
        <v>Government Revenue Accounting</v>
      </c>
      <c r="B608" s="249" t="str">
        <f>INDEX('Policy Characteristics'!B:B,MATCH($C608,'Policy Characteristics'!$C:$C,0))</f>
        <v>National Debt Interest</v>
      </c>
      <c r="C608" s="227" t="str">
        <f t="shared" ref="A608:C608" si="440">C$604</f>
        <v>GRA for National Debt Interest</v>
      </c>
      <c r="D608" s="227" t="s">
        <v>710</v>
      </c>
      <c r="E608" s="227"/>
      <c r="F608" s="227" t="s">
        <v>711</v>
      </c>
      <c r="G608" s="227"/>
      <c r="H608" s="250">
        <v>584</v>
      </c>
      <c r="I608" s="249" t="s">
        <v>76</v>
      </c>
      <c r="J608" s="227" t="str">
        <f>IF(ISBLANK(INDEX('Policy Characteristics'!D:D,MATCH($C608,'Policy Characteristics'!$C:$C,0))),"",INDEX('Policy Characteristics'!D:D,MATCH($C608,'Policy Characteristics'!$C:$C,0)))</f>
        <v/>
      </c>
      <c r="K608" s="227" t="str">
        <f>IF(ISBLANK(INDEX('Policy Characteristics'!E:E,MATCH($C608,'Policy Characteristics'!$C:$C,0))),"",INDEX('Policy Characteristics'!E:E,MATCH($C608,'Policy Characteristics'!$C:$C,0)))</f>
        <v/>
      </c>
      <c r="L608" s="227">
        <f>IF(ISBLANK(INDEX('Policy Characteristics'!F:F,MATCH($C608,'Policy Characteristics'!$C:$C,0))),"",INDEX('Policy Characteristics'!F:F,MATCH($C608,'Policy Characteristics'!$C:$C,0)))</f>
        <v>0</v>
      </c>
      <c r="M608" s="227">
        <f>IF(ISBLANK(INDEX('Policy Characteristics'!G:G,MATCH($C608,'Policy Characteristics'!$C:$C,0))),"",INDEX('Policy Characteristics'!G:G,MATCH($C608,'Policy Characteristics'!$C:$C,0)))</f>
        <v>10</v>
      </c>
      <c r="N608" s="227">
        <f>IF(ISBLANK(INDEX('Policy Characteristics'!H:H,MATCH($C608,'Policy Characteristics'!$C:$C,0))),"",INDEX('Policy Characteristics'!H:H,MATCH($C608,'Policy Characteristics'!$C:$C,0)))</f>
        <v>1</v>
      </c>
      <c r="O608" s="227" t="str">
        <f>IF(ISBLANK(INDEX('Policy Characteristics'!I:I,MATCH($C608,'Policy Characteristics'!$C:$C,0))),"",INDEX('Policy Characteristics'!I:I,MATCH($C608,'Policy Characteristics'!$C:$C,0)))</f>
        <v>weight</v>
      </c>
      <c r="P608" s="227" t="str">
        <f>IF(ISBLANK(INDEX('Policy Characteristics'!J:J,MATCH($C608,'Policy Characteristics'!$C:$C,0))),"",INDEX('Policy Characteristics'!J:J,MATCH($C608,'Policy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227" t="str">
        <f>IF(ISBLANK(INDEX('Policy Characteristics'!K:K,MATCH($C608,'Policy Characteristics'!$C:$C,0))),"",INDEX('Policy Characteristics'!K:K,MATCH($C608,'Policy Characteristics'!$C:$C,0)))</f>
        <v>io-model.html</v>
      </c>
      <c r="R608" s="227" t="str">
        <f>IF(ISBLANK(INDEX('Policy Characteristics'!L:L,MATCH($C608,'Policy Characteristics'!$C:$C,0))),"",INDEX('Policy Characteristics'!L:L,MATCH($C608,'Policy Characteristics'!$C:$C,0)))</f>
        <v/>
      </c>
      <c r="S608" s="227" t="str">
        <f>IF(ISBLANK(INDEX('Policy Characteristics'!M:M,MATCH($C608,'Policy Characteristics'!$C:$C,0))),"",INDEX('Policy Characteristics'!M:M,MATCH($C608,'Policy Characteristics'!$C:$C,0)))</f>
        <v/>
      </c>
      <c r="T608" s="227" t="str">
        <f>IF(ISBLANK(INDEX('Policy Characteristics'!N:N,MATCH($C608,'Policy Characteristics'!$C:$C,0))),"",INDEX('Policy Characteristics'!N:N,MATCH($C608,'Policy Characteristics'!$C:$C,0)))</f>
        <v/>
      </c>
      <c r="U608" s="229"/>
      <c r="V608" s="229"/>
      <c r="W608" s="229"/>
      <c r="X608" s="229"/>
      <c r="Y608" s="229"/>
      <c r="Z608" s="229"/>
    </row>
    <row r="609" spans="1:26" ht="20.100000000000001" customHeight="1" x14ac:dyDescent="0.25">
      <c r="A609" s="248" t="str">
        <f>INDEX('Policy Characteristics'!A:A,MATCH($C609,'Policy Characteristics'!$C:$C,0))</f>
        <v>Government Revenue Accounting</v>
      </c>
      <c r="B609" s="249" t="str">
        <f>INDEX('Policy Characteristics'!B:B,MATCH($C609,'Policy Characteristics'!$C:$C,0))</f>
        <v>Remaining Government Cash Flows</v>
      </c>
      <c r="C609" s="227" t="s">
        <v>725</v>
      </c>
      <c r="D609" s="227" t="s">
        <v>700</v>
      </c>
      <c r="E609" s="227"/>
      <c r="F609" s="227" t="s">
        <v>701</v>
      </c>
      <c r="G609" s="227"/>
      <c r="H609" s="250">
        <v>585</v>
      </c>
      <c r="I609" s="249" t="s">
        <v>76</v>
      </c>
      <c r="J609" s="227" t="str">
        <f>IF(ISBLANK(INDEX('Policy Characteristics'!D:D,MATCH($C609,'Policy Characteristics'!$C:$C,0))),"",INDEX('Policy Characteristics'!D:D,MATCH($C609,'Policy Characteristics'!$C:$C,0)))</f>
        <v/>
      </c>
      <c r="K609" s="227" t="str">
        <f>IF(ISBLANK(INDEX('Policy Characteristics'!E:E,MATCH($C609,'Policy Characteristics'!$C:$C,0))),"",INDEX('Policy Characteristics'!E:E,MATCH($C609,'Policy Characteristics'!$C:$C,0)))</f>
        <v/>
      </c>
      <c r="L609" s="227">
        <f>IF(ISBLANK(INDEX('Policy Characteristics'!F:F,MATCH($C609,'Policy Characteristics'!$C:$C,0))),"",INDEX('Policy Characteristics'!F:F,MATCH($C609,'Policy Characteristics'!$C:$C,0)))</f>
        <v>0</v>
      </c>
      <c r="M609" s="227">
        <f>IF(ISBLANK(INDEX('Policy Characteristics'!G:G,MATCH($C609,'Policy Characteristics'!$C:$C,0))),"",INDEX('Policy Characteristics'!G:G,MATCH($C609,'Policy Characteristics'!$C:$C,0)))</f>
        <v>10</v>
      </c>
      <c r="N609" s="227">
        <f>IF(ISBLANK(INDEX('Policy Characteristics'!H:H,MATCH($C609,'Policy Characteristics'!$C:$C,0))),"",INDEX('Policy Characteristics'!H:H,MATCH($C609,'Policy Characteristics'!$C:$C,0)))</f>
        <v>1</v>
      </c>
      <c r="O609" s="227" t="str">
        <f>IF(ISBLANK(INDEX('Policy Characteristics'!I:I,MATCH($C609,'Policy Characteristics'!$C:$C,0))),"",INDEX('Policy Characteristics'!I:I,MATCH($C609,'Policy Characteristics'!$C:$C,0)))</f>
        <v>weight</v>
      </c>
      <c r="P609" s="227" t="str">
        <f>IF(ISBLANK(INDEX('Policy Characteristics'!J:J,MATCH($C609,'Policy Characteristics'!$C:$C,0))),"",INDEX('Policy Characteristics'!J:J,MATCH($C609,'Policy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227" t="str">
        <f>IF(ISBLANK(INDEX('Policy Characteristics'!K:K,MATCH($C609,'Policy Characteristics'!$C:$C,0))),"",INDEX('Policy Characteristics'!K:K,MATCH($C609,'Policy Characteristics'!$C:$C,0)))</f>
        <v>io-model.html</v>
      </c>
      <c r="R609" s="227" t="str">
        <f>IF(ISBLANK(INDEX('Policy Characteristics'!L:L,MATCH($C609,'Policy Characteristics'!$C:$C,0))),"",INDEX('Policy Characteristics'!L:L,MATCH($C609,'Policy Characteristics'!$C:$C,0)))</f>
        <v/>
      </c>
      <c r="S609" s="227" t="str">
        <f>IF(ISBLANK(INDEX('Policy Characteristics'!M:M,MATCH($C609,'Policy Characteristics'!$C:$C,0))),"",INDEX('Policy Characteristics'!M:M,MATCH($C609,'Policy Characteristics'!$C:$C,0)))</f>
        <v/>
      </c>
      <c r="T609" s="227" t="str">
        <f>IF(ISBLANK(INDEX('Policy Characteristics'!N:N,MATCH($C609,'Policy Characteristics'!$C:$C,0))),"",INDEX('Policy Characteristics'!N:N,MATCH($C609,'Policy Characteristics'!$C:$C,0)))</f>
        <v/>
      </c>
      <c r="U609" s="229"/>
      <c r="V609" s="229"/>
      <c r="W609" s="229"/>
      <c r="X609" s="229"/>
      <c r="Y609" s="229"/>
      <c r="Z609" s="229"/>
    </row>
    <row r="610" spans="1:26" ht="20.100000000000001" customHeight="1" x14ac:dyDescent="0.25">
      <c r="A610" s="248" t="str">
        <f>INDEX('Policy Characteristics'!A:A,MATCH($C610,'Policy Characteristics'!$C:$C,0))</f>
        <v>Government Revenue Accounting</v>
      </c>
      <c r="B610" s="249" t="str">
        <f>INDEX('Policy Characteristics'!B:B,MATCH($C610,'Policy Characteristics'!$C:$C,0))</f>
        <v>Remaining Government Cash Flows</v>
      </c>
      <c r="C610" s="227" t="str">
        <f t="shared" ref="A610:C610" si="441">C$609</f>
        <v>GRA for Remaining Government Cash Flow Changes</v>
      </c>
      <c r="D610" s="227" t="s">
        <v>704</v>
      </c>
      <c r="E610" s="227"/>
      <c r="F610" s="227" t="s">
        <v>705</v>
      </c>
      <c r="G610" s="227"/>
      <c r="H610" s="250">
        <v>586</v>
      </c>
      <c r="I610" s="249" t="s">
        <v>76</v>
      </c>
      <c r="J610" s="227" t="str">
        <f>IF(ISBLANK(INDEX('Policy Characteristics'!D:D,MATCH($C610,'Policy Characteristics'!$C:$C,0))),"",INDEX('Policy Characteristics'!D:D,MATCH($C610,'Policy Characteristics'!$C:$C,0)))</f>
        <v/>
      </c>
      <c r="K610" s="227" t="str">
        <f>IF(ISBLANK(INDEX('Policy Characteristics'!E:E,MATCH($C610,'Policy Characteristics'!$C:$C,0))),"",INDEX('Policy Characteristics'!E:E,MATCH($C610,'Policy Characteristics'!$C:$C,0)))</f>
        <v/>
      </c>
      <c r="L610" s="227">
        <f>IF(ISBLANK(INDEX('Policy Characteristics'!F:F,MATCH($C610,'Policy Characteristics'!$C:$C,0))),"",INDEX('Policy Characteristics'!F:F,MATCH($C610,'Policy Characteristics'!$C:$C,0)))</f>
        <v>0</v>
      </c>
      <c r="M610" s="227">
        <f>IF(ISBLANK(INDEX('Policy Characteristics'!G:G,MATCH($C610,'Policy Characteristics'!$C:$C,0))),"",INDEX('Policy Characteristics'!G:G,MATCH($C610,'Policy Characteristics'!$C:$C,0)))</f>
        <v>10</v>
      </c>
      <c r="N610" s="227">
        <f>IF(ISBLANK(INDEX('Policy Characteristics'!H:H,MATCH($C610,'Policy Characteristics'!$C:$C,0))),"",INDEX('Policy Characteristics'!H:H,MATCH($C610,'Policy Characteristics'!$C:$C,0)))</f>
        <v>1</v>
      </c>
      <c r="O610" s="227" t="str">
        <f>IF(ISBLANK(INDEX('Policy Characteristics'!I:I,MATCH($C610,'Policy Characteristics'!$C:$C,0))),"",INDEX('Policy Characteristics'!I:I,MATCH($C610,'Policy Characteristics'!$C:$C,0)))</f>
        <v>weight</v>
      </c>
      <c r="P610" s="227" t="str">
        <f>IF(ISBLANK(INDEX('Policy Characteristics'!J:J,MATCH($C610,'Policy Characteristics'!$C:$C,0))),"",INDEX('Policy Characteristics'!J:J,MATCH($C610,'Policy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227" t="str">
        <f>IF(ISBLANK(INDEX('Policy Characteristics'!K:K,MATCH($C610,'Policy Characteristics'!$C:$C,0))),"",INDEX('Policy Characteristics'!K:K,MATCH($C610,'Policy Characteristics'!$C:$C,0)))</f>
        <v>io-model.html</v>
      </c>
      <c r="R610" s="227" t="str">
        <f>IF(ISBLANK(INDEX('Policy Characteristics'!L:L,MATCH($C610,'Policy Characteristics'!$C:$C,0))),"",INDEX('Policy Characteristics'!L:L,MATCH($C610,'Policy Characteristics'!$C:$C,0)))</f>
        <v/>
      </c>
      <c r="S610" s="227" t="str">
        <f>IF(ISBLANK(INDEX('Policy Characteristics'!M:M,MATCH($C610,'Policy Characteristics'!$C:$C,0))),"",INDEX('Policy Characteristics'!M:M,MATCH($C610,'Policy Characteristics'!$C:$C,0)))</f>
        <v/>
      </c>
      <c r="T610" s="227" t="str">
        <f>IF(ISBLANK(INDEX('Policy Characteristics'!N:N,MATCH($C610,'Policy Characteristics'!$C:$C,0))),"",INDEX('Policy Characteristics'!N:N,MATCH($C610,'Policy Characteristics'!$C:$C,0)))</f>
        <v/>
      </c>
      <c r="U610" s="229"/>
      <c r="V610" s="229"/>
      <c r="W610" s="229"/>
      <c r="X610" s="229"/>
      <c r="Y610" s="229"/>
      <c r="Z610" s="229"/>
    </row>
    <row r="611" spans="1:26" ht="20.100000000000001" customHeight="1" x14ac:dyDescent="0.25">
      <c r="A611" s="248" t="str">
        <f>INDEX('Policy Characteristics'!A:A,MATCH($C611,'Policy Characteristics'!$C:$C,0))</f>
        <v>Government Revenue Accounting</v>
      </c>
      <c r="B611" s="249" t="str">
        <f>INDEX('Policy Characteristics'!B:B,MATCH($C611,'Policy Characteristics'!$C:$C,0))</f>
        <v>Remaining Government Cash Flows</v>
      </c>
      <c r="C611" s="227" t="str">
        <f t="shared" ref="A611:C611" si="442">C$609</f>
        <v>GRA for Remaining Government Cash Flow Changes</v>
      </c>
      <c r="D611" s="227" t="s">
        <v>706</v>
      </c>
      <c r="E611" s="227"/>
      <c r="F611" s="227" t="s">
        <v>707</v>
      </c>
      <c r="G611" s="227"/>
      <c r="H611" s="250">
        <v>587</v>
      </c>
      <c r="I611" s="249" t="s">
        <v>76</v>
      </c>
      <c r="J611" s="227" t="str">
        <f>IF(ISBLANK(INDEX('Policy Characteristics'!D:D,MATCH($C611,'Policy Characteristics'!$C:$C,0))),"",INDEX('Policy Characteristics'!D:D,MATCH($C611,'Policy Characteristics'!$C:$C,0)))</f>
        <v/>
      </c>
      <c r="K611" s="227" t="str">
        <f>IF(ISBLANK(INDEX('Policy Characteristics'!E:E,MATCH($C611,'Policy Characteristics'!$C:$C,0))),"",INDEX('Policy Characteristics'!E:E,MATCH($C611,'Policy Characteristics'!$C:$C,0)))</f>
        <v/>
      </c>
      <c r="L611" s="227">
        <f>IF(ISBLANK(INDEX('Policy Characteristics'!F:F,MATCH($C611,'Policy Characteristics'!$C:$C,0))),"",INDEX('Policy Characteristics'!F:F,MATCH($C611,'Policy Characteristics'!$C:$C,0)))</f>
        <v>0</v>
      </c>
      <c r="M611" s="227">
        <f>IF(ISBLANK(INDEX('Policy Characteristics'!G:G,MATCH($C611,'Policy Characteristics'!$C:$C,0))),"",INDEX('Policy Characteristics'!G:G,MATCH($C611,'Policy Characteristics'!$C:$C,0)))</f>
        <v>10</v>
      </c>
      <c r="N611" s="227">
        <f>IF(ISBLANK(INDEX('Policy Characteristics'!H:H,MATCH($C611,'Policy Characteristics'!$C:$C,0))),"",INDEX('Policy Characteristics'!H:H,MATCH($C611,'Policy Characteristics'!$C:$C,0)))</f>
        <v>1</v>
      </c>
      <c r="O611" s="227" t="str">
        <f>IF(ISBLANK(INDEX('Policy Characteristics'!I:I,MATCH($C611,'Policy Characteristics'!$C:$C,0))),"",INDEX('Policy Characteristics'!I:I,MATCH($C611,'Policy Characteristics'!$C:$C,0)))</f>
        <v>weight</v>
      </c>
      <c r="P611" s="227" t="str">
        <f>IF(ISBLANK(INDEX('Policy Characteristics'!J:J,MATCH($C611,'Policy Characteristics'!$C:$C,0))),"",INDEX('Policy Characteristics'!J:J,MATCH($C611,'Policy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227" t="str">
        <f>IF(ISBLANK(INDEX('Policy Characteristics'!K:K,MATCH($C611,'Policy Characteristics'!$C:$C,0))),"",INDEX('Policy Characteristics'!K:K,MATCH($C611,'Policy Characteristics'!$C:$C,0)))</f>
        <v>io-model.html</v>
      </c>
      <c r="R611" s="227" t="str">
        <f>IF(ISBLANK(INDEX('Policy Characteristics'!L:L,MATCH($C611,'Policy Characteristics'!$C:$C,0))),"",INDEX('Policy Characteristics'!L:L,MATCH($C611,'Policy Characteristics'!$C:$C,0)))</f>
        <v/>
      </c>
      <c r="S611" s="227" t="str">
        <f>IF(ISBLANK(INDEX('Policy Characteristics'!M:M,MATCH($C611,'Policy Characteristics'!$C:$C,0))),"",INDEX('Policy Characteristics'!M:M,MATCH($C611,'Policy Characteristics'!$C:$C,0)))</f>
        <v/>
      </c>
      <c r="T611" s="227" t="str">
        <f>IF(ISBLANK(INDEX('Policy Characteristics'!N:N,MATCH($C611,'Policy Characteristics'!$C:$C,0))),"",INDEX('Policy Characteristics'!N:N,MATCH($C611,'Policy Characteristics'!$C:$C,0)))</f>
        <v/>
      </c>
      <c r="U611" s="229"/>
      <c r="V611" s="229"/>
      <c r="W611" s="229"/>
      <c r="X611" s="229"/>
      <c r="Y611" s="229"/>
      <c r="Z611" s="229"/>
    </row>
    <row r="612" spans="1:26" ht="20.100000000000001" customHeight="1" x14ac:dyDescent="0.25">
      <c r="A612" s="248" t="str">
        <f>INDEX('Policy Characteristics'!A:A,MATCH($C612,'Policy Characteristics'!$C:$C,0))</f>
        <v>Government Revenue Accounting</v>
      </c>
      <c r="B612" s="249" t="str">
        <f>INDEX('Policy Characteristics'!B:B,MATCH($C612,'Policy Characteristics'!$C:$C,0))</f>
        <v>Remaining Government Cash Flows</v>
      </c>
      <c r="C612" s="227" t="str">
        <f t="shared" ref="A612:C612" si="443">C$609</f>
        <v>GRA for Remaining Government Cash Flow Changes</v>
      </c>
      <c r="D612" s="227" t="s">
        <v>708</v>
      </c>
      <c r="E612" s="227"/>
      <c r="F612" s="227" t="s">
        <v>709</v>
      </c>
      <c r="G612" s="227"/>
      <c r="H612" s="250">
        <v>588</v>
      </c>
      <c r="I612" s="249" t="s">
        <v>76</v>
      </c>
      <c r="J612" s="227" t="str">
        <f>IF(ISBLANK(INDEX('Policy Characteristics'!D:D,MATCH($C612,'Policy Characteristics'!$C:$C,0))),"",INDEX('Policy Characteristics'!D:D,MATCH($C612,'Policy Characteristics'!$C:$C,0)))</f>
        <v/>
      </c>
      <c r="K612" s="227" t="str">
        <f>IF(ISBLANK(INDEX('Policy Characteristics'!E:E,MATCH($C612,'Policy Characteristics'!$C:$C,0))),"",INDEX('Policy Characteristics'!E:E,MATCH($C612,'Policy Characteristics'!$C:$C,0)))</f>
        <v/>
      </c>
      <c r="L612" s="227">
        <f>IF(ISBLANK(INDEX('Policy Characteristics'!F:F,MATCH($C612,'Policy Characteristics'!$C:$C,0))),"",INDEX('Policy Characteristics'!F:F,MATCH($C612,'Policy Characteristics'!$C:$C,0)))</f>
        <v>0</v>
      </c>
      <c r="M612" s="227">
        <f>IF(ISBLANK(INDEX('Policy Characteristics'!G:G,MATCH($C612,'Policy Characteristics'!$C:$C,0))),"",INDEX('Policy Characteristics'!G:G,MATCH($C612,'Policy Characteristics'!$C:$C,0)))</f>
        <v>10</v>
      </c>
      <c r="N612" s="227">
        <f>IF(ISBLANK(INDEX('Policy Characteristics'!H:H,MATCH($C612,'Policy Characteristics'!$C:$C,0))),"",INDEX('Policy Characteristics'!H:H,MATCH($C612,'Policy Characteristics'!$C:$C,0)))</f>
        <v>1</v>
      </c>
      <c r="O612" s="227" t="str">
        <f>IF(ISBLANK(INDEX('Policy Characteristics'!I:I,MATCH($C612,'Policy Characteristics'!$C:$C,0))),"",INDEX('Policy Characteristics'!I:I,MATCH($C612,'Policy Characteristics'!$C:$C,0)))</f>
        <v>weight</v>
      </c>
      <c r="P612" s="227" t="str">
        <f>IF(ISBLANK(INDEX('Policy Characteristics'!J:J,MATCH($C612,'Policy Characteristics'!$C:$C,0))),"",INDEX('Policy Characteristics'!J:J,MATCH($C612,'Policy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227" t="str">
        <f>IF(ISBLANK(INDEX('Policy Characteristics'!K:K,MATCH($C612,'Policy Characteristics'!$C:$C,0))),"",INDEX('Policy Characteristics'!K:K,MATCH($C612,'Policy Characteristics'!$C:$C,0)))</f>
        <v>io-model.html</v>
      </c>
      <c r="R612" s="227" t="str">
        <f>IF(ISBLANK(INDEX('Policy Characteristics'!L:L,MATCH($C612,'Policy Characteristics'!$C:$C,0))),"",INDEX('Policy Characteristics'!L:L,MATCH($C612,'Policy Characteristics'!$C:$C,0)))</f>
        <v/>
      </c>
      <c r="S612" s="227" t="str">
        <f>IF(ISBLANK(INDEX('Policy Characteristics'!M:M,MATCH($C612,'Policy Characteristics'!$C:$C,0))),"",INDEX('Policy Characteristics'!M:M,MATCH($C612,'Policy Characteristics'!$C:$C,0)))</f>
        <v/>
      </c>
      <c r="T612" s="227" t="str">
        <f>IF(ISBLANK(INDEX('Policy Characteristics'!N:N,MATCH($C612,'Policy Characteristics'!$C:$C,0))),"",INDEX('Policy Characteristics'!N:N,MATCH($C612,'Policy Characteristics'!$C:$C,0)))</f>
        <v/>
      </c>
      <c r="U612" s="229"/>
      <c r="V612" s="229"/>
      <c r="W612" s="229"/>
      <c r="X612" s="229"/>
      <c r="Y612" s="229"/>
      <c r="Z612" s="229"/>
    </row>
    <row r="613" spans="1:26" ht="20.100000000000001" customHeight="1" x14ac:dyDescent="0.25">
      <c r="A613" s="248" t="str">
        <f>INDEX('Policy Characteristics'!A:A,MATCH($C613,'Policy Characteristics'!$C:$C,0))</f>
        <v>Government Revenue Accounting</v>
      </c>
      <c r="B613" s="249" t="str">
        <f>INDEX('Policy Characteristics'!B:B,MATCH($C613,'Policy Characteristics'!$C:$C,0))</f>
        <v>Remaining Government Cash Flows</v>
      </c>
      <c r="C613" s="227" t="str">
        <f t="shared" ref="A613:C613" si="444">C$609</f>
        <v>GRA for Remaining Government Cash Flow Changes</v>
      </c>
      <c r="D613" s="227" t="s">
        <v>710</v>
      </c>
      <c r="E613" s="227"/>
      <c r="F613" s="227" t="s">
        <v>711</v>
      </c>
      <c r="G613" s="227"/>
      <c r="H613" s="250">
        <v>589</v>
      </c>
      <c r="I613" s="249" t="s">
        <v>76</v>
      </c>
      <c r="J613" s="227" t="str">
        <f>IF(ISBLANK(INDEX('Policy Characteristics'!D:D,MATCH($C613,'Policy Characteristics'!$C:$C,0))),"",INDEX('Policy Characteristics'!D:D,MATCH($C613,'Policy Characteristics'!$C:$C,0)))</f>
        <v/>
      </c>
      <c r="K613" s="227" t="str">
        <f>IF(ISBLANK(INDEX('Policy Characteristics'!E:E,MATCH($C613,'Policy Characteristics'!$C:$C,0))),"",INDEX('Policy Characteristics'!E:E,MATCH($C613,'Policy Characteristics'!$C:$C,0)))</f>
        <v/>
      </c>
      <c r="L613" s="227">
        <f>IF(ISBLANK(INDEX('Policy Characteristics'!F:F,MATCH($C613,'Policy Characteristics'!$C:$C,0))),"",INDEX('Policy Characteristics'!F:F,MATCH($C613,'Policy Characteristics'!$C:$C,0)))</f>
        <v>0</v>
      </c>
      <c r="M613" s="227">
        <f>IF(ISBLANK(INDEX('Policy Characteristics'!G:G,MATCH($C613,'Policy Characteristics'!$C:$C,0))),"",INDEX('Policy Characteristics'!G:G,MATCH($C613,'Policy Characteristics'!$C:$C,0)))</f>
        <v>10</v>
      </c>
      <c r="N613" s="227">
        <f>IF(ISBLANK(INDEX('Policy Characteristics'!H:H,MATCH($C613,'Policy Characteristics'!$C:$C,0))),"",INDEX('Policy Characteristics'!H:H,MATCH($C613,'Policy Characteristics'!$C:$C,0)))</f>
        <v>1</v>
      </c>
      <c r="O613" s="227" t="str">
        <f>IF(ISBLANK(INDEX('Policy Characteristics'!I:I,MATCH($C613,'Policy Characteristics'!$C:$C,0))),"",INDEX('Policy Characteristics'!I:I,MATCH($C613,'Policy Characteristics'!$C:$C,0)))</f>
        <v>weight</v>
      </c>
      <c r="P613" s="227" t="str">
        <f>IF(ISBLANK(INDEX('Policy Characteristics'!J:J,MATCH($C613,'Policy Characteristics'!$C:$C,0))),"",INDEX('Policy Characteristics'!J:J,MATCH($C613,'Policy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227" t="str">
        <f>IF(ISBLANK(INDEX('Policy Characteristics'!K:K,MATCH($C613,'Policy Characteristics'!$C:$C,0))),"",INDEX('Policy Characteristics'!K:K,MATCH($C613,'Policy Characteristics'!$C:$C,0)))</f>
        <v>io-model.html</v>
      </c>
      <c r="R613" s="227" t="str">
        <f>IF(ISBLANK(INDEX('Policy Characteristics'!L:L,MATCH($C613,'Policy Characteristics'!$C:$C,0))),"",INDEX('Policy Characteristics'!L:L,MATCH($C613,'Policy Characteristics'!$C:$C,0)))</f>
        <v/>
      </c>
      <c r="S613" s="227" t="str">
        <f>IF(ISBLANK(INDEX('Policy Characteristics'!M:M,MATCH($C613,'Policy Characteristics'!$C:$C,0))),"",INDEX('Policy Characteristics'!M:M,MATCH($C613,'Policy Characteristics'!$C:$C,0)))</f>
        <v/>
      </c>
      <c r="T613" s="227" t="str">
        <f>IF(ISBLANK(INDEX('Policy Characteristics'!N:N,MATCH($C613,'Policy Characteristics'!$C:$C,0))),"",INDEX('Policy Characteristics'!N:N,MATCH($C613,'Policy Characteristics'!$C:$C,0)))</f>
        <v/>
      </c>
      <c r="U613" s="229"/>
      <c r="V613" s="229"/>
      <c r="W613" s="229"/>
      <c r="X613" s="229"/>
      <c r="Y613" s="229"/>
      <c r="Z613" s="229"/>
    </row>
    <row r="614" spans="1:26" ht="15.75" customHeight="1" x14ac:dyDescent="0.25">
      <c r="A614" s="229"/>
      <c r="B614" s="229"/>
      <c r="C614" s="229"/>
      <c r="D614" s="229"/>
      <c r="E614" s="229"/>
      <c r="F614" s="229"/>
      <c r="G614" s="229"/>
      <c r="H614" s="229"/>
      <c r="I614" s="258"/>
      <c r="J614" s="229"/>
      <c r="K614" s="229"/>
      <c r="L614" s="229"/>
      <c r="M614" s="229"/>
      <c r="N614" s="229"/>
      <c r="O614" s="229"/>
      <c r="P614" s="229"/>
      <c r="Q614" s="229"/>
      <c r="R614" s="272"/>
      <c r="S614" s="229"/>
      <c r="T614" s="229"/>
      <c r="U614" s="229"/>
      <c r="V614" s="229"/>
      <c r="W614" s="229"/>
      <c r="X614" s="229"/>
      <c r="Y614" s="229"/>
      <c r="Z614" s="229"/>
    </row>
    <row r="615" spans="1:26" ht="15.75" customHeight="1" x14ac:dyDescent="0.25">
      <c r="A615" s="229"/>
      <c r="B615" s="229"/>
      <c r="C615" s="229"/>
      <c r="D615" s="229"/>
      <c r="E615" s="229"/>
      <c r="F615" s="229"/>
      <c r="G615" s="229"/>
      <c r="H615" s="229"/>
      <c r="I615" s="258"/>
      <c r="J615" s="229"/>
      <c r="K615" s="229"/>
      <c r="L615" s="229"/>
      <c r="M615" s="229"/>
      <c r="N615" s="229"/>
      <c r="O615" s="229"/>
      <c r="P615" s="229"/>
      <c r="Q615" s="229"/>
      <c r="R615" s="272"/>
      <c r="S615" s="229"/>
      <c r="T615" s="229"/>
      <c r="U615" s="229"/>
      <c r="V615" s="229"/>
      <c r="W615" s="229"/>
      <c r="X615" s="229"/>
      <c r="Y615" s="229"/>
      <c r="Z615" s="229"/>
    </row>
    <row r="616" spans="1:26" ht="15.75" customHeight="1" x14ac:dyDescent="0.25">
      <c r="A616" s="229"/>
      <c r="B616" s="229"/>
      <c r="C616" s="229"/>
      <c r="D616" s="229"/>
      <c r="E616" s="229"/>
      <c r="F616" s="229"/>
      <c r="G616" s="229"/>
      <c r="H616" s="229"/>
      <c r="I616" s="258"/>
      <c r="J616" s="229"/>
      <c r="K616" s="229"/>
      <c r="L616" s="229"/>
      <c r="M616" s="229"/>
      <c r="N616" s="229"/>
      <c r="O616" s="229"/>
      <c r="P616" s="229"/>
      <c r="Q616" s="229"/>
      <c r="R616" s="272"/>
      <c r="S616" s="229"/>
      <c r="T616" s="229"/>
      <c r="U616" s="229"/>
      <c r="V616" s="229"/>
      <c r="W616" s="229"/>
      <c r="X616" s="229"/>
      <c r="Y616" s="229"/>
      <c r="Z616" s="229"/>
    </row>
    <row r="617" spans="1:26" ht="15.75" customHeight="1" x14ac:dyDescent="0.25">
      <c r="A617" s="229"/>
      <c r="B617" s="229"/>
      <c r="C617" s="229"/>
      <c r="D617" s="229"/>
      <c r="E617" s="229"/>
      <c r="F617" s="229"/>
      <c r="G617" s="229"/>
      <c r="H617" s="229"/>
      <c r="I617" s="258"/>
      <c r="J617" s="229"/>
      <c r="K617" s="229"/>
      <c r="L617" s="229"/>
      <c r="M617" s="229"/>
      <c r="N617" s="229"/>
      <c r="O617" s="229"/>
      <c r="P617" s="229"/>
      <c r="Q617" s="229"/>
      <c r="R617" s="272"/>
      <c r="S617" s="229"/>
      <c r="T617" s="229"/>
      <c r="U617" s="229"/>
      <c r="V617" s="229"/>
      <c r="W617" s="229"/>
      <c r="X617" s="229"/>
      <c r="Y617" s="229"/>
      <c r="Z617" s="229"/>
    </row>
    <row r="618" spans="1:26" ht="15.75" customHeight="1" x14ac:dyDescent="0.25">
      <c r="A618" s="229"/>
      <c r="B618" s="229"/>
      <c r="C618" s="229"/>
      <c r="D618" s="229"/>
      <c r="E618" s="229"/>
      <c r="F618" s="229"/>
      <c r="G618" s="229"/>
      <c r="H618" s="229"/>
      <c r="I618" s="258"/>
      <c r="J618" s="229"/>
      <c r="K618" s="229"/>
      <c r="L618" s="229"/>
      <c r="M618" s="229"/>
      <c r="N618" s="229"/>
      <c r="O618" s="229"/>
      <c r="P618" s="229"/>
      <c r="Q618" s="229"/>
      <c r="R618" s="272"/>
      <c r="S618" s="229"/>
      <c r="T618" s="229"/>
      <c r="U618" s="229"/>
      <c r="V618" s="229"/>
      <c r="W618" s="229"/>
      <c r="X618" s="229"/>
      <c r="Y618" s="229"/>
      <c r="Z618" s="229"/>
    </row>
    <row r="619" spans="1:26" ht="15.75" customHeight="1" x14ac:dyDescent="0.25">
      <c r="A619" s="229"/>
      <c r="B619" s="229"/>
      <c r="C619" s="229"/>
      <c r="D619" s="229"/>
      <c r="E619" s="229"/>
      <c r="F619" s="229"/>
      <c r="G619" s="229"/>
      <c r="H619" s="7"/>
      <c r="I619" s="258"/>
      <c r="J619" s="7"/>
      <c r="K619" s="229"/>
      <c r="L619" s="229"/>
      <c r="M619" s="229"/>
      <c r="N619" s="229"/>
      <c r="O619" s="229"/>
      <c r="P619" s="229"/>
      <c r="Q619" s="229"/>
      <c r="R619" s="272"/>
      <c r="S619" s="229"/>
      <c r="T619" s="229"/>
      <c r="U619" s="229"/>
      <c r="V619" s="229"/>
      <c r="W619" s="229"/>
      <c r="X619" s="229"/>
      <c r="Y619" s="229"/>
      <c r="Z619" s="229"/>
    </row>
    <row r="620" spans="1:26" ht="15.75" customHeight="1" x14ac:dyDescent="0.25">
      <c r="A620" s="229"/>
      <c r="B620" s="229"/>
      <c r="C620" s="229"/>
      <c r="D620" s="229"/>
      <c r="E620" s="229"/>
      <c r="F620" s="229"/>
      <c r="G620" s="229"/>
      <c r="H620" s="7"/>
      <c r="I620" s="258"/>
      <c r="J620" s="7"/>
      <c r="K620" s="229"/>
      <c r="L620" s="229"/>
      <c r="M620" s="229"/>
      <c r="N620" s="229"/>
      <c r="O620" s="229"/>
      <c r="P620" s="229"/>
      <c r="Q620" s="229"/>
      <c r="R620" s="272"/>
      <c r="S620" s="229"/>
      <c r="T620" s="229"/>
      <c r="U620" s="229"/>
      <c r="V620" s="229"/>
      <c r="W620" s="229"/>
      <c r="X620" s="229"/>
      <c r="Y620" s="229"/>
      <c r="Z620" s="229"/>
    </row>
    <row r="621" spans="1:26" ht="15.75" customHeight="1" x14ac:dyDescent="0.25">
      <c r="A621" s="229"/>
      <c r="B621" s="229"/>
      <c r="C621" s="229"/>
      <c r="D621" s="229"/>
      <c r="E621" s="229"/>
      <c r="F621" s="229"/>
      <c r="G621" s="229"/>
      <c r="H621" s="7"/>
      <c r="I621" s="258"/>
      <c r="J621" s="7"/>
      <c r="K621" s="229"/>
      <c r="L621" s="229"/>
      <c r="M621" s="229"/>
      <c r="N621" s="229"/>
      <c r="O621" s="229"/>
      <c r="P621" s="229"/>
      <c r="Q621" s="229"/>
      <c r="R621" s="272"/>
      <c r="S621" s="229"/>
      <c r="T621" s="229"/>
      <c r="U621" s="229"/>
      <c r="V621" s="229"/>
      <c r="W621" s="229"/>
      <c r="X621" s="229"/>
      <c r="Y621" s="229"/>
      <c r="Z621" s="229"/>
    </row>
    <row r="622" spans="1:26" ht="15.75" customHeight="1" x14ac:dyDescent="0.25">
      <c r="A622" s="229"/>
      <c r="B622" s="229"/>
      <c r="C622" s="229"/>
      <c r="D622" s="229"/>
      <c r="E622" s="229"/>
      <c r="F622" s="229"/>
      <c r="G622" s="229"/>
      <c r="H622" s="7"/>
      <c r="I622" s="258"/>
      <c r="J622" s="7"/>
      <c r="K622" s="229"/>
      <c r="L622" s="229"/>
      <c r="M622" s="229"/>
      <c r="N622" s="229"/>
      <c r="O622" s="229"/>
      <c r="P622" s="229"/>
      <c r="Q622" s="229"/>
      <c r="R622" s="272"/>
      <c r="S622" s="229"/>
      <c r="T622" s="229"/>
      <c r="U622" s="229"/>
      <c r="V622" s="229"/>
      <c r="W622" s="229"/>
      <c r="X622" s="229"/>
      <c r="Y622" s="229"/>
      <c r="Z622" s="229"/>
    </row>
    <row r="623" spans="1:26" ht="15.75" customHeight="1" x14ac:dyDescent="0.25">
      <c r="A623" s="229"/>
      <c r="B623" s="229"/>
      <c r="C623" s="229"/>
      <c r="D623" s="229"/>
      <c r="E623" s="229"/>
      <c r="F623" s="229"/>
      <c r="G623" s="229"/>
      <c r="H623" s="7"/>
      <c r="I623" s="258"/>
      <c r="J623" s="7"/>
      <c r="K623" s="229"/>
      <c r="L623" s="229"/>
      <c r="M623" s="229"/>
      <c r="N623" s="229"/>
      <c r="O623" s="229"/>
      <c r="P623" s="229"/>
      <c r="Q623" s="229"/>
      <c r="R623" s="272"/>
      <c r="S623" s="229"/>
      <c r="T623" s="229"/>
      <c r="U623" s="229"/>
      <c r="V623" s="229"/>
      <c r="W623" s="229"/>
      <c r="X623" s="229"/>
      <c r="Y623" s="229"/>
      <c r="Z623" s="229"/>
    </row>
    <row r="624" spans="1:26" ht="15.75" customHeight="1" x14ac:dyDescent="0.25">
      <c r="A624" s="229"/>
      <c r="B624" s="229"/>
      <c r="C624" s="229"/>
      <c r="D624" s="229"/>
      <c r="E624" s="229"/>
      <c r="F624" s="229"/>
      <c r="G624" s="229"/>
      <c r="H624" s="7"/>
      <c r="I624" s="258"/>
      <c r="J624" s="7"/>
      <c r="K624" s="229"/>
      <c r="L624" s="229"/>
      <c r="M624" s="229"/>
      <c r="N624" s="229"/>
      <c r="O624" s="229"/>
      <c r="P624" s="229"/>
      <c r="Q624" s="229"/>
      <c r="R624" s="272"/>
      <c r="S624" s="229"/>
      <c r="T624" s="229"/>
      <c r="U624" s="229"/>
      <c r="V624" s="229"/>
      <c r="W624" s="229"/>
      <c r="X624" s="229"/>
      <c r="Y624" s="229"/>
      <c r="Z624" s="229"/>
    </row>
    <row r="625" spans="1:26" ht="15.75" customHeight="1" x14ac:dyDescent="0.25">
      <c r="A625" s="229"/>
      <c r="B625" s="229"/>
      <c r="C625" s="229"/>
      <c r="D625" s="229"/>
      <c r="E625" s="229"/>
      <c r="F625" s="229"/>
      <c r="G625" s="229"/>
      <c r="H625" s="7"/>
      <c r="I625" s="258"/>
      <c r="J625" s="7"/>
      <c r="K625" s="229"/>
      <c r="L625" s="229"/>
      <c r="M625" s="229"/>
      <c r="N625" s="229"/>
      <c r="O625" s="229"/>
      <c r="P625" s="229"/>
      <c r="Q625" s="229"/>
      <c r="R625" s="272"/>
      <c r="S625" s="229"/>
      <c r="T625" s="229"/>
      <c r="U625" s="229"/>
      <c r="V625" s="229"/>
      <c r="W625" s="229"/>
      <c r="X625" s="229"/>
      <c r="Y625" s="229"/>
      <c r="Z625" s="229"/>
    </row>
    <row r="626" spans="1:26" ht="15.75" customHeight="1" x14ac:dyDescent="0.25">
      <c r="A626" s="229"/>
      <c r="B626" s="229"/>
      <c r="C626" s="229"/>
      <c r="D626" s="229"/>
      <c r="E626" s="229"/>
      <c r="F626" s="229"/>
      <c r="G626" s="229"/>
      <c r="H626" s="7"/>
      <c r="I626" s="258"/>
      <c r="J626" s="7"/>
      <c r="K626" s="229"/>
      <c r="L626" s="229"/>
      <c r="M626" s="229"/>
      <c r="N626" s="229"/>
      <c r="O626" s="229"/>
      <c r="P626" s="229"/>
      <c r="Q626" s="229"/>
      <c r="R626" s="272"/>
      <c r="S626" s="229"/>
      <c r="T626" s="229"/>
      <c r="U626" s="229"/>
      <c r="V626" s="229"/>
      <c r="W626" s="229"/>
      <c r="X626" s="229"/>
      <c r="Y626" s="229"/>
      <c r="Z626" s="229"/>
    </row>
    <row r="627" spans="1:26" ht="15.75" customHeight="1" x14ac:dyDescent="0.25">
      <c r="A627" s="229"/>
      <c r="B627" s="229"/>
      <c r="C627" s="229"/>
      <c r="D627" s="229"/>
      <c r="E627" s="229"/>
      <c r="F627" s="229"/>
      <c r="G627" s="229"/>
      <c r="H627" s="7"/>
      <c r="I627" s="258"/>
      <c r="J627" s="7"/>
      <c r="K627" s="229"/>
      <c r="L627" s="229"/>
      <c r="M627" s="229"/>
      <c r="N627" s="229"/>
      <c r="O627" s="229"/>
      <c r="P627" s="229"/>
      <c r="Q627" s="229"/>
      <c r="R627" s="272"/>
      <c r="S627" s="229"/>
      <c r="T627" s="229"/>
      <c r="U627" s="229"/>
      <c r="V627" s="229"/>
      <c r="W627" s="229"/>
      <c r="X627" s="229"/>
      <c r="Y627" s="229"/>
      <c r="Z627" s="229"/>
    </row>
    <row r="628" spans="1:26" ht="15.75" customHeight="1" x14ac:dyDescent="0.25">
      <c r="A628" s="229"/>
      <c r="B628" s="229"/>
      <c r="C628" s="229"/>
      <c r="D628" s="229"/>
      <c r="E628" s="229"/>
      <c r="F628" s="229"/>
      <c r="G628" s="229"/>
      <c r="H628" s="7"/>
      <c r="I628" s="258"/>
      <c r="J628" s="7"/>
      <c r="K628" s="229"/>
      <c r="L628" s="229"/>
      <c r="M628" s="229"/>
      <c r="N628" s="229"/>
      <c r="O628" s="229"/>
      <c r="P628" s="229"/>
      <c r="Q628" s="229"/>
      <c r="R628" s="272"/>
      <c r="S628" s="229"/>
      <c r="T628" s="229"/>
      <c r="U628" s="229"/>
      <c r="V628" s="229"/>
      <c r="W628" s="229"/>
      <c r="X628" s="229"/>
      <c r="Y628" s="229"/>
      <c r="Z628" s="229"/>
    </row>
    <row r="629" spans="1:26" ht="15.75" customHeight="1" x14ac:dyDescent="0.25">
      <c r="A629" s="229"/>
      <c r="B629" s="229"/>
      <c r="C629" s="229"/>
      <c r="D629" s="229"/>
      <c r="E629" s="229"/>
      <c r="F629" s="229"/>
      <c r="G629" s="229"/>
      <c r="H629" s="7"/>
      <c r="I629" s="258"/>
      <c r="J629" s="7"/>
      <c r="K629" s="229"/>
      <c r="L629" s="229"/>
      <c r="M629" s="229"/>
      <c r="N629" s="229"/>
      <c r="O629" s="229"/>
      <c r="P629" s="229"/>
      <c r="Q629" s="229"/>
      <c r="R629" s="272"/>
      <c r="S629" s="229"/>
      <c r="T629" s="229"/>
      <c r="U629" s="229"/>
      <c r="V629" s="229"/>
      <c r="W629" s="229"/>
      <c r="X629" s="229"/>
      <c r="Y629" s="229"/>
      <c r="Z629" s="229"/>
    </row>
    <row r="630" spans="1:26" ht="15.75" customHeight="1" x14ac:dyDescent="0.25">
      <c r="A630" s="229"/>
      <c r="B630" s="229"/>
      <c r="C630" s="229"/>
      <c r="D630" s="229"/>
      <c r="E630" s="229"/>
      <c r="F630" s="229"/>
      <c r="G630" s="229"/>
      <c r="H630" s="7"/>
      <c r="I630" s="258"/>
      <c r="J630" s="7"/>
      <c r="K630" s="229"/>
      <c r="L630" s="229"/>
      <c r="M630" s="229"/>
      <c r="N630" s="229"/>
      <c r="O630" s="229"/>
      <c r="P630" s="229"/>
      <c r="Q630" s="229"/>
      <c r="R630" s="272"/>
      <c r="S630" s="229"/>
      <c r="T630" s="229"/>
      <c r="U630" s="229"/>
      <c r="V630" s="229"/>
      <c r="W630" s="229"/>
      <c r="X630" s="229"/>
      <c r="Y630" s="229"/>
      <c r="Z630" s="229"/>
    </row>
    <row r="631" spans="1:26" ht="15.75" customHeight="1" x14ac:dyDescent="0.25">
      <c r="A631" s="229"/>
      <c r="B631" s="229"/>
      <c r="C631" s="229"/>
      <c r="D631" s="229"/>
      <c r="E631" s="229"/>
      <c r="F631" s="229"/>
      <c r="G631" s="229"/>
      <c r="H631" s="7"/>
      <c r="I631" s="258"/>
      <c r="J631" s="7"/>
      <c r="K631" s="229"/>
      <c r="L631" s="229"/>
      <c r="M631" s="229"/>
      <c r="N631" s="229"/>
      <c r="O631" s="229"/>
      <c r="P631" s="229"/>
      <c r="Q631" s="229"/>
      <c r="R631" s="272"/>
      <c r="S631" s="229"/>
      <c r="T631" s="229"/>
      <c r="U631" s="229"/>
      <c r="V631" s="229"/>
      <c r="W631" s="229"/>
      <c r="X631" s="229"/>
      <c r="Y631" s="229"/>
      <c r="Z631" s="229"/>
    </row>
    <row r="632" spans="1:26" ht="15.75" customHeight="1" x14ac:dyDescent="0.25">
      <c r="A632" s="229"/>
      <c r="B632" s="229"/>
      <c r="C632" s="229"/>
      <c r="D632" s="229"/>
      <c r="E632" s="229"/>
      <c r="F632" s="229"/>
      <c r="G632" s="229"/>
      <c r="H632" s="7"/>
      <c r="I632" s="258"/>
      <c r="J632" s="7"/>
      <c r="K632" s="229"/>
      <c r="L632" s="229"/>
      <c r="M632" s="229"/>
      <c r="N632" s="229"/>
      <c r="O632" s="229"/>
      <c r="P632" s="229"/>
      <c r="Q632" s="229"/>
      <c r="R632" s="272"/>
      <c r="S632" s="229"/>
      <c r="T632" s="229"/>
      <c r="U632" s="229"/>
      <c r="V632" s="229"/>
      <c r="W632" s="229"/>
      <c r="X632" s="229"/>
      <c r="Y632" s="229"/>
      <c r="Z632" s="229"/>
    </row>
    <row r="633" spans="1:26" ht="15.75" customHeight="1" x14ac:dyDescent="0.25">
      <c r="A633" s="229"/>
      <c r="B633" s="229"/>
      <c r="C633" s="229"/>
      <c r="D633" s="229"/>
      <c r="E633" s="229"/>
      <c r="F633" s="229"/>
      <c r="G633" s="229"/>
      <c r="H633" s="7"/>
      <c r="I633" s="258"/>
      <c r="J633" s="7"/>
      <c r="K633" s="229"/>
      <c r="L633" s="229"/>
      <c r="M633" s="229"/>
      <c r="N633" s="229"/>
      <c r="O633" s="229"/>
      <c r="P633" s="229"/>
      <c r="Q633" s="229"/>
      <c r="R633" s="272"/>
      <c r="S633" s="229"/>
      <c r="T633" s="229"/>
      <c r="U633" s="229"/>
      <c r="V633" s="229"/>
      <c r="W633" s="229"/>
      <c r="X633" s="229"/>
      <c r="Y633" s="229"/>
      <c r="Z633" s="229"/>
    </row>
    <row r="634" spans="1:26" ht="15.75" customHeight="1" x14ac:dyDescent="0.25">
      <c r="A634" s="229"/>
      <c r="B634" s="229"/>
      <c r="C634" s="229"/>
      <c r="D634" s="229"/>
      <c r="E634" s="229"/>
      <c r="F634" s="229"/>
      <c r="G634" s="229"/>
      <c r="H634" s="7"/>
      <c r="I634" s="258"/>
      <c r="J634" s="7"/>
      <c r="K634" s="229"/>
      <c r="L634" s="229"/>
      <c r="M634" s="229"/>
      <c r="N634" s="229"/>
      <c r="O634" s="229"/>
      <c r="P634" s="229"/>
      <c r="Q634" s="229"/>
      <c r="R634" s="272"/>
      <c r="S634" s="229"/>
      <c r="T634" s="229"/>
      <c r="U634" s="229"/>
      <c r="V634" s="229"/>
      <c r="W634" s="229"/>
      <c r="X634" s="229"/>
      <c r="Y634" s="229"/>
      <c r="Z634" s="229"/>
    </row>
    <row r="635" spans="1:26" ht="15.75" customHeight="1" x14ac:dyDescent="0.25">
      <c r="A635" s="229"/>
      <c r="B635" s="229"/>
      <c r="C635" s="229"/>
      <c r="D635" s="229"/>
      <c r="E635" s="229"/>
      <c r="F635" s="229"/>
      <c r="G635" s="229"/>
      <c r="H635" s="7"/>
      <c r="I635" s="258"/>
      <c r="J635" s="7"/>
      <c r="K635" s="229"/>
      <c r="L635" s="229"/>
      <c r="M635" s="229"/>
      <c r="N635" s="229"/>
      <c r="O635" s="229"/>
      <c r="P635" s="229"/>
      <c r="Q635" s="229"/>
      <c r="R635" s="272"/>
      <c r="S635" s="229"/>
      <c r="T635" s="229"/>
      <c r="U635" s="229"/>
      <c r="V635" s="229"/>
      <c r="W635" s="229"/>
      <c r="X635" s="229"/>
      <c r="Y635" s="229"/>
      <c r="Z635" s="229"/>
    </row>
    <row r="636" spans="1:26" ht="15.75" customHeight="1" x14ac:dyDescent="0.25">
      <c r="A636" s="229"/>
      <c r="B636" s="229"/>
      <c r="C636" s="229"/>
      <c r="D636" s="229"/>
      <c r="E636" s="229"/>
      <c r="F636" s="229"/>
      <c r="G636" s="229"/>
      <c r="H636" s="7"/>
      <c r="I636" s="258"/>
      <c r="J636" s="7"/>
      <c r="K636" s="229"/>
      <c r="L636" s="229"/>
      <c r="M636" s="229"/>
      <c r="N636" s="229"/>
      <c r="O636" s="229"/>
      <c r="P636" s="229"/>
      <c r="Q636" s="229"/>
      <c r="R636" s="272"/>
      <c r="S636" s="229"/>
      <c r="T636" s="229"/>
      <c r="U636" s="229"/>
      <c r="V636" s="229"/>
      <c r="W636" s="229"/>
      <c r="X636" s="229"/>
      <c r="Y636" s="229"/>
      <c r="Z636" s="229"/>
    </row>
    <row r="637" spans="1:26" ht="15.75" customHeight="1" x14ac:dyDescent="0.25">
      <c r="A637" s="229"/>
      <c r="B637" s="229"/>
      <c r="C637" s="229"/>
      <c r="D637" s="229"/>
      <c r="E637" s="229"/>
      <c r="F637" s="229"/>
      <c r="G637" s="229"/>
      <c r="H637" s="7"/>
      <c r="I637" s="258"/>
      <c r="J637" s="7"/>
      <c r="K637" s="229"/>
      <c r="L637" s="229"/>
      <c r="M637" s="229"/>
      <c r="N637" s="229"/>
      <c r="O637" s="229"/>
      <c r="P637" s="229"/>
      <c r="Q637" s="229"/>
      <c r="R637" s="272"/>
      <c r="S637" s="229"/>
      <c r="T637" s="229"/>
      <c r="U637" s="229"/>
      <c r="V637" s="229"/>
      <c r="W637" s="229"/>
      <c r="X637" s="229"/>
      <c r="Y637" s="229"/>
      <c r="Z637" s="229"/>
    </row>
    <row r="638" spans="1:26" ht="15.75" customHeight="1" x14ac:dyDescent="0.25">
      <c r="A638" s="229"/>
      <c r="B638" s="229"/>
      <c r="C638" s="229"/>
      <c r="D638" s="229"/>
      <c r="E638" s="229"/>
      <c r="F638" s="229"/>
      <c r="G638" s="229"/>
      <c r="H638" s="7"/>
      <c r="I638" s="258"/>
      <c r="J638" s="7"/>
      <c r="K638" s="229"/>
      <c r="L638" s="229"/>
      <c r="M638" s="229"/>
      <c r="N638" s="229"/>
      <c r="O638" s="229"/>
      <c r="P638" s="229"/>
      <c r="Q638" s="229"/>
      <c r="R638" s="272"/>
      <c r="S638" s="229"/>
      <c r="T638" s="229"/>
      <c r="U638" s="229"/>
      <c r="V638" s="229"/>
      <c r="W638" s="229"/>
      <c r="X638" s="229"/>
      <c r="Y638" s="229"/>
      <c r="Z638" s="229"/>
    </row>
    <row r="639" spans="1:26" ht="15.75" customHeight="1" x14ac:dyDescent="0.25">
      <c r="A639" s="229"/>
      <c r="B639" s="229"/>
      <c r="C639" s="229"/>
      <c r="D639" s="229"/>
      <c r="E639" s="229"/>
      <c r="F639" s="229"/>
      <c r="G639" s="229"/>
      <c r="H639" s="7"/>
      <c r="I639" s="258"/>
      <c r="J639" s="7"/>
      <c r="K639" s="229"/>
      <c r="L639" s="229"/>
      <c r="M639" s="229"/>
      <c r="N639" s="229"/>
      <c r="O639" s="229"/>
      <c r="P639" s="229"/>
      <c r="Q639" s="229"/>
      <c r="R639" s="272"/>
      <c r="S639" s="229"/>
      <c r="T639" s="229"/>
      <c r="U639" s="229"/>
      <c r="V639" s="229"/>
      <c r="W639" s="229"/>
      <c r="X639" s="229"/>
      <c r="Y639" s="229"/>
      <c r="Z639" s="229"/>
    </row>
    <row r="640" spans="1:26" ht="15.75" customHeight="1" x14ac:dyDescent="0.25">
      <c r="A640" s="229"/>
      <c r="B640" s="229"/>
      <c r="C640" s="229"/>
      <c r="D640" s="229"/>
      <c r="E640" s="229"/>
      <c r="F640" s="229"/>
      <c r="G640" s="229"/>
      <c r="H640" s="7"/>
      <c r="I640" s="258"/>
      <c r="J640" s="7"/>
      <c r="K640" s="229"/>
      <c r="L640" s="229"/>
      <c r="M640" s="229"/>
      <c r="N640" s="229"/>
      <c r="O640" s="229"/>
      <c r="P640" s="229"/>
      <c r="Q640" s="229"/>
      <c r="R640" s="272"/>
      <c r="S640" s="229"/>
      <c r="T640" s="229"/>
      <c r="U640" s="229"/>
      <c r="V640" s="229"/>
      <c r="W640" s="229"/>
      <c r="X640" s="229"/>
      <c r="Y640" s="229"/>
      <c r="Z640" s="229"/>
    </row>
    <row r="641" spans="1:26" ht="15.75" customHeight="1" x14ac:dyDescent="0.25">
      <c r="A641" s="229"/>
      <c r="B641" s="229"/>
      <c r="C641" s="229"/>
      <c r="D641" s="229"/>
      <c r="E641" s="229"/>
      <c r="F641" s="229"/>
      <c r="G641" s="229"/>
      <c r="H641" s="7"/>
      <c r="I641" s="258"/>
      <c r="J641" s="7"/>
      <c r="K641" s="229"/>
      <c r="L641" s="229"/>
      <c r="M641" s="229"/>
      <c r="N641" s="229"/>
      <c r="O641" s="229"/>
      <c r="P641" s="229"/>
      <c r="Q641" s="229"/>
      <c r="R641" s="272"/>
      <c r="S641" s="229"/>
      <c r="T641" s="229"/>
      <c r="U641" s="229"/>
      <c r="V641" s="229"/>
      <c r="W641" s="229"/>
      <c r="X641" s="229"/>
      <c r="Y641" s="229"/>
      <c r="Z641" s="229"/>
    </row>
    <row r="642" spans="1:26" ht="15.75" customHeight="1" x14ac:dyDescent="0.25">
      <c r="A642" s="229"/>
      <c r="B642" s="229"/>
      <c r="C642" s="229"/>
      <c r="D642" s="229"/>
      <c r="E642" s="229"/>
      <c r="F642" s="229"/>
      <c r="G642" s="229"/>
      <c r="H642" s="7"/>
      <c r="I642" s="258"/>
      <c r="J642" s="7"/>
      <c r="K642" s="229"/>
      <c r="L642" s="229"/>
      <c r="M642" s="229"/>
      <c r="N642" s="229"/>
      <c r="O642" s="229"/>
      <c r="P642" s="229"/>
      <c r="Q642" s="229"/>
      <c r="R642" s="272"/>
      <c r="S642" s="229"/>
      <c r="T642" s="229"/>
      <c r="U642" s="229"/>
      <c r="V642" s="229"/>
      <c r="W642" s="229"/>
      <c r="X642" s="229"/>
      <c r="Y642" s="229"/>
      <c r="Z642" s="229"/>
    </row>
    <row r="643" spans="1:26" ht="15.75" customHeight="1" x14ac:dyDescent="0.25">
      <c r="A643" s="229"/>
      <c r="B643" s="229"/>
      <c r="C643" s="229"/>
      <c r="D643" s="229"/>
      <c r="E643" s="229"/>
      <c r="F643" s="229"/>
      <c r="G643" s="229"/>
      <c r="H643" s="7"/>
      <c r="I643" s="258"/>
      <c r="J643" s="7"/>
      <c r="K643" s="229"/>
      <c r="L643" s="229"/>
      <c r="M643" s="229"/>
      <c r="N643" s="229"/>
      <c r="O643" s="229"/>
      <c r="P643" s="229"/>
      <c r="Q643" s="229"/>
      <c r="R643" s="272"/>
      <c r="S643" s="229"/>
      <c r="T643" s="229"/>
      <c r="U643" s="229"/>
      <c r="V643" s="229"/>
      <c r="W643" s="229"/>
      <c r="X643" s="229"/>
      <c r="Y643" s="229"/>
      <c r="Z643" s="229"/>
    </row>
    <row r="644" spans="1:26" ht="15.75" customHeight="1" x14ac:dyDescent="0.25">
      <c r="A644" s="229"/>
      <c r="B644" s="229"/>
      <c r="C644" s="229"/>
      <c r="D644" s="229"/>
      <c r="E644" s="229"/>
      <c r="F644" s="229"/>
      <c r="G644" s="229"/>
      <c r="H644" s="7"/>
      <c r="I644" s="258"/>
      <c r="J644" s="7"/>
      <c r="K644" s="229"/>
      <c r="L644" s="229"/>
      <c r="M644" s="229"/>
      <c r="N644" s="229"/>
      <c r="O644" s="229"/>
      <c r="P644" s="229"/>
      <c r="Q644" s="229"/>
      <c r="R644" s="272"/>
      <c r="S644" s="229"/>
      <c r="T644" s="229"/>
      <c r="U644" s="229"/>
      <c r="V644" s="229"/>
      <c r="W644" s="229"/>
      <c r="X644" s="229"/>
      <c r="Y644" s="229"/>
      <c r="Z644" s="229"/>
    </row>
    <row r="645" spans="1:26" ht="15.75" customHeight="1" x14ac:dyDescent="0.25">
      <c r="A645" s="229"/>
      <c r="B645" s="229"/>
      <c r="C645" s="229"/>
      <c r="D645" s="229"/>
      <c r="E645" s="229"/>
      <c r="F645" s="229"/>
      <c r="G645" s="229"/>
      <c r="H645" s="7"/>
      <c r="I645" s="258"/>
      <c r="J645" s="7"/>
      <c r="K645" s="229"/>
      <c r="L645" s="229"/>
      <c r="M645" s="229"/>
      <c r="N645" s="229"/>
      <c r="O645" s="229"/>
      <c r="P645" s="229"/>
      <c r="Q645" s="229"/>
      <c r="R645" s="272"/>
      <c r="S645" s="229"/>
      <c r="T645" s="229"/>
      <c r="U645" s="229"/>
      <c r="V645" s="229"/>
      <c r="W645" s="229"/>
      <c r="X645" s="229"/>
      <c r="Y645" s="229"/>
      <c r="Z645" s="229"/>
    </row>
    <row r="646" spans="1:26" ht="15.75" customHeight="1" x14ac:dyDescent="0.25">
      <c r="A646" s="229"/>
      <c r="B646" s="229"/>
      <c r="C646" s="229"/>
      <c r="D646" s="229"/>
      <c r="E646" s="229"/>
      <c r="F646" s="229"/>
      <c r="G646" s="229"/>
      <c r="H646" s="7"/>
      <c r="I646" s="258"/>
      <c r="J646" s="7"/>
      <c r="K646" s="229"/>
      <c r="L646" s="229"/>
      <c r="M646" s="229"/>
      <c r="N646" s="229"/>
      <c r="O646" s="229"/>
      <c r="P646" s="229"/>
      <c r="Q646" s="229"/>
      <c r="R646" s="272"/>
      <c r="S646" s="229"/>
      <c r="T646" s="229"/>
      <c r="U646" s="229"/>
      <c r="V646" s="229"/>
      <c r="W646" s="229"/>
      <c r="X646" s="229"/>
      <c r="Y646" s="229"/>
      <c r="Z646" s="229"/>
    </row>
    <row r="647" spans="1:26" ht="15.75" customHeight="1" x14ac:dyDescent="0.25">
      <c r="A647" s="229"/>
      <c r="B647" s="229"/>
      <c r="C647" s="229"/>
      <c r="D647" s="229"/>
      <c r="E647" s="229"/>
      <c r="F647" s="229"/>
      <c r="G647" s="229"/>
      <c r="H647" s="7"/>
      <c r="I647" s="258"/>
      <c r="J647" s="7"/>
      <c r="K647" s="229"/>
      <c r="L647" s="229"/>
      <c r="M647" s="229"/>
      <c r="N647" s="229"/>
      <c r="O647" s="229"/>
      <c r="P647" s="229"/>
      <c r="Q647" s="229"/>
      <c r="R647" s="272"/>
      <c r="S647" s="229"/>
      <c r="T647" s="229"/>
      <c r="U647" s="229"/>
      <c r="V647" s="229"/>
      <c r="W647" s="229"/>
      <c r="X647" s="229"/>
      <c r="Y647" s="229"/>
      <c r="Z647" s="229"/>
    </row>
    <row r="648" spans="1:26" ht="15.75" customHeight="1" x14ac:dyDescent="0.25">
      <c r="A648" s="229"/>
      <c r="B648" s="229"/>
      <c r="C648" s="229"/>
      <c r="D648" s="229"/>
      <c r="E648" s="229"/>
      <c r="F648" s="229"/>
      <c r="G648" s="229"/>
      <c r="H648" s="7"/>
      <c r="I648" s="258"/>
      <c r="J648" s="7"/>
      <c r="K648" s="229"/>
      <c r="L648" s="229"/>
      <c r="M648" s="229"/>
      <c r="N648" s="229"/>
      <c r="O648" s="229"/>
      <c r="P648" s="229"/>
      <c r="Q648" s="229"/>
      <c r="R648" s="272"/>
      <c r="S648" s="229"/>
      <c r="T648" s="229"/>
      <c r="U648" s="229"/>
      <c r="V648" s="229"/>
      <c r="W648" s="229"/>
      <c r="X648" s="229"/>
      <c r="Y648" s="229"/>
      <c r="Z648" s="229"/>
    </row>
    <row r="649" spans="1:26" ht="15.75" customHeight="1" x14ac:dyDescent="0.25">
      <c r="A649" s="229"/>
      <c r="B649" s="229"/>
      <c r="C649" s="229"/>
      <c r="D649" s="229"/>
      <c r="E649" s="229"/>
      <c r="F649" s="229"/>
      <c r="G649" s="229"/>
      <c r="H649" s="7"/>
      <c r="I649" s="258"/>
      <c r="J649" s="7"/>
      <c r="K649" s="229"/>
      <c r="L649" s="229"/>
      <c r="M649" s="229"/>
      <c r="N649" s="229"/>
      <c r="O649" s="229"/>
      <c r="P649" s="229"/>
      <c r="Q649" s="229"/>
      <c r="R649" s="272"/>
      <c r="S649" s="229"/>
      <c r="T649" s="229"/>
      <c r="U649" s="229"/>
      <c r="V649" s="229"/>
      <c r="W649" s="229"/>
      <c r="X649" s="229"/>
      <c r="Y649" s="229"/>
      <c r="Z649" s="229"/>
    </row>
    <row r="650" spans="1:26" ht="15.75" customHeight="1" x14ac:dyDescent="0.25">
      <c r="A650" s="229"/>
      <c r="B650" s="229"/>
      <c r="C650" s="229"/>
      <c r="D650" s="229"/>
      <c r="E650" s="229"/>
      <c r="F650" s="229"/>
      <c r="G650" s="229"/>
      <c r="H650" s="7"/>
      <c r="I650" s="258"/>
      <c r="J650" s="7"/>
      <c r="K650" s="229"/>
      <c r="L650" s="229"/>
      <c r="M650" s="229"/>
      <c r="N650" s="229"/>
      <c r="O650" s="229"/>
      <c r="P650" s="229"/>
      <c r="Q650" s="229"/>
      <c r="R650" s="272"/>
      <c r="S650" s="229"/>
      <c r="T650" s="229"/>
      <c r="U650" s="229"/>
      <c r="V650" s="229"/>
      <c r="W650" s="229"/>
      <c r="X650" s="229"/>
      <c r="Y650" s="229"/>
      <c r="Z650" s="229"/>
    </row>
    <row r="651" spans="1:26" ht="15.75" customHeight="1" x14ac:dyDescent="0.25">
      <c r="A651" s="229"/>
      <c r="B651" s="229"/>
      <c r="C651" s="229"/>
      <c r="D651" s="229"/>
      <c r="E651" s="229"/>
      <c r="F651" s="229"/>
      <c r="G651" s="229"/>
      <c r="H651" s="7"/>
      <c r="I651" s="258"/>
      <c r="J651" s="7"/>
      <c r="K651" s="229"/>
      <c r="L651" s="229"/>
      <c r="M651" s="229"/>
      <c r="N651" s="229"/>
      <c r="O651" s="229"/>
      <c r="P651" s="229"/>
      <c r="Q651" s="229"/>
      <c r="R651" s="272"/>
      <c r="S651" s="229"/>
      <c r="T651" s="229"/>
      <c r="U651" s="229"/>
      <c r="V651" s="229"/>
      <c r="W651" s="229"/>
      <c r="X651" s="229"/>
      <c r="Y651" s="229"/>
      <c r="Z651" s="229"/>
    </row>
    <row r="652" spans="1:26" ht="15.75" customHeight="1" x14ac:dyDescent="0.25">
      <c r="A652" s="229"/>
      <c r="B652" s="229"/>
      <c r="C652" s="229"/>
      <c r="D652" s="229"/>
      <c r="E652" s="229"/>
      <c r="F652" s="229"/>
      <c r="G652" s="229"/>
      <c r="H652" s="7"/>
      <c r="I652" s="258"/>
      <c r="J652" s="7"/>
      <c r="K652" s="229"/>
      <c r="L652" s="229"/>
      <c r="M652" s="229"/>
      <c r="N652" s="229"/>
      <c r="O652" s="229"/>
      <c r="P652" s="229"/>
      <c r="Q652" s="229"/>
      <c r="R652" s="272"/>
      <c r="S652" s="229"/>
      <c r="T652" s="229"/>
      <c r="U652" s="229"/>
      <c r="V652" s="229"/>
      <c r="W652" s="229"/>
      <c r="X652" s="229"/>
      <c r="Y652" s="229"/>
      <c r="Z652" s="229"/>
    </row>
    <row r="653" spans="1:26" ht="15.75" customHeight="1" x14ac:dyDescent="0.25">
      <c r="A653" s="229"/>
      <c r="B653" s="229"/>
      <c r="C653" s="229"/>
      <c r="D653" s="229"/>
      <c r="E653" s="229"/>
      <c r="F653" s="229"/>
      <c r="G653" s="229"/>
      <c r="H653" s="7"/>
      <c r="I653" s="258"/>
      <c r="J653" s="7"/>
      <c r="K653" s="229"/>
      <c r="L653" s="229"/>
      <c r="M653" s="229"/>
      <c r="N653" s="229"/>
      <c r="O653" s="229"/>
      <c r="P653" s="229"/>
      <c r="Q653" s="229"/>
      <c r="R653" s="272"/>
      <c r="S653" s="229"/>
      <c r="T653" s="229"/>
      <c r="U653" s="229"/>
      <c r="V653" s="229"/>
      <c r="W653" s="229"/>
      <c r="X653" s="229"/>
      <c r="Y653" s="229"/>
      <c r="Z653" s="229"/>
    </row>
    <row r="654" spans="1:26" ht="15.75" customHeight="1" x14ac:dyDescent="0.25">
      <c r="A654" s="229"/>
      <c r="B654" s="229"/>
      <c r="C654" s="229"/>
      <c r="D654" s="229"/>
      <c r="E654" s="229"/>
      <c r="F654" s="229"/>
      <c r="G654" s="229"/>
      <c r="H654" s="7"/>
      <c r="I654" s="258"/>
      <c r="J654" s="7"/>
      <c r="K654" s="229"/>
      <c r="L654" s="229"/>
      <c r="M654" s="229"/>
      <c r="N654" s="229"/>
      <c r="O654" s="229"/>
      <c r="P654" s="229"/>
      <c r="Q654" s="229"/>
      <c r="R654" s="272"/>
      <c r="S654" s="229"/>
      <c r="T654" s="229"/>
      <c r="U654" s="229"/>
      <c r="V654" s="229"/>
      <c r="W654" s="229"/>
      <c r="X654" s="229"/>
      <c r="Y654" s="229"/>
      <c r="Z654" s="229"/>
    </row>
    <row r="655" spans="1:26" ht="15.75" customHeight="1" x14ac:dyDescent="0.25">
      <c r="A655" s="229"/>
      <c r="B655" s="229"/>
      <c r="C655" s="229"/>
      <c r="D655" s="229"/>
      <c r="E655" s="229"/>
      <c r="F655" s="229"/>
      <c r="G655" s="229"/>
      <c r="H655" s="7"/>
      <c r="I655" s="258"/>
      <c r="J655" s="7"/>
      <c r="K655" s="229"/>
      <c r="L655" s="229"/>
      <c r="M655" s="229"/>
      <c r="N655" s="229"/>
      <c r="O655" s="229"/>
      <c r="P655" s="229"/>
      <c r="Q655" s="229"/>
      <c r="R655" s="272"/>
      <c r="S655" s="229"/>
      <c r="T655" s="229"/>
      <c r="U655" s="229"/>
      <c r="V655" s="229"/>
      <c r="W655" s="229"/>
      <c r="X655" s="229"/>
      <c r="Y655" s="229"/>
      <c r="Z655" s="229"/>
    </row>
    <row r="656" spans="1:26" ht="15.75" customHeight="1" x14ac:dyDescent="0.25">
      <c r="A656" s="229"/>
      <c r="B656" s="229"/>
      <c r="C656" s="229"/>
      <c r="D656" s="229"/>
      <c r="E656" s="229"/>
      <c r="F656" s="229"/>
      <c r="G656" s="229"/>
      <c r="H656" s="7"/>
      <c r="I656" s="258"/>
      <c r="J656" s="7"/>
      <c r="K656" s="229"/>
      <c r="L656" s="229"/>
      <c r="M656" s="229"/>
      <c r="N656" s="229"/>
      <c r="O656" s="229"/>
      <c r="P656" s="229"/>
      <c r="Q656" s="229"/>
      <c r="R656" s="272"/>
      <c r="S656" s="229"/>
      <c r="T656" s="229"/>
      <c r="U656" s="229"/>
      <c r="V656" s="229"/>
      <c r="W656" s="229"/>
      <c r="X656" s="229"/>
      <c r="Y656" s="229"/>
      <c r="Z656" s="229"/>
    </row>
    <row r="657" spans="1:26" ht="15.75" customHeight="1" x14ac:dyDescent="0.25">
      <c r="A657" s="229"/>
      <c r="B657" s="229"/>
      <c r="C657" s="229"/>
      <c r="D657" s="229"/>
      <c r="E657" s="229"/>
      <c r="F657" s="229"/>
      <c r="G657" s="229"/>
      <c r="H657" s="7"/>
      <c r="I657" s="258"/>
      <c r="J657" s="7"/>
      <c r="K657" s="229"/>
      <c r="L657" s="229"/>
      <c r="M657" s="229"/>
      <c r="N657" s="229"/>
      <c r="O657" s="229"/>
      <c r="P657" s="229"/>
      <c r="Q657" s="229"/>
      <c r="R657" s="272"/>
      <c r="S657" s="229"/>
      <c r="T657" s="229"/>
      <c r="U657" s="229"/>
      <c r="V657" s="229"/>
      <c r="W657" s="229"/>
      <c r="X657" s="229"/>
      <c r="Y657" s="229"/>
      <c r="Z657" s="229"/>
    </row>
    <row r="658" spans="1:26" ht="15.75" customHeight="1" x14ac:dyDescent="0.25">
      <c r="A658" s="229"/>
      <c r="B658" s="229"/>
      <c r="C658" s="229"/>
      <c r="D658" s="229"/>
      <c r="E658" s="229"/>
      <c r="F658" s="229"/>
      <c r="G658" s="229"/>
      <c r="H658" s="7"/>
      <c r="I658" s="258"/>
      <c r="J658" s="7"/>
      <c r="K658" s="229"/>
      <c r="L658" s="229"/>
      <c r="M658" s="229"/>
      <c r="N658" s="229"/>
      <c r="O658" s="229"/>
      <c r="P658" s="229"/>
      <c r="Q658" s="229"/>
      <c r="R658" s="272"/>
      <c r="S658" s="229"/>
      <c r="T658" s="229"/>
      <c r="U658" s="229"/>
      <c r="V658" s="229"/>
      <c r="W658" s="229"/>
      <c r="X658" s="229"/>
      <c r="Y658" s="229"/>
      <c r="Z658" s="229"/>
    </row>
    <row r="659" spans="1:26" ht="15.75" customHeight="1" x14ac:dyDescent="0.25">
      <c r="A659" s="229"/>
      <c r="B659" s="229"/>
      <c r="C659" s="229"/>
      <c r="D659" s="229"/>
      <c r="E659" s="229"/>
      <c r="F659" s="229"/>
      <c r="G659" s="229"/>
      <c r="H659" s="7"/>
      <c r="I659" s="258"/>
      <c r="J659" s="7"/>
      <c r="K659" s="229"/>
      <c r="L659" s="229"/>
      <c r="M659" s="229"/>
      <c r="N659" s="229"/>
      <c r="O659" s="229"/>
      <c r="P659" s="229"/>
      <c r="Q659" s="229"/>
      <c r="R659" s="272"/>
      <c r="S659" s="229"/>
      <c r="T659" s="229"/>
      <c r="U659" s="229"/>
      <c r="V659" s="229"/>
      <c r="W659" s="229"/>
      <c r="X659" s="229"/>
      <c r="Y659" s="229"/>
      <c r="Z659" s="229"/>
    </row>
    <row r="660" spans="1:26" ht="15.75" customHeight="1" x14ac:dyDescent="0.25">
      <c r="A660" s="229"/>
      <c r="B660" s="229"/>
      <c r="C660" s="229"/>
      <c r="D660" s="229"/>
      <c r="E660" s="229"/>
      <c r="F660" s="229"/>
      <c r="G660" s="229"/>
      <c r="H660" s="7"/>
      <c r="I660" s="258"/>
      <c r="J660" s="7"/>
      <c r="K660" s="229"/>
      <c r="L660" s="229"/>
      <c r="M660" s="229"/>
      <c r="N660" s="229"/>
      <c r="O660" s="229"/>
      <c r="P660" s="229"/>
      <c r="Q660" s="229"/>
      <c r="R660" s="272"/>
      <c r="S660" s="229"/>
      <c r="T660" s="229"/>
      <c r="U660" s="229"/>
      <c r="V660" s="229"/>
      <c r="W660" s="229"/>
      <c r="X660" s="229"/>
      <c r="Y660" s="229"/>
      <c r="Z660" s="229"/>
    </row>
    <row r="661" spans="1:26" ht="15.75" customHeight="1" x14ac:dyDescent="0.25">
      <c r="A661" s="229"/>
      <c r="B661" s="229"/>
      <c r="C661" s="229"/>
      <c r="D661" s="229"/>
      <c r="E661" s="229"/>
      <c r="F661" s="229"/>
      <c r="G661" s="229"/>
      <c r="H661" s="7"/>
      <c r="I661" s="258"/>
      <c r="J661" s="7"/>
      <c r="K661" s="229"/>
      <c r="L661" s="229"/>
      <c r="M661" s="229"/>
      <c r="N661" s="229"/>
      <c r="O661" s="229"/>
      <c r="P661" s="229"/>
      <c r="Q661" s="229"/>
      <c r="R661" s="272"/>
      <c r="S661" s="229"/>
      <c r="T661" s="229"/>
      <c r="U661" s="229"/>
      <c r="V661" s="229"/>
      <c r="W661" s="229"/>
      <c r="X661" s="229"/>
      <c r="Y661" s="229"/>
      <c r="Z661" s="229"/>
    </row>
    <row r="662" spans="1:26" ht="15.75" customHeight="1" x14ac:dyDescent="0.25">
      <c r="A662" s="229"/>
      <c r="B662" s="229"/>
      <c r="C662" s="229"/>
      <c r="D662" s="229"/>
      <c r="E662" s="229"/>
      <c r="F662" s="229"/>
      <c r="G662" s="229"/>
      <c r="H662" s="7"/>
      <c r="I662" s="258"/>
      <c r="J662" s="7"/>
      <c r="K662" s="229"/>
      <c r="L662" s="229"/>
      <c r="M662" s="229"/>
      <c r="N662" s="229"/>
      <c r="O662" s="229"/>
      <c r="P662" s="229"/>
      <c r="Q662" s="229"/>
      <c r="R662" s="272"/>
      <c r="S662" s="229"/>
      <c r="T662" s="229"/>
      <c r="U662" s="229"/>
      <c r="V662" s="229"/>
      <c r="W662" s="229"/>
      <c r="X662" s="229"/>
      <c r="Y662" s="229"/>
      <c r="Z662" s="229"/>
    </row>
    <row r="663" spans="1:26" ht="15.75" customHeight="1" x14ac:dyDescent="0.25">
      <c r="A663" s="229"/>
      <c r="B663" s="229"/>
      <c r="C663" s="229"/>
      <c r="D663" s="229"/>
      <c r="E663" s="229"/>
      <c r="F663" s="229"/>
      <c r="G663" s="229"/>
      <c r="H663" s="7"/>
      <c r="I663" s="258"/>
      <c r="J663" s="7"/>
      <c r="K663" s="229"/>
      <c r="L663" s="229"/>
      <c r="M663" s="229"/>
      <c r="N663" s="229"/>
      <c r="O663" s="229"/>
      <c r="P663" s="229"/>
      <c r="Q663" s="229"/>
      <c r="R663" s="272"/>
      <c r="S663" s="229"/>
      <c r="T663" s="229"/>
      <c r="U663" s="229"/>
      <c r="V663" s="229"/>
      <c r="W663" s="229"/>
      <c r="X663" s="229"/>
      <c r="Y663" s="229"/>
      <c r="Z663" s="229"/>
    </row>
    <row r="664" spans="1:26" ht="15.75" customHeight="1" x14ac:dyDescent="0.25">
      <c r="A664" s="229"/>
      <c r="B664" s="229"/>
      <c r="C664" s="229"/>
      <c r="D664" s="229"/>
      <c r="E664" s="229"/>
      <c r="F664" s="229"/>
      <c r="G664" s="229"/>
      <c r="H664" s="7"/>
      <c r="I664" s="258"/>
      <c r="J664" s="7"/>
      <c r="K664" s="229"/>
      <c r="L664" s="229"/>
      <c r="M664" s="229"/>
      <c r="N664" s="229"/>
      <c r="O664" s="229"/>
      <c r="P664" s="229"/>
      <c r="Q664" s="229"/>
      <c r="R664" s="272"/>
      <c r="S664" s="229"/>
      <c r="T664" s="229"/>
      <c r="U664" s="229"/>
      <c r="V664" s="229"/>
      <c r="W664" s="229"/>
      <c r="X664" s="229"/>
      <c r="Y664" s="229"/>
      <c r="Z664" s="229"/>
    </row>
    <row r="665" spans="1:26" ht="15.75" customHeight="1" x14ac:dyDescent="0.25">
      <c r="A665" s="229"/>
      <c r="B665" s="229"/>
      <c r="C665" s="229"/>
      <c r="D665" s="229"/>
      <c r="E665" s="229"/>
      <c r="F665" s="229"/>
      <c r="G665" s="229"/>
      <c r="H665" s="7"/>
      <c r="I665" s="258"/>
      <c r="J665" s="7"/>
      <c r="K665" s="229"/>
      <c r="L665" s="229"/>
      <c r="M665" s="229"/>
      <c r="N665" s="229"/>
      <c r="O665" s="229"/>
      <c r="P665" s="229"/>
      <c r="Q665" s="229"/>
      <c r="R665" s="272"/>
      <c r="S665" s="229"/>
      <c r="T665" s="229"/>
      <c r="U665" s="229"/>
      <c r="V665" s="229"/>
      <c r="W665" s="229"/>
      <c r="X665" s="229"/>
      <c r="Y665" s="229"/>
      <c r="Z665" s="229"/>
    </row>
    <row r="666" spans="1:26" ht="15.75" customHeight="1" x14ac:dyDescent="0.25">
      <c r="A666" s="229"/>
      <c r="B666" s="229"/>
      <c r="C666" s="229"/>
      <c r="D666" s="229"/>
      <c r="E666" s="229"/>
      <c r="F666" s="229"/>
      <c r="G666" s="229"/>
      <c r="H666" s="7"/>
      <c r="I666" s="258"/>
      <c r="J666" s="7"/>
      <c r="K666" s="229"/>
      <c r="L666" s="229"/>
      <c r="M666" s="229"/>
      <c r="N666" s="229"/>
      <c r="O666" s="229"/>
      <c r="P666" s="229"/>
      <c r="Q666" s="229"/>
      <c r="R666" s="272"/>
      <c r="S666" s="229"/>
      <c r="T666" s="229"/>
      <c r="U666" s="229"/>
      <c r="V666" s="229"/>
      <c r="W666" s="229"/>
      <c r="X666" s="229"/>
      <c r="Y666" s="229"/>
      <c r="Z666" s="229"/>
    </row>
    <row r="667" spans="1:26" ht="15.75" customHeight="1" x14ac:dyDescent="0.25">
      <c r="A667" s="229"/>
      <c r="B667" s="229"/>
      <c r="C667" s="229"/>
      <c r="D667" s="229"/>
      <c r="E667" s="229"/>
      <c r="F667" s="229"/>
      <c r="G667" s="229"/>
      <c r="H667" s="7"/>
      <c r="I667" s="258"/>
      <c r="J667" s="7"/>
      <c r="K667" s="229"/>
      <c r="L667" s="229"/>
      <c r="M667" s="229"/>
      <c r="N667" s="229"/>
      <c r="O667" s="229"/>
      <c r="P667" s="229"/>
      <c r="Q667" s="229"/>
      <c r="R667" s="272"/>
      <c r="S667" s="229"/>
      <c r="T667" s="229"/>
      <c r="U667" s="229"/>
      <c r="V667" s="229"/>
      <c r="W667" s="229"/>
      <c r="X667" s="229"/>
      <c r="Y667" s="229"/>
      <c r="Z667" s="229"/>
    </row>
    <row r="668" spans="1:26" ht="15.75" customHeight="1" x14ac:dyDescent="0.25">
      <c r="A668" s="229"/>
      <c r="B668" s="229"/>
      <c r="C668" s="229"/>
      <c r="D668" s="229"/>
      <c r="E668" s="229"/>
      <c r="F668" s="229"/>
      <c r="G668" s="229"/>
      <c r="H668" s="7"/>
      <c r="I668" s="258"/>
      <c r="J668" s="7"/>
      <c r="K668" s="229"/>
      <c r="L668" s="229"/>
      <c r="M668" s="229"/>
      <c r="N668" s="229"/>
      <c r="O668" s="229"/>
      <c r="P668" s="229"/>
      <c r="Q668" s="229"/>
      <c r="R668" s="272"/>
      <c r="S668" s="229"/>
      <c r="T668" s="229"/>
      <c r="U668" s="229"/>
      <c r="V668" s="229"/>
      <c r="W668" s="229"/>
      <c r="X668" s="229"/>
      <c r="Y668" s="229"/>
      <c r="Z668" s="229"/>
    </row>
    <row r="669" spans="1:26" ht="15.75" customHeight="1" x14ac:dyDescent="0.25">
      <c r="A669" s="229"/>
      <c r="B669" s="229"/>
      <c r="C669" s="229"/>
      <c r="D669" s="229"/>
      <c r="E669" s="229"/>
      <c r="F669" s="229"/>
      <c r="G669" s="229"/>
      <c r="H669" s="7"/>
      <c r="I669" s="258"/>
      <c r="J669" s="7"/>
      <c r="K669" s="229"/>
      <c r="L669" s="229"/>
      <c r="M669" s="229"/>
      <c r="N669" s="229"/>
      <c r="O669" s="229"/>
      <c r="P669" s="229"/>
      <c r="Q669" s="229"/>
      <c r="R669" s="272"/>
      <c r="S669" s="229"/>
      <c r="T669" s="229"/>
      <c r="U669" s="229"/>
      <c r="V669" s="229"/>
      <c r="W669" s="229"/>
      <c r="X669" s="229"/>
      <c r="Y669" s="229"/>
      <c r="Z669" s="229"/>
    </row>
    <row r="670" spans="1:26" ht="15.75" customHeight="1" x14ac:dyDescent="0.25">
      <c r="A670" s="229"/>
      <c r="B670" s="229"/>
      <c r="C670" s="229"/>
      <c r="D670" s="229"/>
      <c r="E670" s="229"/>
      <c r="F670" s="229"/>
      <c r="G670" s="229"/>
      <c r="H670" s="7"/>
      <c r="I670" s="258"/>
      <c r="J670" s="7"/>
      <c r="K670" s="229"/>
      <c r="L670" s="229"/>
      <c r="M670" s="229"/>
      <c r="N670" s="229"/>
      <c r="O670" s="229"/>
      <c r="P670" s="229"/>
      <c r="Q670" s="229"/>
      <c r="R670" s="272"/>
      <c r="S670" s="229"/>
      <c r="T670" s="229"/>
      <c r="U670" s="229"/>
      <c r="V670" s="229"/>
      <c r="W670" s="229"/>
      <c r="X670" s="229"/>
      <c r="Y670" s="229"/>
      <c r="Z670" s="229"/>
    </row>
    <row r="671" spans="1:26" ht="15.75" customHeight="1" x14ac:dyDescent="0.25">
      <c r="A671" s="229"/>
      <c r="B671" s="229"/>
      <c r="C671" s="229"/>
      <c r="D671" s="229"/>
      <c r="E671" s="229"/>
      <c r="F671" s="229"/>
      <c r="G671" s="229"/>
      <c r="H671" s="7"/>
      <c r="I671" s="258"/>
      <c r="J671" s="7"/>
      <c r="K671" s="229"/>
      <c r="L671" s="229"/>
      <c r="M671" s="229"/>
      <c r="N671" s="229"/>
      <c r="O671" s="229"/>
      <c r="P671" s="229"/>
      <c r="Q671" s="229"/>
      <c r="R671" s="272"/>
      <c r="S671" s="229"/>
      <c r="T671" s="229"/>
      <c r="U671" s="229"/>
      <c r="V671" s="229"/>
      <c r="W671" s="229"/>
      <c r="X671" s="229"/>
      <c r="Y671" s="229"/>
      <c r="Z671" s="229"/>
    </row>
    <row r="672" spans="1:26" ht="15.75" customHeight="1" x14ac:dyDescent="0.25">
      <c r="A672" s="229"/>
      <c r="B672" s="229"/>
      <c r="C672" s="229"/>
      <c r="D672" s="229"/>
      <c r="E672" s="229"/>
      <c r="F672" s="229"/>
      <c r="G672" s="229"/>
      <c r="H672" s="7"/>
      <c r="I672" s="258"/>
      <c r="J672" s="7"/>
      <c r="K672" s="229"/>
      <c r="L672" s="229"/>
      <c r="M672" s="229"/>
      <c r="N672" s="229"/>
      <c r="O672" s="229"/>
      <c r="P672" s="229"/>
      <c r="Q672" s="229"/>
      <c r="R672" s="272"/>
      <c r="S672" s="229"/>
      <c r="T672" s="229"/>
      <c r="U672" s="229"/>
      <c r="V672" s="229"/>
      <c r="W672" s="229"/>
      <c r="X672" s="229"/>
      <c r="Y672" s="229"/>
      <c r="Z672" s="229"/>
    </row>
    <row r="673" spans="1:26" ht="15.75" customHeight="1" x14ac:dyDescent="0.25">
      <c r="A673" s="229"/>
      <c r="B673" s="229"/>
      <c r="C673" s="229"/>
      <c r="D673" s="229"/>
      <c r="E673" s="229"/>
      <c r="F673" s="229"/>
      <c r="G673" s="229"/>
      <c r="H673" s="7"/>
      <c r="I673" s="258"/>
      <c r="J673" s="7"/>
      <c r="K673" s="229"/>
      <c r="L673" s="229"/>
      <c r="M673" s="229"/>
      <c r="N673" s="229"/>
      <c r="O673" s="229"/>
      <c r="P673" s="229"/>
      <c r="Q673" s="229"/>
      <c r="R673" s="272"/>
      <c r="S673" s="229"/>
      <c r="T673" s="229"/>
      <c r="U673" s="229"/>
      <c r="V673" s="229"/>
      <c r="W673" s="229"/>
      <c r="X673" s="229"/>
      <c r="Y673" s="229"/>
      <c r="Z673" s="229"/>
    </row>
    <row r="674" spans="1:26" ht="15.75" customHeight="1" x14ac:dyDescent="0.25">
      <c r="A674" s="229"/>
      <c r="B674" s="229"/>
      <c r="C674" s="229"/>
      <c r="D674" s="229"/>
      <c r="E674" s="229"/>
      <c r="F674" s="229"/>
      <c r="G674" s="229"/>
      <c r="H674" s="7"/>
      <c r="I674" s="258"/>
      <c r="J674" s="7"/>
      <c r="K674" s="229"/>
      <c r="L674" s="229"/>
      <c r="M674" s="229"/>
      <c r="N674" s="229"/>
      <c r="O674" s="229"/>
      <c r="P674" s="229"/>
      <c r="Q674" s="229"/>
      <c r="R674" s="272"/>
      <c r="S674" s="229"/>
      <c r="T674" s="229"/>
      <c r="U674" s="229"/>
      <c r="V674" s="229"/>
      <c r="W674" s="229"/>
      <c r="X674" s="229"/>
      <c r="Y674" s="229"/>
      <c r="Z674" s="229"/>
    </row>
    <row r="675" spans="1:26" ht="15.75" customHeight="1" x14ac:dyDescent="0.25">
      <c r="A675" s="229"/>
      <c r="B675" s="229"/>
      <c r="C675" s="229"/>
      <c r="D675" s="229"/>
      <c r="E675" s="229"/>
      <c r="F675" s="229"/>
      <c r="G675" s="229"/>
      <c r="H675" s="7"/>
      <c r="I675" s="258"/>
      <c r="J675" s="7"/>
      <c r="K675" s="229"/>
      <c r="L675" s="229"/>
      <c r="M675" s="229"/>
      <c r="N675" s="229"/>
      <c r="O675" s="229"/>
      <c r="P675" s="229"/>
      <c r="Q675" s="229"/>
      <c r="R675" s="272"/>
      <c r="S675" s="229"/>
      <c r="T675" s="229"/>
      <c r="U675" s="229"/>
      <c r="V675" s="229"/>
      <c r="W675" s="229"/>
      <c r="X675" s="229"/>
      <c r="Y675" s="229"/>
      <c r="Z675" s="229"/>
    </row>
    <row r="676" spans="1:26" ht="15.75" customHeight="1" x14ac:dyDescent="0.25">
      <c r="A676" s="229"/>
      <c r="B676" s="229"/>
      <c r="C676" s="229"/>
      <c r="D676" s="229"/>
      <c r="E676" s="229"/>
      <c r="F676" s="229"/>
      <c r="G676" s="229"/>
      <c r="H676" s="7"/>
      <c r="I676" s="258"/>
      <c r="J676" s="7"/>
      <c r="K676" s="229"/>
      <c r="L676" s="229"/>
      <c r="M676" s="229"/>
      <c r="N676" s="229"/>
      <c r="O676" s="229"/>
      <c r="P676" s="229"/>
      <c r="Q676" s="229"/>
      <c r="R676" s="272"/>
      <c r="S676" s="229"/>
      <c r="T676" s="229"/>
      <c r="U676" s="229"/>
      <c r="V676" s="229"/>
      <c r="W676" s="229"/>
      <c r="X676" s="229"/>
      <c r="Y676" s="229"/>
      <c r="Z676" s="229"/>
    </row>
    <row r="677" spans="1:26" ht="15.75" customHeight="1" x14ac:dyDescent="0.25">
      <c r="A677" s="229"/>
      <c r="B677" s="229"/>
      <c r="C677" s="229"/>
      <c r="D677" s="229"/>
      <c r="E677" s="229"/>
      <c r="F677" s="229"/>
      <c r="G677" s="229"/>
      <c r="H677" s="7"/>
      <c r="I677" s="258"/>
      <c r="J677" s="7"/>
      <c r="K677" s="229"/>
      <c r="L677" s="229"/>
      <c r="M677" s="229"/>
      <c r="N677" s="229"/>
      <c r="O677" s="229"/>
      <c r="P677" s="229"/>
      <c r="Q677" s="229"/>
      <c r="R677" s="272"/>
      <c r="S677" s="229"/>
      <c r="T677" s="229"/>
      <c r="U677" s="229"/>
      <c r="V677" s="229"/>
      <c r="W677" s="229"/>
      <c r="X677" s="229"/>
      <c r="Y677" s="229"/>
      <c r="Z677" s="229"/>
    </row>
    <row r="678" spans="1:26" ht="15.75" customHeight="1" x14ac:dyDescent="0.25">
      <c r="A678" s="229"/>
      <c r="B678" s="229"/>
      <c r="C678" s="229"/>
      <c r="D678" s="229"/>
      <c r="E678" s="229"/>
      <c r="F678" s="229"/>
      <c r="G678" s="229"/>
      <c r="H678" s="7"/>
      <c r="I678" s="258"/>
      <c r="J678" s="7"/>
      <c r="K678" s="229"/>
      <c r="L678" s="229"/>
      <c r="M678" s="229"/>
      <c r="N678" s="229"/>
      <c r="O678" s="229"/>
      <c r="P678" s="229"/>
      <c r="Q678" s="229"/>
      <c r="R678" s="272"/>
      <c r="S678" s="229"/>
      <c r="T678" s="229"/>
      <c r="U678" s="229"/>
      <c r="V678" s="229"/>
      <c r="W678" s="229"/>
      <c r="X678" s="229"/>
      <c r="Y678" s="229"/>
      <c r="Z678" s="229"/>
    </row>
    <row r="679" spans="1:26" ht="15.75" customHeight="1" x14ac:dyDescent="0.25">
      <c r="A679" s="229"/>
      <c r="B679" s="229"/>
      <c r="C679" s="229"/>
      <c r="D679" s="229"/>
      <c r="E679" s="229"/>
      <c r="F679" s="229"/>
      <c r="G679" s="229"/>
      <c r="H679" s="7"/>
      <c r="I679" s="258"/>
      <c r="J679" s="7"/>
      <c r="K679" s="229"/>
      <c r="L679" s="229"/>
      <c r="M679" s="229"/>
      <c r="N679" s="229"/>
      <c r="O679" s="229"/>
      <c r="P679" s="229"/>
      <c r="Q679" s="229"/>
      <c r="R679" s="272"/>
      <c r="S679" s="229"/>
      <c r="T679" s="229"/>
      <c r="U679" s="229"/>
      <c r="V679" s="229"/>
      <c r="W679" s="229"/>
      <c r="X679" s="229"/>
      <c r="Y679" s="229"/>
      <c r="Z679" s="229"/>
    </row>
    <row r="680" spans="1:26" ht="15.75" customHeight="1" x14ac:dyDescent="0.25">
      <c r="A680" s="229"/>
      <c r="B680" s="229"/>
      <c r="C680" s="229"/>
      <c r="D680" s="229"/>
      <c r="E680" s="229"/>
      <c r="F680" s="229"/>
      <c r="G680" s="229"/>
      <c r="H680" s="7"/>
      <c r="I680" s="258"/>
      <c r="J680" s="7"/>
      <c r="K680" s="229"/>
      <c r="L680" s="229"/>
      <c r="M680" s="229"/>
      <c r="N680" s="229"/>
      <c r="O680" s="229"/>
      <c r="P680" s="229"/>
      <c r="Q680" s="229"/>
      <c r="R680" s="272"/>
      <c r="S680" s="229"/>
      <c r="T680" s="229"/>
      <c r="U680" s="229"/>
      <c r="V680" s="229"/>
      <c r="W680" s="229"/>
      <c r="X680" s="229"/>
      <c r="Y680" s="229"/>
      <c r="Z680" s="229"/>
    </row>
    <row r="681" spans="1:26" ht="15.75" customHeight="1" x14ac:dyDescent="0.25">
      <c r="A681" s="229"/>
      <c r="B681" s="229"/>
      <c r="C681" s="229"/>
      <c r="D681" s="229"/>
      <c r="E681" s="229"/>
      <c r="F681" s="229"/>
      <c r="G681" s="229"/>
      <c r="H681" s="7"/>
      <c r="I681" s="258"/>
      <c r="J681" s="7"/>
      <c r="K681" s="229"/>
      <c r="L681" s="229"/>
      <c r="M681" s="229"/>
      <c r="N681" s="229"/>
      <c r="O681" s="229"/>
      <c r="P681" s="229"/>
      <c r="Q681" s="229"/>
      <c r="R681" s="272"/>
      <c r="S681" s="229"/>
      <c r="T681" s="229"/>
      <c r="U681" s="229"/>
      <c r="V681" s="229"/>
      <c r="W681" s="229"/>
      <c r="X681" s="229"/>
      <c r="Y681" s="229"/>
      <c r="Z681" s="229"/>
    </row>
    <row r="682" spans="1:26" ht="15.75" customHeight="1" x14ac:dyDescent="0.25">
      <c r="A682" s="229"/>
      <c r="B682" s="229"/>
      <c r="C682" s="229"/>
      <c r="D682" s="229"/>
      <c r="E682" s="229"/>
      <c r="F682" s="229"/>
      <c r="G682" s="229"/>
      <c r="H682" s="7"/>
      <c r="I682" s="258"/>
      <c r="J682" s="7"/>
      <c r="K682" s="229"/>
      <c r="L682" s="229"/>
      <c r="M682" s="229"/>
      <c r="N682" s="229"/>
      <c r="O682" s="229"/>
      <c r="P682" s="229"/>
      <c r="Q682" s="229"/>
      <c r="R682" s="272"/>
      <c r="S682" s="229"/>
      <c r="T682" s="229"/>
      <c r="U682" s="229"/>
      <c r="V682" s="229"/>
      <c r="W682" s="229"/>
      <c r="X682" s="229"/>
      <c r="Y682" s="229"/>
      <c r="Z682" s="229"/>
    </row>
    <row r="683" spans="1:26" ht="15.75" customHeight="1" x14ac:dyDescent="0.25">
      <c r="A683" s="229"/>
      <c r="B683" s="229"/>
      <c r="C683" s="229"/>
      <c r="D683" s="229"/>
      <c r="E683" s="229"/>
      <c r="F683" s="229"/>
      <c r="G683" s="229"/>
      <c r="H683" s="7"/>
      <c r="I683" s="258"/>
      <c r="J683" s="7"/>
      <c r="K683" s="229"/>
      <c r="L683" s="229"/>
      <c r="M683" s="229"/>
      <c r="N683" s="229"/>
      <c r="O683" s="229"/>
      <c r="P683" s="229"/>
      <c r="Q683" s="229"/>
      <c r="R683" s="272"/>
      <c r="S683" s="229"/>
      <c r="T683" s="229"/>
      <c r="U683" s="229"/>
      <c r="V683" s="229"/>
      <c r="W683" s="229"/>
      <c r="X683" s="229"/>
      <c r="Y683" s="229"/>
      <c r="Z683" s="229"/>
    </row>
    <row r="684" spans="1:26" ht="15.75" customHeight="1" x14ac:dyDescent="0.25">
      <c r="A684" s="229"/>
      <c r="B684" s="229"/>
      <c r="C684" s="229"/>
      <c r="D684" s="229"/>
      <c r="E684" s="229"/>
      <c r="F684" s="229"/>
      <c r="G684" s="229"/>
      <c r="H684" s="7"/>
      <c r="I684" s="258"/>
      <c r="J684" s="7"/>
      <c r="K684" s="229"/>
      <c r="L684" s="229"/>
      <c r="M684" s="229"/>
      <c r="N684" s="229"/>
      <c r="O684" s="229"/>
      <c r="P684" s="229"/>
      <c r="Q684" s="229"/>
      <c r="R684" s="272"/>
      <c r="S684" s="229"/>
      <c r="T684" s="229"/>
      <c r="U684" s="229"/>
      <c r="V684" s="229"/>
      <c r="W684" s="229"/>
      <c r="X684" s="229"/>
      <c r="Y684" s="229"/>
      <c r="Z684" s="229"/>
    </row>
    <row r="685" spans="1:26" ht="15.75" customHeight="1" x14ac:dyDescent="0.25">
      <c r="A685" s="229"/>
      <c r="B685" s="229"/>
      <c r="C685" s="229"/>
      <c r="D685" s="229"/>
      <c r="E685" s="229"/>
      <c r="F685" s="229"/>
      <c r="G685" s="229"/>
      <c r="H685" s="7"/>
      <c r="I685" s="258"/>
      <c r="J685" s="7"/>
      <c r="K685" s="229"/>
      <c r="L685" s="229"/>
      <c r="M685" s="229"/>
      <c r="N685" s="229"/>
      <c r="O685" s="229"/>
      <c r="P685" s="229"/>
      <c r="Q685" s="229"/>
      <c r="R685" s="272"/>
      <c r="S685" s="229"/>
      <c r="T685" s="229"/>
      <c r="U685" s="229"/>
      <c r="V685" s="229"/>
      <c r="W685" s="229"/>
      <c r="X685" s="229"/>
      <c r="Y685" s="229"/>
      <c r="Z685" s="229"/>
    </row>
    <row r="686" spans="1:26" ht="15.75" customHeight="1" x14ac:dyDescent="0.25">
      <c r="A686" s="229"/>
      <c r="B686" s="229"/>
      <c r="C686" s="229"/>
      <c r="D686" s="229"/>
      <c r="E686" s="229"/>
      <c r="F686" s="229"/>
      <c r="G686" s="229"/>
      <c r="H686" s="7"/>
      <c r="I686" s="258"/>
      <c r="J686" s="7"/>
      <c r="K686" s="229"/>
      <c r="L686" s="229"/>
      <c r="M686" s="229"/>
      <c r="N686" s="229"/>
      <c r="O686" s="229"/>
      <c r="P686" s="229"/>
      <c r="Q686" s="229"/>
      <c r="R686" s="272"/>
      <c r="S686" s="229"/>
      <c r="T686" s="229"/>
      <c r="U686" s="229"/>
      <c r="V686" s="229"/>
      <c r="W686" s="229"/>
      <c r="X686" s="229"/>
      <c r="Y686" s="229"/>
      <c r="Z686" s="229"/>
    </row>
    <row r="687" spans="1:26" ht="15.75" customHeight="1" x14ac:dyDescent="0.25">
      <c r="A687" s="229"/>
      <c r="B687" s="229"/>
      <c r="C687" s="229"/>
      <c r="D687" s="229"/>
      <c r="E687" s="229"/>
      <c r="F687" s="229"/>
      <c r="G687" s="229"/>
      <c r="H687" s="7"/>
      <c r="I687" s="258"/>
      <c r="J687" s="7"/>
      <c r="K687" s="229"/>
      <c r="L687" s="229"/>
      <c r="M687" s="229"/>
      <c r="N687" s="229"/>
      <c r="O687" s="229"/>
      <c r="P687" s="229"/>
      <c r="Q687" s="229"/>
      <c r="R687" s="272"/>
      <c r="S687" s="229"/>
      <c r="T687" s="229"/>
      <c r="U687" s="229"/>
      <c r="V687" s="229"/>
      <c r="W687" s="229"/>
      <c r="X687" s="229"/>
      <c r="Y687" s="229"/>
      <c r="Z687" s="229"/>
    </row>
    <row r="688" spans="1:26" ht="15.75" customHeight="1" x14ac:dyDescent="0.25">
      <c r="A688" s="229"/>
      <c r="B688" s="229"/>
      <c r="C688" s="229"/>
      <c r="D688" s="229"/>
      <c r="E688" s="229"/>
      <c r="F688" s="229"/>
      <c r="G688" s="229"/>
      <c r="H688" s="7"/>
      <c r="I688" s="258"/>
      <c r="J688" s="7"/>
      <c r="K688" s="229"/>
      <c r="L688" s="229"/>
      <c r="M688" s="229"/>
      <c r="N688" s="229"/>
      <c r="O688" s="229"/>
      <c r="P688" s="229"/>
      <c r="Q688" s="229"/>
      <c r="R688" s="272"/>
      <c r="S688" s="229"/>
      <c r="T688" s="229"/>
      <c r="U688" s="229"/>
      <c r="V688" s="229"/>
      <c r="W688" s="229"/>
      <c r="X688" s="229"/>
      <c r="Y688" s="229"/>
      <c r="Z688" s="229"/>
    </row>
    <row r="689" spans="1:26" ht="15.75" customHeight="1" x14ac:dyDescent="0.25">
      <c r="A689" s="229"/>
      <c r="B689" s="229"/>
      <c r="C689" s="229"/>
      <c r="D689" s="229"/>
      <c r="E689" s="229"/>
      <c r="F689" s="229"/>
      <c r="G689" s="229"/>
      <c r="H689" s="7"/>
      <c r="I689" s="258"/>
      <c r="J689" s="7"/>
      <c r="K689" s="229"/>
      <c r="L689" s="229"/>
      <c r="M689" s="229"/>
      <c r="N689" s="229"/>
      <c r="O689" s="229"/>
      <c r="P689" s="229"/>
      <c r="Q689" s="229"/>
      <c r="R689" s="272"/>
      <c r="S689" s="229"/>
      <c r="T689" s="229"/>
      <c r="U689" s="229"/>
      <c r="V689" s="229"/>
      <c r="W689" s="229"/>
      <c r="X689" s="229"/>
      <c r="Y689" s="229"/>
      <c r="Z689" s="229"/>
    </row>
    <row r="690" spans="1:26" ht="15.75" customHeight="1" x14ac:dyDescent="0.25">
      <c r="A690" s="229"/>
      <c r="B690" s="229"/>
      <c r="C690" s="229"/>
      <c r="D690" s="229"/>
      <c r="E690" s="229"/>
      <c r="F690" s="229"/>
      <c r="G690" s="229"/>
      <c r="H690" s="7"/>
      <c r="I690" s="258"/>
      <c r="J690" s="7"/>
      <c r="K690" s="229"/>
      <c r="L690" s="229"/>
      <c r="M690" s="229"/>
      <c r="N690" s="229"/>
      <c r="O690" s="229"/>
      <c r="P690" s="229"/>
      <c r="Q690" s="229"/>
      <c r="R690" s="272"/>
      <c r="S690" s="229"/>
      <c r="T690" s="229"/>
      <c r="U690" s="229"/>
      <c r="V690" s="229"/>
      <c r="W690" s="229"/>
      <c r="X690" s="229"/>
      <c r="Y690" s="229"/>
      <c r="Z690" s="229"/>
    </row>
    <row r="691" spans="1:26" ht="15.75" customHeight="1" x14ac:dyDescent="0.25">
      <c r="A691" s="229"/>
      <c r="B691" s="229"/>
      <c r="C691" s="229"/>
      <c r="D691" s="229"/>
      <c r="E691" s="229"/>
      <c r="F691" s="229"/>
      <c r="G691" s="229"/>
      <c r="H691" s="7"/>
      <c r="I691" s="258"/>
      <c r="J691" s="7"/>
      <c r="K691" s="229"/>
      <c r="L691" s="229"/>
      <c r="M691" s="229"/>
      <c r="N691" s="229"/>
      <c r="O691" s="229"/>
      <c r="P691" s="229"/>
      <c r="Q691" s="229"/>
      <c r="R691" s="272"/>
      <c r="S691" s="229"/>
      <c r="T691" s="229"/>
      <c r="U691" s="229"/>
      <c r="V691" s="229"/>
      <c r="W691" s="229"/>
      <c r="X691" s="229"/>
      <c r="Y691" s="229"/>
      <c r="Z691" s="229"/>
    </row>
    <row r="692" spans="1:26" ht="15.75" customHeight="1" x14ac:dyDescent="0.25">
      <c r="A692" s="229"/>
      <c r="B692" s="229"/>
      <c r="C692" s="229"/>
      <c r="D692" s="229"/>
      <c r="E692" s="229"/>
      <c r="F692" s="229"/>
      <c r="G692" s="229"/>
      <c r="H692" s="7"/>
      <c r="I692" s="258"/>
      <c r="J692" s="7"/>
      <c r="K692" s="229"/>
      <c r="L692" s="229"/>
      <c r="M692" s="229"/>
      <c r="N692" s="229"/>
      <c r="O692" s="229"/>
      <c r="P692" s="229"/>
      <c r="Q692" s="229"/>
      <c r="R692" s="272"/>
      <c r="S692" s="229"/>
      <c r="T692" s="229"/>
      <c r="U692" s="229"/>
      <c r="V692" s="229"/>
      <c r="W692" s="229"/>
      <c r="X692" s="229"/>
      <c r="Y692" s="229"/>
      <c r="Z692" s="229"/>
    </row>
    <row r="693" spans="1:26" ht="15.75" customHeight="1" x14ac:dyDescent="0.25">
      <c r="A693" s="229"/>
      <c r="B693" s="229"/>
      <c r="C693" s="229"/>
      <c r="D693" s="229"/>
      <c r="E693" s="229"/>
      <c r="F693" s="229"/>
      <c r="G693" s="229"/>
      <c r="H693" s="7"/>
      <c r="I693" s="258"/>
      <c r="J693" s="7"/>
      <c r="K693" s="229"/>
      <c r="L693" s="229"/>
      <c r="M693" s="229"/>
      <c r="N693" s="229"/>
      <c r="O693" s="229"/>
      <c r="P693" s="229"/>
      <c r="Q693" s="229"/>
      <c r="R693" s="272"/>
      <c r="S693" s="229"/>
      <c r="T693" s="229"/>
      <c r="U693" s="229"/>
      <c r="V693" s="229"/>
      <c r="W693" s="229"/>
      <c r="X693" s="229"/>
      <c r="Y693" s="229"/>
      <c r="Z693" s="229"/>
    </row>
    <row r="694" spans="1:26" ht="15.75" customHeight="1" x14ac:dyDescent="0.25">
      <c r="A694" s="229"/>
      <c r="B694" s="229"/>
      <c r="C694" s="229"/>
      <c r="D694" s="229"/>
      <c r="E694" s="229"/>
      <c r="F694" s="229"/>
      <c r="G694" s="229"/>
      <c r="H694" s="7"/>
      <c r="I694" s="258"/>
      <c r="J694" s="7"/>
      <c r="K694" s="229"/>
      <c r="L694" s="229"/>
      <c r="M694" s="229"/>
      <c r="N694" s="229"/>
      <c r="O694" s="229"/>
      <c r="P694" s="229"/>
      <c r="Q694" s="229"/>
      <c r="R694" s="272"/>
      <c r="S694" s="229"/>
      <c r="T694" s="229"/>
      <c r="U694" s="229"/>
      <c r="V694" s="229"/>
      <c r="W694" s="229"/>
      <c r="X694" s="229"/>
      <c r="Y694" s="229"/>
      <c r="Z694" s="229"/>
    </row>
    <row r="695" spans="1:26" ht="15.75" customHeight="1" x14ac:dyDescent="0.25">
      <c r="A695" s="229"/>
      <c r="B695" s="229"/>
      <c r="C695" s="229"/>
      <c r="D695" s="229"/>
      <c r="E695" s="229"/>
      <c r="F695" s="229"/>
      <c r="G695" s="229"/>
      <c r="H695" s="7"/>
      <c r="I695" s="258"/>
      <c r="J695" s="7"/>
      <c r="K695" s="229"/>
      <c r="L695" s="229"/>
      <c r="M695" s="229"/>
      <c r="N695" s="229"/>
      <c r="O695" s="229"/>
      <c r="P695" s="229"/>
      <c r="Q695" s="229"/>
      <c r="R695" s="272"/>
      <c r="S695" s="229"/>
      <c r="T695" s="229"/>
      <c r="U695" s="229"/>
      <c r="V695" s="229"/>
      <c r="W695" s="229"/>
      <c r="X695" s="229"/>
      <c r="Y695" s="229"/>
      <c r="Z695" s="229"/>
    </row>
    <row r="696" spans="1:26" ht="15.75" customHeight="1" x14ac:dyDescent="0.25">
      <c r="A696" s="229"/>
      <c r="B696" s="229"/>
      <c r="C696" s="229"/>
      <c r="D696" s="229"/>
      <c r="E696" s="229"/>
      <c r="F696" s="229"/>
      <c r="G696" s="229"/>
      <c r="H696" s="7"/>
      <c r="I696" s="258"/>
      <c r="J696" s="7"/>
      <c r="K696" s="229"/>
      <c r="L696" s="229"/>
      <c r="M696" s="229"/>
      <c r="N696" s="229"/>
      <c r="O696" s="229"/>
      <c r="P696" s="229"/>
      <c r="Q696" s="229"/>
      <c r="R696" s="272"/>
      <c r="S696" s="229"/>
      <c r="T696" s="229"/>
      <c r="U696" s="229"/>
      <c r="V696" s="229"/>
      <c r="W696" s="229"/>
      <c r="X696" s="229"/>
      <c r="Y696" s="229"/>
      <c r="Z696" s="229"/>
    </row>
    <row r="697" spans="1:26" ht="15.75" customHeight="1" x14ac:dyDescent="0.25">
      <c r="A697" s="229"/>
      <c r="B697" s="229"/>
      <c r="C697" s="229"/>
      <c r="D697" s="229"/>
      <c r="E697" s="229"/>
      <c r="F697" s="229"/>
      <c r="G697" s="229"/>
      <c r="H697" s="7"/>
      <c r="I697" s="258"/>
      <c r="J697" s="7"/>
      <c r="K697" s="229"/>
      <c r="L697" s="229"/>
      <c r="M697" s="229"/>
      <c r="N697" s="229"/>
      <c r="O697" s="229"/>
      <c r="P697" s="229"/>
      <c r="Q697" s="229"/>
      <c r="R697" s="272"/>
      <c r="S697" s="229"/>
      <c r="T697" s="229"/>
      <c r="U697" s="229"/>
      <c r="V697" s="229"/>
      <c r="W697" s="229"/>
      <c r="X697" s="229"/>
      <c r="Y697" s="229"/>
      <c r="Z697" s="229"/>
    </row>
    <row r="698" spans="1:26" ht="15.75" customHeight="1" x14ac:dyDescent="0.25">
      <c r="A698" s="229"/>
      <c r="B698" s="229"/>
      <c r="C698" s="229"/>
      <c r="D698" s="229"/>
      <c r="E698" s="229"/>
      <c r="F698" s="229"/>
      <c r="G698" s="229"/>
      <c r="H698" s="7"/>
      <c r="I698" s="258"/>
      <c r="J698" s="7"/>
      <c r="K698" s="229"/>
      <c r="L698" s="229"/>
      <c r="M698" s="229"/>
      <c r="N698" s="229"/>
      <c r="O698" s="229"/>
      <c r="P698" s="229"/>
      <c r="Q698" s="229"/>
      <c r="R698" s="272"/>
      <c r="S698" s="229"/>
      <c r="T698" s="229"/>
      <c r="U698" s="229"/>
      <c r="V698" s="229"/>
      <c r="W698" s="229"/>
      <c r="X698" s="229"/>
      <c r="Y698" s="229"/>
      <c r="Z698" s="229"/>
    </row>
    <row r="699" spans="1:26" ht="15.75" customHeight="1" x14ac:dyDescent="0.25">
      <c r="A699" s="229"/>
      <c r="B699" s="229"/>
      <c r="C699" s="229"/>
      <c r="D699" s="229"/>
      <c r="E699" s="229"/>
      <c r="F699" s="229"/>
      <c r="G699" s="229"/>
      <c r="H699" s="7"/>
      <c r="I699" s="258"/>
      <c r="J699" s="7"/>
      <c r="K699" s="229"/>
      <c r="L699" s="229"/>
      <c r="M699" s="229"/>
      <c r="N699" s="229"/>
      <c r="O699" s="229"/>
      <c r="P699" s="229"/>
      <c r="Q699" s="229"/>
      <c r="R699" s="272"/>
      <c r="S699" s="229"/>
      <c r="T699" s="229"/>
      <c r="U699" s="229"/>
      <c r="V699" s="229"/>
      <c r="W699" s="229"/>
      <c r="X699" s="229"/>
      <c r="Y699" s="229"/>
      <c r="Z699" s="229"/>
    </row>
    <row r="700" spans="1:26" ht="15.75" customHeight="1" x14ac:dyDescent="0.25">
      <c r="A700" s="229"/>
      <c r="B700" s="229"/>
      <c r="C700" s="229"/>
      <c r="D700" s="229"/>
      <c r="E700" s="229"/>
      <c r="F700" s="229"/>
      <c r="G700" s="229"/>
      <c r="H700" s="7"/>
      <c r="I700" s="258"/>
      <c r="J700" s="7"/>
      <c r="K700" s="229"/>
      <c r="L700" s="229"/>
      <c r="M700" s="229"/>
      <c r="N700" s="229"/>
      <c r="O700" s="229"/>
      <c r="P700" s="229"/>
      <c r="Q700" s="229"/>
      <c r="R700" s="272"/>
      <c r="S700" s="229"/>
      <c r="T700" s="229"/>
      <c r="U700" s="229"/>
      <c r="V700" s="229"/>
      <c r="W700" s="229"/>
      <c r="X700" s="229"/>
      <c r="Y700" s="229"/>
      <c r="Z700" s="229"/>
    </row>
    <row r="701" spans="1:26" ht="15.75" customHeight="1" x14ac:dyDescent="0.25">
      <c r="A701" s="229"/>
      <c r="B701" s="229"/>
      <c r="C701" s="229"/>
      <c r="D701" s="229"/>
      <c r="E701" s="229"/>
      <c r="F701" s="229"/>
      <c r="G701" s="229"/>
      <c r="H701" s="7"/>
      <c r="I701" s="258"/>
      <c r="J701" s="7"/>
      <c r="K701" s="229"/>
      <c r="L701" s="229"/>
      <c r="M701" s="229"/>
      <c r="N701" s="229"/>
      <c r="O701" s="229"/>
      <c r="P701" s="229"/>
      <c r="Q701" s="229"/>
      <c r="R701" s="272"/>
      <c r="S701" s="229"/>
      <c r="T701" s="229"/>
      <c r="U701" s="229"/>
      <c r="V701" s="229"/>
      <c r="W701" s="229"/>
      <c r="X701" s="229"/>
      <c r="Y701" s="229"/>
      <c r="Z701" s="229"/>
    </row>
    <row r="702" spans="1:26" ht="15.75" customHeight="1" x14ac:dyDescent="0.25">
      <c r="A702" s="229"/>
      <c r="B702" s="229"/>
      <c r="C702" s="229"/>
      <c r="D702" s="229"/>
      <c r="E702" s="229"/>
      <c r="F702" s="229"/>
      <c r="G702" s="229"/>
      <c r="H702" s="7"/>
      <c r="I702" s="258"/>
      <c r="J702" s="7"/>
      <c r="K702" s="229"/>
      <c r="L702" s="229"/>
      <c r="M702" s="229"/>
      <c r="N702" s="229"/>
      <c r="O702" s="229"/>
      <c r="P702" s="229"/>
      <c r="Q702" s="229"/>
      <c r="R702" s="272"/>
      <c r="S702" s="229"/>
      <c r="T702" s="229"/>
      <c r="U702" s="229"/>
      <c r="V702" s="229"/>
      <c r="W702" s="229"/>
      <c r="X702" s="229"/>
      <c r="Y702" s="229"/>
      <c r="Z702" s="229"/>
    </row>
    <row r="703" spans="1:26" ht="15.75" customHeight="1" x14ac:dyDescent="0.25">
      <c r="A703" s="229"/>
      <c r="B703" s="229"/>
      <c r="C703" s="229"/>
      <c r="D703" s="229"/>
      <c r="E703" s="229"/>
      <c r="F703" s="229"/>
      <c r="G703" s="229"/>
      <c r="H703" s="7"/>
      <c r="I703" s="258"/>
      <c r="J703" s="7"/>
      <c r="K703" s="229"/>
      <c r="L703" s="229"/>
      <c r="M703" s="229"/>
      <c r="N703" s="229"/>
      <c r="O703" s="229"/>
      <c r="P703" s="229"/>
      <c r="Q703" s="229"/>
      <c r="R703" s="272"/>
      <c r="S703" s="229"/>
      <c r="T703" s="229"/>
      <c r="U703" s="229"/>
      <c r="V703" s="229"/>
      <c r="W703" s="229"/>
      <c r="X703" s="229"/>
      <c r="Y703" s="229"/>
      <c r="Z703" s="229"/>
    </row>
    <row r="704" spans="1:26" ht="15.75" customHeight="1" x14ac:dyDescent="0.25">
      <c r="A704" s="229"/>
      <c r="B704" s="229"/>
      <c r="C704" s="229"/>
      <c r="D704" s="229"/>
      <c r="E704" s="229"/>
      <c r="F704" s="229"/>
      <c r="G704" s="229"/>
      <c r="H704" s="7"/>
      <c r="I704" s="258"/>
      <c r="J704" s="7"/>
      <c r="K704" s="229"/>
      <c r="L704" s="229"/>
      <c r="M704" s="229"/>
      <c r="N704" s="229"/>
      <c r="O704" s="229"/>
      <c r="P704" s="229"/>
      <c r="Q704" s="229"/>
      <c r="R704" s="272"/>
      <c r="S704" s="229"/>
      <c r="T704" s="229"/>
      <c r="U704" s="229"/>
      <c r="V704" s="229"/>
      <c r="W704" s="229"/>
      <c r="X704" s="229"/>
      <c r="Y704" s="229"/>
      <c r="Z704" s="229"/>
    </row>
    <row r="705" spans="1:26" ht="15.75" customHeight="1" x14ac:dyDescent="0.25">
      <c r="A705" s="229"/>
      <c r="B705" s="229"/>
      <c r="C705" s="229"/>
      <c r="D705" s="229"/>
      <c r="E705" s="229"/>
      <c r="F705" s="229"/>
      <c r="G705" s="229"/>
      <c r="H705" s="7"/>
      <c r="I705" s="258"/>
      <c r="J705" s="7"/>
      <c r="K705" s="229"/>
      <c r="L705" s="229"/>
      <c r="M705" s="229"/>
      <c r="N705" s="229"/>
      <c r="O705" s="229"/>
      <c r="P705" s="229"/>
      <c r="Q705" s="229"/>
      <c r="R705" s="272"/>
      <c r="S705" s="229"/>
      <c r="T705" s="229"/>
      <c r="U705" s="229"/>
      <c r="V705" s="229"/>
      <c r="W705" s="229"/>
      <c r="X705" s="229"/>
      <c r="Y705" s="229"/>
      <c r="Z705" s="229"/>
    </row>
    <row r="706" spans="1:26" ht="15.75" customHeight="1" x14ac:dyDescent="0.25">
      <c r="A706" s="229"/>
      <c r="B706" s="229"/>
      <c r="C706" s="229"/>
      <c r="D706" s="229"/>
      <c r="E706" s="229"/>
      <c r="F706" s="229"/>
      <c r="G706" s="229"/>
      <c r="H706" s="7"/>
      <c r="I706" s="258"/>
      <c r="J706" s="7"/>
      <c r="K706" s="229"/>
      <c r="L706" s="229"/>
      <c r="M706" s="229"/>
      <c r="N706" s="229"/>
      <c r="O706" s="229"/>
      <c r="P706" s="229"/>
      <c r="Q706" s="229"/>
      <c r="R706" s="272"/>
      <c r="S706" s="229"/>
      <c r="T706" s="229"/>
      <c r="U706" s="229"/>
      <c r="V706" s="229"/>
      <c r="W706" s="229"/>
      <c r="X706" s="229"/>
      <c r="Y706" s="229"/>
      <c r="Z706" s="229"/>
    </row>
    <row r="707" spans="1:26" ht="15.75" customHeight="1" x14ac:dyDescent="0.25">
      <c r="A707" s="229"/>
      <c r="B707" s="229"/>
      <c r="C707" s="229"/>
      <c r="D707" s="229"/>
      <c r="E707" s="229"/>
      <c r="F707" s="229"/>
      <c r="G707" s="229"/>
      <c r="H707" s="7"/>
      <c r="I707" s="258"/>
      <c r="J707" s="7"/>
      <c r="K707" s="229"/>
      <c r="L707" s="229"/>
      <c r="M707" s="229"/>
      <c r="N707" s="229"/>
      <c r="O707" s="229"/>
      <c r="P707" s="229"/>
      <c r="Q707" s="229"/>
      <c r="R707" s="272"/>
      <c r="S707" s="229"/>
      <c r="T707" s="229"/>
      <c r="U707" s="229"/>
      <c r="V707" s="229"/>
      <c r="W707" s="229"/>
      <c r="X707" s="229"/>
      <c r="Y707" s="229"/>
      <c r="Z707" s="229"/>
    </row>
    <row r="708" spans="1:26" ht="15.75" customHeight="1" x14ac:dyDescent="0.25">
      <c r="A708" s="229"/>
      <c r="B708" s="229"/>
      <c r="C708" s="229"/>
      <c r="D708" s="229"/>
      <c r="E708" s="229"/>
      <c r="F708" s="229"/>
      <c r="G708" s="229"/>
      <c r="H708" s="7"/>
      <c r="I708" s="258"/>
      <c r="J708" s="7"/>
      <c r="K708" s="229"/>
      <c r="L708" s="229"/>
      <c r="M708" s="229"/>
      <c r="N708" s="229"/>
      <c r="O708" s="229"/>
      <c r="P708" s="229"/>
      <c r="Q708" s="229"/>
      <c r="R708" s="272"/>
      <c r="S708" s="229"/>
      <c r="T708" s="229"/>
      <c r="U708" s="229"/>
      <c r="V708" s="229"/>
      <c r="W708" s="229"/>
      <c r="X708" s="229"/>
      <c r="Y708" s="229"/>
      <c r="Z708" s="229"/>
    </row>
    <row r="709" spans="1:26" ht="15.75" customHeight="1" x14ac:dyDescent="0.25">
      <c r="A709" s="229"/>
      <c r="B709" s="229"/>
      <c r="C709" s="229"/>
      <c r="D709" s="229"/>
      <c r="E709" s="229"/>
      <c r="F709" s="229"/>
      <c r="G709" s="229"/>
      <c r="H709" s="7"/>
      <c r="I709" s="258"/>
      <c r="J709" s="7"/>
      <c r="K709" s="229"/>
      <c r="L709" s="229"/>
      <c r="M709" s="229"/>
      <c r="N709" s="229"/>
      <c r="O709" s="229"/>
      <c r="P709" s="229"/>
      <c r="Q709" s="229"/>
      <c r="R709" s="272"/>
      <c r="S709" s="229"/>
      <c r="T709" s="229"/>
      <c r="U709" s="229"/>
      <c r="V709" s="229"/>
      <c r="W709" s="229"/>
      <c r="X709" s="229"/>
      <c r="Y709" s="229"/>
      <c r="Z709" s="229"/>
    </row>
    <row r="710" spans="1:26" ht="15.75" customHeight="1" x14ac:dyDescent="0.25">
      <c r="A710" s="229"/>
      <c r="B710" s="229"/>
      <c r="C710" s="229"/>
      <c r="D710" s="229"/>
      <c r="E710" s="229"/>
      <c r="F710" s="229"/>
      <c r="G710" s="229"/>
      <c r="H710" s="7"/>
      <c r="I710" s="258"/>
      <c r="J710" s="7"/>
      <c r="K710" s="229"/>
      <c r="L710" s="229"/>
      <c r="M710" s="229"/>
      <c r="N710" s="229"/>
      <c r="O710" s="229"/>
      <c r="P710" s="229"/>
      <c r="Q710" s="229"/>
      <c r="R710" s="272"/>
      <c r="S710" s="229"/>
      <c r="T710" s="229"/>
      <c r="U710" s="229"/>
      <c r="V710" s="229"/>
      <c r="W710" s="229"/>
      <c r="X710" s="229"/>
      <c r="Y710" s="229"/>
      <c r="Z710" s="229"/>
    </row>
    <row r="711" spans="1:26" ht="15.75" customHeight="1" x14ac:dyDescent="0.25">
      <c r="A711" s="229"/>
      <c r="B711" s="229"/>
      <c r="C711" s="229"/>
      <c r="D711" s="229"/>
      <c r="E711" s="229"/>
      <c r="F711" s="229"/>
      <c r="G711" s="229"/>
      <c r="H711" s="7"/>
      <c r="I711" s="258"/>
      <c r="J711" s="7"/>
      <c r="K711" s="229"/>
      <c r="L711" s="229"/>
      <c r="M711" s="229"/>
      <c r="N711" s="229"/>
      <c r="O711" s="229"/>
      <c r="P711" s="229"/>
      <c r="Q711" s="229"/>
      <c r="R711" s="272"/>
      <c r="S711" s="229"/>
      <c r="T711" s="229"/>
      <c r="U711" s="229"/>
      <c r="V711" s="229"/>
      <c r="W711" s="229"/>
      <c r="X711" s="229"/>
      <c r="Y711" s="229"/>
      <c r="Z711" s="229"/>
    </row>
    <row r="712" spans="1:26" ht="15.75" customHeight="1" x14ac:dyDescent="0.25">
      <c r="A712" s="229"/>
      <c r="B712" s="229"/>
      <c r="C712" s="229"/>
      <c r="D712" s="229"/>
      <c r="E712" s="229"/>
      <c r="F712" s="229"/>
      <c r="G712" s="229"/>
      <c r="H712" s="7"/>
      <c r="I712" s="258"/>
      <c r="J712" s="7"/>
      <c r="K712" s="229"/>
      <c r="L712" s="229"/>
      <c r="M712" s="229"/>
      <c r="N712" s="229"/>
      <c r="O712" s="229"/>
      <c r="P712" s="229"/>
      <c r="Q712" s="229"/>
      <c r="R712" s="272"/>
      <c r="S712" s="229"/>
      <c r="T712" s="229"/>
      <c r="U712" s="229"/>
      <c r="V712" s="229"/>
      <c r="W712" s="229"/>
      <c r="X712" s="229"/>
      <c r="Y712" s="229"/>
      <c r="Z712" s="229"/>
    </row>
    <row r="713" spans="1:26" ht="15.75" customHeight="1" x14ac:dyDescent="0.25">
      <c r="A713" s="229"/>
      <c r="B713" s="229"/>
      <c r="C713" s="229"/>
      <c r="D713" s="229"/>
      <c r="E713" s="229"/>
      <c r="F713" s="229"/>
      <c r="G713" s="229"/>
      <c r="H713" s="7"/>
      <c r="I713" s="258"/>
      <c r="J713" s="7"/>
      <c r="K713" s="229"/>
      <c r="L713" s="229"/>
      <c r="M713" s="229"/>
      <c r="N713" s="229"/>
      <c r="O713" s="229"/>
      <c r="P713" s="229"/>
      <c r="Q713" s="229"/>
      <c r="R713" s="272"/>
      <c r="S713" s="229"/>
      <c r="T713" s="229"/>
      <c r="U713" s="229"/>
      <c r="V713" s="229"/>
      <c r="W713" s="229"/>
      <c r="X713" s="229"/>
      <c r="Y713" s="229"/>
      <c r="Z713" s="229"/>
    </row>
    <row r="714" spans="1:26" ht="15.75" customHeight="1" x14ac:dyDescent="0.25">
      <c r="A714" s="229"/>
      <c r="B714" s="229"/>
      <c r="C714" s="229"/>
      <c r="D714" s="229"/>
      <c r="E714" s="229"/>
      <c r="F714" s="229"/>
      <c r="G714" s="229"/>
      <c r="H714" s="7"/>
      <c r="I714" s="258"/>
      <c r="J714" s="7"/>
      <c r="K714" s="229"/>
      <c r="L714" s="229"/>
      <c r="M714" s="229"/>
      <c r="N714" s="229"/>
      <c r="O714" s="229"/>
      <c r="P714" s="229"/>
      <c r="Q714" s="229"/>
      <c r="R714" s="272"/>
      <c r="S714" s="229"/>
      <c r="T714" s="229"/>
      <c r="U714" s="229"/>
      <c r="V714" s="229"/>
      <c r="W714" s="229"/>
      <c r="X714" s="229"/>
      <c r="Y714" s="229"/>
      <c r="Z714" s="229"/>
    </row>
    <row r="715" spans="1:26" ht="15.75" customHeight="1" x14ac:dyDescent="0.25">
      <c r="A715" s="229"/>
      <c r="B715" s="229"/>
      <c r="C715" s="229"/>
      <c r="D715" s="229"/>
      <c r="E715" s="229"/>
      <c r="F715" s="229"/>
      <c r="G715" s="229"/>
      <c r="H715" s="7"/>
      <c r="I715" s="258"/>
      <c r="J715" s="7"/>
      <c r="K715" s="229"/>
      <c r="L715" s="229"/>
      <c r="M715" s="229"/>
      <c r="N715" s="229"/>
      <c r="O715" s="229"/>
      <c r="P715" s="229"/>
      <c r="Q715" s="229"/>
      <c r="R715" s="272"/>
      <c r="S715" s="229"/>
      <c r="T715" s="229"/>
      <c r="U715" s="229"/>
      <c r="V715" s="229"/>
      <c r="W715" s="229"/>
      <c r="X715" s="229"/>
      <c r="Y715" s="229"/>
      <c r="Z715" s="229"/>
    </row>
    <row r="716" spans="1:26" ht="15.75" customHeight="1" x14ac:dyDescent="0.25">
      <c r="A716" s="229"/>
      <c r="B716" s="229"/>
      <c r="C716" s="229"/>
      <c r="D716" s="229"/>
      <c r="E716" s="229"/>
      <c r="F716" s="229"/>
      <c r="G716" s="229"/>
      <c r="H716" s="7"/>
      <c r="I716" s="258"/>
      <c r="J716" s="7"/>
      <c r="K716" s="229"/>
      <c r="L716" s="229"/>
      <c r="M716" s="229"/>
      <c r="N716" s="229"/>
      <c r="O716" s="229"/>
      <c r="P716" s="229"/>
      <c r="Q716" s="229"/>
      <c r="R716" s="272"/>
      <c r="S716" s="229"/>
      <c r="T716" s="229"/>
      <c r="U716" s="229"/>
      <c r="V716" s="229"/>
      <c r="W716" s="229"/>
      <c r="X716" s="229"/>
      <c r="Y716" s="229"/>
      <c r="Z716" s="229"/>
    </row>
    <row r="717" spans="1:26" ht="15.75" customHeight="1" x14ac:dyDescent="0.25">
      <c r="A717" s="229"/>
      <c r="B717" s="229"/>
      <c r="C717" s="229"/>
      <c r="D717" s="229"/>
      <c r="E717" s="229"/>
      <c r="F717" s="229"/>
      <c r="G717" s="229"/>
      <c r="H717" s="7"/>
      <c r="I717" s="258"/>
      <c r="J717" s="7"/>
      <c r="K717" s="229"/>
      <c r="L717" s="229"/>
      <c r="M717" s="229"/>
      <c r="N717" s="229"/>
      <c r="O717" s="229"/>
      <c r="P717" s="229"/>
      <c r="Q717" s="229"/>
      <c r="R717" s="272"/>
      <c r="S717" s="229"/>
      <c r="T717" s="229"/>
      <c r="U717" s="229"/>
      <c r="V717" s="229"/>
      <c r="W717" s="229"/>
      <c r="X717" s="229"/>
      <c r="Y717" s="229"/>
      <c r="Z717" s="229"/>
    </row>
    <row r="718" spans="1:26" ht="15.75" customHeight="1" x14ac:dyDescent="0.25">
      <c r="A718" s="229"/>
      <c r="B718" s="229"/>
      <c r="C718" s="229"/>
      <c r="D718" s="229"/>
      <c r="E718" s="229"/>
      <c r="F718" s="229"/>
      <c r="G718" s="229"/>
      <c r="H718" s="7"/>
      <c r="I718" s="258"/>
      <c r="J718" s="7"/>
      <c r="K718" s="229"/>
      <c r="L718" s="229"/>
      <c r="M718" s="229"/>
      <c r="N718" s="229"/>
      <c r="O718" s="229"/>
      <c r="P718" s="229"/>
      <c r="Q718" s="229"/>
      <c r="R718" s="272"/>
      <c r="S718" s="229"/>
      <c r="T718" s="229"/>
      <c r="U718" s="229"/>
      <c r="V718" s="229"/>
      <c r="W718" s="229"/>
      <c r="X718" s="229"/>
      <c r="Y718" s="229"/>
      <c r="Z718" s="229"/>
    </row>
    <row r="719" spans="1:26" ht="15.75" customHeight="1" x14ac:dyDescent="0.25">
      <c r="A719" s="229"/>
      <c r="B719" s="229"/>
      <c r="C719" s="229"/>
      <c r="D719" s="229"/>
      <c r="E719" s="229"/>
      <c r="F719" s="229"/>
      <c r="G719" s="229"/>
      <c r="H719" s="7"/>
      <c r="I719" s="258"/>
      <c r="J719" s="7"/>
      <c r="K719" s="229"/>
      <c r="L719" s="229"/>
      <c r="M719" s="229"/>
      <c r="N719" s="229"/>
      <c r="O719" s="229"/>
      <c r="P719" s="229"/>
      <c r="Q719" s="229"/>
      <c r="R719" s="272"/>
      <c r="S719" s="229"/>
      <c r="T719" s="229"/>
      <c r="U719" s="229"/>
      <c r="V719" s="229"/>
      <c r="W719" s="229"/>
      <c r="X719" s="229"/>
      <c r="Y719" s="229"/>
      <c r="Z719" s="229"/>
    </row>
    <row r="720" spans="1:26" ht="15.75" customHeight="1" x14ac:dyDescent="0.25">
      <c r="A720" s="229"/>
      <c r="B720" s="229"/>
      <c r="C720" s="229"/>
      <c r="D720" s="229"/>
      <c r="E720" s="229"/>
      <c r="F720" s="229"/>
      <c r="G720" s="229"/>
      <c r="H720" s="7"/>
      <c r="I720" s="258"/>
      <c r="J720" s="7"/>
      <c r="K720" s="229"/>
      <c r="L720" s="229"/>
      <c r="M720" s="229"/>
      <c r="N720" s="229"/>
      <c r="O720" s="229"/>
      <c r="P720" s="229"/>
      <c r="Q720" s="229"/>
      <c r="R720" s="272"/>
      <c r="S720" s="229"/>
      <c r="T720" s="229"/>
      <c r="U720" s="229"/>
      <c r="V720" s="229"/>
      <c r="W720" s="229"/>
      <c r="X720" s="229"/>
      <c r="Y720" s="229"/>
      <c r="Z720" s="229"/>
    </row>
    <row r="721" spans="1:26" ht="15.75" customHeight="1" x14ac:dyDescent="0.25">
      <c r="A721" s="229"/>
      <c r="B721" s="229"/>
      <c r="C721" s="229"/>
      <c r="D721" s="229"/>
      <c r="E721" s="229"/>
      <c r="F721" s="229"/>
      <c r="G721" s="229"/>
      <c r="H721" s="7"/>
      <c r="I721" s="258"/>
      <c r="J721" s="7"/>
      <c r="K721" s="229"/>
      <c r="L721" s="229"/>
      <c r="M721" s="229"/>
      <c r="N721" s="229"/>
      <c r="O721" s="229"/>
      <c r="P721" s="229"/>
      <c r="Q721" s="229"/>
      <c r="R721" s="272"/>
      <c r="S721" s="229"/>
      <c r="T721" s="229"/>
      <c r="U721" s="229"/>
      <c r="V721" s="229"/>
      <c r="W721" s="229"/>
      <c r="X721" s="229"/>
      <c r="Y721" s="229"/>
      <c r="Z721" s="229"/>
    </row>
    <row r="722" spans="1:26" ht="15.75" customHeight="1" x14ac:dyDescent="0.25">
      <c r="A722" s="229"/>
      <c r="B722" s="229"/>
      <c r="C722" s="229"/>
      <c r="D722" s="229"/>
      <c r="E722" s="229"/>
      <c r="F722" s="229"/>
      <c r="G722" s="229"/>
      <c r="H722" s="7"/>
      <c r="I722" s="258"/>
      <c r="J722" s="7"/>
      <c r="K722" s="229"/>
      <c r="L722" s="229"/>
      <c r="M722" s="229"/>
      <c r="N722" s="229"/>
      <c r="O722" s="229"/>
      <c r="P722" s="229"/>
      <c r="Q722" s="229"/>
      <c r="R722" s="272"/>
      <c r="S722" s="229"/>
      <c r="T722" s="229"/>
      <c r="U722" s="229"/>
      <c r="V722" s="229"/>
      <c r="W722" s="229"/>
      <c r="X722" s="229"/>
      <c r="Y722" s="229"/>
      <c r="Z722" s="229"/>
    </row>
    <row r="723" spans="1:26" ht="15.75" customHeight="1" x14ac:dyDescent="0.25">
      <c r="A723" s="229"/>
      <c r="B723" s="229"/>
      <c r="C723" s="229"/>
      <c r="D723" s="229"/>
      <c r="E723" s="229"/>
      <c r="F723" s="229"/>
      <c r="G723" s="229"/>
      <c r="H723" s="7"/>
      <c r="I723" s="258"/>
      <c r="J723" s="7"/>
      <c r="K723" s="229"/>
      <c r="L723" s="229"/>
      <c r="M723" s="229"/>
      <c r="N723" s="229"/>
      <c r="O723" s="229"/>
      <c r="P723" s="229"/>
      <c r="Q723" s="229"/>
      <c r="R723" s="272"/>
      <c r="S723" s="229"/>
      <c r="T723" s="229"/>
      <c r="U723" s="229"/>
      <c r="V723" s="229"/>
      <c r="W723" s="229"/>
      <c r="X723" s="229"/>
      <c r="Y723" s="229"/>
      <c r="Z723" s="229"/>
    </row>
    <row r="724" spans="1:26" ht="15.75" customHeight="1" x14ac:dyDescent="0.25">
      <c r="A724" s="229"/>
      <c r="B724" s="229"/>
      <c r="C724" s="229"/>
      <c r="D724" s="229"/>
      <c r="E724" s="229"/>
      <c r="F724" s="229"/>
      <c r="G724" s="229"/>
      <c r="H724" s="7"/>
      <c r="I724" s="258"/>
      <c r="J724" s="7"/>
      <c r="K724" s="229"/>
      <c r="L724" s="229"/>
      <c r="M724" s="229"/>
      <c r="N724" s="229"/>
      <c r="O724" s="229"/>
      <c r="P724" s="229"/>
      <c r="Q724" s="229"/>
      <c r="R724" s="272"/>
      <c r="S724" s="229"/>
      <c r="T724" s="229"/>
      <c r="U724" s="229"/>
      <c r="V724" s="229"/>
      <c r="W724" s="229"/>
      <c r="X724" s="229"/>
      <c r="Y724" s="229"/>
      <c r="Z724" s="229"/>
    </row>
    <row r="725" spans="1:26" ht="15.75" customHeight="1" x14ac:dyDescent="0.25">
      <c r="A725" s="229"/>
      <c r="B725" s="229"/>
      <c r="C725" s="229"/>
      <c r="D725" s="229"/>
      <c r="E725" s="229"/>
      <c r="F725" s="229"/>
      <c r="G725" s="229"/>
      <c r="H725" s="7"/>
      <c r="I725" s="258"/>
      <c r="J725" s="7"/>
      <c r="K725" s="229"/>
      <c r="L725" s="229"/>
      <c r="M725" s="229"/>
      <c r="N725" s="229"/>
      <c r="O725" s="229"/>
      <c r="P725" s="229"/>
      <c r="Q725" s="229"/>
      <c r="R725" s="272"/>
      <c r="S725" s="229"/>
      <c r="T725" s="229"/>
      <c r="U725" s="229"/>
      <c r="V725" s="229"/>
      <c r="W725" s="229"/>
      <c r="X725" s="229"/>
      <c r="Y725" s="229"/>
      <c r="Z725" s="229"/>
    </row>
    <row r="726" spans="1:26" ht="15.75" customHeight="1" x14ac:dyDescent="0.25">
      <c r="A726" s="229"/>
      <c r="B726" s="229"/>
      <c r="C726" s="229"/>
      <c r="D726" s="229"/>
      <c r="E726" s="229"/>
      <c r="F726" s="229"/>
      <c r="G726" s="229"/>
      <c r="H726" s="7"/>
      <c r="I726" s="258"/>
      <c r="J726" s="7"/>
      <c r="K726" s="229"/>
      <c r="L726" s="229"/>
      <c r="M726" s="229"/>
      <c r="N726" s="229"/>
      <c r="O726" s="229"/>
      <c r="P726" s="229"/>
      <c r="Q726" s="229"/>
      <c r="R726" s="272"/>
      <c r="S726" s="229"/>
      <c r="T726" s="229"/>
      <c r="U726" s="229"/>
      <c r="V726" s="229"/>
      <c r="W726" s="229"/>
      <c r="X726" s="229"/>
      <c r="Y726" s="229"/>
      <c r="Z726" s="229"/>
    </row>
    <row r="727" spans="1:26" ht="15.75" customHeight="1" x14ac:dyDescent="0.25">
      <c r="A727" s="229"/>
      <c r="B727" s="229"/>
      <c r="C727" s="229"/>
      <c r="D727" s="229"/>
      <c r="E727" s="229"/>
      <c r="F727" s="229"/>
      <c r="G727" s="229"/>
      <c r="H727" s="7"/>
      <c r="I727" s="258"/>
      <c r="J727" s="7"/>
      <c r="K727" s="229"/>
      <c r="L727" s="229"/>
      <c r="M727" s="229"/>
      <c r="N727" s="229"/>
      <c r="O727" s="229"/>
      <c r="P727" s="229"/>
      <c r="Q727" s="229"/>
      <c r="R727" s="272"/>
      <c r="S727" s="229"/>
      <c r="T727" s="229"/>
      <c r="U727" s="229"/>
      <c r="V727" s="229"/>
      <c r="W727" s="229"/>
      <c r="X727" s="229"/>
      <c r="Y727" s="229"/>
      <c r="Z727" s="229"/>
    </row>
    <row r="728" spans="1:26" ht="15.75" customHeight="1" x14ac:dyDescent="0.25">
      <c r="A728" s="229"/>
      <c r="B728" s="229"/>
      <c r="C728" s="229"/>
      <c r="D728" s="229"/>
      <c r="E728" s="229"/>
      <c r="F728" s="229"/>
      <c r="G728" s="229"/>
      <c r="H728" s="7"/>
      <c r="I728" s="258"/>
      <c r="J728" s="7"/>
      <c r="K728" s="229"/>
      <c r="L728" s="229"/>
      <c r="M728" s="229"/>
      <c r="N728" s="229"/>
      <c r="O728" s="229"/>
      <c r="P728" s="229"/>
      <c r="Q728" s="229"/>
      <c r="R728" s="272"/>
      <c r="S728" s="229"/>
      <c r="T728" s="229"/>
      <c r="U728" s="229"/>
      <c r="V728" s="229"/>
      <c r="W728" s="229"/>
      <c r="X728" s="229"/>
      <c r="Y728" s="229"/>
      <c r="Z728" s="229"/>
    </row>
    <row r="729" spans="1:26" ht="15.75" customHeight="1" x14ac:dyDescent="0.25">
      <c r="A729" s="229"/>
      <c r="B729" s="229"/>
      <c r="C729" s="229"/>
      <c r="D729" s="229"/>
      <c r="E729" s="229"/>
      <c r="F729" s="229"/>
      <c r="G729" s="229"/>
      <c r="H729" s="7"/>
      <c r="I729" s="258"/>
      <c r="J729" s="7"/>
      <c r="K729" s="229"/>
      <c r="L729" s="229"/>
      <c r="M729" s="229"/>
      <c r="N729" s="229"/>
      <c r="O729" s="229"/>
      <c r="P729" s="229"/>
      <c r="Q729" s="229"/>
      <c r="R729" s="272"/>
      <c r="S729" s="229"/>
      <c r="T729" s="229"/>
      <c r="U729" s="229"/>
      <c r="V729" s="229"/>
      <c r="W729" s="229"/>
      <c r="X729" s="229"/>
      <c r="Y729" s="229"/>
      <c r="Z729" s="229"/>
    </row>
    <row r="730" spans="1:26" ht="15.75" customHeight="1" x14ac:dyDescent="0.25">
      <c r="A730" s="229"/>
      <c r="B730" s="229"/>
      <c r="C730" s="229"/>
      <c r="D730" s="229"/>
      <c r="E730" s="229"/>
      <c r="F730" s="229"/>
      <c r="G730" s="229"/>
      <c r="H730" s="7"/>
      <c r="I730" s="258"/>
      <c r="J730" s="7"/>
      <c r="K730" s="229"/>
      <c r="L730" s="229"/>
      <c r="M730" s="229"/>
      <c r="N730" s="229"/>
      <c r="O730" s="229"/>
      <c r="P730" s="229"/>
      <c r="Q730" s="229"/>
      <c r="R730" s="272"/>
      <c r="S730" s="229"/>
      <c r="T730" s="229"/>
      <c r="U730" s="229"/>
      <c r="V730" s="229"/>
      <c r="W730" s="229"/>
      <c r="X730" s="229"/>
      <c r="Y730" s="229"/>
      <c r="Z730" s="229"/>
    </row>
    <row r="731" spans="1:26" ht="15.75" customHeight="1" x14ac:dyDescent="0.25">
      <c r="A731" s="229"/>
      <c r="B731" s="229"/>
      <c r="C731" s="229"/>
      <c r="D731" s="229"/>
      <c r="E731" s="229"/>
      <c r="F731" s="229"/>
      <c r="G731" s="229"/>
      <c r="H731" s="7"/>
      <c r="I731" s="258"/>
      <c r="J731" s="7"/>
      <c r="K731" s="229"/>
      <c r="L731" s="229"/>
      <c r="M731" s="229"/>
      <c r="N731" s="229"/>
      <c r="O731" s="229"/>
      <c r="P731" s="229"/>
      <c r="Q731" s="229"/>
      <c r="R731" s="272"/>
      <c r="S731" s="229"/>
      <c r="T731" s="229"/>
      <c r="U731" s="229"/>
      <c r="V731" s="229"/>
      <c r="W731" s="229"/>
      <c r="X731" s="229"/>
      <c r="Y731" s="229"/>
      <c r="Z731" s="229"/>
    </row>
    <row r="732" spans="1:26" ht="15.75" customHeight="1" x14ac:dyDescent="0.25">
      <c r="A732" s="229"/>
      <c r="B732" s="229"/>
      <c r="C732" s="229"/>
      <c r="D732" s="229"/>
      <c r="E732" s="229"/>
      <c r="F732" s="229"/>
      <c r="G732" s="229"/>
      <c r="H732" s="7"/>
      <c r="I732" s="258"/>
      <c r="J732" s="7"/>
      <c r="K732" s="229"/>
      <c r="L732" s="229"/>
      <c r="M732" s="229"/>
      <c r="N732" s="229"/>
      <c r="O732" s="229"/>
      <c r="P732" s="229"/>
      <c r="Q732" s="229"/>
      <c r="R732" s="272"/>
      <c r="S732" s="229"/>
      <c r="T732" s="229"/>
      <c r="U732" s="229"/>
      <c r="V732" s="229"/>
      <c r="W732" s="229"/>
      <c r="X732" s="229"/>
      <c r="Y732" s="229"/>
      <c r="Z732" s="229"/>
    </row>
    <row r="733" spans="1:26" ht="15.75" customHeight="1" x14ac:dyDescent="0.25">
      <c r="A733" s="229"/>
      <c r="B733" s="229"/>
      <c r="C733" s="229"/>
      <c r="D733" s="229"/>
      <c r="E733" s="229"/>
      <c r="F733" s="229"/>
      <c r="G733" s="229"/>
      <c r="H733" s="7"/>
      <c r="I733" s="258"/>
      <c r="J733" s="7"/>
      <c r="K733" s="229"/>
      <c r="L733" s="229"/>
      <c r="M733" s="229"/>
      <c r="N733" s="229"/>
      <c r="O733" s="229"/>
      <c r="P733" s="229"/>
      <c r="Q733" s="229"/>
      <c r="R733" s="272"/>
      <c r="S733" s="229"/>
      <c r="T733" s="229"/>
      <c r="U733" s="229"/>
      <c r="V733" s="229"/>
      <c r="W733" s="229"/>
      <c r="X733" s="229"/>
      <c r="Y733" s="229"/>
      <c r="Z733" s="229"/>
    </row>
    <row r="734" spans="1:26" ht="15.75" customHeight="1" x14ac:dyDescent="0.25">
      <c r="A734" s="229"/>
      <c r="B734" s="229"/>
      <c r="C734" s="229"/>
      <c r="D734" s="229"/>
      <c r="E734" s="229"/>
      <c r="F734" s="229"/>
      <c r="G734" s="229"/>
      <c r="H734" s="7"/>
      <c r="I734" s="258"/>
      <c r="J734" s="7"/>
      <c r="K734" s="229"/>
      <c r="L734" s="229"/>
      <c r="M734" s="229"/>
      <c r="N734" s="229"/>
      <c r="O734" s="229"/>
      <c r="P734" s="229"/>
      <c r="Q734" s="229"/>
      <c r="R734" s="272"/>
      <c r="S734" s="229"/>
      <c r="T734" s="229"/>
      <c r="U734" s="229"/>
      <c r="V734" s="229"/>
      <c r="W734" s="229"/>
      <c r="X734" s="229"/>
      <c r="Y734" s="229"/>
      <c r="Z734" s="229"/>
    </row>
    <row r="735" spans="1:26" ht="15.75" customHeight="1" x14ac:dyDescent="0.25">
      <c r="A735" s="229"/>
      <c r="B735" s="229"/>
      <c r="C735" s="229"/>
      <c r="D735" s="229"/>
      <c r="E735" s="229"/>
      <c r="F735" s="229"/>
      <c r="G735" s="229"/>
      <c r="H735" s="7"/>
      <c r="I735" s="258"/>
      <c r="J735" s="7"/>
      <c r="K735" s="229"/>
      <c r="L735" s="229"/>
      <c r="M735" s="229"/>
      <c r="N735" s="229"/>
      <c r="O735" s="229"/>
      <c r="P735" s="229"/>
      <c r="Q735" s="229"/>
      <c r="R735" s="272"/>
      <c r="S735" s="229"/>
      <c r="T735" s="229"/>
      <c r="U735" s="229"/>
      <c r="V735" s="229"/>
      <c r="W735" s="229"/>
      <c r="X735" s="229"/>
      <c r="Y735" s="229"/>
      <c r="Z735" s="229"/>
    </row>
    <row r="736" spans="1:26" ht="15.75" customHeight="1" x14ac:dyDescent="0.25">
      <c r="A736" s="229"/>
      <c r="B736" s="229"/>
      <c r="C736" s="229"/>
      <c r="D736" s="229"/>
      <c r="E736" s="229"/>
      <c r="F736" s="229"/>
      <c r="G736" s="229"/>
      <c r="H736" s="7"/>
      <c r="I736" s="258"/>
      <c r="J736" s="7"/>
      <c r="K736" s="229"/>
      <c r="L736" s="229"/>
      <c r="M736" s="229"/>
      <c r="N736" s="229"/>
      <c r="O736" s="229"/>
      <c r="P736" s="229"/>
      <c r="Q736" s="229"/>
      <c r="R736" s="272"/>
      <c r="S736" s="229"/>
      <c r="T736" s="229"/>
      <c r="U736" s="229"/>
      <c r="V736" s="229"/>
      <c r="W736" s="229"/>
      <c r="X736" s="229"/>
      <c r="Y736" s="229"/>
      <c r="Z736" s="229"/>
    </row>
    <row r="737" spans="1:26" ht="15.75" customHeight="1" x14ac:dyDescent="0.25">
      <c r="A737" s="229"/>
      <c r="B737" s="229"/>
      <c r="C737" s="229"/>
      <c r="D737" s="229"/>
      <c r="E737" s="229"/>
      <c r="F737" s="229"/>
      <c r="G737" s="229"/>
      <c r="H737" s="7"/>
      <c r="I737" s="258"/>
      <c r="J737" s="7"/>
      <c r="K737" s="229"/>
      <c r="L737" s="229"/>
      <c r="M737" s="229"/>
      <c r="N737" s="229"/>
      <c r="O737" s="229"/>
      <c r="P737" s="229"/>
      <c r="Q737" s="229"/>
      <c r="R737" s="272"/>
      <c r="S737" s="229"/>
      <c r="T737" s="229"/>
      <c r="U737" s="229"/>
      <c r="V737" s="229"/>
      <c r="W737" s="229"/>
      <c r="X737" s="229"/>
      <c r="Y737" s="229"/>
      <c r="Z737" s="229"/>
    </row>
    <row r="738" spans="1:26" ht="15.75" customHeight="1" x14ac:dyDescent="0.25">
      <c r="A738" s="229"/>
      <c r="B738" s="229"/>
      <c r="C738" s="229"/>
      <c r="D738" s="229"/>
      <c r="E738" s="229"/>
      <c r="F738" s="229"/>
      <c r="G738" s="229"/>
      <c r="H738" s="7"/>
      <c r="I738" s="258"/>
      <c r="J738" s="7"/>
      <c r="K738" s="229"/>
      <c r="L738" s="229"/>
      <c r="M738" s="229"/>
      <c r="N738" s="229"/>
      <c r="O738" s="229"/>
      <c r="P738" s="229"/>
      <c r="Q738" s="229"/>
      <c r="R738" s="272"/>
      <c r="S738" s="229"/>
      <c r="T738" s="229"/>
      <c r="U738" s="229"/>
      <c r="V738" s="229"/>
      <c r="W738" s="229"/>
      <c r="X738" s="229"/>
      <c r="Y738" s="229"/>
      <c r="Z738" s="229"/>
    </row>
    <row r="739" spans="1:26" ht="15.75" customHeight="1" x14ac:dyDescent="0.25">
      <c r="A739" s="229"/>
      <c r="B739" s="229"/>
      <c r="C739" s="229"/>
      <c r="D739" s="229"/>
      <c r="E739" s="229"/>
      <c r="F739" s="229"/>
      <c r="G739" s="229"/>
      <c r="H739" s="7"/>
      <c r="I739" s="258"/>
      <c r="J739" s="7"/>
      <c r="K739" s="229"/>
      <c r="L739" s="229"/>
      <c r="M739" s="229"/>
      <c r="N739" s="229"/>
      <c r="O739" s="229"/>
      <c r="P739" s="229"/>
      <c r="Q739" s="229"/>
      <c r="R739" s="272"/>
      <c r="S739" s="229"/>
      <c r="T739" s="229"/>
      <c r="U739" s="229"/>
      <c r="V739" s="229"/>
      <c r="W739" s="229"/>
      <c r="X739" s="229"/>
      <c r="Y739" s="229"/>
      <c r="Z739" s="229"/>
    </row>
    <row r="740" spans="1:26" ht="15.75" customHeight="1" x14ac:dyDescent="0.25">
      <c r="A740" s="229"/>
      <c r="B740" s="229"/>
      <c r="C740" s="229"/>
      <c r="D740" s="229"/>
      <c r="E740" s="229"/>
      <c r="F740" s="229"/>
      <c r="G740" s="229"/>
      <c r="H740" s="7"/>
      <c r="I740" s="258"/>
      <c r="J740" s="7"/>
      <c r="K740" s="229"/>
      <c r="L740" s="229"/>
      <c r="M740" s="229"/>
      <c r="N740" s="229"/>
      <c r="O740" s="229"/>
      <c r="P740" s="229"/>
      <c r="Q740" s="229"/>
      <c r="R740" s="272"/>
      <c r="S740" s="229"/>
      <c r="T740" s="229"/>
      <c r="U740" s="229"/>
      <c r="V740" s="229"/>
      <c r="W740" s="229"/>
      <c r="X740" s="229"/>
      <c r="Y740" s="229"/>
      <c r="Z740" s="229"/>
    </row>
    <row r="741" spans="1:26" ht="15.75" customHeight="1" x14ac:dyDescent="0.25">
      <c r="A741" s="229"/>
      <c r="B741" s="229"/>
      <c r="C741" s="229"/>
      <c r="D741" s="229"/>
      <c r="E741" s="229"/>
      <c r="F741" s="229"/>
      <c r="G741" s="229"/>
      <c r="H741" s="7"/>
      <c r="I741" s="258"/>
      <c r="J741" s="7"/>
      <c r="K741" s="229"/>
      <c r="L741" s="229"/>
      <c r="M741" s="229"/>
      <c r="N741" s="229"/>
      <c r="O741" s="229"/>
      <c r="P741" s="229"/>
      <c r="Q741" s="229"/>
      <c r="R741" s="272"/>
      <c r="S741" s="229"/>
      <c r="T741" s="229"/>
      <c r="U741" s="229"/>
      <c r="V741" s="229"/>
      <c r="W741" s="229"/>
      <c r="X741" s="229"/>
      <c r="Y741" s="229"/>
      <c r="Z741" s="229"/>
    </row>
    <row r="742" spans="1:26" ht="15.75" customHeight="1" x14ac:dyDescent="0.25">
      <c r="A742" s="229"/>
      <c r="B742" s="229"/>
      <c r="C742" s="229"/>
      <c r="D742" s="229"/>
      <c r="E742" s="229"/>
      <c r="F742" s="229"/>
      <c r="G742" s="229"/>
      <c r="H742" s="7"/>
      <c r="I742" s="258"/>
      <c r="J742" s="7"/>
      <c r="K742" s="229"/>
      <c r="L742" s="229"/>
      <c r="M742" s="229"/>
      <c r="N742" s="229"/>
      <c r="O742" s="229"/>
      <c r="P742" s="229"/>
      <c r="Q742" s="229"/>
      <c r="R742" s="272"/>
      <c r="S742" s="229"/>
      <c r="T742" s="229"/>
      <c r="U742" s="229"/>
      <c r="V742" s="229"/>
      <c r="W742" s="229"/>
      <c r="X742" s="229"/>
      <c r="Y742" s="229"/>
      <c r="Z742" s="229"/>
    </row>
    <row r="743" spans="1:26" ht="15.75" customHeight="1" x14ac:dyDescent="0.25">
      <c r="A743" s="229"/>
      <c r="B743" s="229"/>
      <c r="C743" s="229"/>
      <c r="D743" s="229"/>
      <c r="E743" s="229"/>
      <c r="F743" s="229"/>
      <c r="G743" s="229"/>
      <c r="H743" s="7"/>
      <c r="I743" s="258"/>
      <c r="J743" s="7"/>
      <c r="K743" s="229"/>
      <c r="L743" s="229"/>
      <c r="M743" s="229"/>
      <c r="N743" s="229"/>
      <c r="O743" s="229"/>
      <c r="P743" s="229"/>
      <c r="Q743" s="229"/>
      <c r="R743" s="272"/>
      <c r="S743" s="229"/>
      <c r="T743" s="229"/>
      <c r="U743" s="229"/>
      <c r="V743" s="229"/>
      <c r="W743" s="229"/>
      <c r="X743" s="229"/>
      <c r="Y743" s="229"/>
      <c r="Z743" s="229"/>
    </row>
    <row r="744" spans="1:26" ht="15.75" customHeight="1" x14ac:dyDescent="0.25">
      <c r="A744" s="229"/>
      <c r="B744" s="229"/>
      <c r="C744" s="229"/>
      <c r="D744" s="229"/>
      <c r="E744" s="229"/>
      <c r="F744" s="229"/>
      <c r="G744" s="229"/>
      <c r="H744" s="7"/>
      <c r="I744" s="258"/>
      <c r="J744" s="7"/>
      <c r="K744" s="229"/>
      <c r="L744" s="229"/>
      <c r="M744" s="229"/>
      <c r="N744" s="229"/>
      <c r="O744" s="229"/>
      <c r="P744" s="229"/>
      <c r="Q744" s="229"/>
      <c r="R744" s="272"/>
      <c r="S744" s="229"/>
      <c r="T744" s="229"/>
      <c r="U744" s="229"/>
      <c r="V744" s="229"/>
      <c r="W744" s="229"/>
      <c r="X744" s="229"/>
      <c r="Y744" s="229"/>
      <c r="Z744" s="229"/>
    </row>
    <row r="745" spans="1:26" ht="15.75" customHeight="1" x14ac:dyDescent="0.25">
      <c r="A745" s="229"/>
      <c r="B745" s="229"/>
      <c r="C745" s="229"/>
      <c r="D745" s="229"/>
      <c r="E745" s="229"/>
      <c r="F745" s="229"/>
      <c r="G745" s="229"/>
      <c r="H745" s="7"/>
      <c r="I745" s="258"/>
      <c r="J745" s="7"/>
      <c r="K745" s="229"/>
      <c r="L745" s="229"/>
      <c r="M745" s="229"/>
      <c r="N745" s="229"/>
      <c r="O745" s="229"/>
      <c r="P745" s="229"/>
      <c r="Q745" s="229"/>
      <c r="R745" s="272"/>
      <c r="S745" s="229"/>
      <c r="T745" s="229"/>
      <c r="U745" s="229"/>
      <c r="V745" s="229"/>
      <c r="W745" s="229"/>
      <c r="X745" s="229"/>
      <c r="Y745" s="229"/>
      <c r="Z745" s="229"/>
    </row>
    <row r="746" spans="1:26" ht="15.75" customHeight="1" x14ac:dyDescent="0.25">
      <c r="A746" s="229"/>
      <c r="B746" s="229"/>
      <c r="C746" s="229"/>
      <c r="D746" s="229"/>
      <c r="E746" s="229"/>
      <c r="F746" s="229"/>
      <c r="G746" s="229"/>
      <c r="H746" s="7"/>
      <c r="I746" s="258"/>
      <c r="J746" s="7"/>
      <c r="K746" s="229"/>
      <c r="L746" s="229"/>
      <c r="M746" s="229"/>
      <c r="N746" s="229"/>
      <c r="O746" s="229"/>
      <c r="P746" s="229"/>
      <c r="Q746" s="229"/>
      <c r="R746" s="272"/>
      <c r="S746" s="229"/>
      <c r="T746" s="229"/>
      <c r="U746" s="229"/>
      <c r="V746" s="229"/>
      <c r="W746" s="229"/>
      <c r="X746" s="229"/>
      <c r="Y746" s="229"/>
      <c r="Z746" s="229"/>
    </row>
    <row r="747" spans="1:26" ht="15.75" customHeight="1" x14ac:dyDescent="0.25">
      <c r="A747" s="229"/>
      <c r="B747" s="229"/>
      <c r="C747" s="229"/>
      <c r="D747" s="229"/>
      <c r="E747" s="229"/>
      <c r="F747" s="229"/>
      <c r="G747" s="229"/>
      <c r="H747" s="7"/>
      <c r="I747" s="258"/>
      <c r="J747" s="7"/>
      <c r="K747" s="229"/>
      <c r="L747" s="229"/>
      <c r="M747" s="229"/>
      <c r="N747" s="229"/>
      <c r="O747" s="229"/>
      <c r="P747" s="229"/>
      <c r="Q747" s="229"/>
      <c r="R747" s="272"/>
      <c r="S747" s="229"/>
      <c r="T747" s="229"/>
      <c r="U747" s="229"/>
      <c r="V747" s="229"/>
      <c r="W747" s="229"/>
      <c r="X747" s="229"/>
      <c r="Y747" s="229"/>
      <c r="Z747" s="229"/>
    </row>
    <row r="748" spans="1:26" ht="15.75" customHeight="1" x14ac:dyDescent="0.25">
      <c r="A748" s="229"/>
      <c r="B748" s="229"/>
      <c r="C748" s="229"/>
      <c r="D748" s="229"/>
      <c r="E748" s="229"/>
      <c r="F748" s="229"/>
      <c r="G748" s="229"/>
      <c r="H748" s="7"/>
      <c r="I748" s="258"/>
      <c r="J748" s="7"/>
      <c r="K748" s="229"/>
      <c r="L748" s="229"/>
      <c r="M748" s="229"/>
      <c r="N748" s="229"/>
      <c r="O748" s="229"/>
      <c r="P748" s="229"/>
      <c r="Q748" s="229"/>
      <c r="R748" s="272"/>
      <c r="S748" s="229"/>
      <c r="T748" s="229"/>
      <c r="U748" s="229"/>
      <c r="V748" s="229"/>
      <c r="W748" s="229"/>
      <c r="X748" s="229"/>
      <c r="Y748" s="229"/>
      <c r="Z748" s="229"/>
    </row>
    <row r="749" spans="1:26" ht="15.75" customHeight="1" x14ac:dyDescent="0.25">
      <c r="A749" s="229"/>
      <c r="B749" s="229"/>
      <c r="C749" s="229"/>
      <c r="D749" s="229"/>
      <c r="E749" s="229"/>
      <c r="F749" s="229"/>
      <c r="G749" s="229"/>
      <c r="H749" s="7"/>
      <c r="I749" s="258"/>
      <c r="J749" s="7"/>
      <c r="K749" s="229"/>
      <c r="L749" s="229"/>
      <c r="M749" s="229"/>
      <c r="N749" s="229"/>
      <c r="O749" s="229"/>
      <c r="P749" s="229"/>
      <c r="Q749" s="229"/>
      <c r="R749" s="272"/>
      <c r="S749" s="229"/>
      <c r="T749" s="229"/>
      <c r="U749" s="229"/>
      <c r="V749" s="229"/>
      <c r="W749" s="229"/>
      <c r="X749" s="229"/>
      <c r="Y749" s="229"/>
      <c r="Z749" s="229"/>
    </row>
    <row r="750" spans="1:26" ht="15.75" customHeight="1" x14ac:dyDescent="0.25">
      <c r="A750" s="229"/>
      <c r="B750" s="229"/>
      <c r="C750" s="229"/>
      <c r="D750" s="229"/>
      <c r="E750" s="229"/>
      <c r="F750" s="229"/>
      <c r="G750" s="229"/>
      <c r="H750" s="7"/>
      <c r="I750" s="258"/>
      <c r="J750" s="7"/>
      <c r="K750" s="229"/>
      <c r="L750" s="229"/>
      <c r="M750" s="229"/>
      <c r="N750" s="229"/>
      <c r="O750" s="229"/>
      <c r="P750" s="229"/>
      <c r="Q750" s="229"/>
      <c r="R750" s="272"/>
      <c r="S750" s="229"/>
      <c r="T750" s="229"/>
      <c r="U750" s="229"/>
      <c r="V750" s="229"/>
      <c r="W750" s="229"/>
      <c r="X750" s="229"/>
      <c r="Y750" s="229"/>
      <c r="Z750" s="229"/>
    </row>
    <row r="751" spans="1:26" ht="15.75" customHeight="1" x14ac:dyDescent="0.25">
      <c r="A751" s="229"/>
      <c r="B751" s="229"/>
      <c r="C751" s="229"/>
      <c r="D751" s="229"/>
      <c r="E751" s="229"/>
      <c r="F751" s="229"/>
      <c r="G751" s="229"/>
      <c r="H751" s="7"/>
      <c r="I751" s="258"/>
      <c r="J751" s="7"/>
      <c r="K751" s="229"/>
      <c r="L751" s="229"/>
      <c r="M751" s="229"/>
      <c r="N751" s="229"/>
      <c r="O751" s="229"/>
      <c r="P751" s="229"/>
      <c r="Q751" s="229"/>
      <c r="R751" s="272"/>
      <c r="S751" s="229"/>
      <c r="T751" s="229"/>
      <c r="U751" s="229"/>
      <c r="V751" s="229"/>
      <c r="W751" s="229"/>
      <c r="X751" s="229"/>
      <c r="Y751" s="229"/>
      <c r="Z751" s="229"/>
    </row>
    <row r="752" spans="1:26" ht="15.75" customHeight="1" x14ac:dyDescent="0.25">
      <c r="A752" s="229"/>
      <c r="B752" s="229"/>
      <c r="C752" s="229"/>
      <c r="D752" s="229"/>
      <c r="E752" s="229"/>
      <c r="F752" s="229"/>
      <c r="G752" s="229"/>
      <c r="H752" s="7"/>
      <c r="I752" s="258"/>
      <c r="J752" s="7"/>
      <c r="K752" s="229"/>
      <c r="L752" s="229"/>
      <c r="M752" s="229"/>
      <c r="N752" s="229"/>
      <c r="O752" s="229"/>
      <c r="P752" s="229"/>
      <c r="Q752" s="229"/>
      <c r="R752" s="272"/>
      <c r="S752" s="229"/>
      <c r="T752" s="229"/>
      <c r="U752" s="229"/>
      <c r="V752" s="229"/>
      <c r="W752" s="229"/>
      <c r="X752" s="229"/>
      <c r="Y752" s="229"/>
      <c r="Z752" s="229"/>
    </row>
    <row r="753" spans="1:26" ht="15.75" customHeight="1" x14ac:dyDescent="0.25">
      <c r="A753" s="229"/>
      <c r="B753" s="229"/>
      <c r="C753" s="229"/>
      <c r="D753" s="229"/>
      <c r="E753" s="229"/>
      <c r="F753" s="229"/>
      <c r="G753" s="229"/>
      <c r="H753" s="7"/>
      <c r="I753" s="258"/>
      <c r="J753" s="7"/>
      <c r="K753" s="229"/>
      <c r="L753" s="229"/>
      <c r="M753" s="229"/>
      <c r="N753" s="229"/>
      <c r="O753" s="229"/>
      <c r="P753" s="229"/>
      <c r="Q753" s="229"/>
      <c r="R753" s="272"/>
      <c r="S753" s="229"/>
      <c r="T753" s="229"/>
      <c r="U753" s="229"/>
      <c r="V753" s="229"/>
      <c r="W753" s="229"/>
      <c r="X753" s="229"/>
      <c r="Y753" s="229"/>
      <c r="Z753" s="229"/>
    </row>
    <row r="754" spans="1:26" ht="15.75" customHeight="1" x14ac:dyDescent="0.25">
      <c r="A754" s="229"/>
      <c r="B754" s="229"/>
      <c r="C754" s="229"/>
      <c r="D754" s="229"/>
      <c r="E754" s="229"/>
      <c r="F754" s="229"/>
      <c r="G754" s="229"/>
      <c r="H754" s="7"/>
      <c r="I754" s="258"/>
      <c r="J754" s="7"/>
      <c r="K754" s="229"/>
      <c r="L754" s="229"/>
      <c r="M754" s="229"/>
      <c r="N754" s="229"/>
      <c r="O754" s="229"/>
      <c r="P754" s="229"/>
      <c r="Q754" s="229"/>
      <c r="R754" s="272"/>
      <c r="S754" s="229"/>
      <c r="T754" s="229"/>
      <c r="U754" s="229"/>
      <c r="V754" s="229"/>
      <c r="W754" s="229"/>
      <c r="X754" s="229"/>
      <c r="Y754" s="229"/>
      <c r="Z754" s="229"/>
    </row>
    <row r="755" spans="1:26" ht="15.75" customHeight="1" x14ac:dyDescent="0.25">
      <c r="A755" s="229"/>
      <c r="B755" s="229"/>
      <c r="C755" s="229"/>
      <c r="D755" s="229"/>
      <c r="E755" s="229"/>
      <c r="F755" s="229"/>
      <c r="G755" s="229"/>
      <c r="H755" s="7"/>
      <c r="I755" s="258"/>
      <c r="J755" s="7"/>
      <c r="K755" s="229"/>
      <c r="L755" s="229"/>
      <c r="M755" s="229"/>
      <c r="N755" s="229"/>
      <c r="O755" s="229"/>
      <c r="P755" s="229"/>
      <c r="Q755" s="229"/>
      <c r="R755" s="272"/>
      <c r="S755" s="229"/>
      <c r="T755" s="229"/>
      <c r="U755" s="229"/>
      <c r="V755" s="229"/>
      <c r="W755" s="229"/>
      <c r="X755" s="229"/>
      <c r="Y755" s="229"/>
      <c r="Z755" s="229"/>
    </row>
    <row r="756" spans="1:26" ht="15.75" customHeight="1" x14ac:dyDescent="0.25">
      <c r="A756" s="229"/>
      <c r="B756" s="229"/>
      <c r="C756" s="229"/>
      <c r="D756" s="229"/>
      <c r="E756" s="229"/>
      <c r="F756" s="229"/>
      <c r="G756" s="229"/>
      <c r="H756" s="7"/>
      <c r="I756" s="258"/>
      <c r="J756" s="7"/>
      <c r="K756" s="229"/>
      <c r="L756" s="229"/>
      <c r="M756" s="229"/>
      <c r="N756" s="229"/>
      <c r="O756" s="229"/>
      <c r="P756" s="229"/>
      <c r="Q756" s="229"/>
      <c r="R756" s="272"/>
      <c r="S756" s="229"/>
      <c r="T756" s="229"/>
      <c r="U756" s="229"/>
      <c r="V756" s="229"/>
      <c r="W756" s="229"/>
      <c r="X756" s="229"/>
      <c r="Y756" s="229"/>
      <c r="Z756" s="229"/>
    </row>
    <row r="757" spans="1:26" ht="15.75" customHeight="1" x14ac:dyDescent="0.25">
      <c r="A757" s="229"/>
      <c r="B757" s="229"/>
      <c r="C757" s="229"/>
      <c r="D757" s="229"/>
      <c r="E757" s="229"/>
      <c r="F757" s="229"/>
      <c r="G757" s="229"/>
      <c r="H757" s="7"/>
      <c r="I757" s="258"/>
      <c r="J757" s="7"/>
      <c r="K757" s="229"/>
      <c r="L757" s="229"/>
      <c r="M757" s="229"/>
      <c r="N757" s="229"/>
      <c r="O757" s="229"/>
      <c r="P757" s="229"/>
      <c r="Q757" s="229"/>
      <c r="R757" s="272"/>
      <c r="S757" s="229"/>
      <c r="T757" s="229"/>
      <c r="U757" s="229"/>
      <c r="V757" s="229"/>
      <c r="W757" s="229"/>
      <c r="X757" s="229"/>
      <c r="Y757" s="229"/>
      <c r="Z757" s="229"/>
    </row>
    <row r="758" spans="1:26" ht="15.75" customHeight="1" x14ac:dyDescent="0.25">
      <c r="A758" s="229"/>
      <c r="B758" s="229"/>
      <c r="C758" s="229"/>
      <c r="D758" s="229"/>
      <c r="E758" s="229"/>
      <c r="F758" s="229"/>
      <c r="G758" s="229"/>
      <c r="H758" s="7"/>
      <c r="I758" s="258"/>
      <c r="J758" s="7"/>
      <c r="K758" s="229"/>
      <c r="L758" s="229"/>
      <c r="M758" s="229"/>
      <c r="N758" s="229"/>
      <c r="O758" s="229"/>
      <c r="P758" s="229"/>
      <c r="Q758" s="229"/>
      <c r="R758" s="272"/>
      <c r="S758" s="229"/>
      <c r="T758" s="229"/>
      <c r="U758" s="229"/>
      <c r="V758" s="229"/>
      <c r="W758" s="229"/>
      <c r="X758" s="229"/>
      <c r="Y758" s="229"/>
      <c r="Z758" s="229"/>
    </row>
    <row r="759" spans="1:26" ht="15.75" customHeight="1" x14ac:dyDescent="0.25">
      <c r="A759" s="229"/>
      <c r="B759" s="229"/>
      <c r="C759" s="229"/>
      <c r="D759" s="229"/>
      <c r="E759" s="229"/>
      <c r="F759" s="229"/>
      <c r="G759" s="229"/>
      <c r="H759" s="7"/>
      <c r="I759" s="258"/>
      <c r="J759" s="7"/>
      <c r="K759" s="229"/>
      <c r="L759" s="229"/>
      <c r="M759" s="229"/>
      <c r="N759" s="229"/>
      <c r="O759" s="229"/>
      <c r="P759" s="229"/>
      <c r="Q759" s="229"/>
      <c r="R759" s="272"/>
      <c r="S759" s="229"/>
      <c r="T759" s="229"/>
      <c r="U759" s="229"/>
      <c r="V759" s="229"/>
      <c r="W759" s="229"/>
      <c r="X759" s="229"/>
      <c r="Y759" s="229"/>
      <c r="Z759" s="229"/>
    </row>
    <row r="760" spans="1:26" ht="15.75" customHeight="1" x14ac:dyDescent="0.25">
      <c r="A760" s="229"/>
      <c r="B760" s="229"/>
      <c r="C760" s="229"/>
      <c r="D760" s="229"/>
      <c r="E760" s="229"/>
      <c r="F760" s="229"/>
      <c r="G760" s="229"/>
      <c r="H760" s="7"/>
      <c r="I760" s="258"/>
      <c r="J760" s="7"/>
      <c r="K760" s="229"/>
      <c r="L760" s="229"/>
      <c r="M760" s="229"/>
      <c r="N760" s="229"/>
      <c r="O760" s="229"/>
      <c r="P760" s="229"/>
      <c r="Q760" s="229"/>
      <c r="R760" s="272"/>
      <c r="S760" s="229"/>
      <c r="T760" s="229"/>
      <c r="U760" s="229"/>
      <c r="V760" s="229"/>
      <c r="W760" s="229"/>
      <c r="X760" s="229"/>
      <c r="Y760" s="229"/>
      <c r="Z760" s="229"/>
    </row>
    <row r="761" spans="1:26" ht="15.75" customHeight="1" x14ac:dyDescent="0.25">
      <c r="A761" s="229"/>
      <c r="B761" s="229"/>
      <c r="C761" s="229"/>
      <c r="D761" s="229"/>
      <c r="E761" s="229"/>
      <c r="F761" s="229"/>
      <c r="G761" s="229"/>
      <c r="H761" s="7"/>
      <c r="I761" s="258"/>
      <c r="J761" s="7"/>
      <c r="K761" s="229"/>
      <c r="L761" s="229"/>
      <c r="M761" s="229"/>
      <c r="N761" s="229"/>
      <c r="O761" s="229"/>
      <c r="P761" s="229"/>
      <c r="Q761" s="229"/>
      <c r="R761" s="272"/>
      <c r="S761" s="229"/>
      <c r="T761" s="229"/>
      <c r="U761" s="229"/>
      <c r="V761" s="229"/>
      <c r="W761" s="229"/>
      <c r="X761" s="229"/>
      <c r="Y761" s="229"/>
      <c r="Z761" s="229"/>
    </row>
    <row r="762" spans="1:26" ht="15.75" customHeight="1" x14ac:dyDescent="0.25">
      <c r="A762" s="229"/>
      <c r="B762" s="229"/>
      <c r="C762" s="229"/>
      <c r="D762" s="229"/>
      <c r="E762" s="229"/>
      <c r="F762" s="229"/>
      <c r="G762" s="229"/>
      <c r="H762" s="7"/>
      <c r="I762" s="258"/>
      <c r="J762" s="7"/>
      <c r="K762" s="229"/>
      <c r="L762" s="229"/>
      <c r="M762" s="229"/>
      <c r="N762" s="229"/>
      <c r="O762" s="229"/>
      <c r="P762" s="229"/>
      <c r="Q762" s="229"/>
      <c r="R762" s="272"/>
      <c r="S762" s="229"/>
      <c r="T762" s="229"/>
      <c r="U762" s="229"/>
      <c r="V762" s="229"/>
      <c r="W762" s="229"/>
      <c r="X762" s="229"/>
      <c r="Y762" s="229"/>
      <c r="Z762" s="229"/>
    </row>
    <row r="763" spans="1:26" ht="15.75" customHeight="1" x14ac:dyDescent="0.25">
      <c r="A763" s="229"/>
      <c r="B763" s="229"/>
      <c r="C763" s="229"/>
      <c r="D763" s="229"/>
      <c r="E763" s="229"/>
      <c r="F763" s="229"/>
      <c r="G763" s="229"/>
      <c r="H763" s="7"/>
      <c r="I763" s="258"/>
      <c r="J763" s="7"/>
      <c r="K763" s="229"/>
      <c r="L763" s="229"/>
      <c r="M763" s="229"/>
      <c r="N763" s="229"/>
      <c r="O763" s="229"/>
      <c r="P763" s="229"/>
      <c r="Q763" s="229"/>
      <c r="R763" s="272"/>
      <c r="S763" s="229"/>
      <c r="T763" s="229"/>
      <c r="U763" s="229"/>
      <c r="V763" s="229"/>
      <c r="W763" s="229"/>
      <c r="X763" s="229"/>
      <c r="Y763" s="229"/>
      <c r="Z763" s="229"/>
    </row>
    <row r="764" spans="1:26" ht="15.75" customHeight="1" x14ac:dyDescent="0.25">
      <c r="A764" s="229"/>
      <c r="B764" s="229"/>
      <c r="C764" s="229"/>
      <c r="D764" s="229"/>
      <c r="E764" s="229"/>
      <c r="F764" s="229"/>
      <c r="G764" s="229"/>
      <c r="H764" s="7"/>
      <c r="I764" s="258"/>
      <c r="J764" s="7"/>
      <c r="K764" s="229"/>
      <c r="L764" s="229"/>
      <c r="M764" s="229"/>
      <c r="N764" s="229"/>
      <c r="O764" s="229"/>
      <c r="P764" s="229"/>
      <c r="Q764" s="229"/>
      <c r="R764" s="272"/>
      <c r="S764" s="229"/>
      <c r="T764" s="229"/>
      <c r="U764" s="229"/>
      <c r="V764" s="229"/>
      <c r="W764" s="229"/>
      <c r="X764" s="229"/>
      <c r="Y764" s="229"/>
      <c r="Z764" s="229"/>
    </row>
    <row r="765" spans="1:26" ht="15.75" customHeight="1" x14ac:dyDescent="0.25">
      <c r="A765" s="229"/>
      <c r="B765" s="229"/>
      <c r="C765" s="229"/>
      <c r="D765" s="229"/>
      <c r="E765" s="229"/>
      <c r="F765" s="229"/>
      <c r="G765" s="229"/>
      <c r="H765" s="7"/>
      <c r="I765" s="258"/>
      <c r="J765" s="7"/>
      <c r="K765" s="229"/>
      <c r="L765" s="229"/>
      <c r="M765" s="229"/>
      <c r="N765" s="229"/>
      <c r="O765" s="229"/>
      <c r="P765" s="229"/>
      <c r="Q765" s="229"/>
      <c r="R765" s="272"/>
      <c r="S765" s="229"/>
      <c r="T765" s="229"/>
      <c r="U765" s="229"/>
      <c r="V765" s="229"/>
      <c r="W765" s="229"/>
      <c r="X765" s="229"/>
      <c r="Y765" s="229"/>
      <c r="Z765" s="229"/>
    </row>
    <row r="766" spans="1:26" ht="15.75" customHeight="1" x14ac:dyDescent="0.25">
      <c r="A766" s="229"/>
      <c r="B766" s="229"/>
      <c r="C766" s="229"/>
      <c r="D766" s="229"/>
      <c r="E766" s="229"/>
      <c r="F766" s="229"/>
      <c r="G766" s="229"/>
      <c r="H766" s="7"/>
      <c r="I766" s="258"/>
      <c r="J766" s="7"/>
      <c r="K766" s="229"/>
      <c r="L766" s="229"/>
      <c r="M766" s="229"/>
      <c r="N766" s="229"/>
      <c r="O766" s="229"/>
      <c r="P766" s="229"/>
      <c r="Q766" s="229"/>
      <c r="R766" s="272"/>
      <c r="S766" s="229"/>
      <c r="T766" s="229"/>
      <c r="U766" s="229"/>
      <c r="V766" s="229"/>
      <c r="W766" s="229"/>
      <c r="X766" s="229"/>
      <c r="Y766" s="229"/>
      <c r="Z766" s="229"/>
    </row>
    <row r="767" spans="1:26" ht="15.75" customHeight="1" x14ac:dyDescent="0.25">
      <c r="A767" s="229"/>
      <c r="B767" s="229"/>
      <c r="C767" s="229"/>
      <c r="D767" s="229"/>
      <c r="E767" s="229"/>
      <c r="F767" s="229"/>
      <c r="G767" s="229"/>
      <c r="H767" s="7"/>
      <c r="I767" s="258"/>
      <c r="J767" s="7"/>
      <c r="K767" s="229"/>
      <c r="L767" s="229"/>
      <c r="M767" s="229"/>
      <c r="N767" s="229"/>
      <c r="O767" s="229"/>
      <c r="P767" s="229"/>
      <c r="Q767" s="229"/>
      <c r="R767" s="272"/>
      <c r="S767" s="229"/>
      <c r="T767" s="229"/>
      <c r="U767" s="229"/>
      <c r="V767" s="229"/>
      <c r="W767" s="229"/>
      <c r="X767" s="229"/>
      <c r="Y767" s="229"/>
      <c r="Z767" s="229"/>
    </row>
    <row r="768" spans="1:26" ht="15.75" customHeight="1" x14ac:dyDescent="0.25">
      <c r="A768" s="229"/>
      <c r="B768" s="229"/>
      <c r="C768" s="229"/>
      <c r="D768" s="229"/>
      <c r="E768" s="229"/>
      <c r="F768" s="229"/>
      <c r="G768" s="229"/>
      <c r="H768" s="7"/>
      <c r="I768" s="258"/>
      <c r="J768" s="7"/>
      <c r="K768" s="229"/>
      <c r="L768" s="229"/>
      <c r="M768" s="229"/>
      <c r="N768" s="229"/>
      <c r="O768" s="229"/>
      <c r="P768" s="229"/>
      <c r="Q768" s="229"/>
      <c r="R768" s="272"/>
      <c r="S768" s="229"/>
      <c r="T768" s="229"/>
      <c r="U768" s="229"/>
      <c r="V768" s="229"/>
      <c r="W768" s="229"/>
      <c r="X768" s="229"/>
      <c r="Y768" s="229"/>
      <c r="Z768" s="229"/>
    </row>
    <row r="769" spans="1:26" ht="15.75" customHeight="1" x14ac:dyDescent="0.25">
      <c r="A769" s="229"/>
      <c r="B769" s="229"/>
      <c r="C769" s="229"/>
      <c r="D769" s="229"/>
      <c r="E769" s="229"/>
      <c r="F769" s="229"/>
      <c r="G769" s="229"/>
      <c r="H769" s="7"/>
      <c r="I769" s="258"/>
      <c r="J769" s="7"/>
      <c r="K769" s="229"/>
      <c r="L769" s="229"/>
      <c r="M769" s="229"/>
      <c r="N769" s="229"/>
      <c r="O769" s="229"/>
      <c r="P769" s="229"/>
      <c r="Q769" s="229"/>
      <c r="R769" s="272"/>
      <c r="S769" s="229"/>
      <c r="T769" s="229"/>
      <c r="U769" s="229"/>
      <c r="V769" s="229"/>
      <c r="W769" s="229"/>
      <c r="X769" s="229"/>
      <c r="Y769" s="229"/>
      <c r="Z769" s="229"/>
    </row>
    <row r="770" spans="1:26" ht="15.75" customHeight="1" x14ac:dyDescent="0.25">
      <c r="A770" s="229"/>
      <c r="B770" s="229"/>
      <c r="C770" s="229"/>
      <c r="D770" s="229"/>
      <c r="E770" s="229"/>
      <c r="F770" s="229"/>
      <c r="G770" s="229"/>
      <c r="H770" s="7"/>
      <c r="I770" s="258"/>
      <c r="J770" s="7"/>
      <c r="K770" s="229"/>
      <c r="L770" s="229"/>
      <c r="M770" s="229"/>
      <c r="N770" s="229"/>
      <c r="O770" s="229"/>
      <c r="P770" s="229"/>
      <c r="Q770" s="229"/>
      <c r="R770" s="272"/>
      <c r="S770" s="229"/>
      <c r="T770" s="229"/>
      <c r="U770" s="229"/>
      <c r="V770" s="229"/>
      <c r="W770" s="229"/>
      <c r="X770" s="229"/>
      <c r="Y770" s="229"/>
      <c r="Z770" s="229"/>
    </row>
    <row r="771" spans="1:26" ht="15.75" customHeight="1" x14ac:dyDescent="0.25">
      <c r="A771" s="229"/>
      <c r="B771" s="229"/>
      <c r="C771" s="229"/>
      <c r="D771" s="229"/>
      <c r="E771" s="229"/>
      <c r="F771" s="229"/>
      <c r="G771" s="229"/>
      <c r="H771" s="7"/>
      <c r="I771" s="258"/>
      <c r="J771" s="7"/>
      <c r="K771" s="229"/>
      <c r="L771" s="229"/>
      <c r="M771" s="229"/>
      <c r="N771" s="229"/>
      <c r="O771" s="229"/>
      <c r="P771" s="229"/>
      <c r="Q771" s="229"/>
      <c r="R771" s="272"/>
      <c r="S771" s="229"/>
      <c r="T771" s="229"/>
      <c r="U771" s="229"/>
      <c r="V771" s="229"/>
      <c r="W771" s="229"/>
      <c r="X771" s="229"/>
      <c r="Y771" s="229"/>
      <c r="Z771" s="229"/>
    </row>
    <row r="772" spans="1:26" ht="15.75" customHeight="1" x14ac:dyDescent="0.25">
      <c r="A772" s="229"/>
      <c r="B772" s="229"/>
      <c r="C772" s="229"/>
      <c r="D772" s="229"/>
      <c r="E772" s="229"/>
      <c r="F772" s="229"/>
      <c r="G772" s="229"/>
      <c r="H772" s="7"/>
      <c r="I772" s="258"/>
      <c r="J772" s="7"/>
      <c r="K772" s="229"/>
      <c r="L772" s="229"/>
      <c r="M772" s="229"/>
      <c r="N772" s="229"/>
      <c r="O772" s="229"/>
      <c r="P772" s="229"/>
      <c r="Q772" s="229"/>
      <c r="R772" s="272"/>
      <c r="S772" s="229"/>
      <c r="T772" s="229"/>
      <c r="U772" s="229"/>
      <c r="V772" s="229"/>
      <c r="W772" s="229"/>
      <c r="X772" s="229"/>
      <c r="Y772" s="229"/>
      <c r="Z772" s="229"/>
    </row>
    <row r="773" spans="1:26" ht="15.75" customHeight="1" x14ac:dyDescent="0.25">
      <c r="A773" s="229"/>
      <c r="B773" s="229"/>
      <c r="C773" s="229"/>
      <c r="D773" s="229"/>
      <c r="E773" s="229"/>
      <c r="F773" s="229"/>
      <c r="G773" s="229"/>
      <c r="H773" s="7"/>
      <c r="I773" s="258"/>
      <c r="J773" s="7"/>
      <c r="K773" s="229"/>
      <c r="L773" s="229"/>
      <c r="M773" s="229"/>
      <c r="N773" s="229"/>
      <c r="O773" s="229"/>
      <c r="P773" s="229"/>
      <c r="Q773" s="229"/>
      <c r="R773" s="272"/>
      <c r="S773" s="229"/>
      <c r="T773" s="229"/>
      <c r="U773" s="229"/>
      <c r="V773" s="229"/>
      <c r="W773" s="229"/>
      <c r="X773" s="229"/>
      <c r="Y773" s="229"/>
      <c r="Z773" s="229"/>
    </row>
    <row r="774" spans="1:26" ht="15.75" customHeight="1" x14ac:dyDescent="0.25">
      <c r="A774" s="229"/>
      <c r="B774" s="229"/>
      <c r="C774" s="229"/>
      <c r="D774" s="229"/>
      <c r="E774" s="229"/>
      <c r="F774" s="229"/>
      <c r="G774" s="229"/>
      <c r="H774" s="7"/>
      <c r="I774" s="258"/>
      <c r="J774" s="7"/>
      <c r="K774" s="229"/>
      <c r="L774" s="229"/>
      <c r="M774" s="229"/>
      <c r="N774" s="229"/>
      <c r="O774" s="229"/>
      <c r="P774" s="229"/>
      <c r="Q774" s="229"/>
      <c r="R774" s="272"/>
      <c r="S774" s="229"/>
      <c r="T774" s="229"/>
      <c r="U774" s="229"/>
      <c r="V774" s="229"/>
      <c r="W774" s="229"/>
      <c r="X774" s="229"/>
      <c r="Y774" s="229"/>
      <c r="Z774" s="229"/>
    </row>
    <row r="775" spans="1:26" ht="15.75" customHeight="1" x14ac:dyDescent="0.25">
      <c r="A775" s="229"/>
      <c r="B775" s="229"/>
      <c r="C775" s="229"/>
      <c r="D775" s="229"/>
      <c r="E775" s="229"/>
      <c r="F775" s="229"/>
      <c r="G775" s="229"/>
      <c r="H775" s="7"/>
      <c r="I775" s="258"/>
      <c r="J775" s="7"/>
      <c r="K775" s="229"/>
      <c r="L775" s="229"/>
      <c r="M775" s="229"/>
      <c r="N775" s="229"/>
      <c r="O775" s="229"/>
      <c r="P775" s="229"/>
      <c r="Q775" s="229"/>
      <c r="R775" s="272"/>
      <c r="S775" s="229"/>
      <c r="T775" s="229"/>
      <c r="U775" s="229"/>
      <c r="V775" s="229"/>
      <c r="W775" s="229"/>
      <c r="X775" s="229"/>
      <c r="Y775" s="229"/>
      <c r="Z775" s="229"/>
    </row>
    <row r="776" spans="1:26" ht="15.75" customHeight="1" x14ac:dyDescent="0.25">
      <c r="A776" s="229"/>
      <c r="B776" s="229"/>
      <c r="C776" s="229"/>
      <c r="D776" s="229"/>
      <c r="E776" s="229"/>
      <c r="F776" s="229"/>
      <c r="G776" s="229"/>
      <c r="H776" s="7"/>
      <c r="I776" s="258"/>
      <c r="J776" s="7"/>
      <c r="K776" s="229"/>
      <c r="L776" s="229"/>
      <c r="M776" s="229"/>
      <c r="N776" s="229"/>
      <c r="O776" s="229"/>
      <c r="P776" s="229"/>
      <c r="Q776" s="229"/>
      <c r="R776" s="272"/>
      <c r="S776" s="229"/>
      <c r="T776" s="229"/>
      <c r="U776" s="229"/>
      <c r="V776" s="229"/>
      <c r="W776" s="229"/>
      <c r="X776" s="229"/>
      <c r="Y776" s="229"/>
      <c r="Z776" s="229"/>
    </row>
    <row r="777" spans="1:26" ht="15.75" customHeight="1" x14ac:dyDescent="0.25">
      <c r="A777" s="229"/>
      <c r="B777" s="229"/>
      <c r="C777" s="229"/>
      <c r="D777" s="229"/>
      <c r="E777" s="229"/>
      <c r="F777" s="229"/>
      <c r="G777" s="229"/>
      <c r="H777" s="7"/>
      <c r="I777" s="258"/>
      <c r="J777" s="7"/>
      <c r="K777" s="229"/>
      <c r="L777" s="229"/>
      <c r="M777" s="229"/>
      <c r="N777" s="229"/>
      <c r="O777" s="229"/>
      <c r="P777" s="229"/>
      <c r="Q777" s="229"/>
      <c r="R777" s="272"/>
      <c r="S777" s="229"/>
      <c r="T777" s="229"/>
      <c r="U777" s="229"/>
      <c r="V777" s="229"/>
      <c r="W777" s="229"/>
      <c r="X777" s="229"/>
      <c r="Y777" s="229"/>
      <c r="Z777" s="229"/>
    </row>
    <row r="778" spans="1:26" ht="15.75" customHeight="1" x14ac:dyDescent="0.25">
      <c r="A778" s="229"/>
      <c r="B778" s="229"/>
      <c r="C778" s="229"/>
      <c r="D778" s="229"/>
      <c r="E778" s="229"/>
      <c r="F778" s="229"/>
      <c r="G778" s="229"/>
      <c r="H778" s="7"/>
      <c r="I778" s="258"/>
      <c r="J778" s="7"/>
      <c r="K778" s="229"/>
      <c r="L778" s="229"/>
      <c r="M778" s="229"/>
      <c r="N778" s="229"/>
      <c r="O778" s="229"/>
      <c r="P778" s="229"/>
      <c r="Q778" s="229"/>
      <c r="R778" s="272"/>
      <c r="S778" s="229"/>
      <c r="T778" s="229"/>
      <c r="U778" s="229"/>
      <c r="V778" s="229"/>
      <c r="W778" s="229"/>
      <c r="X778" s="229"/>
      <c r="Y778" s="229"/>
      <c r="Z778" s="229"/>
    </row>
    <row r="779" spans="1:26" ht="15.75" customHeight="1" x14ac:dyDescent="0.25">
      <c r="A779" s="229"/>
      <c r="B779" s="229"/>
      <c r="C779" s="229"/>
      <c r="D779" s="229"/>
      <c r="E779" s="229"/>
      <c r="F779" s="229"/>
      <c r="G779" s="229"/>
      <c r="H779" s="7"/>
      <c r="I779" s="258"/>
      <c r="J779" s="7"/>
      <c r="K779" s="229"/>
      <c r="L779" s="229"/>
      <c r="M779" s="229"/>
      <c r="N779" s="229"/>
      <c r="O779" s="229"/>
      <c r="P779" s="229"/>
      <c r="Q779" s="229"/>
      <c r="R779" s="272"/>
      <c r="S779" s="229"/>
      <c r="T779" s="229"/>
      <c r="U779" s="229"/>
      <c r="V779" s="229"/>
      <c r="W779" s="229"/>
      <c r="X779" s="229"/>
      <c r="Y779" s="229"/>
      <c r="Z779" s="229"/>
    </row>
    <row r="780" spans="1:26" ht="15.75" customHeight="1" x14ac:dyDescent="0.25">
      <c r="A780" s="229"/>
      <c r="B780" s="229"/>
      <c r="C780" s="229"/>
      <c r="D780" s="229"/>
      <c r="E780" s="229"/>
      <c r="F780" s="229"/>
      <c r="G780" s="229"/>
      <c r="H780" s="7"/>
      <c r="I780" s="258"/>
      <c r="J780" s="7"/>
      <c r="K780" s="229"/>
      <c r="L780" s="229"/>
      <c r="M780" s="229"/>
      <c r="N780" s="229"/>
      <c r="O780" s="229"/>
      <c r="P780" s="229"/>
      <c r="Q780" s="229"/>
      <c r="R780" s="272"/>
      <c r="S780" s="229"/>
      <c r="T780" s="229"/>
      <c r="U780" s="229"/>
      <c r="V780" s="229"/>
      <c r="W780" s="229"/>
      <c r="X780" s="229"/>
      <c r="Y780" s="229"/>
      <c r="Z780" s="229"/>
    </row>
    <row r="781" spans="1:26" ht="15.75" customHeight="1" x14ac:dyDescent="0.25">
      <c r="A781" s="229"/>
      <c r="B781" s="229"/>
      <c r="C781" s="229"/>
      <c r="D781" s="229"/>
      <c r="E781" s="229"/>
      <c r="F781" s="229"/>
      <c r="G781" s="229"/>
      <c r="H781" s="7"/>
      <c r="I781" s="258"/>
      <c r="J781" s="7"/>
      <c r="K781" s="229"/>
      <c r="L781" s="229"/>
      <c r="M781" s="229"/>
      <c r="N781" s="229"/>
      <c r="O781" s="229"/>
      <c r="P781" s="229"/>
      <c r="Q781" s="229"/>
      <c r="R781" s="272"/>
      <c r="S781" s="229"/>
      <c r="T781" s="229"/>
      <c r="U781" s="229"/>
      <c r="V781" s="229"/>
      <c r="W781" s="229"/>
      <c r="X781" s="229"/>
      <c r="Y781" s="229"/>
      <c r="Z781" s="229"/>
    </row>
    <row r="782" spans="1:26" ht="15.75" customHeight="1" x14ac:dyDescent="0.25">
      <c r="A782" s="229"/>
      <c r="B782" s="229"/>
      <c r="C782" s="229"/>
      <c r="D782" s="229"/>
      <c r="E782" s="229"/>
      <c r="F782" s="229"/>
      <c r="G782" s="229"/>
      <c r="H782" s="7"/>
      <c r="I782" s="258"/>
      <c r="J782" s="7"/>
      <c r="K782" s="229"/>
      <c r="L782" s="229"/>
      <c r="M782" s="229"/>
      <c r="N782" s="229"/>
      <c r="O782" s="229"/>
      <c r="P782" s="229"/>
      <c r="Q782" s="229"/>
      <c r="R782" s="272"/>
      <c r="S782" s="229"/>
      <c r="T782" s="229"/>
      <c r="U782" s="229"/>
      <c r="V782" s="229"/>
      <c r="W782" s="229"/>
      <c r="X782" s="229"/>
      <c r="Y782" s="229"/>
      <c r="Z782" s="229"/>
    </row>
    <row r="783" spans="1:26" ht="15.75" customHeight="1" x14ac:dyDescent="0.25">
      <c r="A783" s="229"/>
      <c r="B783" s="229"/>
      <c r="C783" s="229"/>
      <c r="D783" s="229"/>
      <c r="E783" s="229"/>
      <c r="F783" s="229"/>
      <c r="G783" s="229"/>
      <c r="H783" s="7"/>
      <c r="I783" s="258"/>
      <c r="J783" s="7"/>
      <c r="K783" s="229"/>
      <c r="L783" s="229"/>
      <c r="M783" s="229"/>
      <c r="N783" s="229"/>
      <c r="O783" s="229"/>
      <c r="P783" s="229"/>
      <c r="Q783" s="229"/>
      <c r="R783" s="272"/>
      <c r="S783" s="229"/>
      <c r="T783" s="229"/>
      <c r="U783" s="229"/>
      <c r="V783" s="229"/>
      <c r="W783" s="229"/>
      <c r="X783" s="229"/>
      <c r="Y783" s="229"/>
      <c r="Z783" s="229"/>
    </row>
    <row r="784" spans="1:26" ht="15.75" customHeight="1" x14ac:dyDescent="0.25">
      <c r="A784" s="229"/>
      <c r="B784" s="229"/>
      <c r="C784" s="229"/>
      <c r="D784" s="229"/>
      <c r="E784" s="229"/>
      <c r="F784" s="229"/>
      <c r="G784" s="229"/>
      <c r="H784" s="7"/>
      <c r="I784" s="258"/>
      <c r="J784" s="7"/>
      <c r="K784" s="229"/>
      <c r="L784" s="229"/>
      <c r="M784" s="229"/>
      <c r="N784" s="229"/>
      <c r="O784" s="229"/>
      <c r="P784" s="229"/>
      <c r="Q784" s="229"/>
      <c r="R784" s="272"/>
      <c r="S784" s="229"/>
      <c r="T784" s="229"/>
      <c r="U784" s="229"/>
      <c r="V784" s="229"/>
      <c r="W784" s="229"/>
      <c r="X784" s="229"/>
      <c r="Y784" s="229"/>
      <c r="Z784" s="229"/>
    </row>
    <row r="785" spans="1:26" ht="15.75" customHeight="1" x14ac:dyDescent="0.25">
      <c r="A785" s="229"/>
      <c r="B785" s="229"/>
      <c r="C785" s="229"/>
      <c r="D785" s="229"/>
      <c r="E785" s="229"/>
      <c r="F785" s="229"/>
      <c r="G785" s="229"/>
      <c r="H785" s="7"/>
      <c r="I785" s="258"/>
      <c r="J785" s="7"/>
      <c r="K785" s="229"/>
      <c r="L785" s="229"/>
      <c r="M785" s="229"/>
      <c r="N785" s="229"/>
      <c r="O785" s="229"/>
      <c r="P785" s="229"/>
      <c r="Q785" s="229"/>
      <c r="R785" s="272"/>
      <c r="S785" s="229"/>
      <c r="T785" s="229"/>
      <c r="U785" s="229"/>
      <c r="V785" s="229"/>
      <c r="W785" s="229"/>
      <c r="X785" s="229"/>
      <c r="Y785" s="229"/>
      <c r="Z785" s="229"/>
    </row>
    <row r="786" spans="1:26" ht="15.75" customHeight="1" x14ac:dyDescent="0.25">
      <c r="A786" s="229"/>
      <c r="B786" s="229"/>
      <c r="C786" s="229"/>
      <c r="D786" s="229"/>
      <c r="E786" s="229"/>
      <c r="F786" s="229"/>
      <c r="G786" s="229"/>
      <c r="H786" s="7"/>
      <c r="I786" s="258"/>
      <c r="J786" s="7"/>
      <c r="K786" s="229"/>
      <c r="L786" s="229"/>
      <c r="M786" s="229"/>
      <c r="N786" s="229"/>
      <c r="O786" s="229"/>
      <c r="P786" s="229"/>
      <c r="Q786" s="229"/>
      <c r="R786" s="272"/>
      <c r="S786" s="229"/>
      <c r="T786" s="229"/>
      <c r="U786" s="229"/>
      <c r="V786" s="229"/>
      <c r="W786" s="229"/>
      <c r="X786" s="229"/>
      <c r="Y786" s="229"/>
      <c r="Z786" s="229"/>
    </row>
    <row r="787" spans="1:26" ht="15.75" customHeight="1" x14ac:dyDescent="0.25">
      <c r="A787" s="229"/>
      <c r="B787" s="229"/>
      <c r="C787" s="229"/>
      <c r="D787" s="229"/>
      <c r="E787" s="229"/>
      <c r="F787" s="229"/>
      <c r="G787" s="229"/>
      <c r="H787" s="7"/>
      <c r="I787" s="258"/>
      <c r="J787" s="7"/>
      <c r="K787" s="229"/>
      <c r="L787" s="229"/>
      <c r="M787" s="229"/>
      <c r="N787" s="229"/>
      <c r="O787" s="229"/>
      <c r="P787" s="229"/>
      <c r="Q787" s="229"/>
      <c r="R787" s="272"/>
      <c r="S787" s="229"/>
      <c r="T787" s="229"/>
      <c r="U787" s="229"/>
      <c r="V787" s="229"/>
      <c r="W787" s="229"/>
      <c r="X787" s="229"/>
      <c r="Y787" s="229"/>
      <c r="Z787" s="229"/>
    </row>
    <row r="788" spans="1:26" ht="15.75" customHeight="1" x14ac:dyDescent="0.25">
      <c r="A788" s="229"/>
      <c r="B788" s="229"/>
      <c r="C788" s="229"/>
      <c r="D788" s="229"/>
      <c r="E788" s="229"/>
      <c r="F788" s="229"/>
      <c r="G788" s="229"/>
      <c r="H788" s="7"/>
      <c r="I788" s="258"/>
      <c r="J788" s="7"/>
      <c r="K788" s="229"/>
      <c r="L788" s="229"/>
      <c r="M788" s="229"/>
      <c r="N788" s="229"/>
      <c r="O788" s="229"/>
      <c r="P788" s="229"/>
      <c r="Q788" s="229"/>
      <c r="R788" s="272"/>
      <c r="S788" s="229"/>
      <c r="T788" s="229"/>
      <c r="U788" s="229"/>
      <c r="V788" s="229"/>
      <c r="W788" s="229"/>
      <c r="X788" s="229"/>
      <c r="Y788" s="229"/>
      <c r="Z788" s="229"/>
    </row>
    <row r="789" spans="1:26" ht="15.75" customHeight="1" x14ac:dyDescent="0.25">
      <c r="A789" s="229"/>
      <c r="B789" s="229"/>
      <c r="C789" s="229"/>
      <c r="D789" s="229"/>
      <c r="E789" s="229"/>
      <c r="F789" s="229"/>
      <c r="G789" s="229"/>
      <c r="H789" s="7"/>
      <c r="I789" s="258"/>
      <c r="J789" s="7"/>
      <c r="K789" s="229"/>
      <c r="L789" s="229"/>
      <c r="M789" s="229"/>
      <c r="N789" s="229"/>
      <c r="O789" s="229"/>
      <c r="P789" s="229"/>
      <c r="Q789" s="229"/>
      <c r="R789" s="272"/>
      <c r="S789" s="229"/>
      <c r="T789" s="229"/>
      <c r="U789" s="229"/>
      <c r="V789" s="229"/>
      <c r="W789" s="229"/>
      <c r="X789" s="229"/>
      <c r="Y789" s="229"/>
      <c r="Z789" s="229"/>
    </row>
    <row r="790" spans="1:26" ht="15.75" customHeight="1" x14ac:dyDescent="0.25">
      <c r="A790" s="229"/>
      <c r="B790" s="229"/>
      <c r="C790" s="229"/>
      <c r="D790" s="229"/>
      <c r="E790" s="229"/>
      <c r="F790" s="229"/>
      <c r="G790" s="229"/>
      <c r="H790" s="7"/>
      <c r="I790" s="258"/>
      <c r="J790" s="7"/>
      <c r="K790" s="229"/>
      <c r="L790" s="229"/>
      <c r="M790" s="229"/>
      <c r="N790" s="229"/>
      <c r="O790" s="229"/>
      <c r="P790" s="229"/>
      <c r="Q790" s="229"/>
      <c r="R790" s="272"/>
      <c r="S790" s="229"/>
      <c r="T790" s="229"/>
      <c r="U790" s="229"/>
      <c r="V790" s="229"/>
      <c r="W790" s="229"/>
      <c r="X790" s="229"/>
      <c r="Y790" s="229"/>
      <c r="Z790" s="229"/>
    </row>
    <row r="791" spans="1:26" ht="15.75" customHeight="1" x14ac:dyDescent="0.25">
      <c r="A791" s="229"/>
      <c r="B791" s="229"/>
      <c r="C791" s="229"/>
      <c r="D791" s="229"/>
      <c r="E791" s="229"/>
      <c r="F791" s="229"/>
      <c r="G791" s="229"/>
      <c r="H791" s="7"/>
      <c r="I791" s="258"/>
      <c r="J791" s="7"/>
      <c r="K791" s="229"/>
      <c r="L791" s="229"/>
      <c r="M791" s="229"/>
      <c r="N791" s="229"/>
      <c r="O791" s="229"/>
      <c r="P791" s="229"/>
      <c r="Q791" s="229"/>
      <c r="R791" s="272"/>
      <c r="S791" s="229"/>
      <c r="T791" s="229"/>
      <c r="U791" s="229"/>
      <c r="V791" s="229"/>
      <c r="W791" s="229"/>
      <c r="X791" s="229"/>
      <c r="Y791" s="229"/>
      <c r="Z791" s="229"/>
    </row>
    <row r="792" spans="1:26" ht="15.75" customHeight="1" x14ac:dyDescent="0.25">
      <c r="A792" s="229"/>
      <c r="B792" s="229"/>
      <c r="C792" s="229"/>
      <c r="D792" s="229"/>
      <c r="E792" s="229"/>
      <c r="F792" s="229"/>
      <c r="G792" s="229"/>
      <c r="H792" s="7"/>
      <c r="I792" s="258"/>
      <c r="J792" s="7"/>
      <c r="K792" s="229"/>
      <c r="L792" s="229"/>
      <c r="M792" s="229"/>
      <c r="N792" s="229"/>
      <c r="O792" s="229"/>
      <c r="P792" s="229"/>
      <c r="Q792" s="229"/>
      <c r="R792" s="272"/>
      <c r="S792" s="229"/>
      <c r="T792" s="229"/>
      <c r="U792" s="229"/>
      <c r="V792" s="229"/>
      <c r="W792" s="229"/>
      <c r="X792" s="229"/>
      <c r="Y792" s="229"/>
      <c r="Z792" s="229"/>
    </row>
    <row r="793" spans="1:26" ht="15.75" customHeight="1" x14ac:dyDescent="0.25">
      <c r="A793" s="229"/>
      <c r="B793" s="229"/>
      <c r="C793" s="229"/>
      <c r="D793" s="229"/>
      <c r="E793" s="229"/>
      <c r="F793" s="229"/>
      <c r="G793" s="229"/>
      <c r="H793" s="7"/>
      <c r="I793" s="258"/>
      <c r="J793" s="7"/>
      <c r="K793" s="229"/>
      <c r="L793" s="229"/>
      <c r="M793" s="229"/>
      <c r="N793" s="229"/>
      <c r="O793" s="229"/>
      <c r="P793" s="229"/>
      <c r="Q793" s="229"/>
      <c r="R793" s="272"/>
      <c r="S793" s="229"/>
      <c r="T793" s="229"/>
      <c r="U793" s="229"/>
      <c r="V793" s="229"/>
      <c r="W793" s="229"/>
      <c r="X793" s="229"/>
      <c r="Y793" s="229"/>
      <c r="Z793" s="229"/>
    </row>
    <row r="794" spans="1:26" ht="15.75" customHeight="1" x14ac:dyDescent="0.25">
      <c r="A794" s="229"/>
      <c r="B794" s="229"/>
      <c r="C794" s="229"/>
      <c r="D794" s="229"/>
      <c r="E794" s="229"/>
      <c r="F794" s="229"/>
      <c r="G794" s="229"/>
      <c r="H794" s="7"/>
      <c r="I794" s="258"/>
      <c r="J794" s="7"/>
      <c r="K794" s="229"/>
      <c r="L794" s="229"/>
      <c r="M794" s="229"/>
      <c r="N794" s="229"/>
      <c r="O794" s="229"/>
      <c r="P794" s="229"/>
      <c r="Q794" s="229"/>
      <c r="R794" s="272"/>
      <c r="S794" s="229"/>
      <c r="T794" s="229"/>
      <c r="U794" s="229"/>
      <c r="V794" s="229"/>
      <c r="W794" s="229"/>
      <c r="X794" s="229"/>
      <c r="Y794" s="229"/>
      <c r="Z794" s="229"/>
    </row>
    <row r="795" spans="1:26" ht="15.75" customHeight="1" x14ac:dyDescent="0.25">
      <c r="A795" s="229"/>
      <c r="B795" s="229"/>
      <c r="C795" s="229"/>
      <c r="D795" s="229"/>
      <c r="E795" s="229"/>
      <c r="F795" s="229"/>
      <c r="G795" s="229"/>
      <c r="H795" s="7"/>
      <c r="I795" s="258"/>
      <c r="J795" s="7"/>
      <c r="K795" s="229"/>
      <c r="L795" s="229"/>
      <c r="M795" s="229"/>
      <c r="N795" s="229"/>
      <c r="O795" s="229"/>
      <c r="P795" s="229"/>
      <c r="Q795" s="229"/>
      <c r="R795" s="272"/>
      <c r="S795" s="229"/>
      <c r="T795" s="229"/>
      <c r="U795" s="229"/>
      <c r="V795" s="229"/>
      <c r="W795" s="229"/>
      <c r="X795" s="229"/>
      <c r="Y795" s="229"/>
      <c r="Z795" s="229"/>
    </row>
    <row r="796" spans="1:26" ht="15.75" customHeight="1" x14ac:dyDescent="0.25">
      <c r="A796" s="229"/>
      <c r="B796" s="229"/>
      <c r="C796" s="229"/>
      <c r="D796" s="229"/>
      <c r="E796" s="229"/>
      <c r="F796" s="229"/>
      <c r="G796" s="229"/>
      <c r="H796" s="7"/>
      <c r="I796" s="258"/>
      <c r="J796" s="7"/>
      <c r="K796" s="229"/>
      <c r="L796" s="229"/>
      <c r="M796" s="229"/>
      <c r="N796" s="229"/>
      <c r="O796" s="229"/>
      <c r="P796" s="229"/>
      <c r="Q796" s="229"/>
      <c r="R796" s="272"/>
      <c r="S796" s="229"/>
      <c r="T796" s="229"/>
      <c r="U796" s="229"/>
      <c r="V796" s="229"/>
      <c r="W796" s="229"/>
      <c r="X796" s="229"/>
      <c r="Y796" s="229"/>
      <c r="Z796" s="229"/>
    </row>
    <row r="797" spans="1:26" ht="15.75" customHeight="1" x14ac:dyDescent="0.25">
      <c r="A797" s="229"/>
      <c r="B797" s="229"/>
      <c r="C797" s="229"/>
      <c r="D797" s="229"/>
      <c r="E797" s="229"/>
      <c r="F797" s="229"/>
      <c r="G797" s="229"/>
      <c r="H797" s="7"/>
      <c r="I797" s="258"/>
      <c r="J797" s="7"/>
      <c r="K797" s="229"/>
      <c r="L797" s="229"/>
      <c r="M797" s="229"/>
      <c r="N797" s="229"/>
      <c r="O797" s="229"/>
      <c r="P797" s="229"/>
      <c r="Q797" s="229"/>
      <c r="R797" s="272"/>
      <c r="S797" s="229"/>
      <c r="T797" s="229"/>
      <c r="U797" s="229"/>
      <c r="V797" s="229"/>
      <c r="W797" s="229"/>
      <c r="X797" s="229"/>
      <c r="Y797" s="229"/>
      <c r="Z797" s="229"/>
    </row>
    <row r="798" spans="1:26" ht="15.75" customHeight="1" x14ac:dyDescent="0.25">
      <c r="A798" s="229"/>
      <c r="B798" s="229"/>
      <c r="C798" s="229"/>
      <c r="D798" s="229"/>
      <c r="E798" s="229"/>
      <c r="F798" s="229"/>
      <c r="G798" s="229"/>
      <c r="H798" s="7"/>
      <c r="I798" s="258"/>
      <c r="J798" s="7"/>
      <c r="K798" s="229"/>
      <c r="L798" s="229"/>
      <c r="M798" s="229"/>
      <c r="N798" s="229"/>
      <c r="O798" s="229"/>
      <c r="P798" s="229"/>
      <c r="Q798" s="229"/>
      <c r="R798" s="272"/>
      <c r="S798" s="229"/>
      <c r="T798" s="229"/>
      <c r="U798" s="229"/>
      <c r="V798" s="229"/>
      <c r="W798" s="229"/>
      <c r="X798" s="229"/>
      <c r="Y798" s="229"/>
      <c r="Z798" s="229"/>
    </row>
    <row r="799" spans="1:26" ht="15.75" customHeight="1" x14ac:dyDescent="0.25">
      <c r="A799" s="229"/>
      <c r="B799" s="229"/>
      <c r="C799" s="229"/>
      <c r="D799" s="229"/>
      <c r="E799" s="229"/>
      <c r="F799" s="229"/>
      <c r="G799" s="229"/>
      <c r="H799" s="7"/>
      <c r="I799" s="258"/>
      <c r="J799" s="7"/>
      <c r="K799" s="229"/>
      <c r="L799" s="229"/>
      <c r="M799" s="229"/>
      <c r="N799" s="229"/>
      <c r="O799" s="229"/>
      <c r="P799" s="229"/>
      <c r="Q799" s="229"/>
      <c r="R799" s="272"/>
      <c r="S799" s="229"/>
      <c r="T799" s="229"/>
      <c r="U799" s="229"/>
      <c r="V799" s="229"/>
      <c r="W799" s="229"/>
      <c r="X799" s="229"/>
      <c r="Y799" s="229"/>
      <c r="Z799" s="229"/>
    </row>
    <row r="800" spans="1:26" ht="15.75" customHeight="1" x14ac:dyDescent="0.25">
      <c r="A800" s="229"/>
      <c r="B800" s="229"/>
      <c r="C800" s="229"/>
      <c r="D800" s="229"/>
      <c r="E800" s="229"/>
      <c r="F800" s="229"/>
      <c r="G800" s="229"/>
      <c r="H800" s="7"/>
      <c r="I800" s="258"/>
      <c r="J800" s="7"/>
      <c r="K800" s="229"/>
      <c r="L800" s="229"/>
      <c r="M800" s="229"/>
      <c r="N800" s="229"/>
      <c r="O800" s="229"/>
      <c r="P800" s="229"/>
      <c r="Q800" s="229"/>
      <c r="R800" s="272"/>
      <c r="S800" s="229"/>
      <c r="T800" s="229"/>
      <c r="U800" s="229"/>
      <c r="V800" s="229"/>
      <c r="W800" s="229"/>
      <c r="X800" s="229"/>
      <c r="Y800" s="229"/>
      <c r="Z800" s="229"/>
    </row>
    <row r="801" spans="1:26" ht="15.75" customHeight="1" x14ac:dyDescent="0.25">
      <c r="A801" s="229"/>
      <c r="B801" s="229"/>
      <c r="C801" s="229"/>
      <c r="D801" s="229"/>
      <c r="E801" s="229"/>
      <c r="F801" s="229"/>
      <c r="G801" s="229"/>
      <c r="H801" s="7"/>
      <c r="I801" s="258"/>
      <c r="J801" s="7"/>
      <c r="K801" s="229"/>
      <c r="L801" s="229"/>
      <c r="M801" s="229"/>
      <c r="N801" s="229"/>
      <c r="O801" s="229"/>
      <c r="P801" s="229"/>
      <c r="Q801" s="229"/>
      <c r="R801" s="272"/>
      <c r="S801" s="229"/>
      <c r="T801" s="229"/>
      <c r="U801" s="229"/>
      <c r="V801" s="229"/>
      <c r="W801" s="229"/>
      <c r="X801" s="229"/>
      <c r="Y801" s="229"/>
      <c r="Z801" s="229"/>
    </row>
    <row r="802" spans="1:26" ht="15.75" customHeight="1" x14ac:dyDescent="0.25">
      <c r="A802" s="229"/>
      <c r="B802" s="229"/>
      <c r="C802" s="229"/>
      <c r="D802" s="229"/>
      <c r="E802" s="229"/>
      <c r="F802" s="229"/>
      <c r="G802" s="229"/>
      <c r="H802" s="7"/>
      <c r="I802" s="258"/>
      <c r="J802" s="7"/>
      <c r="K802" s="229"/>
      <c r="L802" s="229"/>
      <c r="M802" s="229"/>
      <c r="N802" s="229"/>
      <c r="O802" s="229"/>
      <c r="P802" s="229"/>
      <c r="Q802" s="229"/>
      <c r="R802" s="272"/>
      <c r="S802" s="229"/>
      <c r="T802" s="229"/>
      <c r="U802" s="229"/>
      <c r="V802" s="229"/>
      <c r="W802" s="229"/>
      <c r="X802" s="229"/>
      <c r="Y802" s="229"/>
      <c r="Z802" s="229"/>
    </row>
    <row r="803" spans="1:26" ht="15.75" customHeight="1" x14ac:dyDescent="0.25">
      <c r="A803" s="229"/>
      <c r="B803" s="229"/>
      <c r="C803" s="229"/>
      <c r="D803" s="229"/>
      <c r="E803" s="229"/>
      <c r="F803" s="229"/>
      <c r="G803" s="229"/>
      <c r="H803" s="7"/>
      <c r="I803" s="258"/>
      <c r="J803" s="7"/>
      <c r="K803" s="229"/>
      <c r="L803" s="229"/>
      <c r="M803" s="229"/>
      <c r="N803" s="229"/>
      <c r="O803" s="229"/>
      <c r="P803" s="229"/>
      <c r="Q803" s="229"/>
      <c r="R803" s="272"/>
      <c r="S803" s="229"/>
      <c r="T803" s="229"/>
      <c r="U803" s="229"/>
      <c r="V803" s="229"/>
      <c r="W803" s="229"/>
      <c r="X803" s="229"/>
      <c r="Y803" s="229"/>
      <c r="Z803" s="229"/>
    </row>
    <row r="804" spans="1:26" ht="15.75" customHeight="1" x14ac:dyDescent="0.25">
      <c r="A804" s="229"/>
      <c r="B804" s="229"/>
      <c r="C804" s="229"/>
      <c r="D804" s="229"/>
      <c r="E804" s="229"/>
      <c r="F804" s="229"/>
      <c r="G804" s="229"/>
      <c r="H804" s="7"/>
      <c r="I804" s="258"/>
      <c r="J804" s="7"/>
      <c r="K804" s="229"/>
      <c r="L804" s="229"/>
      <c r="M804" s="229"/>
      <c r="N804" s="229"/>
      <c r="O804" s="229"/>
      <c r="P804" s="229"/>
      <c r="Q804" s="229"/>
      <c r="R804" s="272"/>
      <c r="S804" s="229"/>
      <c r="T804" s="229"/>
      <c r="U804" s="229"/>
      <c r="V804" s="229"/>
      <c r="W804" s="229"/>
      <c r="X804" s="229"/>
      <c r="Y804" s="229"/>
      <c r="Z804" s="229"/>
    </row>
    <row r="805" spans="1:26" ht="15.75" customHeight="1" x14ac:dyDescent="0.25">
      <c r="A805" s="229"/>
      <c r="B805" s="229"/>
      <c r="C805" s="229"/>
      <c r="D805" s="229"/>
      <c r="E805" s="229"/>
      <c r="F805" s="229"/>
      <c r="G805" s="229"/>
      <c r="H805" s="7"/>
      <c r="I805" s="258"/>
      <c r="J805" s="7"/>
      <c r="K805" s="229"/>
      <c r="L805" s="229"/>
      <c r="M805" s="229"/>
      <c r="N805" s="229"/>
      <c r="O805" s="229"/>
      <c r="P805" s="229"/>
      <c r="Q805" s="229"/>
      <c r="R805" s="272"/>
      <c r="S805" s="229"/>
      <c r="T805" s="229"/>
      <c r="U805" s="229"/>
      <c r="V805" s="229"/>
      <c r="W805" s="229"/>
      <c r="X805" s="229"/>
      <c r="Y805" s="229"/>
      <c r="Z805" s="229"/>
    </row>
    <row r="806" spans="1:26" ht="15.75" customHeight="1" x14ac:dyDescent="0.25">
      <c r="A806" s="229"/>
      <c r="B806" s="229"/>
      <c r="C806" s="229"/>
      <c r="D806" s="229"/>
      <c r="E806" s="229"/>
      <c r="F806" s="229"/>
      <c r="G806" s="229"/>
      <c r="H806" s="7"/>
      <c r="I806" s="258"/>
      <c r="J806" s="7"/>
      <c r="K806" s="229"/>
      <c r="L806" s="229"/>
      <c r="M806" s="229"/>
      <c r="N806" s="229"/>
      <c r="O806" s="229"/>
      <c r="P806" s="229"/>
      <c r="Q806" s="229"/>
      <c r="R806" s="272"/>
      <c r="S806" s="229"/>
      <c r="T806" s="229"/>
      <c r="U806" s="229"/>
      <c r="V806" s="229"/>
      <c r="W806" s="229"/>
      <c r="X806" s="229"/>
      <c r="Y806" s="229"/>
      <c r="Z806" s="229"/>
    </row>
    <row r="807" spans="1:26" ht="15.75" customHeight="1" x14ac:dyDescent="0.25">
      <c r="A807" s="229"/>
      <c r="B807" s="229"/>
      <c r="C807" s="229"/>
      <c r="D807" s="229"/>
      <c r="E807" s="229"/>
      <c r="F807" s="229"/>
      <c r="G807" s="229"/>
      <c r="H807" s="7"/>
      <c r="I807" s="258"/>
      <c r="J807" s="7"/>
      <c r="K807" s="229"/>
      <c r="L807" s="229"/>
      <c r="M807" s="229"/>
      <c r="N807" s="229"/>
      <c r="O807" s="229"/>
      <c r="P807" s="229"/>
      <c r="Q807" s="229"/>
      <c r="R807" s="272"/>
      <c r="S807" s="229"/>
      <c r="T807" s="229"/>
      <c r="U807" s="229"/>
      <c r="V807" s="229"/>
      <c r="W807" s="229"/>
      <c r="X807" s="229"/>
      <c r="Y807" s="229"/>
      <c r="Z807" s="229"/>
    </row>
    <row r="808" spans="1:26" ht="15.75" customHeight="1" x14ac:dyDescent="0.25">
      <c r="A808" s="229"/>
      <c r="B808" s="229"/>
      <c r="C808" s="229"/>
      <c r="D808" s="229"/>
      <c r="E808" s="229"/>
      <c r="F808" s="229"/>
      <c r="G808" s="229"/>
      <c r="H808" s="7"/>
      <c r="I808" s="258"/>
      <c r="J808" s="7"/>
      <c r="K808" s="229"/>
      <c r="L808" s="229"/>
      <c r="M808" s="229"/>
      <c r="N808" s="229"/>
      <c r="O808" s="229"/>
      <c r="P808" s="229"/>
      <c r="Q808" s="229"/>
      <c r="R808" s="272"/>
      <c r="S808" s="229"/>
      <c r="T808" s="229"/>
      <c r="U808" s="229"/>
      <c r="V808" s="229"/>
      <c r="W808" s="229"/>
      <c r="X808" s="229"/>
      <c r="Y808" s="229"/>
      <c r="Z808" s="229"/>
    </row>
    <row r="809" spans="1:26" ht="15.75" customHeight="1" x14ac:dyDescent="0.25">
      <c r="A809" s="229"/>
      <c r="B809" s="229"/>
      <c r="C809" s="229"/>
      <c r="D809" s="229"/>
      <c r="E809" s="229"/>
      <c r="F809" s="229"/>
      <c r="G809" s="229"/>
      <c r="H809" s="7"/>
      <c r="I809" s="258"/>
      <c r="J809" s="7"/>
      <c r="K809" s="229"/>
      <c r="L809" s="229"/>
      <c r="M809" s="229"/>
      <c r="N809" s="229"/>
      <c r="O809" s="229"/>
      <c r="P809" s="229"/>
      <c r="Q809" s="229"/>
      <c r="R809" s="272"/>
      <c r="S809" s="229"/>
      <c r="T809" s="229"/>
      <c r="U809" s="229"/>
      <c r="V809" s="229"/>
      <c r="W809" s="229"/>
      <c r="X809" s="229"/>
      <c r="Y809" s="229"/>
      <c r="Z809" s="229"/>
    </row>
    <row r="810" spans="1:26" ht="15.75" customHeight="1" x14ac:dyDescent="0.25">
      <c r="A810" s="229"/>
      <c r="B810" s="229"/>
      <c r="C810" s="229"/>
      <c r="D810" s="229"/>
      <c r="E810" s="229"/>
      <c r="F810" s="229"/>
      <c r="G810" s="229"/>
      <c r="H810" s="7"/>
      <c r="I810" s="258"/>
      <c r="J810" s="7"/>
      <c r="K810" s="229"/>
      <c r="L810" s="229"/>
      <c r="M810" s="229"/>
      <c r="N810" s="229"/>
      <c r="O810" s="229"/>
      <c r="P810" s="229"/>
      <c r="Q810" s="229"/>
      <c r="R810" s="272"/>
      <c r="S810" s="229"/>
      <c r="T810" s="229"/>
      <c r="U810" s="229"/>
      <c r="V810" s="229"/>
      <c r="W810" s="229"/>
      <c r="X810" s="229"/>
      <c r="Y810" s="229"/>
      <c r="Z810" s="229"/>
    </row>
    <row r="811" spans="1:26" ht="15.75" customHeight="1" x14ac:dyDescent="0.25">
      <c r="A811" s="229"/>
      <c r="B811" s="229"/>
      <c r="C811" s="229"/>
      <c r="D811" s="229"/>
      <c r="E811" s="229"/>
      <c r="F811" s="229"/>
      <c r="G811" s="229"/>
      <c r="H811" s="7"/>
      <c r="I811" s="258"/>
      <c r="J811" s="7"/>
      <c r="K811" s="229"/>
      <c r="L811" s="229"/>
      <c r="M811" s="229"/>
      <c r="N811" s="229"/>
      <c r="O811" s="229"/>
      <c r="P811" s="229"/>
      <c r="Q811" s="229"/>
      <c r="R811" s="272"/>
      <c r="S811" s="229"/>
      <c r="T811" s="229"/>
      <c r="U811" s="229"/>
      <c r="V811" s="229"/>
      <c r="W811" s="229"/>
      <c r="X811" s="229"/>
      <c r="Y811" s="229"/>
      <c r="Z811" s="229"/>
    </row>
    <row r="812" spans="1:26" ht="15.75" customHeight="1" x14ac:dyDescent="0.25">
      <c r="A812" s="229"/>
      <c r="B812" s="229"/>
      <c r="C812" s="229"/>
      <c r="D812" s="229"/>
      <c r="E812" s="229"/>
      <c r="F812" s="229"/>
      <c r="G812" s="229"/>
      <c r="H812" s="7"/>
      <c r="I812" s="258"/>
      <c r="J812" s="7"/>
      <c r="K812" s="229"/>
      <c r="L812" s="229"/>
      <c r="M812" s="229"/>
      <c r="N812" s="229"/>
      <c r="O812" s="229"/>
      <c r="P812" s="229"/>
      <c r="Q812" s="229"/>
      <c r="R812" s="272"/>
      <c r="S812" s="229"/>
      <c r="T812" s="229"/>
      <c r="U812" s="229"/>
      <c r="V812" s="229"/>
      <c r="W812" s="229"/>
      <c r="X812" s="229"/>
      <c r="Y812" s="229"/>
      <c r="Z812" s="229"/>
    </row>
    <row r="813" spans="1:26" ht="15.75" customHeight="1" x14ac:dyDescent="0.25">
      <c r="A813" s="229"/>
      <c r="B813" s="229"/>
      <c r="C813" s="229"/>
      <c r="D813" s="229"/>
      <c r="E813" s="229"/>
      <c r="F813" s="229"/>
      <c r="G813" s="229"/>
      <c r="H813" s="7"/>
      <c r="I813" s="258"/>
      <c r="J813" s="7"/>
      <c r="K813" s="229"/>
      <c r="L813" s="229"/>
      <c r="M813" s="229"/>
      <c r="N813" s="229"/>
      <c r="O813" s="229"/>
      <c r="P813" s="229"/>
      <c r="Q813" s="229"/>
      <c r="R813" s="272"/>
      <c r="S813" s="229"/>
      <c r="T813" s="229"/>
      <c r="U813" s="229"/>
      <c r="V813" s="229"/>
      <c r="W813" s="229"/>
      <c r="X813" s="229"/>
      <c r="Y813" s="229"/>
      <c r="Z813" s="229"/>
    </row>
    <row r="814" spans="1:26" ht="15.75" customHeight="1" x14ac:dyDescent="0.25">
      <c r="A814" s="229"/>
      <c r="B814" s="229"/>
      <c r="C814" s="229"/>
      <c r="D814" s="229"/>
      <c r="E814" s="229"/>
      <c r="F814" s="229"/>
      <c r="G814" s="229"/>
      <c r="H814" s="7"/>
      <c r="I814" s="258"/>
      <c r="J814" s="7"/>
      <c r="K814" s="229"/>
      <c r="L814" s="229"/>
      <c r="M814" s="229"/>
      <c r="N814" s="229"/>
      <c r="O814" s="229"/>
      <c r="P814" s="229"/>
      <c r="Q814" s="229"/>
      <c r="R814" s="272"/>
      <c r="S814" s="229"/>
      <c r="T814" s="229"/>
      <c r="U814" s="229"/>
      <c r="V814" s="229"/>
      <c r="W814" s="229"/>
      <c r="X814" s="229"/>
      <c r="Y814" s="229"/>
      <c r="Z814" s="229"/>
    </row>
    <row r="815" spans="1:26" ht="15.75" customHeight="1" x14ac:dyDescent="0.25">
      <c r="A815" s="229"/>
      <c r="B815" s="229"/>
      <c r="C815" s="229"/>
      <c r="D815" s="229"/>
      <c r="E815" s="229"/>
      <c r="F815" s="229"/>
      <c r="G815" s="229"/>
      <c r="H815" s="7"/>
      <c r="I815" s="258"/>
      <c r="J815" s="7"/>
      <c r="K815" s="229"/>
      <c r="L815" s="229"/>
      <c r="M815" s="229"/>
      <c r="N815" s="229"/>
      <c r="O815" s="229"/>
      <c r="P815" s="229"/>
      <c r="Q815" s="229"/>
      <c r="R815" s="272"/>
      <c r="S815" s="229"/>
      <c r="T815" s="229"/>
      <c r="U815" s="229"/>
      <c r="V815" s="229"/>
      <c r="W815" s="229"/>
      <c r="X815" s="229"/>
      <c r="Y815" s="229"/>
      <c r="Z815" s="229"/>
    </row>
    <row r="816" spans="1:26" ht="15.75" customHeight="1" x14ac:dyDescent="0.25">
      <c r="A816" s="229"/>
      <c r="B816" s="229"/>
      <c r="C816" s="229"/>
      <c r="D816" s="229"/>
      <c r="E816" s="229"/>
      <c r="F816" s="229"/>
      <c r="G816" s="229"/>
      <c r="H816" s="7"/>
      <c r="I816" s="258"/>
      <c r="J816" s="7"/>
      <c r="K816" s="229"/>
      <c r="L816" s="229"/>
      <c r="M816" s="229"/>
      <c r="N816" s="229"/>
      <c r="O816" s="229"/>
      <c r="P816" s="229"/>
      <c r="Q816" s="229"/>
      <c r="R816" s="272"/>
      <c r="S816" s="229"/>
      <c r="T816" s="229"/>
      <c r="U816" s="229"/>
      <c r="V816" s="229"/>
      <c r="W816" s="229"/>
      <c r="X816" s="229"/>
      <c r="Y816" s="229"/>
      <c r="Z816" s="229"/>
    </row>
    <row r="817" spans="1:26" ht="15.75" customHeight="1" x14ac:dyDescent="0.25">
      <c r="A817" s="229"/>
      <c r="B817" s="229"/>
      <c r="C817" s="229"/>
      <c r="D817" s="229"/>
      <c r="E817" s="229"/>
      <c r="F817" s="229"/>
      <c r="G817" s="229"/>
      <c r="H817" s="7"/>
      <c r="I817" s="258"/>
      <c r="J817" s="7"/>
      <c r="K817" s="229"/>
      <c r="L817" s="229"/>
      <c r="M817" s="229"/>
      <c r="N817" s="229"/>
      <c r="O817" s="229"/>
      <c r="P817" s="229"/>
      <c r="Q817" s="229"/>
      <c r="R817" s="272"/>
      <c r="S817" s="229"/>
      <c r="T817" s="229"/>
      <c r="U817" s="229"/>
      <c r="V817" s="229"/>
      <c r="W817" s="229"/>
      <c r="X817" s="229"/>
      <c r="Y817" s="229"/>
      <c r="Z817" s="229"/>
    </row>
    <row r="818" spans="1:26" ht="15.75" customHeight="1" x14ac:dyDescent="0.25">
      <c r="A818" s="229"/>
      <c r="B818" s="229"/>
      <c r="C818" s="229"/>
      <c r="D818" s="229"/>
      <c r="E818" s="229"/>
      <c r="F818" s="229"/>
      <c r="G818" s="229"/>
      <c r="H818" s="7"/>
      <c r="I818" s="258"/>
      <c r="J818" s="7"/>
      <c r="K818" s="229"/>
      <c r="L818" s="229"/>
      <c r="M818" s="229"/>
      <c r="N818" s="229"/>
      <c r="O818" s="229"/>
      <c r="P818" s="229"/>
      <c r="Q818" s="229"/>
      <c r="R818" s="272"/>
      <c r="S818" s="229"/>
      <c r="T818" s="229"/>
      <c r="U818" s="229"/>
      <c r="V818" s="229"/>
      <c r="W818" s="229"/>
      <c r="X818" s="229"/>
      <c r="Y818" s="229"/>
      <c r="Z818" s="229"/>
    </row>
    <row r="819" spans="1:26" ht="15.75" customHeight="1" x14ac:dyDescent="0.25">
      <c r="A819" s="229"/>
      <c r="B819" s="229"/>
      <c r="C819" s="229"/>
      <c r="D819" s="229"/>
      <c r="E819" s="229"/>
      <c r="F819" s="229"/>
      <c r="G819" s="229"/>
      <c r="H819" s="7"/>
      <c r="I819" s="258"/>
      <c r="J819" s="7"/>
      <c r="K819" s="229"/>
      <c r="L819" s="229"/>
      <c r="M819" s="229"/>
      <c r="N819" s="229"/>
      <c r="O819" s="229"/>
      <c r="P819" s="229"/>
      <c r="Q819" s="229"/>
      <c r="R819" s="272"/>
      <c r="S819" s="229"/>
      <c r="T819" s="229"/>
      <c r="U819" s="229"/>
      <c r="V819" s="229"/>
      <c r="W819" s="229"/>
      <c r="X819" s="229"/>
      <c r="Y819" s="229"/>
      <c r="Z819" s="229"/>
    </row>
    <row r="820" spans="1:26" ht="15.75" customHeight="1" x14ac:dyDescent="0.25">
      <c r="A820" s="229"/>
      <c r="B820" s="229"/>
      <c r="C820" s="229"/>
      <c r="D820" s="229"/>
      <c r="E820" s="229"/>
      <c r="F820" s="229"/>
      <c r="G820" s="229"/>
      <c r="H820" s="7"/>
      <c r="I820" s="258"/>
      <c r="J820" s="7"/>
      <c r="K820" s="229"/>
      <c r="L820" s="229"/>
      <c r="M820" s="229"/>
      <c r="N820" s="229"/>
      <c r="O820" s="229"/>
      <c r="P820" s="229"/>
      <c r="Q820" s="229"/>
      <c r="R820" s="272"/>
      <c r="S820" s="229"/>
      <c r="T820" s="229"/>
      <c r="U820" s="229"/>
      <c r="V820" s="229"/>
      <c r="W820" s="229"/>
      <c r="X820" s="229"/>
      <c r="Y820" s="229"/>
      <c r="Z820" s="229"/>
    </row>
    <row r="821" spans="1:26" ht="15.75" customHeight="1" x14ac:dyDescent="0.25">
      <c r="A821" s="229"/>
      <c r="B821" s="229"/>
      <c r="C821" s="229"/>
      <c r="D821" s="229"/>
      <c r="E821" s="229"/>
      <c r="F821" s="229"/>
      <c r="G821" s="229"/>
      <c r="H821" s="7"/>
      <c r="I821" s="258"/>
      <c r="J821" s="7"/>
      <c r="K821" s="229"/>
      <c r="L821" s="229"/>
      <c r="M821" s="229"/>
      <c r="N821" s="229"/>
      <c r="O821" s="229"/>
      <c r="P821" s="229"/>
      <c r="Q821" s="229"/>
      <c r="R821" s="272"/>
      <c r="S821" s="229"/>
      <c r="T821" s="229"/>
      <c r="U821" s="229"/>
      <c r="V821" s="229"/>
      <c r="W821" s="229"/>
      <c r="X821" s="229"/>
      <c r="Y821" s="229"/>
      <c r="Z821" s="229"/>
    </row>
    <row r="822" spans="1:26" ht="15.75" customHeight="1" x14ac:dyDescent="0.25">
      <c r="A822" s="229"/>
      <c r="B822" s="229"/>
      <c r="C822" s="229"/>
      <c r="D822" s="229"/>
      <c r="E822" s="229"/>
      <c r="F822" s="229"/>
      <c r="G822" s="229"/>
      <c r="H822" s="7"/>
      <c r="I822" s="258"/>
      <c r="J822" s="7"/>
      <c r="K822" s="229"/>
      <c r="L822" s="229"/>
      <c r="M822" s="229"/>
      <c r="N822" s="229"/>
      <c r="O822" s="229"/>
      <c r="P822" s="229"/>
      <c r="Q822" s="229"/>
      <c r="R822" s="272"/>
      <c r="S822" s="229"/>
      <c r="T822" s="229"/>
      <c r="U822" s="229"/>
      <c r="V822" s="229"/>
      <c r="W822" s="229"/>
      <c r="X822" s="229"/>
      <c r="Y822" s="229"/>
      <c r="Z822" s="229"/>
    </row>
    <row r="823" spans="1:26" ht="15.75" customHeight="1" x14ac:dyDescent="0.25">
      <c r="A823" s="229"/>
      <c r="B823" s="229"/>
      <c r="C823" s="229"/>
      <c r="D823" s="229"/>
      <c r="E823" s="229"/>
      <c r="F823" s="229"/>
      <c r="G823" s="229"/>
      <c r="H823" s="7"/>
      <c r="I823" s="258"/>
      <c r="J823" s="7"/>
      <c r="K823" s="229"/>
      <c r="L823" s="229"/>
      <c r="M823" s="229"/>
      <c r="N823" s="229"/>
      <c r="O823" s="229"/>
      <c r="P823" s="229"/>
      <c r="Q823" s="229"/>
      <c r="R823" s="272"/>
      <c r="S823" s="229"/>
      <c r="T823" s="229"/>
      <c r="U823" s="229"/>
      <c r="V823" s="229"/>
      <c r="W823" s="229"/>
      <c r="X823" s="229"/>
      <c r="Y823" s="229"/>
      <c r="Z823" s="229"/>
    </row>
    <row r="824" spans="1:26" ht="15.75" customHeight="1" x14ac:dyDescent="0.25">
      <c r="A824" s="229"/>
      <c r="B824" s="229"/>
      <c r="C824" s="229"/>
      <c r="D824" s="229"/>
      <c r="E824" s="229"/>
      <c r="F824" s="229"/>
      <c r="G824" s="229"/>
      <c r="H824" s="7"/>
      <c r="I824" s="258"/>
      <c r="J824" s="7"/>
      <c r="K824" s="229"/>
      <c r="L824" s="229"/>
      <c r="M824" s="229"/>
      <c r="N824" s="229"/>
      <c r="O824" s="229"/>
      <c r="P824" s="229"/>
      <c r="Q824" s="229"/>
      <c r="R824" s="272"/>
      <c r="S824" s="229"/>
      <c r="T824" s="229"/>
      <c r="U824" s="229"/>
      <c r="V824" s="229"/>
      <c r="W824" s="229"/>
      <c r="X824" s="229"/>
      <c r="Y824" s="229"/>
      <c r="Z824" s="229"/>
    </row>
    <row r="825" spans="1:26" ht="15.75" customHeight="1" x14ac:dyDescent="0.25">
      <c r="A825" s="229"/>
      <c r="B825" s="229"/>
      <c r="C825" s="229"/>
      <c r="D825" s="229"/>
      <c r="E825" s="229"/>
      <c r="F825" s="229"/>
      <c r="G825" s="229"/>
      <c r="H825" s="7"/>
      <c r="I825" s="258"/>
      <c r="J825" s="7"/>
      <c r="K825" s="229"/>
      <c r="L825" s="229"/>
      <c r="M825" s="229"/>
      <c r="N825" s="229"/>
      <c r="O825" s="229"/>
      <c r="P825" s="229"/>
      <c r="Q825" s="229"/>
      <c r="R825" s="272"/>
      <c r="S825" s="229"/>
      <c r="T825" s="229"/>
      <c r="U825" s="229"/>
      <c r="V825" s="229"/>
      <c r="W825" s="229"/>
      <c r="X825" s="229"/>
      <c r="Y825" s="229"/>
      <c r="Z825" s="229"/>
    </row>
    <row r="826" spans="1:26" ht="15.75" customHeight="1" x14ac:dyDescent="0.25">
      <c r="A826" s="229"/>
      <c r="B826" s="229"/>
      <c r="C826" s="229"/>
      <c r="D826" s="229"/>
      <c r="E826" s="229"/>
      <c r="F826" s="229"/>
      <c r="G826" s="229"/>
      <c r="H826" s="7"/>
      <c r="I826" s="258"/>
      <c r="J826" s="7"/>
      <c r="K826" s="229"/>
      <c r="L826" s="229"/>
      <c r="M826" s="229"/>
      <c r="N826" s="229"/>
      <c r="O826" s="229"/>
      <c r="P826" s="229"/>
      <c r="Q826" s="229"/>
      <c r="R826" s="272"/>
      <c r="S826" s="229"/>
      <c r="T826" s="229"/>
      <c r="U826" s="229"/>
      <c r="V826" s="229"/>
      <c r="W826" s="229"/>
      <c r="X826" s="229"/>
      <c r="Y826" s="229"/>
      <c r="Z826" s="229"/>
    </row>
    <row r="827" spans="1:26" ht="15.75" customHeight="1" x14ac:dyDescent="0.25">
      <c r="A827" s="229"/>
      <c r="B827" s="229"/>
      <c r="C827" s="229"/>
      <c r="D827" s="229"/>
      <c r="E827" s="229"/>
      <c r="F827" s="229"/>
      <c r="G827" s="229"/>
      <c r="H827" s="7"/>
      <c r="I827" s="258"/>
      <c r="J827" s="7"/>
      <c r="K827" s="229"/>
      <c r="L827" s="229"/>
      <c r="M827" s="229"/>
      <c r="N827" s="229"/>
      <c r="O827" s="229"/>
      <c r="P827" s="229"/>
      <c r="Q827" s="229"/>
      <c r="R827" s="272"/>
      <c r="S827" s="229"/>
      <c r="T827" s="229"/>
      <c r="U827" s="229"/>
      <c r="V827" s="229"/>
      <c r="W827" s="229"/>
      <c r="X827" s="229"/>
      <c r="Y827" s="229"/>
      <c r="Z827" s="229"/>
    </row>
    <row r="828" spans="1:26" ht="15.75" customHeight="1" x14ac:dyDescent="0.25">
      <c r="A828" s="229"/>
      <c r="B828" s="229"/>
      <c r="C828" s="229"/>
      <c r="D828" s="229"/>
      <c r="E828" s="229"/>
      <c r="F828" s="229"/>
      <c r="G828" s="229"/>
      <c r="H828" s="7"/>
      <c r="I828" s="258"/>
      <c r="J828" s="7"/>
      <c r="K828" s="229"/>
      <c r="L828" s="229"/>
      <c r="M828" s="229"/>
      <c r="N828" s="229"/>
      <c r="O828" s="229"/>
      <c r="P828" s="229"/>
      <c r="Q828" s="229"/>
      <c r="R828" s="272"/>
      <c r="S828" s="229"/>
      <c r="T828" s="229"/>
      <c r="U828" s="229"/>
      <c r="V828" s="229"/>
      <c r="W828" s="229"/>
      <c r="X828" s="229"/>
      <c r="Y828" s="229"/>
      <c r="Z828" s="229"/>
    </row>
    <row r="829" spans="1:26" ht="15.75" customHeight="1" x14ac:dyDescent="0.25">
      <c r="A829" s="229"/>
      <c r="B829" s="229"/>
      <c r="C829" s="229"/>
      <c r="D829" s="229"/>
      <c r="E829" s="229"/>
      <c r="F829" s="229"/>
      <c r="G829" s="229"/>
      <c r="H829" s="7"/>
      <c r="I829" s="258"/>
      <c r="J829" s="7"/>
      <c r="K829" s="229"/>
      <c r="L829" s="229"/>
      <c r="M829" s="229"/>
      <c r="N829" s="229"/>
      <c r="O829" s="229"/>
      <c r="P829" s="229"/>
      <c r="Q829" s="229"/>
      <c r="R829" s="272"/>
      <c r="S829" s="229"/>
      <c r="T829" s="229"/>
      <c r="U829" s="229"/>
      <c r="V829" s="229"/>
      <c r="W829" s="229"/>
      <c r="X829" s="229"/>
      <c r="Y829" s="229"/>
      <c r="Z829" s="229"/>
    </row>
    <row r="830" spans="1:26" ht="15.75" customHeight="1" x14ac:dyDescent="0.25">
      <c r="A830" s="229"/>
      <c r="B830" s="229"/>
      <c r="C830" s="229"/>
      <c r="D830" s="229"/>
      <c r="E830" s="229"/>
      <c r="F830" s="229"/>
      <c r="G830" s="229"/>
      <c r="H830" s="7"/>
      <c r="I830" s="258"/>
      <c r="J830" s="7"/>
      <c r="K830" s="229"/>
      <c r="L830" s="229"/>
      <c r="M830" s="229"/>
      <c r="N830" s="229"/>
      <c r="O830" s="229"/>
      <c r="P830" s="229"/>
      <c r="Q830" s="229"/>
      <c r="R830" s="272"/>
      <c r="S830" s="229"/>
      <c r="T830" s="229"/>
      <c r="U830" s="229"/>
      <c r="V830" s="229"/>
      <c r="W830" s="229"/>
      <c r="X830" s="229"/>
      <c r="Y830" s="229"/>
      <c r="Z830" s="229"/>
    </row>
    <row r="831" spans="1:26" ht="15.75" customHeight="1" x14ac:dyDescent="0.25">
      <c r="A831" s="229"/>
      <c r="B831" s="229"/>
      <c r="C831" s="229"/>
      <c r="D831" s="229"/>
      <c r="E831" s="229"/>
      <c r="F831" s="229"/>
      <c r="G831" s="229"/>
      <c r="H831" s="7"/>
      <c r="I831" s="258"/>
      <c r="J831" s="7"/>
      <c r="K831" s="229"/>
      <c r="L831" s="229"/>
      <c r="M831" s="229"/>
      <c r="N831" s="229"/>
      <c r="O831" s="229"/>
      <c r="P831" s="229"/>
      <c r="Q831" s="229"/>
      <c r="R831" s="272"/>
      <c r="S831" s="229"/>
      <c r="T831" s="229"/>
      <c r="U831" s="229"/>
      <c r="V831" s="229"/>
      <c r="W831" s="229"/>
      <c r="X831" s="229"/>
      <c r="Y831" s="229"/>
      <c r="Z831" s="229"/>
    </row>
    <row r="832" spans="1:26" ht="15.75" customHeight="1" x14ac:dyDescent="0.25">
      <c r="A832" s="229"/>
      <c r="B832" s="229"/>
      <c r="C832" s="229"/>
      <c r="D832" s="229"/>
      <c r="E832" s="229"/>
      <c r="F832" s="229"/>
      <c r="G832" s="229"/>
      <c r="H832" s="7"/>
      <c r="I832" s="258"/>
      <c r="J832" s="7"/>
      <c r="K832" s="229"/>
      <c r="L832" s="229"/>
      <c r="M832" s="229"/>
      <c r="N832" s="229"/>
      <c r="O832" s="229"/>
      <c r="P832" s="229"/>
      <c r="Q832" s="229"/>
      <c r="R832" s="272"/>
      <c r="S832" s="229"/>
      <c r="T832" s="229"/>
      <c r="U832" s="229"/>
      <c r="V832" s="229"/>
      <c r="W832" s="229"/>
      <c r="X832" s="229"/>
      <c r="Y832" s="229"/>
      <c r="Z832" s="229"/>
    </row>
    <row r="833" spans="1:26" ht="15.75" customHeight="1" x14ac:dyDescent="0.25">
      <c r="A833" s="229"/>
      <c r="B833" s="229"/>
      <c r="C833" s="229"/>
      <c r="D833" s="229"/>
      <c r="E833" s="229"/>
      <c r="F833" s="229"/>
      <c r="G833" s="229"/>
      <c r="H833" s="7"/>
      <c r="I833" s="258"/>
      <c r="J833" s="7"/>
      <c r="K833" s="229"/>
      <c r="L833" s="229"/>
      <c r="M833" s="229"/>
      <c r="N833" s="229"/>
      <c r="O833" s="229"/>
      <c r="P833" s="229"/>
      <c r="Q833" s="229"/>
      <c r="R833" s="272"/>
      <c r="S833" s="229"/>
      <c r="T833" s="229"/>
      <c r="U833" s="229"/>
      <c r="V833" s="229"/>
      <c r="W833" s="229"/>
      <c r="X833" s="229"/>
      <c r="Y833" s="229"/>
      <c r="Z833" s="229"/>
    </row>
    <row r="834" spans="1:26" ht="15.75" customHeight="1" x14ac:dyDescent="0.25">
      <c r="A834" s="229"/>
      <c r="B834" s="229"/>
      <c r="C834" s="229"/>
      <c r="D834" s="229"/>
      <c r="E834" s="229"/>
      <c r="F834" s="229"/>
      <c r="G834" s="229"/>
      <c r="H834" s="7"/>
      <c r="I834" s="258"/>
      <c r="J834" s="7"/>
      <c r="K834" s="229"/>
      <c r="L834" s="229"/>
      <c r="M834" s="229"/>
      <c r="N834" s="229"/>
      <c r="O834" s="229"/>
      <c r="P834" s="229"/>
      <c r="Q834" s="229"/>
      <c r="R834" s="272"/>
      <c r="S834" s="229"/>
      <c r="T834" s="229"/>
      <c r="U834" s="229"/>
      <c r="V834" s="229"/>
      <c r="W834" s="229"/>
      <c r="X834" s="229"/>
      <c r="Y834" s="229"/>
      <c r="Z834" s="229"/>
    </row>
    <row r="835" spans="1:26" ht="15.75" customHeight="1" x14ac:dyDescent="0.25">
      <c r="A835" s="229"/>
      <c r="B835" s="229"/>
      <c r="C835" s="229"/>
      <c r="D835" s="229"/>
      <c r="E835" s="229"/>
      <c r="F835" s="229"/>
      <c r="G835" s="229"/>
      <c r="H835" s="7"/>
      <c r="I835" s="258"/>
      <c r="J835" s="7"/>
      <c r="K835" s="229"/>
      <c r="L835" s="229"/>
      <c r="M835" s="229"/>
      <c r="N835" s="229"/>
      <c r="O835" s="229"/>
      <c r="P835" s="229"/>
      <c r="Q835" s="229"/>
      <c r="R835" s="272"/>
      <c r="S835" s="229"/>
      <c r="T835" s="229"/>
      <c r="U835" s="229"/>
      <c r="V835" s="229"/>
      <c r="W835" s="229"/>
      <c r="X835" s="229"/>
      <c r="Y835" s="229"/>
      <c r="Z835" s="229"/>
    </row>
    <row r="836" spans="1:26" ht="15.75" customHeight="1" x14ac:dyDescent="0.25">
      <c r="A836" s="229"/>
      <c r="B836" s="229"/>
      <c r="C836" s="229"/>
      <c r="D836" s="229"/>
      <c r="E836" s="229"/>
      <c r="F836" s="229"/>
      <c r="G836" s="229"/>
      <c r="H836" s="7"/>
      <c r="I836" s="258"/>
      <c r="J836" s="7"/>
      <c r="K836" s="229"/>
      <c r="L836" s="229"/>
      <c r="M836" s="229"/>
      <c r="N836" s="229"/>
      <c r="O836" s="229"/>
      <c r="P836" s="229"/>
      <c r="Q836" s="229"/>
      <c r="R836" s="272"/>
      <c r="S836" s="229"/>
      <c r="T836" s="229"/>
      <c r="U836" s="229"/>
      <c r="V836" s="229"/>
      <c r="W836" s="229"/>
      <c r="X836" s="229"/>
      <c r="Y836" s="229"/>
      <c r="Z836" s="229"/>
    </row>
    <row r="837" spans="1:26" ht="15.75" customHeight="1" x14ac:dyDescent="0.25">
      <c r="A837" s="229"/>
      <c r="B837" s="229"/>
      <c r="C837" s="229"/>
      <c r="D837" s="229"/>
      <c r="E837" s="229"/>
      <c r="F837" s="229"/>
      <c r="G837" s="229"/>
      <c r="H837" s="7"/>
      <c r="I837" s="258"/>
      <c r="J837" s="7"/>
      <c r="K837" s="229"/>
      <c r="L837" s="229"/>
      <c r="M837" s="229"/>
      <c r="N837" s="229"/>
      <c r="O837" s="229"/>
      <c r="P837" s="229"/>
      <c r="Q837" s="229"/>
      <c r="R837" s="272"/>
      <c r="S837" s="229"/>
      <c r="T837" s="229"/>
      <c r="U837" s="229"/>
      <c r="V837" s="229"/>
      <c r="W837" s="229"/>
      <c r="X837" s="229"/>
      <c r="Y837" s="229"/>
      <c r="Z837" s="229"/>
    </row>
    <row r="838" spans="1:26" ht="15.75" customHeight="1" x14ac:dyDescent="0.25">
      <c r="A838" s="229"/>
      <c r="B838" s="229"/>
      <c r="C838" s="229"/>
      <c r="D838" s="229"/>
      <c r="E838" s="229"/>
      <c r="F838" s="229"/>
      <c r="G838" s="229"/>
      <c r="H838" s="7"/>
      <c r="I838" s="258"/>
      <c r="J838" s="7"/>
      <c r="K838" s="229"/>
      <c r="L838" s="229"/>
      <c r="M838" s="229"/>
      <c r="N838" s="229"/>
      <c r="O838" s="229"/>
      <c r="P838" s="229"/>
      <c r="Q838" s="229"/>
      <c r="R838" s="272"/>
      <c r="S838" s="229"/>
      <c r="T838" s="229"/>
      <c r="U838" s="229"/>
      <c r="V838" s="229"/>
      <c r="W838" s="229"/>
      <c r="X838" s="229"/>
      <c r="Y838" s="229"/>
      <c r="Z838" s="229"/>
    </row>
    <row r="839" spans="1:26" ht="15.75" customHeight="1" x14ac:dyDescent="0.25">
      <c r="A839" s="229"/>
      <c r="B839" s="229"/>
      <c r="C839" s="229"/>
      <c r="D839" s="229"/>
      <c r="E839" s="229"/>
      <c r="F839" s="229"/>
      <c r="G839" s="229"/>
      <c r="H839" s="7"/>
      <c r="I839" s="258"/>
      <c r="J839" s="7"/>
      <c r="K839" s="229"/>
      <c r="L839" s="229"/>
      <c r="M839" s="229"/>
      <c r="N839" s="229"/>
      <c r="O839" s="229"/>
      <c r="P839" s="229"/>
      <c r="Q839" s="229"/>
      <c r="R839" s="272"/>
      <c r="S839" s="229"/>
      <c r="T839" s="229"/>
      <c r="U839" s="229"/>
      <c r="V839" s="229"/>
      <c r="W839" s="229"/>
      <c r="X839" s="229"/>
      <c r="Y839" s="229"/>
      <c r="Z839" s="229"/>
    </row>
    <row r="840" spans="1:26" ht="15.75" customHeight="1" x14ac:dyDescent="0.25">
      <c r="A840" s="229"/>
      <c r="B840" s="229"/>
      <c r="C840" s="229"/>
      <c r="D840" s="229"/>
      <c r="E840" s="229"/>
      <c r="F840" s="229"/>
      <c r="G840" s="229"/>
      <c r="H840" s="7"/>
      <c r="I840" s="258"/>
      <c r="J840" s="7"/>
      <c r="K840" s="229"/>
      <c r="L840" s="229"/>
      <c r="M840" s="229"/>
      <c r="N840" s="229"/>
      <c r="O840" s="229"/>
      <c r="P840" s="229"/>
      <c r="Q840" s="229"/>
      <c r="R840" s="272"/>
      <c r="S840" s="229"/>
      <c r="T840" s="229"/>
      <c r="U840" s="229"/>
      <c r="V840" s="229"/>
      <c r="W840" s="229"/>
      <c r="X840" s="229"/>
      <c r="Y840" s="229"/>
      <c r="Z840" s="229"/>
    </row>
    <row r="841" spans="1:26" ht="15.75" customHeight="1" x14ac:dyDescent="0.25">
      <c r="A841" s="229"/>
      <c r="B841" s="229"/>
      <c r="C841" s="229"/>
      <c r="D841" s="229"/>
      <c r="E841" s="229"/>
      <c r="F841" s="229"/>
      <c r="G841" s="229"/>
      <c r="H841" s="7"/>
      <c r="I841" s="258"/>
      <c r="J841" s="7"/>
      <c r="K841" s="229"/>
      <c r="L841" s="229"/>
      <c r="M841" s="229"/>
      <c r="N841" s="229"/>
      <c r="O841" s="229"/>
      <c r="P841" s="229"/>
      <c r="Q841" s="229"/>
      <c r="R841" s="272"/>
      <c r="S841" s="229"/>
      <c r="T841" s="229"/>
      <c r="U841" s="229"/>
      <c r="V841" s="229"/>
      <c r="W841" s="229"/>
      <c r="X841" s="229"/>
      <c r="Y841" s="229"/>
      <c r="Z841" s="229"/>
    </row>
    <row r="842" spans="1:26" ht="15.75" customHeight="1" x14ac:dyDescent="0.25">
      <c r="A842" s="229"/>
      <c r="B842" s="229"/>
      <c r="C842" s="229"/>
      <c r="D842" s="229"/>
      <c r="E842" s="229"/>
      <c r="F842" s="229"/>
      <c r="G842" s="229"/>
      <c r="H842" s="7"/>
      <c r="I842" s="258"/>
      <c r="J842" s="7"/>
      <c r="K842" s="229"/>
      <c r="L842" s="229"/>
      <c r="M842" s="229"/>
      <c r="N842" s="229"/>
      <c r="O842" s="229"/>
      <c r="P842" s="229"/>
      <c r="Q842" s="229"/>
      <c r="R842" s="272"/>
      <c r="S842" s="229"/>
      <c r="T842" s="229"/>
      <c r="U842" s="229"/>
      <c r="V842" s="229"/>
      <c r="W842" s="229"/>
      <c r="X842" s="229"/>
      <c r="Y842" s="229"/>
      <c r="Z842" s="229"/>
    </row>
    <row r="843" spans="1:26" ht="15.75" customHeight="1" x14ac:dyDescent="0.25">
      <c r="A843" s="229"/>
      <c r="B843" s="229"/>
      <c r="C843" s="229"/>
      <c r="D843" s="229"/>
      <c r="E843" s="229"/>
      <c r="F843" s="229"/>
      <c r="G843" s="229"/>
      <c r="H843" s="7"/>
      <c r="I843" s="258"/>
      <c r="J843" s="7"/>
      <c r="K843" s="229"/>
      <c r="L843" s="229"/>
      <c r="M843" s="229"/>
      <c r="N843" s="229"/>
      <c r="O843" s="229"/>
      <c r="P843" s="229"/>
      <c r="Q843" s="229"/>
      <c r="R843" s="272"/>
      <c r="S843" s="229"/>
      <c r="T843" s="229"/>
      <c r="U843" s="229"/>
      <c r="V843" s="229"/>
      <c r="W843" s="229"/>
      <c r="X843" s="229"/>
      <c r="Y843" s="229"/>
      <c r="Z843" s="229"/>
    </row>
    <row r="844" spans="1:26" ht="15.75" customHeight="1" x14ac:dyDescent="0.25">
      <c r="A844" s="229"/>
      <c r="B844" s="229"/>
      <c r="C844" s="229"/>
      <c r="D844" s="229"/>
      <c r="E844" s="229"/>
      <c r="F844" s="229"/>
      <c r="G844" s="229"/>
      <c r="H844" s="7"/>
      <c r="I844" s="258"/>
      <c r="J844" s="7"/>
      <c r="K844" s="229"/>
      <c r="L844" s="229"/>
      <c r="M844" s="229"/>
      <c r="N844" s="229"/>
      <c r="O844" s="229"/>
      <c r="P844" s="229"/>
      <c r="Q844" s="229"/>
      <c r="R844" s="272"/>
      <c r="S844" s="229"/>
      <c r="T844" s="229"/>
      <c r="U844" s="229"/>
      <c r="V844" s="229"/>
      <c r="W844" s="229"/>
      <c r="X844" s="229"/>
      <c r="Y844" s="229"/>
      <c r="Z844" s="229"/>
    </row>
    <row r="845" spans="1:26" ht="15.75" customHeight="1" x14ac:dyDescent="0.25">
      <c r="A845" s="229"/>
      <c r="B845" s="229"/>
      <c r="C845" s="229"/>
      <c r="D845" s="229"/>
      <c r="E845" s="229"/>
      <c r="F845" s="229"/>
      <c r="G845" s="229"/>
      <c r="H845" s="7"/>
      <c r="I845" s="258"/>
      <c r="J845" s="7"/>
      <c r="K845" s="229"/>
      <c r="L845" s="229"/>
      <c r="M845" s="229"/>
      <c r="N845" s="229"/>
      <c r="O845" s="229"/>
      <c r="P845" s="229"/>
      <c r="Q845" s="229"/>
      <c r="R845" s="272"/>
      <c r="S845" s="229"/>
      <c r="T845" s="229"/>
      <c r="U845" s="229"/>
      <c r="V845" s="229"/>
      <c r="W845" s="229"/>
      <c r="X845" s="229"/>
      <c r="Y845" s="229"/>
      <c r="Z845" s="229"/>
    </row>
    <row r="846" spans="1:26" ht="15.75" customHeight="1" x14ac:dyDescent="0.25">
      <c r="A846" s="229"/>
      <c r="B846" s="229"/>
      <c r="C846" s="229"/>
      <c r="D846" s="229"/>
      <c r="E846" s="229"/>
      <c r="F846" s="229"/>
      <c r="G846" s="229"/>
      <c r="H846" s="7"/>
      <c r="I846" s="258"/>
      <c r="J846" s="7"/>
      <c r="K846" s="229"/>
      <c r="L846" s="229"/>
      <c r="M846" s="229"/>
      <c r="N846" s="229"/>
      <c r="O846" s="229"/>
      <c r="P846" s="229"/>
      <c r="Q846" s="229"/>
      <c r="R846" s="272"/>
      <c r="S846" s="229"/>
      <c r="T846" s="229"/>
      <c r="U846" s="229"/>
      <c r="V846" s="229"/>
      <c r="W846" s="229"/>
      <c r="X846" s="229"/>
      <c r="Y846" s="229"/>
      <c r="Z846" s="229"/>
    </row>
    <row r="847" spans="1:26" ht="15.75" customHeight="1" x14ac:dyDescent="0.25">
      <c r="A847" s="229"/>
      <c r="B847" s="229"/>
      <c r="C847" s="229"/>
      <c r="D847" s="229"/>
      <c r="E847" s="229"/>
      <c r="F847" s="229"/>
      <c r="G847" s="229"/>
      <c r="H847" s="7"/>
      <c r="I847" s="258"/>
      <c r="J847" s="7"/>
      <c r="K847" s="229"/>
      <c r="L847" s="229"/>
      <c r="M847" s="229"/>
      <c r="N847" s="229"/>
      <c r="O847" s="229"/>
      <c r="P847" s="229"/>
      <c r="Q847" s="229"/>
      <c r="R847" s="272"/>
      <c r="S847" s="229"/>
      <c r="T847" s="229"/>
      <c r="U847" s="229"/>
      <c r="V847" s="229"/>
      <c r="W847" s="229"/>
      <c r="X847" s="229"/>
      <c r="Y847" s="229"/>
      <c r="Z847" s="229"/>
    </row>
    <row r="848" spans="1:26" ht="15.75" customHeight="1" x14ac:dyDescent="0.25">
      <c r="A848" s="229"/>
      <c r="B848" s="229"/>
      <c r="C848" s="229"/>
      <c r="D848" s="229"/>
      <c r="E848" s="229"/>
      <c r="F848" s="229"/>
      <c r="G848" s="229"/>
      <c r="H848" s="7"/>
      <c r="I848" s="258"/>
      <c r="J848" s="7"/>
      <c r="K848" s="229"/>
      <c r="L848" s="229"/>
      <c r="M848" s="229"/>
      <c r="N848" s="229"/>
      <c r="O848" s="229"/>
      <c r="P848" s="229"/>
      <c r="Q848" s="229"/>
      <c r="R848" s="272"/>
      <c r="S848" s="229"/>
      <c r="T848" s="229"/>
      <c r="U848" s="229"/>
      <c r="V848" s="229"/>
      <c r="W848" s="229"/>
      <c r="X848" s="229"/>
      <c r="Y848" s="229"/>
      <c r="Z848" s="229"/>
    </row>
    <row r="849" spans="1:26" ht="15.75" customHeight="1" x14ac:dyDescent="0.25">
      <c r="A849" s="229"/>
      <c r="B849" s="229"/>
      <c r="C849" s="229"/>
      <c r="D849" s="229"/>
      <c r="E849" s="229"/>
      <c r="F849" s="229"/>
      <c r="G849" s="229"/>
      <c r="H849" s="7"/>
      <c r="I849" s="258"/>
      <c r="J849" s="7"/>
      <c r="K849" s="229"/>
      <c r="L849" s="229"/>
      <c r="M849" s="229"/>
      <c r="N849" s="229"/>
      <c r="O849" s="229"/>
      <c r="P849" s="229"/>
      <c r="Q849" s="229"/>
      <c r="R849" s="272"/>
      <c r="S849" s="229"/>
      <c r="T849" s="229"/>
      <c r="U849" s="229"/>
      <c r="V849" s="229"/>
      <c r="W849" s="229"/>
      <c r="X849" s="229"/>
      <c r="Y849" s="229"/>
      <c r="Z849" s="229"/>
    </row>
    <row r="850" spans="1:26" ht="15.75" customHeight="1" x14ac:dyDescent="0.25">
      <c r="A850" s="229"/>
      <c r="B850" s="229"/>
      <c r="C850" s="229"/>
      <c r="D850" s="229"/>
      <c r="E850" s="229"/>
      <c r="F850" s="229"/>
      <c r="G850" s="229"/>
      <c r="H850" s="7"/>
      <c r="I850" s="258"/>
      <c r="J850" s="7"/>
      <c r="K850" s="229"/>
      <c r="L850" s="229"/>
      <c r="M850" s="229"/>
      <c r="N850" s="229"/>
      <c r="O850" s="229"/>
      <c r="P850" s="229"/>
      <c r="Q850" s="229"/>
      <c r="R850" s="272"/>
      <c r="S850" s="229"/>
      <c r="T850" s="229"/>
      <c r="U850" s="229"/>
      <c r="V850" s="229"/>
      <c r="W850" s="229"/>
      <c r="X850" s="229"/>
      <c r="Y850" s="229"/>
      <c r="Z850" s="229"/>
    </row>
    <row r="851" spans="1:26" ht="15.75" customHeight="1" x14ac:dyDescent="0.25">
      <c r="A851" s="229"/>
      <c r="B851" s="229"/>
      <c r="C851" s="229"/>
      <c r="D851" s="229"/>
      <c r="E851" s="229"/>
      <c r="F851" s="229"/>
      <c r="G851" s="229"/>
      <c r="H851" s="7"/>
      <c r="I851" s="258"/>
      <c r="J851" s="7"/>
      <c r="K851" s="229"/>
      <c r="L851" s="229"/>
      <c r="M851" s="229"/>
      <c r="N851" s="229"/>
      <c r="O851" s="229"/>
      <c r="P851" s="229"/>
      <c r="Q851" s="229"/>
      <c r="R851" s="272"/>
      <c r="S851" s="229"/>
      <c r="T851" s="229"/>
      <c r="U851" s="229"/>
      <c r="V851" s="229"/>
      <c r="W851" s="229"/>
      <c r="X851" s="229"/>
      <c r="Y851" s="229"/>
      <c r="Z851" s="229"/>
    </row>
    <row r="852" spans="1:26" ht="15.75" customHeight="1" x14ac:dyDescent="0.25">
      <c r="A852" s="229"/>
      <c r="B852" s="229"/>
      <c r="C852" s="229"/>
      <c r="D852" s="229"/>
      <c r="E852" s="229"/>
      <c r="F852" s="229"/>
      <c r="G852" s="229"/>
      <c r="H852" s="7"/>
      <c r="I852" s="258"/>
      <c r="J852" s="7"/>
      <c r="K852" s="229"/>
      <c r="L852" s="229"/>
      <c r="M852" s="229"/>
      <c r="N852" s="229"/>
      <c r="O852" s="229"/>
      <c r="P852" s="229"/>
      <c r="Q852" s="229"/>
      <c r="R852" s="272"/>
      <c r="S852" s="229"/>
      <c r="T852" s="229"/>
      <c r="U852" s="229"/>
      <c r="V852" s="229"/>
      <c r="W852" s="229"/>
      <c r="X852" s="229"/>
      <c r="Y852" s="229"/>
      <c r="Z852" s="229"/>
    </row>
    <row r="853" spans="1:26" ht="15.75" customHeight="1" x14ac:dyDescent="0.25">
      <c r="A853" s="229"/>
      <c r="B853" s="229"/>
      <c r="C853" s="229"/>
      <c r="D853" s="229"/>
      <c r="E853" s="229"/>
      <c r="F853" s="229"/>
      <c r="G853" s="229"/>
      <c r="H853" s="7"/>
      <c r="I853" s="258"/>
      <c r="J853" s="7"/>
      <c r="K853" s="229"/>
      <c r="L853" s="229"/>
      <c r="M853" s="229"/>
      <c r="N853" s="229"/>
      <c r="O853" s="229"/>
      <c r="P853" s="229"/>
      <c r="Q853" s="229"/>
      <c r="R853" s="272"/>
      <c r="S853" s="229"/>
      <c r="T853" s="229"/>
      <c r="U853" s="229"/>
      <c r="V853" s="229"/>
      <c r="W853" s="229"/>
      <c r="X853" s="229"/>
      <c r="Y853" s="229"/>
      <c r="Z853" s="229"/>
    </row>
    <row r="854" spans="1:26" ht="15.75" customHeight="1" x14ac:dyDescent="0.25">
      <c r="A854" s="229"/>
      <c r="B854" s="229"/>
      <c r="C854" s="229"/>
      <c r="D854" s="229"/>
      <c r="E854" s="229"/>
      <c r="F854" s="229"/>
      <c r="G854" s="229"/>
      <c r="H854" s="7"/>
      <c r="I854" s="258"/>
      <c r="J854" s="7"/>
      <c r="K854" s="229"/>
      <c r="L854" s="229"/>
      <c r="M854" s="229"/>
      <c r="N854" s="229"/>
      <c r="O854" s="229"/>
      <c r="P854" s="229"/>
      <c r="Q854" s="229"/>
      <c r="R854" s="272"/>
      <c r="S854" s="229"/>
      <c r="T854" s="229"/>
      <c r="U854" s="229"/>
      <c r="V854" s="229"/>
      <c r="W854" s="229"/>
      <c r="X854" s="229"/>
      <c r="Y854" s="229"/>
      <c r="Z854" s="229"/>
    </row>
    <row r="855" spans="1:26" ht="15.75" customHeight="1" x14ac:dyDescent="0.25">
      <c r="A855" s="229"/>
      <c r="B855" s="229"/>
      <c r="C855" s="229"/>
      <c r="D855" s="229"/>
      <c r="E855" s="229"/>
      <c r="F855" s="229"/>
      <c r="G855" s="229"/>
      <c r="H855" s="7"/>
      <c r="I855" s="258"/>
      <c r="J855" s="7"/>
      <c r="K855" s="229"/>
      <c r="L855" s="229"/>
      <c r="M855" s="229"/>
      <c r="N855" s="229"/>
      <c r="O855" s="229"/>
      <c r="P855" s="229"/>
      <c r="Q855" s="229"/>
      <c r="R855" s="272"/>
      <c r="S855" s="229"/>
      <c r="T855" s="229"/>
      <c r="U855" s="229"/>
      <c r="V855" s="229"/>
      <c r="W855" s="229"/>
      <c r="X855" s="229"/>
      <c r="Y855" s="229"/>
      <c r="Z855" s="229"/>
    </row>
    <row r="856" spans="1:26" ht="15.75" customHeight="1" x14ac:dyDescent="0.25">
      <c r="A856" s="229"/>
      <c r="B856" s="229"/>
      <c r="C856" s="229"/>
      <c r="D856" s="229"/>
      <c r="E856" s="229"/>
      <c r="F856" s="229"/>
      <c r="G856" s="229"/>
      <c r="H856" s="7"/>
      <c r="I856" s="258"/>
      <c r="J856" s="7"/>
      <c r="K856" s="229"/>
      <c r="L856" s="229"/>
      <c r="M856" s="229"/>
      <c r="N856" s="229"/>
      <c r="O856" s="229"/>
      <c r="P856" s="229"/>
      <c r="Q856" s="229"/>
      <c r="R856" s="272"/>
      <c r="S856" s="229"/>
      <c r="T856" s="229"/>
      <c r="U856" s="229"/>
      <c r="V856" s="229"/>
      <c r="W856" s="229"/>
      <c r="X856" s="229"/>
      <c r="Y856" s="229"/>
      <c r="Z856" s="229"/>
    </row>
    <row r="857" spans="1:26" ht="15.75" customHeight="1" x14ac:dyDescent="0.25">
      <c r="A857" s="229"/>
      <c r="B857" s="229"/>
      <c r="C857" s="229"/>
      <c r="D857" s="229"/>
      <c r="E857" s="229"/>
      <c r="F857" s="229"/>
      <c r="G857" s="229"/>
      <c r="H857" s="7"/>
      <c r="I857" s="258"/>
      <c r="J857" s="7"/>
      <c r="K857" s="229"/>
      <c r="L857" s="229"/>
      <c r="M857" s="229"/>
      <c r="N857" s="229"/>
      <c r="O857" s="229"/>
      <c r="P857" s="229"/>
      <c r="Q857" s="229"/>
      <c r="R857" s="272"/>
      <c r="S857" s="229"/>
      <c r="T857" s="229"/>
      <c r="U857" s="229"/>
      <c r="V857" s="229"/>
      <c r="W857" s="229"/>
      <c r="X857" s="229"/>
      <c r="Y857" s="229"/>
      <c r="Z857" s="229"/>
    </row>
    <row r="858" spans="1:26" ht="15.75" customHeight="1" x14ac:dyDescent="0.25">
      <c r="A858" s="229"/>
      <c r="B858" s="229"/>
      <c r="C858" s="229"/>
      <c r="D858" s="229"/>
      <c r="E858" s="229"/>
      <c r="F858" s="229"/>
      <c r="G858" s="229"/>
      <c r="H858" s="7"/>
      <c r="I858" s="258"/>
      <c r="J858" s="7"/>
      <c r="K858" s="229"/>
      <c r="L858" s="229"/>
      <c r="M858" s="229"/>
      <c r="N858" s="229"/>
      <c r="O858" s="229"/>
      <c r="P858" s="229"/>
      <c r="Q858" s="229"/>
      <c r="R858" s="272"/>
      <c r="S858" s="229"/>
      <c r="T858" s="229"/>
      <c r="U858" s="229"/>
      <c r="V858" s="229"/>
      <c r="W858" s="229"/>
      <c r="X858" s="229"/>
      <c r="Y858" s="229"/>
      <c r="Z858" s="229"/>
    </row>
    <row r="859" spans="1:26" ht="15.75" customHeight="1" x14ac:dyDescent="0.25">
      <c r="A859" s="229"/>
      <c r="B859" s="229"/>
      <c r="C859" s="229"/>
      <c r="D859" s="229"/>
      <c r="E859" s="229"/>
      <c r="F859" s="229"/>
      <c r="G859" s="229"/>
      <c r="H859" s="7"/>
      <c r="I859" s="258"/>
      <c r="J859" s="7"/>
      <c r="K859" s="229"/>
      <c r="L859" s="229"/>
      <c r="M859" s="229"/>
      <c r="N859" s="229"/>
      <c r="O859" s="229"/>
      <c r="P859" s="229"/>
      <c r="Q859" s="229"/>
      <c r="R859" s="272"/>
      <c r="S859" s="229"/>
      <c r="T859" s="229"/>
      <c r="U859" s="229"/>
      <c r="V859" s="229"/>
      <c r="W859" s="229"/>
      <c r="X859" s="229"/>
      <c r="Y859" s="229"/>
      <c r="Z859" s="229"/>
    </row>
    <row r="860" spans="1:26" ht="15.75" customHeight="1" x14ac:dyDescent="0.25">
      <c r="A860" s="229"/>
      <c r="B860" s="229"/>
      <c r="C860" s="229"/>
      <c r="D860" s="229"/>
      <c r="E860" s="229"/>
      <c r="F860" s="229"/>
      <c r="G860" s="229"/>
      <c r="H860" s="7"/>
      <c r="I860" s="258"/>
      <c r="J860" s="7"/>
      <c r="K860" s="229"/>
      <c r="L860" s="229"/>
      <c r="M860" s="229"/>
      <c r="N860" s="229"/>
      <c r="O860" s="229"/>
      <c r="P860" s="229"/>
      <c r="Q860" s="229"/>
      <c r="R860" s="272"/>
      <c r="S860" s="229"/>
      <c r="T860" s="229"/>
      <c r="U860" s="229"/>
      <c r="V860" s="229"/>
      <c r="W860" s="229"/>
      <c r="X860" s="229"/>
      <c r="Y860" s="229"/>
      <c r="Z860" s="229"/>
    </row>
    <row r="861" spans="1:26" ht="15.75" customHeight="1" x14ac:dyDescent="0.25">
      <c r="A861" s="229"/>
      <c r="B861" s="229"/>
      <c r="C861" s="229"/>
      <c r="D861" s="229"/>
      <c r="E861" s="229"/>
      <c r="F861" s="229"/>
      <c r="G861" s="229"/>
      <c r="H861" s="7"/>
      <c r="I861" s="258"/>
      <c r="J861" s="7"/>
      <c r="K861" s="229"/>
      <c r="L861" s="229"/>
      <c r="M861" s="229"/>
      <c r="N861" s="229"/>
      <c r="O861" s="229"/>
      <c r="P861" s="229"/>
      <c r="Q861" s="229"/>
      <c r="R861" s="272"/>
      <c r="S861" s="229"/>
      <c r="T861" s="229"/>
      <c r="U861" s="229"/>
      <c r="V861" s="229"/>
      <c r="W861" s="229"/>
      <c r="X861" s="229"/>
      <c r="Y861" s="229"/>
      <c r="Z861" s="229"/>
    </row>
    <row r="862" spans="1:26" ht="15.75" customHeight="1" x14ac:dyDescent="0.25">
      <c r="A862" s="229"/>
      <c r="B862" s="229"/>
      <c r="C862" s="229"/>
      <c r="D862" s="229"/>
      <c r="E862" s="229"/>
      <c r="F862" s="229"/>
      <c r="G862" s="229"/>
      <c r="H862" s="7"/>
      <c r="I862" s="258"/>
      <c r="J862" s="7"/>
      <c r="K862" s="229"/>
      <c r="L862" s="229"/>
      <c r="M862" s="229"/>
      <c r="N862" s="229"/>
      <c r="O862" s="229"/>
      <c r="P862" s="229"/>
      <c r="Q862" s="229"/>
      <c r="R862" s="272"/>
      <c r="S862" s="229"/>
      <c r="T862" s="229"/>
      <c r="U862" s="229"/>
      <c r="V862" s="229"/>
      <c r="W862" s="229"/>
      <c r="X862" s="229"/>
      <c r="Y862" s="229"/>
      <c r="Z862" s="229"/>
    </row>
    <row r="863" spans="1:26" ht="15.75" customHeight="1" x14ac:dyDescent="0.25">
      <c r="A863" s="229"/>
      <c r="B863" s="229"/>
      <c r="C863" s="229"/>
      <c r="D863" s="229"/>
      <c r="E863" s="229"/>
      <c r="F863" s="229"/>
      <c r="G863" s="229"/>
      <c r="H863" s="7"/>
      <c r="I863" s="258"/>
      <c r="J863" s="7"/>
      <c r="K863" s="229"/>
      <c r="L863" s="229"/>
      <c r="M863" s="229"/>
      <c r="N863" s="229"/>
      <c r="O863" s="229"/>
      <c r="P863" s="229"/>
      <c r="Q863" s="229"/>
      <c r="R863" s="272"/>
      <c r="S863" s="229"/>
      <c r="T863" s="229"/>
      <c r="U863" s="229"/>
      <c r="V863" s="229"/>
      <c r="W863" s="229"/>
      <c r="X863" s="229"/>
      <c r="Y863" s="229"/>
      <c r="Z863" s="229"/>
    </row>
    <row r="864" spans="1:26" ht="15.75" customHeight="1" x14ac:dyDescent="0.25">
      <c r="A864" s="229"/>
      <c r="B864" s="229"/>
      <c r="C864" s="229"/>
      <c r="D864" s="229"/>
      <c r="E864" s="229"/>
      <c r="F864" s="229"/>
      <c r="G864" s="229"/>
      <c r="H864" s="7"/>
      <c r="I864" s="258"/>
      <c r="J864" s="7"/>
      <c r="K864" s="229"/>
      <c r="L864" s="229"/>
      <c r="M864" s="229"/>
      <c r="N864" s="229"/>
      <c r="O864" s="229"/>
      <c r="P864" s="229"/>
      <c r="Q864" s="229"/>
      <c r="R864" s="272"/>
      <c r="S864" s="229"/>
      <c r="T864" s="229"/>
      <c r="U864" s="229"/>
      <c r="V864" s="229"/>
      <c r="W864" s="229"/>
      <c r="X864" s="229"/>
      <c r="Y864" s="229"/>
      <c r="Z864" s="229"/>
    </row>
    <row r="865" spans="1:26" ht="15.75" customHeight="1" x14ac:dyDescent="0.25">
      <c r="A865" s="229"/>
      <c r="B865" s="229"/>
      <c r="C865" s="229"/>
      <c r="D865" s="229"/>
      <c r="E865" s="229"/>
      <c r="F865" s="229"/>
      <c r="G865" s="229"/>
      <c r="H865" s="7"/>
      <c r="I865" s="258"/>
      <c r="J865" s="7"/>
      <c r="K865" s="229"/>
      <c r="L865" s="229"/>
      <c r="M865" s="229"/>
      <c r="N865" s="229"/>
      <c r="O865" s="229"/>
      <c r="P865" s="229"/>
      <c r="Q865" s="229"/>
      <c r="R865" s="272"/>
      <c r="S865" s="229"/>
      <c r="T865" s="229"/>
      <c r="U865" s="229"/>
      <c r="V865" s="229"/>
      <c r="W865" s="229"/>
      <c r="X865" s="229"/>
      <c r="Y865" s="229"/>
      <c r="Z865" s="229"/>
    </row>
    <row r="866" spans="1:26" ht="15.75" customHeight="1" x14ac:dyDescent="0.25">
      <c r="A866" s="229"/>
      <c r="B866" s="229"/>
      <c r="C866" s="229"/>
      <c r="D866" s="229"/>
      <c r="E866" s="229"/>
      <c r="F866" s="229"/>
      <c r="G866" s="229"/>
      <c r="H866" s="7"/>
      <c r="I866" s="258"/>
      <c r="J866" s="7"/>
      <c r="K866" s="229"/>
      <c r="L866" s="229"/>
      <c r="M866" s="229"/>
      <c r="N866" s="229"/>
      <c r="O866" s="229"/>
      <c r="P866" s="229"/>
      <c r="Q866" s="229"/>
      <c r="R866" s="272"/>
      <c r="S866" s="229"/>
      <c r="T866" s="229"/>
      <c r="U866" s="229"/>
      <c r="V866" s="229"/>
      <c r="W866" s="229"/>
      <c r="X866" s="229"/>
      <c r="Y866" s="229"/>
      <c r="Z866" s="229"/>
    </row>
    <row r="867" spans="1:26" ht="15.75" customHeight="1" x14ac:dyDescent="0.25">
      <c r="A867" s="229"/>
      <c r="B867" s="229"/>
      <c r="C867" s="229"/>
      <c r="D867" s="229"/>
      <c r="E867" s="229"/>
      <c r="F867" s="229"/>
      <c r="G867" s="229"/>
      <c r="H867" s="7"/>
      <c r="I867" s="258"/>
      <c r="J867" s="7"/>
      <c r="K867" s="229"/>
      <c r="L867" s="229"/>
      <c r="M867" s="229"/>
      <c r="N867" s="229"/>
      <c r="O867" s="229"/>
      <c r="P867" s="229"/>
      <c r="Q867" s="229"/>
      <c r="R867" s="272"/>
      <c r="S867" s="229"/>
      <c r="T867" s="229"/>
      <c r="U867" s="229"/>
      <c r="V867" s="229"/>
      <c r="W867" s="229"/>
      <c r="X867" s="229"/>
      <c r="Y867" s="229"/>
      <c r="Z867" s="229"/>
    </row>
    <row r="868" spans="1:26" ht="15.75" customHeight="1" x14ac:dyDescent="0.25">
      <c r="A868" s="229"/>
      <c r="B868" s="229"/>
      <c r="C868" s="229"/>
      <c r="D868" s="229"/>
      <c r="E868" s="229"/>
      <c r="F868" s="229"/>
      <c r="G868" s="229"/>
      <c r="H868" s="7"/>
      <c r="I868" s="258"/>
      <c r="J868" s="7"/>
      <c r="K868" s="229"/>
      <c r="L868" s="229"/>
      <c r="M868" s="229"/>
      <c r="N868" s="229"/>
      <c r="O868" s="229"/>
      <c r="P868" s="229"/>
      <c r="Q868" s="229"/>
      <c r="R868" s="272"/>
      <c r="S868" s="229"/>
      <c r="T868" s="229"/>
      <c r="U868" s="229"/>
      <c r="V868" s="229"/>
      <c r="W868" s="229"/>
      <c r="X868" s="229"/>
      <c r="Y868" s="229"/>
      <c r="Z868" s="229"/>
    </row>
    <row r="869" spans="1:26" ht="15.75" customHeight="1" x14ac:dyDescent="0.25">
      <c r="A869" s="229"/>
      <c r="B869" s="229"/>
      <c r="C869" s="229"/>
      <c r="D869" s="229"/>
      <c r="E869" s="229"/>
      <c r="F869" s="229"/>
      <c r="G869" s="229"/>
      <c r="H869" s="7"/>
      <c r="I869" s="258"/>
      <c r="J869" s="7"/>
      <c r="K869" s="229"/>
      <c r="L869" s="229"/>
      <c r="M869" s="229"/>
      <c r="N869" s="229"/>
      <c r="O869" s="229"/>
      <c r="P869" s="229"/>
      <c r="Q869" s="229"/>
      <c r="R869" s="272"/>
      <c r="S869" s="229"/>
      <c r="T869" s="229"/>
      <c r="U869" s="229"/>
      <c r="V869" s="229"/>
      <c r="W869" s="229"/>
      <c r="X869" s="229"/>
      <c r="Y869" s="229"/>
      <c r="Z869" s="229"/>
    </row>
    <row r="870" spans="1:26" ht="15.75" customHeight="1" x14ac:dyDescent="0.25">
      <c r="A870" s="229"/>
      <c r="B870" s="229"/>
      <c r="C870" s="229"/>
      <c r="D870" s="229"/>
      <c r="E870" s="229"/>
      <c r="F870" s="229"/>
      <c r="G870" s="229"/>
      <c r="H870" s="7"/>
      <c r="I870" s="258"/>
      <c r="J870" s="7"/>
      <c r="K870" s="229"/>
      <c r="L870" s="229"/>
      <c r="M870" s="229"/>
      <c r="N870" s="229"/>
      <c r="O870" s="229"/>
      <c r="P870" s="229"/>
      <c r="Q870" s="229"/>
      <c r="R870" s="272"/>
      <c r="S870" s="229"/>
      <c r="T870" s="229"/>
      <c r="U870" s="229"/>
      <c r="V870" s="229"/>
      <c r="W870" s="229"/>
      <c r="X870" s="229"/>
      <c r="Y870" s="229"/>
      <c r="Z870" s="229"/>
    </row>
    <row r="871" spans="1:26" ht="15.75" customHeight="1" x14ac:dyDescent="0.25">
      <c r="A871" s="229"/>
      <c r="B871" s="229"/>
      <c r="C871" s="229"/>
      <c r="D871" s="229"/>
      <c r="E871" s="229"/>
      <c r="F871" s="229"/>
      <c r="G871" s="229"/>
      <c r="H871" s="7"/>
      <c r="I871" s="258"/>
      <c r="J871" s="7"/>
      <c r="K871" s="229"/>
      <c r="L871" s="229"/>
      <c r="M871" s="229"/>
      <c r="N871" s="229"/>
      <c r="O871" s="229"/>
      <c r="P871" s="229"/>
      <c r="Q871" s="229"/>
      <c r="R871" s="272"/>
      <c r="S871" s="229"/>
      <c r="T871" s="229"/>
      <c r="U871" s="229"/>
      <c r="V871" s="229"/>
      <c r="W871" s="229"/>
      <c r="X871" s="229"/>
      <c r="Y871" s="229"/>
      <c r="Z871" s="229"/>
    </row>
    <row r="872" spans="1:26" ht="15.75" customHeight="1" x14ac:dyDescent="0.25">
      <c r="A872" s="229"/>
      <c r="B872" s="229"/>
      <c r="C872" s="229"/>
      <c r="D872" s="229"/>
      <c r="E872" s="229"/>
      <c r="F872" s="229"/>
      <c r="G872" s="229"/>
      <c r="H872" s="7"/>
      <c r="I872" s="258"/>
      <c r="J872" s="7"/>
      <c r="K872" s="229"/>
      <c r="L872" s="229"/>
      <c r="M872" s="229"/>
      <c r="N872" s="229"/>
      <c r="O872" s="229"/>
      <c r="P872" s="229"/>
      <c r="Q872" s="229"/>
      <c r="R872" s="272"/>
      <c r="S872" s="229"/>
      <c r="T872" s="229"/>
      <c r="U872" s="229"/>
      <c r="V872" s="229"/>
      <c r="W872" s="229"/>
      <c r="X872" s="229"/>
      <c r="Y872" s="229"/>
      <c r="Z872" s="229"/>
    </row>
    <row r="873" spans="1:26" ht="15.75" customHeight="1" x14ac:dyDescent="0.25">
      <c r="A873" s="229"/>
      <c r="B873" s="229"/>
      <c r="C873" s="229"/>
      <c r="D873" s="229"/>
      <c r="E873" s="229"/>
      <c r="F873" s="229"/>
      <c r="G873" s="229"/>
      <c r="H873" s="7"/>
      <c r="I873" s="258"/>
      <c r="J873" s="7"/>
      <c r="K873" s="229"/>
      <c r="L873" s="229"/>
      <c r="M873" s="229"/>
      <c r="N873" s="229"/>
      <c r="O873" s="229"/>
      <c r="P873" s="229"/>
      <c r="Q873" s="229"/>
      <c r="R873" s="272"/>
      <c r="S873" s="229"/>
      <c r="T873" s="229"/>
      <c r="U873" s="229"/>
      <c r="V873" s="229"/>
      <c r="W873" s="229"/>
      <c r="X873" s="229"/>
      <c r="Y873" s="229"/>
      <c r="Z873" s="229"/>
    </row>
    <row r="874" spans="1:26" ht="15.75" customHeight="1" x14ac:dyDescent="0.25">
      <c r="A874" s="229"/>
      <c r="B874" s="229"/>
      <c r="C874" s="229"/>
      <c r="D874" s="229"/>
      <c r="E874" s="229"/>
      <c r="F874" s="229"/>
      <c r="G874" s="229"/>
      <c r="H874" s="7"/>
      <c r="I874" s="258"/>
      <c r="J874" s="7"/>
      <c r="K874" s="229"/>
      <c r="L874" s="229"/>
      <c r="M874" s="229"/>
      <c r="N874" s="229"/>
      <c r="O874" s="229"/>
      <c r="P874" s="229"/>
      <c r="Q874" s="229"/>
      <c r="R874" s="272"/>
      <c r="S874" s="229"/>
      <c r="T874" s="229"/>
      <c r="U874" s="229"/>
      <c r="V874" s="229"/>
      <c r="W874" s="229"/>
      <c r="X874" s="229"/>
      <c r="Y874" s="229"/>
      <c r="Z874" s="229"/>
    </row>
    <row r="875" spans="1:26" ht="15.75" customHeight="1" x14ac:dyDescent="0.25">
      <c r="A875" s="229"/>
      <c r="B875" s="229"/>
      <c r="C875" s="229"/>
      <c r="D875" s="229"/>
      <c r="E875" s="229"/>
      <c r="F875" s="229"/>
      <c r="G875" s="229"/>
      <c r="H875" s="7"/>
      <c r="I875" s="258"/>
      <c r="J875" s="7"/>
      <c r="K875" s="229"/>
      <c r="L875" s="229"/>
      <c r="M875" s="229"/>
      <c r="N875" s="229"/>
      <c r="O875" s="229"/>
      <c r="P875" s="229"/>
      <c r="Q875" s="229"/>
      <c r="R875" s="272"/>
      <c r="S875" s="229"/>
      <c r="T875" s="229"/>
      <c r="U875" s="229"/>
      <c r="V875" s="229"/>
      <c r="W875" s="229"/>
      <c r="X875" s="229"/>
      <c r="Y875" s="229"/>
      <c r="Z875" s="229"/>
    </row>
    <row r="876" spans="1:26" ht="15.75" customHeight="1" x14ac:dyDescent="0.25">
      <c r="A876" s="229"/>
      <c r="B876" s="229"/>
      <c r="C876" s="229"/>
      <c r="D876" s="229"/>
      <c r="E876" s="229"/>
      <c r="F876" s="229"/>
      <c r="G876" s="229"/>
      <c r="H876" s="7"/>
      <c r="I876" s="258"/>
      <c r="J876" s="7"/>
      <c r="K876" s="229"/>
      <c r="L876" s="229"/>
      <c r="M876" s="229"/>
      <c r="N876" s="229"/>
      <c r="O876" s="229"/>
      <c r="P876" s="229"/>
      <c r="Q876" s="229"/>
      <c r="R876" s="272"/>
      <c r="S876" s="229"/>
      <c r="T876" s="229"/>
      <c r="U876" s="229"/>
      <c r="V876" s="229"/>
      <c r="W876" s="229"/>
      <c r="X876" s="229"/>
      <c r="Y876" s="229"/>
      <c r="Z876" s="229"/>
    </row>
    <row r="877" spans="1:26" ht="15.75" customHeight="1" x14ac:dyDescent="0.25">
      <c r="A877" s="229"/>
      <c r="B877" s="229"/>
      <c r="C877" s="229"/>
      <c r="D877" s="229"/>
      <c r="E877" s="229"/>
      <c r="F877" s="229"/>
      <c r="G877" s="229"/>
      <c r="H877" s="7"/>
      <c r="I877" s="258"/>
      <c r="J877" s="7"/>
      <c r="K877" s="229"/>
      <c r="L877" s="229"/>
      <c r="M877" s="229"/>
      <c r="N877" s="229"/>
      <c r="O877" s="229"/>
      <c r="P877" s="229"/>
      <c r="Q877" s="229"/>
      <c r="R877" s="272"/>
      <c r="S877" s="229"/>
      <c r="T877" s="229"/>
      <c r="U877" s="229"/>
      <c r="V877" s="229"/>
      <c r="W877" s="229"/>
      <c r="X877" s="229"/>
      <c r="Y877" s="229"/>
      <c r="Z877" s="229"/>
    </row>
    <row r="878" spans="1:26" ht="15.75" customHeight="1" x14ac:dyDescent="0.25">
      <c r="A878" s="229"/>
      <c r="B878" s="229"/>
      <c r="C878" s="229"/>
      <c r="D878" s="229"/>
      <c r="E878" s="229"/>
      <c r="F878" s="229"/>
      <c r="G878" s="229"/>
      <c r="H878" s="7"/>
      <c r="I878" s="258"/>
      <c r="J878" s="7"/>
      <c r="K878" s="229"/>
      <c r="L878" s="229"/>
      <c r="M878" s="229"/>
      <c r="N878" s="229"/>
      <c r="O878" s="229"/>
      <c r="P878" s="229"/>
      <c r="Q878" s="229"/>
      <c r="R878" s="272"/>
      <c r="S878" s="229"/>
      <c r="T878" s="229"/>
      <c r="U878" s="229"/>
      <c r="V878" s="229"/>
      <c r="W878" s="229"/>
      <c r="X878" s="229"/>
      <c r="Y878" s="229"/>
      <c r="Z878" s="229"/>
    </row>
    <row r="879" spans="1:26" ht="15.75" customHeight="1" x14ac:dyDescent="0.25">
      <c r="A879" s="229"/>
      <c r="B879" s="229"/>
      <c r="C879" s="229"/>
      <c r="D879" s="229"/>
      <c r="E879" s="229"/>
      <c r="F879" s="229"/>
      <c r="G879" s="229"/>
      <c r="H879" s="7"/>
      <c r="I879" s="258"/>
      <c r="J879" s="7"/>
      <c r="K879" s="229"/>
      <c r="L879" s="229"/>
      <c r="M879" s="229"/>
      <c r="N879" s="229"/>
      <c r="O879" s="229"/>
      <c r="P879" s="229"/>
      <c r="Q879" s="229"/>
      <c r="R879" s="272"/>
      <c r="S879" s="229"/>
      <c r="T879" s="229"/>
      <c r="U879" s="229"/>
      <c r="V879" s="229"/>
      <c r="W879" s="229"/>
      <c r="X879" s="229"/>
      <c r="Y879" s="229"/>
      <c r="Z879" s="229"/>
    </row>
    <row r="880" spans="1:26" ht="15.75" customHeight="1" x14ac:dyDescent="0.25">
      <c r="A880" s="229"/>
      <c r="B880" s="229"/>
      <c r="C880" s="229"/>
      <c r="D880" s="229"/>
      <c r="E880" s="229"/>
      <c r="F880" s="229"/>
      <c r="G880" s="229"/>
      <c r="H880" s="7"/>
      <c r="I880" s="258"/>
      <c r="J880" s="7"/>
      <c r="K880" s="229"/>
      <c r="L880" s="229"/>
      <c r="M880" s="229"/>
      <c r="N880" s="229"/>
      <c r="O880" s="229"/>
      <c r="P880" s="229"/>
      <c r="Q880" s="229"/>
      <c r="R880" s="272"/>
      <c r="S880" s="229"/>
      <c r="T880" s="229"/>
      <c r="U880" s="229"/>
      <c r="V880" s="229"/>
      <c r="W880" s="229"/>
      <c r="X880" s="229"/>
      <c r="Y880" s="229"/>
      <c r="Z880" s="229"/>
    </row>
    <row r="881" spans="1:26" ht="15.75" customHeight="1" x14ac:dyDescent="0.25">
      <c r="A881" s="229"/>
      <c r="B881" s="229"/>
      <c r="C881" s="229"/>
      <c r="D881" s="229"/>
      <c r="E881" s="229"/>
      <c r="F881" s="229"/>
      <c r="G881" s="229"/>
      <c r="H881" s="7"/>
      <c r="I881" s="258"/>
      <c r="J881" s="7"/>
      <c r="K881" s="229"/>
      <c r="L881" s="229"/>
      <c r="M881" s="229"/>
      <c r="N881" s="229"/>
      <c r="O881" s="229"/>
      <c r="P881" s="229"/>
      <c r="Q881" s="229"/>
      <c r="R881" s="272"/>
      <c r="S881" s="229"/>
      <c r="T881" s="229"/>
      <c r="U881" s="229"/>
      <c r="V881" s="229"/>
      <c r="W881" s="229"/>
      <c r="X881" s="229"/>
      <c r="Y881" s="229"/>
      <c r="Z881" s="229"/>
    </row>
    <row r="882" spans="1:26" ht="15.75" customHeight="1" x14ac:dyDescent="0.25">
      <c r="A882" s="229"/>
      <c r="B882" s="229"/>
      <c r="C882" s="229"/>
      <c r="D882" s="229"/>
      <c r="E882" s="229"/>
      <c r="F882" s="229"/>
      <c r="G882" s="229"/>
      <c r="H882" s="7"/>
      <c r="I882" s="258"/>
      <c r="J882" s="7"/>
      <c r="K882" s="229"/>
      <c r="L882" s="229"/>
      <c r="M882" s="229"/>
      <c r="N882" s="229"/>
      <c r="O882" s="229"/>
      <c r="P882" s="229"/>
      <c r="Q882" s="229"/>
      <c r="R882" s="272"/>
      <c r="S882" s="229"/>
      <c r="T882" s="229"/>
      <c r="U882" s="229"/>
      <c r="V882" s="229"/>
      <c r="W882" s="229"/>
      <c r="X882" s="229"/>
      <c r="Y882" s="229"/>
      <c r="Z882" s="229"/>
    </row>
    <row r="883" spans="1:26" ht="15.75" customHeight="1" x14ac:dyDescent="0.25">
      <c r="A883" s="229"/>
      <c r="B883" s="229"/>
      <c r="C883" s="229"/>
      <c r="D883" s="229"/>
      <c r="E883" s="229"/>
      <c r="F883" s="229"/>
      <c r="G883" s="229"/>
      <c r="H883" s="7"/>
      <c r="I883" s="258"/>
      <c r="J883" s="7"/>
      <c r="K883" s="229"/>
      <c r="L883" s="229"/>
      <c r="M883" s="229"/>
      <c r="N883" s="229"/>
      <c r="O883" s="229"/>
      <c r="P883" s="229"/>
      <c r="Q883" s="229"/>
      <c r="R883" s="272"/>
      <c r="S883" s="229"/>
      <c r="T883" s="229"/>
      <c r="U883" s="229"/>
      <c r="V883" s="229"/>
      <c r="W883" s="229"/>
      <c r="X883" s="229"/>
      <c r="Y883" s="229"/>
      <c r="Z883" s="229"/>
    </row>
    <row r="884" spans="1:26" ht="15.75" customHeight="1" x14ac:dyDescent="0.25">
      <c r="A884" s="229"/>
      <c r="B884" s="229"/>
      <c r="C884" s="229"/>
      <c r="D884" s="229"/>
      <c r="E884" s="229"/>
      <c r="F884" s="229"/>
      <c r="G884" s="229"/>
      <c r="H884" s="7"/>
      <c r="I884" s="258"/>
      <c r="J884" s="7"/>
      <c r="K884" s="229"/>
      <c r="L884" s="229"/>
      <c r="M884" s="229"/>
      <c r="N884" s="229"/>
      <c r="O884" s="229"/>
      <c r="P884" s="229"/>
      <c r="Q884" s="229"/>
      <c r="R884" s="272"/>
      <c r="S884" s="229"/>
      <c r="T884" s="229"/>
      <c r="U884" s="229"/>
      <c r="V884" s="229"/>
      <c r="W884" s="229"/>
      <c r="X884" s="229"/>
      <c r="Y884" s="229"/>
      <c r="Z884" s="229"/>
    </row>
    <row r="885" spans="1:26" ht="15.75" customHeight="1" x14ac:dyDescent="0.25">
      <c r="A885" s="229"/>
      <c r="B885" s="229"/>
      <c r="C885" s="229"/>
      <c r="D885" s="229"/>
      <c r="E885" s="229"/>
      <c r="F885" s="229"/>
      <c r="G885" s="229"/>
      <c r="H885" s="7"/>
      <c r="I885" s="258"/>
      <c r="J885" s="7"/>
      <c r="K885" s="229"/>
      <c r="L885" s="229"/>
      <c r="M885" s="229"/>
      <c r="N885" s="229"/>
      <c r="O885" s="229"/>
      <c r="P885" s="229"/>
      <c r="Q885" s="229"/>
      <c r="R885" s="272"/>
      <c r="S885" s="229"/>
      <c r="T885" s="229"/>
      <c r="U885" s="229"/>
      <c r="V885" s="229"/>
      <c r="W885" s="229"/>
      <c r="X885" s="229"/>
      <c r="Y885" s="229"/>
      <c r="Z885" s="229"/>
    </row>
    <row r="886" spans="1:26" ht="15.75" customHeight="1" x14ac:dyDescent="0.25">
      <c r="A886" s="229"/>
      <c r="B886" s="229"/>
      <c r="C886" s="229"/>
      <c r="D886" s="229"/>
      <c r="E886" s="229"/>
      <c r="F886" s="229"/>
      <c r="G886" s="229"/>
      <c r="H886" s="7"/>
      <c r="I886" s="258"/>
      <c r="J886" s="7"/>
      <c r="K886" s="229"/>
      <c r="L886" s="229"/>
      <c r="M886" s="229"/>
      <c r="N886" s="229"/>
      <c r="O886" s="229"/>
      <c r="P886" s="229"/>
      <c r="Q886" s="229"/>
      <c r="R886" s="272"/>
      <c r="S886" s="229"/>
      <c r="T886" s="229"/>
      <c r="U886" s="229"/>
      <c r="V886" s="229"/>
      <c r="W886" s="229"/>
      <c r="X886" s="229"/>
      <c r="Y886" s="229"/>
      <c r="Z886" s="229"/>
    </row>
    <row r="887" spans="1:26" ht="15.75" customHeight="1" x14ac:dyDescent="0.25">
      <c r="A887" s="229"/>
      <c r="B887" s="229"/>
      <c r="C887" s="229"/>
      <c r="D887" s="229"/>
      <c r="E887" s="229"/>
      <c r="F887" s="229"/>
      <c r="G887" s="229"/>
      <c r="H887" s="7"/>
      <c r="I887" s="258"/>
      <c r="J887" s="7"/>
      <c r="K887" s="229"/>
      <c r="L887" s="229"/>
      <c r="M887" s="229"/>
      <c r="N887" s="229"/>
      <c r="O887" s="229"/>
      <c r="P887" s="229"/>
      <c r="Q887" s="229"/>
      <c r="R887" s="272"/>
      <c r="S887" s="229"/>
      <c r="T887" s="229"/>
      <c r="U887" s="229"/>
      <c r="V887" s="229"/>
      <c r="W887" s="229"/>
      <c r="X887" s="229"/>
      <c r="Y887" s="229"/>
      <c r="Z887" s="229"/>
    </row>
    <row r="888" spans="1:26" ht="15.75" customHeight="1" x14ac:dyDescent="0.25">
      <c r="A888" s="229"/>
      <c r="B888" s="229"/>
      <c r="C888" s="229"/>
      <c r="D888" s="229"/>
      <c r="E888" s="229"/>
      <c r="F888" s="229"/>
      <c r="G888" s="229"/>
      <c r="H888" s="7"/>
      <c r="I888" s="258"/>
      <c r="J888" s="7"/>
      <c r="K888" s="229"/>
      <c r="L888" s="229"/>
      <c r="M888" s="229"/>
      <c r="N888" s="229"/>
      <c r="O888" s="229"/>
      <c r="P888" s="229"/>
      <c r="Q888" s="229"/>
      <c r="R888" s="272"/>
      <c r="S888" s="229"/>
      <c r="T888" s="229"/>
      <c r="U888" s="229"/>
      <c r="V888" s="229"/>
      <c r="W888" s="229"/>
      <c r="X888" s="229"/>
      <c r="Y888" s="229"/>
      <c r="Z888" s="229"/>
    </row>
    <row r="889" spans="1:26" ht="15.75" customHeight="1" x14ac:dyDescent="0.25">
      <c r="A889" s="229"/>
      <c r="B889" s="229"/>
      <c r="C889" s="229"/>
      <c r="D889" s="229"/>
      <c r="E889" s="229"/>
      <c r="F889" s="229"/>
      <c r="G889" s="229"/>
      <c r="H889" s="7"/>
      <c r="I889" s="258"/>
      <c r="J889" s="7"/>
      <c r="K889" s="229"/>
      <c r="L889" s="229"/>
      <c r="M889" s="229"/>
      <c r="N889" s="229"/>
      <c r="O889" s="229"/>
      <c r="P889" s="229"/>
      <c r="Q889" s="229"/>
      <c r="R889" s="272"/>
      <c r="S889" s="229"/>
      <c r="T889" s="229"/>
      <c r="U889" s="229"/>
      <c r="V889" s="229"/>
      <c r="W889" s="229"/>
      <c r="X889" s="229"/>
      <c r="Y889" s="229"/>
      <c r="Z889" s="229"/>
    </row>
    <row r="890" spans="1:26" ht="15.75" customHeight="1" x14ac:dyDescent="0.25">
      <c r="A890" s="229"/>
      <c r="B890" s="229"/>
      <c r="C890" s="229"/>
      <c r="D890" s="229"/>
      <c r="E890" s="229"/>
      <c r="F890" s="229"/>
      <c r="G890" s="229"/>
      <c r="H890" s="7"/>
      <c r="I890" s="258"/>
      <c r="J890" s="7"/>
      <c r="K890" s="229"/>
      <c r="L890" s="229"/>
      <c r="M890" s="229"/>
      <c r="N890" s="229"/>
      <c r="O890" s="229"/>
      <c r="P890" s="229"/>
      <c r="Q890" s="229"/>
      <c r="R890" s="272"/>
      <c r="S890" s="229"/>
      <c r="T890" s="229"/>
      <c r="U890" s="229"/>
      <c r="V890" s="229"/>
      <c r="W890" s="229"/>
      <c r="X890" s="229"/>
      <c r="Y890" s="229"/>
      <c r="Z890" s="229"/>
    </row>
    <row r="891" spans="1:26" ht="15.75" customHeight="1" x14ac:dyDescent="0.25">
      <c r="A891" s="229"/>
      <c r="B891" s="229"/>
      <c r="C891" s="229"/>
      <c r="D891" s="229"/>
      <c r="E891" s="229"/>
      <c r="F891" s="229"/>
      <c r="G891" s="229"/>
      <c r="H891" s="7"/>
      <c r="I891" s="258"/>
      <c r="J891" s="7"/>
      <c r="K891" s="229"/>
      <c r="L891" s="229"/>
      <c r="M891" s="229"/>
      <c r="N891" s="229"/>
      <c r="O891" s="229"/>
      <c r="P891" s="229"/>
      <c r="Q891" s="229"/>
      <c r="R891" s="272"/>
      <c r="S891" s="229"/>
      <c r="T891" s="229"/>
      <c r="U891" s="229"/>
      <c r="V891" s="229"/>
      <c r="W891" s="229"/>
      <c r="X891" s="229"/>
      <c r="Y891" s="229"/>
      <c r="Z891" s="229"/>
    </row>
    <row r="892" spans="1:26" ht="15.75" customHeight="1" x14ac:dyDescent="0.25">
      <c r="A892" s="229"/>
      <c r="B892" s="229"/>
      <c r="C892" s="229"/>
      <c r="D892" s="229"/>
      <c r="E892" s="229"/>
      <c r="F892" s="229"/>
      <c r="G892" s="229"/>
      <c r="H892" s="7"/>
      <c r="I892" s="258"/>
      <c r="J892" s="7"/>
      <c r="K892" s="229"/>
      <c r="L892" s="229"/>
      <c r="M892" s="229"/>
      <c r="N892" s="229"/>
      <c r="O892" s="229"/>
      <c r="P892" s="229"/>
      <c r="Q892" s="229"/>
      <c r="R892" s="272"/>
      <c r="S892" s="229"/>
      <c r="T892" s="229"/>
      <c r="U892" s="229"/>
      <c r="V892" s="229"/>
      <c r="W892" s="229"/>
      <c r="X892" s="229"/>
      <c r="Y892" s="229"/>
      <c r="Z892" s="229"/>
    </row>
    <row r="893" spans="1:26" ht="15.75" customHeight="1" x14ac:dyDescent="0.25">
      <c r="A893" s="229"/>
      <c r="B893" s="229"/>
      <c r="C893" s="229"/>
      <c r="D893" s="229"/>
      <c r="E893" s="229"/>
      <c r="F893" s="229"/>
      <c r="G893" s="229"/>
      <c r="H893" s="7"/>
      <c r="I893" s="258"/>
      <c r="J893" s="7"/>
      <c r="K893" s="229"/>
      <c r="L893" s="229"/>
      <c r="M893" s="229"/>
      <c r="N893" s="229"/>
      <c r="O893" s="229"/>
      <c r="P893" s="229"/>
      <c r="Q893" s="229"/>
      <c r="R893" s="272"/>
      <c r="S893" s="229"/>
      <c r="T893" s="229"/>
      <c r="U893" s="229"/>
      <c r="V893" s="229"/>
      <c r="W893" s="229"/>
      <c r="X893" s="229"/>
      <c r="Y893" s="229"/>
      <c r="Z893" s="229"/>
    </row>
    <row r="894" spans="1:26" ht="15.75" customHeight="1" x14ac:dyDescent="0.25">
      <c r="A894" s="229"/>
      <c r="B894" s="229"/>
      <c r="C894" s="229"/>
      <c r="D894" s="229"/>
      <c r="E894" s="229"/>
      <c r="F894" s="229"/>
      <c r="G894" s="229"/>
      <c r="H894" s="7"/>
      <c r="I894" s="258"/>
      <c r="J894" s="7"/>
      <c r="K894" s="229"/>
      <c r="L894" s="229"/>
      <c r="M894" s="229"/>
      <c r="N894" s="229"/>
      <c r="O894" s="229"/>
      <c r="P894" s="229"/>
      <c r="Q894" s="229"/>
      <c r="R894" s="272"/>
      <c r="S894" s="229"/>
      <c r="T894" s="229"/>
      <c r="U894" s="229"/>
      <c r="V894" s="229"/>
      <c r="W894" s="229"/>
      <c r="X894" s="229"/>
      <c r="Y894" s="229"/>
      <c r="Z894" s="229"/>
    </row>
    <row r="895" spans="1:26" ht="15.75" customHeight="1" x14ac:dyDescent="0.25">
      <c r="A895" s="229"/>
      <c r="B895" s="229"/>
      <c r="C895" s="229"/>
      <c r="D895" s="229"/>
      <c r="E895" s="229"/>
      <c r="F895" s="229"/>
      <c r="G895" s="229"/>
      <c r="H895" s="7"/>
      <c r="I895" s="258"/>
      <c r="J895" s="7"/>
      <c r="K895" s="229"/>
      <c r="L895" s="229"/>
      <c r="M895" s="229"/>
      <c r="N895" s="229"/>
      <c r="O895" s="229"/>
      <c r="P895" s="229"/>
      <c r="Q895" s="229"/>
      <c r="R895" s="272"/>
      <c r="S895" s="229"/>
      <c r="T895" s="229"/>
      <c r="U895" s="229"/>
      <c r="V895" s="229"/>
      <c r="W895" s="229"/>
      <c r="X895" s="229"/>
      <c r="Y895" s="229"/>
      <c r="Z895" s="229"/>
    </row>
    <row r="896" spans="1:26" ht="15.75" customHeight="1" x14ac:dyDescent="0.25">
      <c r="A896" s="229"/>
      <c r="B896" s="229"/>
      <c r="C896" s="229"/>
      <c r="D896" s="229"/>
      <c r="E896" s="229"/>
      <c r="F896" s="229"/>
      <c r="G896" s="229"/>
      <c r="H896" s="7"/>
      <c r="I896" s="258"/>
      <c r="J896" s="7"/>
      <c r="K896" s="229"/>
      <c r="L896" s="229"/>
      <c r="M896" s="229"/>
      <c r="N896" s="229"/>
      <c r="O896" s="229"/>
      <c r="P896" s="229"/>
      <c r="Q896" s="229"/>
      <c r="R896" s="272"/>
      <c r="S896" s="229"/>
      <c r="T896" s="229"/>
      <c r="U896" s="229"/>
      <c r="V896" s="229"/>
      <c r="W896" s="229"/>
      <c r="X896" s="229"/>
      <c r="Y896" s="229"/>
      <c r="Z896" s="229"/>
    </row>
    <row r="897" spans="1:26" ht="15.75" customHeight="1" x14ac:dyDescent="0.25">
      <c r="A897" s="229"/>
      <c r="B897" s="229"/>
      <c r="C897" s="229"/>
      <c r="D897" s="229"/>
      <c r="E897" s="229"/>
      <c r="F897" s="229"/>
      <c r="G897" s="229"/>
      <c r="H897" s="7"/>
      <c r="I897" s="258"/>
      <c r="J897" s="7"/>
      <c r="K897" s="229"/>
      <c r="L897" s="229"/>
      <c r="M897" s="229"/>
      <c r="N897" s="229"/>
      <c r="O897" s="229"/>
      <c r="P897" s="229"/>
      <c r="Q897" s="229"/>
      <c r="R897" s="272"/>
      <c r="S897" s="229"/>
      <c r="T897" s="229"/>
      <c r="U897" s="229"/>
      <c r="V897" s="229"/>
      <c r="W897" s="229"/>
      <c r="X897" s="229"/>
      <c r="Y897" s="229"/>
      <c r="Z897" s="229"/>
    </row>
    <row r="898" spans="1:26" ht="15.75" customHeight="1" x14ac:dyDescent="0.25">
      <c r="A898" s="229"/>
      <c r="B898" s="229"/>
      <c r="C898" s="229"/>
      <c r="D898" s="229"/>
      <c r="E898" s="229"/>
      <c r="F898" s="229"/>
      <c r="G898" s="229"/>
      <c r="H898" s="7"/>
      <c r="I898" s="258"/>
      <c r="J898" s="7"/>
      <c r="K898" s="229"/>
      <c r="L898" s="229"/>
      <c r="M898" s="229"/>
      <c r="N898" s="229"/>
      <c r="O898" s="229"/>
      <c r="P898" s="229"/>
      <c r="Q898" s="229"/>
      <c r="R898" s="272"/>
      <c r="S898" s="229"/>
      <c r="T898" s="229"/>
      <c r="U898" s="229"/>
      <c r="V898" s="229"/>
      <c r="W898" s="229"/>
      <c r="X898" s="229"/>
      <c r="Y898" s="229"/>
      <c r="Z898" s="229"/>
    </row>
    <row r="899" spans="1:26" ht="15.75" customHeight="1" x14ac:dyDescent="0.25">
      <c r="A899" s="229"/>
      <c r="B899" s="229"/>
      <c r="C899" s="229"/>
      <c r="D899" s="229"/>
      <c r="E899" s="229"/>
      <c r="F899" s="229"/>
      <c r="G899" s="229"/>
      <c r="H899" s="7"/>
      <c r="I899" s="258"/>
      <c r="J899" s="7"/>
      <c r="K899" s="229"/>
      <c r="L899" s="229"/>
      <c r="M899" s="229"/>
      <c r="N899" s="229"/>
      <c r="O899" s="229"/>
      <c r="P899" s="229"/>
      <c r="Q899" s="229"/>
      <c r="R899" s="272"/>
      <c r="S899" s="229"/>
      <c r="T899" s="229"/>
      <c r="U899" s="229"/>
      <c r="V899" s="229"/>
      <c r="W899" s="229"/>
      <c r="X899" s="229"/>
      <c r="Y899" s="229"/>
      <c r="Z899" s="229"/>
    </row>
    <row r="900" spans="1:26" ht="15.75" customHeight="1" x14ac:dyDescent="0.25">
      <c r="A900" s="229"/>
      <c r="B900" s="229"/>
      <c r="C900" s="229"/>
      <c r="D900" s="229"/>
      <c r="E900" s="229"/>
      <c r="F900" s="229"/>
      <c r="G900" s="229"/>
      <c r="H900" s="7"/>
      <c r="I900" s="258"/>
      <c r="J900" s="7"/>
      <c r="K900" s="229"/>
      <c r="L900" s="229"/>
      <c r="M900" s="229"/>
      <c r="N900" s="229"/>
      <c r="O900" s="229"/>
      <c r="P900" s="229"/>
      <c r="Q900" s="229"/>
      <c r="R900" s="272"/>
      <c r="S900" s="229"/>
      <c r="T900" s="229"/>
      <c r="U900" s="229"/>
      <c r="V900" s="229"/>
      <c r="W900" s="229"/>
      <c r="X900" s="229"/>
      <c r="Y900" s="229"/>
      <c r="Z900" s="229"/>
    </row>
    <row r="901" spans="1:26" ht="15.75" customHeight="1" x14ac:dyDescent="0.25">
      <c r="A901" s="229"/>
      <c r="B901" s="229"/>
      <c r="C901" s="229"/>
      <c r="D901" s="229"/>
      <c r="E901" s="229"/>
      <c r="F901" s="229"/>
      <c r="G901" s="229"/>
      <c r="H901" s="7"/>
      <c r="I901" s="258"/>
      <c r="J901" s="7"/>
      <c r="K901" s="229"/>
      <c r="L901" s="229"/>
      <c r="M901" s="229"/>
      <c r="N901" s="229"/>
      <c r="O901" s="229"/>
      <c r="P901" s="229"/>
      <c r="Q901" s="229"/>
      <c r="R901" s="272"/>
      <c r="S901" s="229"/>
      <c r="T901" s="229"/>
      <c r="U901" s="229"/>
      <c r="V901" s="229"/>
      <c r="W901" s="229"/>
      <c r="X901" s="229"/>
      <c r="Y901" s="229"/>
      <c r="Z901" s="229"/>
    </row>
    <row r="902" spans="1:26" ht="15.75" customHeight="1" x14ac:dyDescent="0.25">
      <c r="A902" s="229"/>
      <c r="B902" s="229"/>
      <c r="C902" s="229"/>
      <c r="D902" s="229"/>
      <c r="E902" s="229"/>
      <c r="F902" s="229"/>
      <c r="G902" s="229"/>
      <c r="H902" s="7"/>
      <c r="I902" s="258"/>
      <c r="J902" s="7"/>
      <c r="K902" s="229"/>
      <c r="L902" s="229"/>
      <c r="M902" s="229"/>
      <c r="N902" s="229"/>
      <c r="O902" s="229"/>
      <c r="P902" s="229"/>
      <c r="Q902" s="229"/>
      <c r="R902" s="272"/>
      <c r="S902" s="229"/>
      <c r="T902" s="229"/>
      <c r="U902" s="229"/>
      <c r="V902" s="229"/>
      <c r="W902" s="229"/>
      <c r="X902" s="229"/>
      <c r="Y902" s="229"/>
      <c r="Z902" s="229"/>
    </row>
    <row r="903" spans="1:26" ht="15.75" customHeight="1" x14ac:dyDescent="0.25">
      <c r="A903" s="229"/>
      <c r="B903" s="229"/>
      <c r="C903" s="229"/>
      <c r="D903" s="229"/>
      <c r="E903" s="229"/>
      <c r="F903" s="229"/>
      <c r="G903" s="229"/>
      <c r="H903" s="7"/>
      <c r="I903" s="258"/>
      <c r="J903" s="7"/>
      <c r="K903" s="229"/>
      <c r="L903" s="229"/>
      <c r="M903" s="229"/>
      <c r="N903" s="229"/>
      <c r="O903" s="229"/>
      <c r="P903" s="229"/>
      <c r="Q903" s="229"/>
      <c r="R903" s="272"/>
      <c r="S903" s="229"/>
      <c r="T903" s="229"/>
      <c r="U903" s="229"/>
      <c r="V903" s="229"/>
      <c r="W903" s="229"/>
      <c r="X903" s="229"/>
      <c r="Y903" s="229"/>
      <c r="Z903" s="229"/>
    </row>
    <row r="904" spans="1:26" ht="15.75" customHeight="1" x14ac:dyDescent="0.25">
      <c r="A904" s="229"/>
      <c r="B904" s="229"/>
      <c r="C904" s="229"/>
      <c r="D904" s="229"/>
      <c r="E904" s="229"/>
      <c r="F904" s="229"/>
      <c r="G904" s="229"/>
      <c r="H904" s="7"/>
      <c r="I904" s="258"/>
      <c r="J904" s="7"/>
      <c r="K904" s="229"/>
      <c r="L904" s="229"/>
      <c r="M904" s="229"/>
      <c r="N904" s="229"/>
      <c r="O904" s="229"/>
      <c r="P904" s="229"/>
      <c r="Q904" s="229"/>
      <c r="R904" s="272"/>
      <c r="S904" s="229"/>
      <c r="T904" s="229"/>
      <c r="U904" s="229"/>
      <c r="V904" s="229"/>
      <c r="W904" s="229"/>
      <c r="X904" s="229"/>
      <c r="Y904" s="229"/>
      <c r="Z904" s="229"/>
    </row>
    <row r="905" spans="1:26" ht="15.75" customHeight="1" x14ac:dyDescent="0.25">
      <c r="A905" s="229"/>
      <c r="B905" s="229"/>
      <c r="C905" s="229"/>
      <c r="D905" s="229"/>
      <c r="E905" s="229"/>
      <c r="F905" s="229"/>
      <c r="G905" s="229"/>
      <c r="H905" s="7"/>
      <c r="I905" s="258"/>
      <c r="J905" s="7"/>
      <c r="K905" s="229"/>
      <c r="L905" s="229"/>
      <c r="M905" s="229"/>
      <c r="N905" s="229"/>
      <c r="O905" s="229"/>
      <c r="P905" s="229"/>
      <c r="Q905" s="229"/>
      <c r="R905" s="272"/>
      <c r="S905" s="229"/>
      <c r="T905" s="229"/>
      <c r="U905" s="229"/>
      <c r="V905" s="229"/>
      <c r="W905" s="229"/>
      <c r="X905" s="229"/>
      <c r="Y905" s="229"/>
      <c r="Z905" s="229"/>
    </row>
    <row r="906" spans="1:26" ht="15.75" customHeight="1" x14ac:dyDescent="0.25">
      <c r="A906" s="229"/>
      <c r="B906" s="229"/>
      <c r="C906" s="229"/>
      <c r="D906" s="229"/>
      <c r="E906" s="229"/>
      <c r="F906" s="229"/>
      <c r="G906" s="229"/>
      <c r="H906" s="7"/>
      <c r="I906" s="258"/>
      <c r="J906" s="7"/>
      <c r="K906" s="229"/>
      <c r="L906" s="229"/>
      <c r="M906" s="229"/>
      <c r="N906" s="229"/>
      <c r="O906" s="229"/>
      <c r="P906" s="229"/>
      <c r="Q906" s="229"/>
      <c r="R906" s="272"/>
      <c r="S906" s="229"/>
      <c r="T906" s="229"/>
      <c r="U906" s="229"/>
      <c r="V906" s="229"/>
      <c r="W906" s="229"/>
      <c r="X906" s="229"/>
      <c r="Y906" s="229"/>
      <c r="Z906" s="229"/>
    </row>
    <row r="907" spans="1:26" ht="15.75" customHeight="1" x14ac:dyDescent="0.25">
      <c r="A907" s="229"/>
      <c r="B907" s="229"/>
      <c r="C907" s="229"/>
      <c r="D907" s="229"/>
      <c r="E907" s="229"/>
      <c r="F907" s="229"/>
      <c r="G907" s="229"/>
      <c r="H907" s="7"/>
      <c r="I907" s="258"/>
      <c r="J907" s="7"/>
      <c r="K907" s="229"/>
      <c r="L907" s="229"/>
      <c r="M907" s="229"/>
      <c r="N907" s="229"/>
      <c r="O907" s="229"/>
      <c r="P907" s="229"/>
      <c r="Q907" s="229"/>
      <c r="R907" s="272"/>
      <c r="S907" s="229"/>
      <c r="T907" s="229"/>
      <c r="U907" s="229"/>
      <c r="V907" s="229"/>
      <c r="W907" s="229"/>
      <c r="X907" s="229"/>
      <c r="Y907" s="229"/>
      <c r="Z907" s="229"/>
    </row>
    <row r="908" spans="1:26" ht="15.75" customHeight="1" x14ac:dyDescent="0.25">
      <c r="A908" s="229"/>
      <c r="B908" s="229"/>
      <c r="C908" s="229"/>
      <c r="D908" s="229"/>
      <c r="E908" s="229"/>
      <c r="F908" s="229"/>
      <c r="G908" s="229"/>
      <c r="H908" s="7"/>
      <c r="I908" s="258"/>
      <c r="J908" s="7"/>
      <c r="K908" s="229"/>
      <c r="L908" s="229"/>
      <c r="M908" s="229"/>
      <c r="N908" s="229"/>
      <c r="O908" s="229"/>
      <c r="P908" s="229"/>
      <c r="Q908" s="229"/>
      <c r="R908" s="272"/>
      <c r="S908" s="229"/>
      <c r="T908" s="229"/>
      <c r="U908" s="229"/>
      <c r="V908" s="229"/>
      <c r="W908" s="229"/>
      <c r="X908" s="229"/>
      <c r="Y908" s="229"/>
      <c r="Z908" s="229"/>
    </row>
    <row r="909" spans="1:26" ht="15.75" customHeight="1" x14ac:dyDescent="0.25">
      <c r="A909" s="229"/>
      <c r="B909" s="229"/>
      <c r="C909" s="229"/>
      <c r="D909" s="229"/>
      <c r="E909" s="229"/>
      <c r="F909" s="229"/>
      <c r="G909" s="229"/>
      <c r="H909" s="7"/>
      <c r="I909" s="258"/>
      <c r="J909" s="7"/>
      <c r="K909" s="229"/>
      <c r="L909" s="229"/>
      <c r="M909" s="229"/>
      <c r="N909" s="229"/>
      <c r="O909" s="229"/>
      <c r="P909" s="229"/>
      <c r="Q909" s="229"/>
      <c r="R909" s="272"/>
      <c r="S909" s="229"/>
      <c r="T909" s="229"/>
      <c r="U909" s="229"/>
      <c r="V909" s="229"/>
      <c r="W909" s="229"/>
      <c r="X909" s="229"/>
      <c r="Y909" s="229"/>
      <c r="Z909" s="229"/>
    </row>
    <row r="910" spans="1:26" ht="15.75" customHeight="1" x14ac:dyDescent="0.25">
      <c r="A910" s="229"/>
      <c r="B910" s="229"/>
      <c r="C910" s="229"/>
      <c r="D910" s="229"/>
      <c r="E910" s="229"/>
      <c r="F910" s="229"/>
      <c r="G910" s="229"/>
      <c r="H910" s="7"/>
      <c r="I910" s="258"/>
      <c r="J910" s="7"/>
      <c r="K910" s="229"/>
      <c r="L910" s="229"/>
      <c r="M910" s="229"/>
      <c r="N910" s="229"/>
      <c r="O910" s="229"/>
      <c r="P910" s="229"/>
      <c r="Q910" s="229"/>
      <c r="R910" s="272"/>
      <c r="S910" s="229"/>
      <c r="T910" s="229"/>
      <c r="U910" s="229"/>
      <c r="V910" s="229"/>
      <c r="W910" s="229"/>
      <c r="X910" s="229"/>
      <c r="Y910" s="229"/>
      <c r="Z910" s="229"/>
    </row>
    <row r="911" spans="1:26" ht="15.75" customHeight="1" x14ac:dyDescent="0.25">
      <c r="A911" s="229"/>
      <c r="B911" s="229"/>
      <c r="C911" s="229"/>
      <c r="D911" s="229"/>
      <c r="E911" s="229"/>
      <c r="F911" s="229"/>
      <c r="G911" s="229"/>
      <c r="H911" s="7"/>
      <c r="I911" s="258"/>
      <c r="J911" s="7"/>
      <c r="K911" s="229"/>
      <c r="L911" s="229"/>
      <c r="M911" s="229"/>
      <c r="N911" s="229"/>
      <c r="O911" s="229"/>
      <c r="P911" s="229"/>
      <c r="Q911" s="229"/>
      <c r="R911" s="272"/>
      <c r="S911" s="229"/>
      <c r="T911" s="229"/>
      <c r="U911" s="229"/>
      <c r="V911" s="229"/>
      <c r="W911" s="229"/>
      <c r="X911" s="229"/>
      <c r="Y911" s="229"/>
      <c r="Z911" s="229"/>
    </row>
    <row r="912" spans="1:26" ht="15.75" customHeight="1" x14ac:dyDescent="0.25">
      <c r="A912" s="229"/>
      <c r="B912" s="229"/>
      <c r="C912" s="229"/>
      <c r="D912" s="229"/>
      <c r="E912" s="229"/>
      <c r="F912" s="229"/>
      <c r="G912" s="229"/>
      <c r="H912" s="7"/>
      <c r="I912" s="258"/>
      <c r="J912" s="7"/>
      <c r="K912" s="229"/>
      <c r="L912" s="229"/>
      <c r="M912" s="229"/>
      <c r="N912" s="229"/>
      <c r="O912" s="229"/>
      <c r="P912" s="229"/>
      <c r="Q912" s="229"/>
      <c r="R912" s="272"/>
      <c r="S912" s="229"/>
      <c r="T912" s="229"/>
      <c r="U912" s="229"/>
      <c r="V912" s="229"/>
      <c r="W912" s="229"/>
      <c r="X912" s="229"/>
      <c r="Y912" s="229"/>
      <c r="Z912" s="229"/>
    </row>
    <row r="913" spans="1:26" ht="15.75" customHeight="1" x14ac:dyDescent="0.25">
      <c r="A913" s="229"/>
      <c r="B913" s="229"/>
      <c r="C913" s="229"/>
      <c r="D913" s="229"/>
      <c r="E913" s="229"/>
      <c r="F913" s="229"/>
      <c r="G913" s="229"/>
      <c r="H913" s="7"/>
      <c r="I913" s="258"/>
      <c r="J913" s="7"/>
      <c r="K913" s="229"/>
      <c r="L913" s="229"/>
      <c r="M913" s="229"/>
      <c r="N913" s="229"/>
      <c r="O913" s="229"/>
      <c r="P913" s="229"/>
      <c r="Q913" s="229"/>
      <c r="R913" s="272"/>
      <c r="S913" s="229"/>
      <c r="T913" s="229"/>
      <c r="U913" s="229"/>
      <c r="V913" s="229"/>
      <c r="W913" s="229"/>
      <c r="X913" s="229"/>
      <c r="Y913" s="229"/>
      <c r="Z913" s="229"/>
    </row>
    <row r="914" spans="1:26" ht="15.75" customHeight="1" x14ac:dyDescent="0.25">
      <c r="A914" s="229"/>
      <c r="B914" s="229"/>
      <c r="C914" s="229"/>
      <c r="D914" s="229"/>
      <c r="E914" s="229"/>
      <c r="F914" s="229"/>
      <c r="G914" s="229"/>
      <c r="H914" s="7"/>
      <c r="I914" s="258"/>
      <c r="J914" s="7"/>
      <c r="K914" s="229"/>
      <c r="L914" s="229"/>
      <c r="M914" s="229"/>
      <c r="N914" s="229"/>
      <c r="O914" s="229"/>
      <c r="P914" s="229"/>
      <c r="Q914" s="229"/>
      <c r="R914" s="272"/>
      <c r="S914" s="229"/>
      <c r="T914" s="229"/>
      <c r="U914" s="229"/>
      <c r="V914" s="229"/>
      <c r="W914" s="229"/>
      <c r="X914" s="229"/>
      <c r="Y914" s="229"/>
      <c r="Z914" s="229"/>
    </row>
    <row r="915" spans="1:26" ht="15.75" customHeight="1" x14ac:dyDescent="0.25">
      <c r="A915" s="229"/>
      <c r="B915" s="229"/>
      <c r="C915" s="229"/>
      <c r="D915" s="229"/>
      <c r="E915" s="229"/>
      <c r="F915" s="229"/>
      <c r="G915" s="229"/>
      <c r="H915" s="7"/>
      <c r="I915" s="258"/>
      <c r="J915" s="7"/>
      <c r="K915" s="229"/>
      <c r="L915" s="229"/>
      <c r="M915" s="229"/>
      <c r="N915" s="229"/>
      <c r="O915" s="229"/>
      <c r="P915" s="229"/>
      <c r="Q915" s="229"/>
      <c r="R915" s="272"/>
      <c r="S915" s="229"/>
      <c r="T915" s="229"/>
      <c r="U915" s="229"/>
      <c r="V915" s="229"/>
      <c r="W915" s="229"/>
      <c r="X915" s="229"/>
      <c r="Y915" s="229"/>
      <c r="Z915" s="229"/>
    </row>
    <row r="916" spans="1:26" ht="15.75" customHeight="1" x14ac:dyDescent="0.25">
      <c r="A916" s="229"/>
      <c r="B916" s="229"/>
      <c r="C916" s="229"/>
      <c r="D916" s="229"/>
      <c r="E916" s="229"/>
      <c r="F916" s="229"/>
      <c r="G916" s="229"/>
      <c r="H916" s="7"/>
      <c r="I916" s="258"/>
      <c r="J916" s="7"/>
      <c r="K916" s="229"/>
      <c r="L916" s="229"/>
      <c r="M916" s="229"/>
      <c r="N916" s="229"/>
      <c r="O916" s="229"/>
      <c r="P916" s="229"/>
      <c r="Q916" s="229"/>
      <c r="R916" s="272"/>
      <c r="S916" s="229"/>
      <c r="T916" s="229"/>
      <c r="U916" s="229"/>
      <c r="V916" s="229"/>
      <c r="W916" s="229"/>
      <c r="X916" s="229"/>
      <c r="Y916" s="229"/>
      <c r="Z916" s="229"/>
    </row>
    <row r="917" spans="1:26" ht="15.75" customHeight="1" x14ac:dyDescent="0.25">
      <c r="A917" s="229"/>
      <c r="B917" s="229"/>
      <c r="C917" s="229"/>
      <c r="D917" s="229"/>
      <c r="E917" s="229"/>
      <c r="F917" s="229"/>
      <c r="G917" s="229"/>
      <c r="H917" s="7"/>
      <c r="I917" s="258"/>
      <c r="J917" s="7"/>
      <c r="K917" s="229"/>
      <c r="L917" s="229"/>
      <c r="M917" s="229"/>
      <c r="N917" s="229"/>
      <c r="O917" s="229"/>
      <c r="P917" s="229"/>
      <c r="Q917" s="229"/>
      <c r="R917" s="272"/>
      <c r="S917" s="229"/>
      <c r="T917" s="229"/>
      <c r="U917" s="229"/>
      <c r="V917" s="229"/>
      <c r="W917" s="229"/>
      <c r="X917" s="229"/>
      <c r="Y917" s="229"/>
      <c r="Z917" s="229"/>
    </row>
    <row r="918" spans="1:26" ht="15.75" customHeight="1" x14ac:dyDescent="0.25">
      <c r="A918" s="229"/>
      <c r="B918" s="229"/>
      <c r="C918" s="229"/>
      <c r="D918" s="229"/>
      <c r="E918" s="229"/>
      <c r="F918" s="229"/>
      <c r="G918" s="229"/>
      <c r="H918" s="7"/>
      <c r="I918" s="258"/>
      <c r="J918" s="7"/>
      <c r="K918" s="229"/>
      <c r="L918" s="229"/>
      <c r="M918" s="229"/>
      <c r="N918" s="229"/>
      <c r="O918" s="229"/>
      <c r="P918" s="229"/>
      <c r="Q918" s="229"/>
      <c r="R918" s="272"/>
      <c r="S918" s="229"/>
      <c r="T918" s="229"/>
      <c r="U918" s="229"/>
      <c r="V918" s="229"/>
      <c r="W918" s="229"/>
      <c r="X918" s="229"/>
      <c r="Y918" s="229"/>
      <c r="Z918" s="229"/>
    </row>
    <row r="919" spans="1:26" ht="15.75" customHeight="1" x14ac:dyDescent="0.25">
      <c r="A919" s="229"/>
      <c r="B919" s="229"/>
      <c r="C919" s="229"/>
      <c r="D919" s="229"/>
      <c r="E919" s="229"/>
      <c r="F919" s="229"/>
      <c r="G919" s="229"/>
      <c r="H919" s="7"/>
      <c r="I919" s="258"/>
      <c r="J919" s="7"/>
      <c r="K919" s="229"/>
      <c r="L919" s="229"/>
      <c r="M919" s="229"/>
      <c r="N919" s="229"/>
      <c r="O919" s="229"/>
      <c r="P919" s="229"/>
      <c r="Q919" s="229"/>
      <c r="R919" s="272"/>
      <c r="S919" s="229"/>
      <c r="T919" s="229"/>
      <c r="U919" s="229"/>
      <c r="V919" s="229"/>
      <c r="W919" s="229"/>
      <c r="X919" s="229"/>
      <c r="Y919" s="229"/>
      <c r="Z919" s="229"/>
    </row>
    <row r="920" spans="1:26" ht="15.75" customHeight="1" x14ac:dyDescent="0.25">
      <c r="A920" s="229"/>
      <c r="B920" s="229"/>
      <c r="C920" s="229"/>
      <c r="D920" s="229"/>
      <c r="E920" s="229"/>
      <c r="F920" s="229"/>
      <c r="G920" s="229"/>
      <c r="H920" s="7"/>
      <c r="I920" s="258"/>
      <c r="J920" s="7"/>
      <c r="K920" s="229"/>
      <c r="L920" s="229"/>
      <c r="M920" s="229"/>
      <c r="N920" s="229"/>
      <c r="O920" s="229"/>
      <c r="P920" s="229"/>
      <c r="Q920" s="229"/>
      <c r="R920" s="272"/>
      <c r="S920" s="229"/>
      <c r="T920" s="229"/>
      <c r="U920" s="229"/>
      <c r="V920" s="229"/>
      <c r="W920" s="229"/>
      <c r="X920" s="229"/>
      <c r="Y920" s="229"/>
      <c r="Z920" s="229"/>
    </row>
    <row r="921" spans="1:26" ht="15.75" customHeight="1" x14ac:dyDescent="0.25">
      <c r="A921" s="229"/>
      <c r="B921" s="229"/>
      <c r="C921" s="229"/>
      <c r="D921" s="229"/>
      <c r="E921" s="229"/>
      <c r="F921" s="229"/>
      <c r="G921" s="229"/>
      <c r="H921" s="7"/>
      <c r="I921" s="258"/>
      <c r="J921" s="7"/>
      <c r="K921" s="229"/>
      <c r="L921" s="229"/>
      <c r="M921" s="229"/>
      <c r="N921" s="229"/>
      <c r="O921" s="229"/>
      <c r="P921" s="229"/>
      <c r="Q921" s="229"/>
      <c r="R921" s="272"/>
      <c r="S921" s="229"/>
      <c r="T921" s="229"/>
      <c r="U921" s="229"/>
      <c r="V921" s="229"/>
      <c r="W921" s="229"/>
      <c r="X921" s="229"/>
      <c r="Y921" s="229"/>
      <c r="Z921" s="229"/>
    </row>
    <row r="922" spans="1:26" ht="15.75" customHeight="1" x14ac:dyDescent="0.25">
      <c r="A922" s="229"/>
      <c r="B922" s="229"/>
      <c r="C922" s="229"/>
      <c r="D922" s="229"/>
      <c r="E922" s="229"/>
      <c r="F922" s="229"/>
      <c r="G922" s="229"/>
      <c r="H922" s="7"/>
      <c r="I922" s="258"/>
      <c r="J922" s="7"/>
      <c r="K922" s="229"/>
      <c r="L922" s="229"/>
      <c r="M922" s="229"/>
      <c r="N922" s="229"/>
      <c r="O922" s="229"/>
      <c r="P922" s="229"/>
      <c r="Q922" s="229"/>
      <c r="R922" s="272"/>
      <c r="S922" s="229"/>
      <c r="T922" s="229"/>
      <c r="U922" s="229"/>
      <c r="V922" s="229"/>
      <c r="W922" s="229"/>
      <c r="X922" s="229"/>
      <c r="Y922" s="229"/>
      <c r="Z922" s="229"/>
    </row>
    <row r="923" spans="1:26" ht="15.75" customHeight="1" x14ac:dyDescent="0.25">
      <c r="A923" s="229"/>
      <c r="B923" s="229"/>
      <c r="C923" s="229"/>
      <c r="D923" s="229"/>
      <c r="E923" s="229"/>
      <c r="F923" s="229"/>
      <c r="G923" s="229"/>
      <c r="H923" s="7"/>
      <c r="I923" s="258"/>
      <c r="J923" s="7"/>
      <c r="K923" s="229"/>
      <c r="L923" s="229"/>
      <c r="M923" s="229"/>
      <c r="N923" s="229"/>
      <c r="O923" s="229"/>
      <c r="P923" s="229"/>
      <c r="Q923" s="229"/>
      <c r="R923" s="272"/>
      <c r="S923" s="229"/>
      <c r="T923" s="229"/>
      <c r="U923" s="229"/>
      <c r="V923" s="229"/>
      <c r="W923" s="229"/>
      <c r="X923" s="229"/>
      <c r="Y923" s="229"/>
      <c r="Z923" s="229"/>
    </row>
    <row r="924" spans="1:26" ht="15.75" customHeight="1" x14ac:dyDescent="0.25">
      <c r="A924" s="229"/>
      <c r="B924" s="229"/>
      <c r="C924" s="229"/>
      <c r="D924" s="229"/>
      <c r="E924" s="229"/>
      <c r="F924" s="229"/>
      <c r="G924" s="229"/>
      <c r="H924" s="7"/>
      <c r="I924" s="258"/>
      <c r="J924" s="7"/>
      <c r="K924" s="229"/>
      <c r="L924" s="229"/>
      <c r="M924" s="229"/>
      <c r="N924" s="229"/>
      <c r="O924" s="229"/>
      <c r="P924" s="229"/>
      <c r="Q924" s="229"/>
      <c r="R924" s="272"/>
      <c r="S924" s="229"/>
      <c r="T924" s="229"/>
      <c r="U924" s="229"/>
      <c r="V924" s="229"/>
      <c r="W924" s="229"/>
      <c r="X924" s="229"/>
      <c r="Y924" s="229"/>
      <c r="Z924" s="229"/>
    </row>
    <row r="925" spans="1:26" ht="15.75" customHeight="1" x14ac:dyDescent="0.25">
      <c r="A925" s="229"/>
      <c r="B925" s="229"/>
      <c r="C925" s="229"/>
      <c r="D925" s="229"/>
      <c r="E925" s="229"/>
      <c r="F925" s="229"/>
      <c r="G925" s="229"/>
      <c r="H925" s="7"/>
      <c r="I925" s="258"/>
      <c r="J925" s="7"/>
      <c r="K925" s="229"/>
      <c r="L925" s="229"/>
      <c r="M925" s="229"/>
      <c r="N925" s="229"/>
      <c r="O925" s="229"/>
      <c r="P925" s="229"/>
      <c r="Q925" s="229"/>
      <c r="R925" s="272"/>
      <c r="S925" s="229"/>
      <c r="T925" s="229"/>
      <c r="U925" s="229"/>
      <c r="V925" s="229"/>
      <c r="W925" s="229"/>
      <c r="X925" s="229"/>
      <c r="Y925" s="229"/>
      <c r="Z925" s="229"/>
    </row>
    <row r="926" spans="1:26" ht="15.75" customHeight="1" x14ac:dyDescent="0.25">
      <c r="A926" s="229"/>
      <c r="B926" s="229"/>
      <c r="C926" s="229"/>
      <c r="D926" s="229"/>
      <c r="E926" s="229"/>
      <c r="F926" s="229"/>
      <c r="G926" s="229"/>
      <c r="H926" s="7"/>
      <c r="I926" s="258"/>
      <c r="J926" s="7"/>
      <c r="K926" s="229"/>
      <c r="L926" s="229"/>
      <c r="M926" s="229"/>
      <c r="N926" s="229"/>
      <c r="O926" s="229"/>
      <c r="P926" s="229"/>
      <c r="Q926" s="229"/>
      <c r="R926" s="272"/>
      <c r="S926" s="229"/>
      <c r="T926" s="229"/>
      <c r="U926" s="229"/>
      <c r="V926" s="229"/>
      <c r="W926" s="229"/>
      <c r="X926" s="229"/>
      <c r="Y926" s="229"/>
      <c r="Z926" s="229"/>
    </row>
    <row r="927" spans="1:26" ht="15.75" customHeight="1" x14ac:dyDescent="0.25">
      <c r="A927" s="229"/>
      <c r="B927" s="229"/>
      <c r="C927" s="229"/>
      <c r="D927" s="229"/>
      <c r="E927" s="229"/>
      <c r="F927" s="229"/>
      <c r="G927" s="229"/>
      <c r="H927" s="7"/>
      <c r="I927" s="258"/>
      <c r="J927" s="7"/>
      <c r="K927" s="229"/>
      <c r="L927" s="229"/>
      <c r="M927" s="229"/>
      <c r="N927" s="229"/>
      <c r="O927" s="229"/>
      <c r="P927" s="229"/>
      <c r="Q927" s="229"/>
      <c r="R927" s="272"/>
      <c r="S927" s="229"/>
      <c r="T927" s="229"/>
      <c r="U927" s="229"/>
      <c r="V927" s="229"/>
      <c r="W927" s="229"/>
      <c r="X927" s="229"/>
      <c r="Y927" s="229"/>
      <c r="Z927" s="229"/>
    </row>
    <row r="928" spans="1:26" ht="15.75" customHeight="1" x14ac:dyDescent="0.25">
      <c r="A928" s="229"/>
      <c r="B928" s="229"/>
      <c r="C928" s="229"/>
      <c r="D928" s="229"/>
      <c r="E928" s="229"/>
      <c r="F928" s="229"/>
      <c r="G928" s="229"/>
      <c r="H928" s="7"/>
      <c r="I928" s="258"/>
      <c r="J928" s="7"/>
      <c r="K928" s="229"/>
      <c r="L928" s="229"/>
      <c r="M928" s="229"/>
      <c r="N928" s="229"/>
      <c r="O928" s="229"/>
      <c r="P928" s="229"/>
      <c r="Q928" s="229"/>
      <c r="R928" s="272"/>
      <c r="S928" s="229"/>
      <c r="T928" s="229"/>
      <c r="U928" s="229"/>
      <c r="V928" s="229"/>
      <c r="W928" s="229"/>
      <c r="X928" s="229"/>
      <c r="Y928" s="229"/>
      <c r="Z928" s="229"/>
    </row>
    <row r="929" spans="1:26" ht="15.75" customHeight="1" x14ac:dyDescent="0.25">
      <c r="A929" s="229"/>
      <c r="B929" s="229"/>
      <c r="C929" s="229"/>
      <c r="D929" s="229"/>
      <c r="E929" s="229"/>
      <c r="F929" s="229"/>
      <c r="G929" s="229"/>
      <c r="H929" s="7"/>
      <c r="I929" s="258"/>
      <c r="J929" s="7"/>
      <c r="K929" s="229"/>
      <c r="L929" s="229"/>
      <c r="M929" s="229"/>
      <c r="N929" s="229"/>
      <c r="O929" s="229"/>
      <c r="P929" s="229"/>
      <c r="Q929" s="229"/>
      <c r="R929" s="272"/>
      <c r="S929" s="229"/>
      <c r="T929" s="229"/>
      <c r="U929" s="229"/>
      <c r="V929" s="229"/>
      <c r="W929" s="229"/>
      <c r="X929" s="229"/>
      <c r="Y929" s="229"/>
      <c r="Z929" s="229"/>
    </row>
    <row r="930" spans="1:26" ht="15.75" customHeight="1" x14ac:dyDescent="0.25">
      <c r="A930" s="229"/>
      <c r="B930" s="229"/>
      <c r="C930" s="229"/>
      <c r="D930" s="229"/>
      <c r="E930" s="229"/>
      <c r="F930" s="229"/>
      <c r="G930" s="229"/>
      <c r="H930" s="7"/>
      <c r="I930" s="258"/>
      <c r="J930" s="7"/>
      <c r="K930" s="229"/>
      <c r="L930" s="229"/>
      <c r="M930" s="229"/>
      <c r="N930" s="229"/>
      <c r="O930" s="229"/>
      <c r="P930" s="229"/>
      <c r="Q930" s="229"/>
      <c r="R930" s="272"/>
      <c r="S930" s="229"/>
      <c r="T930" s="229"/>
      <c r="U930" s="229"/>
      <c r="V930" s="229"/>
      <c r="W930" s="229"/>
      <c r="X930" s="229"/>
      <c r="Y930" s="229"/>
      <c r="Z930" s="229"/>
    </row>
    <row r="931" spans="1:26" ht="15.75" customHeight="1" x14ac:dyDescent="0.25">
      <c r="A931" s="229"/>
      <c r="B931" s="229"/>
      <c r="C931" s="229"/>
      <c r="D931" s="229"/>
      <c r="E931" s="229"/>
      <c r="F931" s="229"/>
      <c r="G931" s="229"/>
      <c r="H931" s="7"/>
      <c r="I931" s="258"/>
      <c r="J931" s="7"/>
      <c r="K931" s="229"/>
      <c r="L931" s="229"/>
      <c r="M931" s="229"/>
      <c r="N931" s="229"/>
      <c r="O931" s="229"/>
      <c r="P931" s="229"/>
      <c r="Q931" s="229"/>
      <c r="R931" s="272"/>
      <c r="S931" s="229"/>
      <c r="T931" s="229"/>
      <c r="U931" s="229"/>
      <c r="V931" s="229"/>
      <c r="W931" s="229"/>
      <c r="X931" s="229"/>
      <c r="Y931" s="229"/>
      <c r="Z931" s="229"/>
    </row>
    <row r="932" spans="1:26" ht="15.75" customHeight="1" x14ac:dyDescent="0.25">
      <c r="A932" s="229"/>
      <c r="B932" s="229"/>
      <c r="C932" s="229"/>
      <c r="D932" s="229"/>
      <c r="E932" s="229"/>
      <c r="F932" s="229"/>
      <c r="G932" s="229"/>
      <c r="H932" s="7"/>
      <c r="I932" s="258"/>
      <c r="J932" s="7"/>
      <c r="K932" s="229"/>
      <c r="L932" s="229"/>
      <c r="M932" s="229"/>
      <c r="N932" s="229"/>
      <c r="O932" s="229"/>
      <c r="P932" s="229"/>
      <c r="Q932" s="229"/>
      <c r="R932" s="272"/>
      <c r="S932" s="229"/>
      <c r="T932" s="229"/>
      <c r="U932" s="229"/>
      <c r="V932" s="229"/>
      <c r="W932" s="229"/>
      <c r="X932" s="229"/>
      <c r="Y932" s="229"/>
      <c r="Z932" s="229"/>
    </row>
    <row r="933" spans="1:26" ht="15.75" customHeight="1" x14ac:dyDescent="0.25">
      <c r="A933" s="229"/>
      <c r="B933" s="229"/>
      <c r="C933" s="229"/>
      <c r="D933" s="229"/>
      <c r="E933" s="229"/>
      <c r="F933" s="229"/>
      <c r="G933" s="229"/>
      <c r="H933" s="7"/>
      <c r="I933" s="258"/>
      <c r="J933" s="7"/>
      <c r="K933" s="229"/>
      <c r="L933" s="229"/>
      <c r="M933" s="229"/>
      <c r="N933" s="229"/>
      <c r="O933" s="229"/>
      <c r="P933" s="229"/>
      <c r="Q933" s="229"/>
      <c r="R933" s="272"/>
      <c r="S933" s="229"/>
      <c r="T933" s="229"/>
      <c r="U933" s="229"/>
      <c r="V933" s="229"/>
      <c r="W933" s="229"/>
      <c r="X933" s="229"/>
      <c r="Y933" s="229"/>
      <c r="Z933" s="229"/>
    </row>
    <row r="934" spans="1:26" ht="15.75" customHeight="1" x14ac:dyDescent="0.25">
      <c r="A934" s="229"/>
      <c r="B934" s="229"/>
      <c r="C934" s="229"/>
      <c r="D934" s="229"/>
      <c r="E934" s="229"/>
      <c r="F934" s="229"/>
      <c r="G934" s="229"/>
      <c r="H934" s="7"/>
      <c r="I934" s="258"/>
      <c r="J934" s="7"/>
      <c r="K934" s="229"/>
      <c r="L934" s="229"/>
      <c r="M934" s="229"/>
      <c r="N934" s="229"/>
      <c r="O934" s="229"/>
      <c r="P934" s="229"/>
      <c r="Q934" s="229"/>
      <c r="R934" s="272"/>
      <c r="S934" s="229"/>
      <c r="T934" s="229"/>
      <c r="U934" s="229"/>
      <c r="V934" s="229"/>
      <c r="W934" s="229"/>
      <c r="X934" s="229"/>
      <c r="Y934" s="229"/>
      <c r="Z934" s="229"/>
    </row>
    <row r="935" spans="1:26" ht="15.75" customHeight="1" x14ac:dyDescent="0.25">
      <c r="A935" s="229"/>
      <c r="B935" s="229"/>
      <c r="C935" s="229"/>
      <c r="D935" s="229"/>
      <c r="E935" s="229"/>
      <c r="F935" s="229"/>
      <c r="G935" s="229"/>
      <c r="H935" s="7"/>
      <c r="I935" s="258"/>
      <c r="J935" s="7"/>
      <c r="K935" s="229"/>
      <c r="L935" s="229"/>
      <c r="M935" s="229"/>
      <c r="N935" s="229"/>
      <c r="O935" s="229"/>
      <c r="P935" s="229"/>
      <c r="Q935" s="229"/>
      <c r="R935" s="272"/>
      <c r="S935" s="229"/>
      <c r="T935" s="229"/>
      <c r="U935" s="229"/>
      <c r="V935" s="229"/>
      <c r="W935" s="229"/>
      <c r="X935" s="229"/>
      <c r="Y935" s="229"/>
      <c r="Z935" s="229"/>
    </row>
    <row r="936" spans="1:26" ht="15.75" customHeight="1" x14ac:dyDescent="0.25">
      <c r="A936" s="229"/>
      <c r="B936" s="229"/>
      <c r="C936" s="229"/>
      <c r="D936" s="229"/>
      <c r="E936" s="229"/>
      <c r="F936" s="229"/>
      <c r="G936" s="229"/>
      <c r="H936" s="7"/>
      <c r="I936" s="258"/>
      <c r="J936" s="7"/>
      <c r="K936" s="229"/>
      <c r="L936" s="229"/>
      <c r="M936" s="229"/>
      <c r="N936" s="229"/>
      <c r="O936" s="229"/>
      <c r="P936" s="229"/>
      <c r="Q936" s="229"/>
      <c r="R936" s="272"/>
      <c r="S936" s="229"/>
      <c r="T936" s="229"/>
      <c r="U936" s="229"/>
      <c r="V936" s="229"/>
      <c r="W936" s="229"/>
      <c r="X936" s="229"/>
      <c r="Y936" s="229"/>
      <c r="Z936" s="229"/>
    </row>
    <row r="937" spans="1:26" ht="15.75" customHeight="1" x14ac:dyDescent="0.25">
      <c r="A937" s="229"/>
      <c r="B937" s="229"/>
      <c r="C937" s="229"/>
      <c r="D937" s="229"/>
      <c r="E937" s="229"/>
      <c r="F937" s="229"/>
      <c r="G937" s="229"/>
      <c r="H937" s="7"/>
      <c r="I937" s="258"/>
      <c r="J937" s="7"/>
      <c r="K937" s="229"/>
      <c r="L937" s="229"/>
      <c r="M937" s="229"/>
      <c r="N937" s="229"/>
      <c r="O937" s="229"/>
      <c r="P937" s="229"/>
      <c r="Q937" s="229"/>
      <c r="R937" s="272"/>
      <c r="S937" s="229"/>
      <c r="T937" s="229"/>
      <c r="U937" s="229"/>
      <c r="V937" s="229"/>
      <c r="W937" s="229"/>
      <c r="X937" s="229"/>
      <c r="Y937" s="229"/>
      <c r="Z937" s="229"/>
    </row>
    <row r="938" spans="1:26" ht="15.75" customHeight="1" x14ac:dyDescent="0.25">
      <c r="A938" s="229"/>
      <c r="B938" s="229"/>
      <c r="C938" s="229"/>
      <c r="D938" s="229"/>
      <c r="E938" s="229"/>
      <c r="F938" s="229"/>
      <c r="G938" s="229"/>
      <c r="H938" s="7"/>
      <c r="I938" s="258"/>
      <c r="J938" s="7"/>
      <c r="K938" s="229"/>
      <c r="L938" s="229"/>
      <c r="M938" s="229"/>
      <c r="N938" s="229"/>
      <c r="O938" s="229"/>
      <c r="P938" s="229"/>
      <c r="Q938" s="229"/>
      <c r="R938" s="272"/>
      <c r="S938" s="229"/>
      <c r="T938" s="229"/>
      <c r="U938" s="229"/>
      <c r="V938" s="229"/>
      <c r="W938" s="229"/>
      <c r="X938" s="229"/>
      <c r="Y938" s="229"/>
      <c r="Z938" s="229"/>
    </row>
    <row r="939" spans="1:26" ht="15.75" customHeight="1" x14ac:dyDescent="0.25">
      <c r="A939" s="229"/>
      <c r="B939" s="229"/>
      <c r="C939" s="229"/>
      <c r="D939" s="229"/>
      <c r="E939" s="229"/>
      <c r="F939" s="229"/>
      <c r="G939" s="229"/>
      <c r="H939" s="7"/>
      <c r="I939" s="258"/>
      <c r="J939" s="7"/>
      <c r="K939" s="229"/>
      <c r="L939" s="229"/>
      <c r="M939" s="229"/>
      <c r="N939" s="229"/>
      <c r="O939" s="229"/>
      <c r="P939" s="229"/>
      <c r="Q939" s="229"/>
      <c r="R939" s="272"/>
      <c r="S939" s="229"/>
      <c r="T939" s="229"/>
      <c r="U939" s="229"/>
      <c r="V939" s="229"/>
      <c r="W939" s="229"/>
      <c r="X939" s="229"/>
      <c r="Y939" s="229"/>
      <c r="Z939" s="229"/>
    </row>
    <row r="940" spans="1:26" ht="15.75" customHeight="1" x14ac:dyDescent="0.25">
      <c r="A940" s="229"/>
      <c r="B940" s="229"/>
      <c r="C940" s="229"/>
      <c r="D940" s="229"/>
      <c r="E940" s="229"/>
      <c r="F940" s="229"/>
      <c r="G940" s="229"/>
      <c r="H940" s="7"/>
      <c r="I940" s="258"/>
      <c r="J940" s="7"/>
      <c r="K940" s="229"/>
      <c r="L940" s="229"/>
      <c r="M940" s="229"/>
      <c r="N940" s="229"/>
      <c r="O940" s="229"/>
      <c r="P940" s="229"/>
      <c r="Q940" s="229"/>
      <c r="R940" s="272"/>
      <c r="S940" s="229"/>
      <c r="T940" s="229"/>
      <c r="U940" s="229"/>
      <c r="V940" s="229"/>
      <c r="W940" s="229"/>
      <c r="X940" s="229"/>
      <c r="Y940" s="229"/>
      <c r="Z940" s="229"/>
    </row>
    <row r="941" spans="1:26" ht="15.75" customHeight="1" x14ac:dyDescent="0.25">
      <c r="A941" s="229"/>
      <c r="B941" s="229"/>
      <c r="C941" s="229"/>
      <c r="D941" s="229"/>
      <c r="E941" s="229"/>
      <c r="F941" s="229"/>
      <c r="G941" s="229"/>
      <c r="H941" s="7"/>
      <c r="I941" s="258"/>
      <c r="J941" s="7"/>
      <c r="K941" s="229"/>
      <c r="L941" s="229"/>
      <c r="M941" s="229"/>
      <c r="N941" s="229"/>
      <c r="O941" s="229"/>
      <c r="P941" s="229"/>
      <c r="Q941" s="229"/>
      <c r="R941" s="272"/>
      <c r="S941" s="229"/>
      <c r="T941" s="229"/>
      <c r="U941" s="229"/>
      <c r="V941" s="229"/>
      <c r="W941" s="229"/>
      <c r="X941" s="229"/>
      <c r="Y941" s="229"/>
      <c r="Z941" s="229"/>
    </row>
    <row r="942" spans="1:26" ht="15.75" customHeight="1" x14ac:dyDescent="0.25">
      <c r="A942" s="229"/>
      <c r="B942" s="229"/>
      <c r="C942" s="229"/>
      <c r="D942" s="229"/>
      <c r="E942" s="229"/>
      <c r="F942" s="229"/>
      <c r="G942" s="229"/>
      <c r="H942" s="7"/>
      <c r="I942" s="258"/>
      <c r="J942" s="7"/>
      <c r="K942" s="229"/>
      <c r="L942" s="229"/>
      <c r="M942" s="229"/>
      <c r="N942" s="229"/>
      <c r="O942" s="229"/>
      <c r="P942" s="229"/>
      <c r="Q942" s="229"/>
      <c r="R942" s="272"/>
      <c r="S942" s="229"/>
      <c r="T942" s="229"/>
      <c r="U942" s="229"/>
      <c r="V942" s="229"/>
      <c r="W942" s="229"/>
      <c r="X942" s="229"/>
      <c r="Y942" s="229"/>
      <c r="Z942" s="229"/>
    </row>
    <row r="943" spans="1:26" ht="15.75" customHeight="1" x14ac:dyDescent="0.25">
      <c r="A943" s="229"/>
      <c r="B943" s="229"/>
      <c r="C943" s="229"/>
      <c r="D943" s="229"/>
      <c r="E943" s="229"/>
      <c r="F943" s="229"/>
      <c r="G943" s="229"/>
      <c r="H943" s="7"/>
      <c r="I943" s="258"/>
      <c r="J943" s="7"/>
      <c r="K943" s="229"/>
      <c r="L943" s="229"/>
      <c r="M943" s="229"/>
      <c r="N943" s="229"/>
      <c r="O943" s="229"/>
      <c r="P943" s="229"/>
      <c r="Q943" s="229"/>
      <c r="R943" s="272"/>
      <c r="S943" s="229"/>
      <c r="T943" s="229"/>
      <c r="U943" s="229"/>
      <c r="V943" s="229"/>
      <c r="W943" s="229"/>
      <c r="X943" s="229"/>
      <c r="Y943" s="229"/>
      <c r="Z943" s="229"/>
    </row>
    <row r="944" spans="1:26" ht="15.75" customHeight="1" x14ac:dyDescent="0.25">
      <c r="A944" s="229"/>
      <c r="B944" s="229"/>
      <c r="C944" s="229"/>
      <c r="D944" s="229"/>
      <c r="E944" s="229"/>
      <c r="F944" s="229"/>
      <c r="G944" s="229"/>
      <c r="H944" s="7"/>
      <c r="I944" s="258"/>
      <c r="J944" s="7"/>
      <c r="K944" s="229"/>
      <c r="L944" s="229"/>
      <c r="M944" s="229"/>
      <c r="N944" s="229"/>
      <c r="O944" s="229"/>
      <c r="P944" s="229"/>
      <c r="Q944" s="229"/>
      <c r="R944" s="272"/>
      <c r="S944" s="229"/>
      <c r="T944" s="229"/>
      <c r="U944" s="229"/>
      <c r="V944" s="229"/>
      <c r="W944" s="229"/>
      <c r="X944" s="229"/>
      <c r="Y944" s="229"/>
      <c r="Z944" s="229"/>
    </row>
    <row r="945" spans="1:26" ht="15.75" customHeight="1" x14ac:dyDescent="0.25">
      <c r="A945" s="229"/>
      <c r="B945" s="229"/>
      <c r="C945" s="229"/>
      <c r="D945" s="229"/>
      <c r="E945" s="229"/>
      <c r="F945" s="229"/>
      <c r="G945" s="229"/>
      <c r="H945" s="7"/>
      <c r="I945" s="258"/>
      <c r="J945" s="7"/>
      <c r="K945" s="229"/>
      <c r="L945" s="229"/>
      <c r="M945" s="229"/>
      <c r="N945" s="229"/>
      <c r="O945" s="229"/>
      <c r="P945" s="229"/>
      <c r="Q945" s="229"/>
      <c r="R945" s="272"/>
      <c r="S945" s="229"/>
      <c r="T945" s="229"/>
      <c r="U945" s="229"/>
      <c r="V945" s="229"/>
      <c r="W945" s="229"/>
      <c r="X945" s="229"/>
      <c r="Y945" s="229"/>
      <c r="Z945" s="229"/>
    </row>
    <row r="946" spans="1:26" ht="15.75" customHeight="1" x14ac:dyDescent="0.25">
      <c r="A946" s="229"/>
      <c r="B946" s="229"/>
      <c r="C946" s="229"/>
      <c r="D946" s="229"/>
      <c r="E946" s="229"/>
      <c r="F946" s="229"/>
      <c r="G946" s="229"/>
      <c r="H946" s="7"/>
      <c r="I946" s="258"/>
      <c r="J946" s="7"/>
      <c r="K946" s="229"/>
      <c r="L946" s="229"/>
      <c r="M946" s="229"/>
      <c r="N946" s="229"/>
      <c r="O946" s="229"/>
      <c r="P946" s="229"/>
      <c r="Q946" s="229"/>
      <c r="R946" s="272"/>
      <c r="S946" s="229"/>
      <c r="T946" s="229"/>
      <c r="U946" s="229"/>
      <c r="V946" s="229"/>
      <c r="W946" s="229"/>
      <c r="X946" s="229"/>
      <c r="Y946" s="229"/>
      <c r="Z946" s="229"/>
    </row>
    <row r="947" spans="1:26" ht="15.75" customHeight="1" x14ac:dyDescent="0.25">
      <c r="A947" s="229"/>
      <c r="B947" s="229"/>
      <c r="C947" s="229"/>
      <c r="D947" s="229"/>
      <c r="E947" s="229"/>
      <c r="F947" s="229"/>
      <c r="G947" s="229"/>
      <c r="H947" s="7"/>
      <c r="I947" s="258"/>
      <c r="J947" s="7"/>
      <c r="K947" s="229"/>
      <c r="L947" s="229"/>
      <c r="M947" s="229"/>
      <c r="N947" s="229"/>
      <c r="O947" s="229"/>
      <c r="P947" s="229"/>
      <c r="Q947" s="229"/>
      <c r="R947" s="272"/>
      <c r="S947" s="229"/>
      <c r="T947" s="229"/>
      <c r="U947" s="229"/>
      <c r="V947" s="229"/>
      <c r="W947" s="229"/>
      <c r="X947" s="229"/>
      <c r="Y947" s="229"/>
      <c r="Z947" s="229"/>
    </row>
    <row r="948" spans="1:26" ht="15.75" customHeight="1" x14ac:dyDescent="0.25">
      <c r="A948" s="229"/>
      <c r="B948" s="229"/>
      <c r="C948" s="229"/>
      <c r="D948" s="229"/>
      <c r="E948" s="229"/>
      <c r="F948" s="229"/>
      <c r="G948" s="229"/>
      <c r="H948" s="7"/>
      <c r="I948" s="258"/>
      <c r="J948" s="7"/>
      <c r="K948" s="229"/>
      <c r="L948" s="229"/>
      <c r="M948" s="229"/>
      <c r="N948" s="229"/>
      <c r="O948" s="229"/>
      <c r="P948" s="229"/>
      <c r="Q948" s="229"/>
      <c r="R948" s="272"/>
      <c r="S948" s="229"/>
      <c r="T948" s="229"/>
      <c r="U948" s="229"/>
      <c r="V948" s="229"/>
      <c r="W948" s="229"/>
      <c r="X948" s="229"/>
      <c r="Y948" s="229"/>
      <c r="Z948" s="229"/>
    </row>
    <row r="949" spans="1:26" ht="15.75" customHeight="1" x14ac:dyDescent="0.25">
      <c r="A949" s="229"/>
      <c r="B949" s="229"/>
      <c r="C949" s="229"/>
      <c r="D949" s="229"/>
      <c r="E949" s="229"/>
      <c r="F949" s="229"/>
      <c r="G949" s="229"/>
      <c r="H949" s="7"/>
      <c r="I949" s="258"/>
      <c r="J949" s="7"/>
      <c r="K949" s="229"/>
      <c r="L949" s="229"/>
      <c r="M949" s="229"/>
      <c r="N949" s="229"/>
      <c r="O949" s="229"/>
      <c r="P949" s="229"/>
      <c r="Q949" s="229"/>
      <c r="R949" s="272"/>
      <c r="S949" s="229"/>
      <c r="T949" s="229"/>
      <c r="U949" s="229"/>
      <c r="V949" s="229"/>
      <c r="W949" s="229"/>
      <c r="X949" s="229"/>
      <c r="Y949" s="229"/>
      <c r="Z949" s="229"/>
    </row>
    <row r="950" spans="1:26" ht="15.75" customHeight="1" x14ac:dyDescent="0.25">
      <c r="A950" s="229"/>
      <c r="B950" s="229"/>
      <c r="C950" s="229"/>
      <c r="D950" s="229"/>
      <c r="E950" s="229"/>
      <c r="F950" s="229"/>
      <c r="G950" s="229"/>
      <c r="H950" s="7"/>
      <c r="I950" s="258"/>
      <c r="J950" s="7"/>
      <c r="K950" s="229"/>
      <c r="L950" s="229"/>
      <c r="M950" s="229"/>
      <c r="N950" s="229"/>
      <c r="O950" s="229"/>
      <c r="P950" s="229"/>
      <c r="Q950" s="229"/>
      <c r="R950" s="272"/>
      <c r="S950" s="229"/>
      <c r="T950" s="229"/>
      <c r="U950" s="229"/>
      <c r="V950" s="229"/>
      <c r="W950" s="229"/>
      <c r="X950" s="229"/>
      <c r="Y950" s="229"/>
      <c r="Z950" s="229"/>
    </row>
    <row r="951" spans="1:26" ht="15.75" customHeight="1" x14ac:dyDescent="0.25">
      <c r="A951" s="229"/>
      <c r="B951" s="229"/>
      <c r="C951" s="229"/>
      <c r="D951" s="229"/>
      <c r="E951" s="229"/>
      <c r="F951" s="229"/>
      <c r="G951" s="229"/>
      <c r="H951" s="7"/>
      <c r="I951" s="258"/>
      <c r="J951" s="7"/>
      <c r="K951" s="229"/>
      <c r="L951" s="229"/>
      <c r="M951" s="229"/>
      <c r="N951" s="229"/>
      <c r="O951" s="229"/>
      <c r="P951" s="229"/>
      <c r="Q951" s="229"/>
      <c r="R951" s="272"/>
      <c r="S951" s="229"/>
      <c r="T951" s="229"/>
      <c r="U951" s="229"/>
      <c r="V951" s="229"/>
      <c r="W951" s="229"/>
      <c r="X951" s="229"/>
      <c r="Y951" s="229"/>
      <c r="Z951" s="229"/>
    </row>
    <row r="952" spans="1:26" ht="15.75" customHeight="1" x14ac:dyDescent="0.25">
      <c r="A952" s="229"/>
      <c r="B952" s="229"/>
      <c r="C952" s="229"/>
      <c r="D952" s="229"/>
      <c r="E952" s="229"/>
      <c r="F952" s="229"/>
      <c r="G952" s="229"/>
      <c r="H952" s="7"/>
      <c r="I952" s="258"/>
      <c r="J952" s="7"/>
      <c r="K952" s="229"/>
      <c r="L952" s="229"/>
      <c r="M952" s="229"/>
      <c r="N952" s="229"/>
      <c r="O952" s="229"/>
      <c r="P952" s="229"/>
      <c r="Q952" s="229"/>
      <c r="R952" s="272"/>
      <c r="S952" s="229"/>
      <c r="T952" s="229"/>
      <c r="U952" s="229"/>
      <c r="V952" s="229"/>
      <c r="W952" s="229"/>
      <c r="X952" s="229"/>
      <c r="Y952" s="229"/>
      <c r="Z952" s="229"/>
    </row>
    <row r="953" spans="1:26" ht="15.75" customHeight="1" x14ac:dyDescent="0.25">
      <c r="A953" s="229"/>
      <c r="B953" s="229"/>
      <c r="C953" s="229"/>
      <c r="D953" s="229"/>
      <c r="E953" s="229"/>
      <c r="F953" s="229"/>
      <c r="G953" s="229"/>
      <c r="H953" s="7"/>
      <c r="I953" s="258"/>
      <c r="J953" s="7"/>
      <c r="K953" s="229"/>
      <c r="L953" s="229"/>
      <c r="M953" s="229"/>
      <c r="N953" s="229"/>
      <c r="O953" s="229"/>
      <c r="P953" s="229"/>
      <c r="Q953" s="229"/>
      <c r="R953" s="272"/>
      <c r="S953" s="229"/>
      <c r="T953" s="229"/>
      <c r="U953" s="229"/>
      <c r="V953" s="229"/>
      <c r="W953" s="229"/>
      <c r="X953" s="229"/>
      <c r="Y953" s="229"/>
      <c r="Z953" s="229"/>
    </row>
    <row r="954" spans="1:26" ht="15.75" customHeight="1" x14ac:dyDescent="0.25">
      <c r="A954" s="229"/>
      <c r="B954" s="229"/>
      <c r="C954" s="229"/>
      <c r="D954" s="229"/>
      <c r="E954" s="229"/>
      <c r="F954" s="229"/>
      <c r="G954" s="229"/>
      <c r="H954" s="7"/>
      <c r="I954" s="258"/>
      <c r="J954" s="7"/>
      <c r="K954" s="229"/>
      <c r="L954" s="229"/>
      <c r="M954" s="229"/>
      <c r="N954" s="229"/>
      <c r="O954" s="229"/>
      <c r="P954" s="229"/>
      <c r="Q954" s="229"/>
      <c r="R954" s="272"/>
      <c r="S954" s="229"/>
      <c r="T954" s="229"/>
      <c r="U954" s="229"/>
      <c r="V954" s="229"/>
      <c r="W954" s="229"/>
      <c r="X954" s="229"/>
      <c r="Y954" s="229"/>
      <c r="Z954" s="229"/>
    </row>
    <row r="955" spans="1:26" ht="15.75" customHeight="1" x14ac:dyDescent="0.25">
      <c r="A955" s="229"/>
      <c r="B955" s="229"/>
      <c r="C955" s="229"/>
      <c r="D955" s="229"/>
      <c r="E955" s="229"/>
      <c r="F955" s="229"/>
      <c r="G955" s="229"/>
      <c r="H955" s="7"/>
      <c r="I955" s="258"/>
      <c r="J955" s="7"/>
      <c r="K955" s="229"/>
      <c r="L955" s="229"/>
      <c r="M955" s="229"/>
      <c r="N955" s="229"/>
      <c r="O955" s="229"/>
      <c r="P955" s="229"/>
      <c r="Q955" s="229"/>
      <c r="R955" s="272"/>
      <c r="S955" s="229"/>
      <c r="T955" s="229"/>
      <c r="U955" s="229"/>
      <c r="V955" s="229"/>
      <c r="W955" s="229"/>
      <c r="X955" s="229"/>
      <c r="Y955" s="229"/>
      <c r="Z955" s="229"/>
    </row>
    <row r="956" spans="1:26" ht="15.75" customHeight="1" x14ac:dyDescent="0.25">
      <c r="A956" s="229"/>
      <c r="B956" s="229"/>
      <c r="C956" s="229"/>
      <c r="D956" s="229"/>
      <c r="E956" s="229"/>
      <c r="F956" s="229"/>
      <c r="G956" s="229"/>
      <c r="H956" s="7"/>
      <c r="I956" s="258"/>
      <c r="J956" s="7"/>
      <c r="K956" s="229"/>
      <c r="L956" s="229"/>
      <c r="M956" s="229"/>
      <c r="N956" s="229"/>
      <c r="O956" s="229"/>
      <c r="P956" s="229"/>
      <c r="Q956" s="229"/>
      <c r="R956" s="272"/>
      <c r="S956" s="229"/>
      <c r="T956" s="229"/>
      <c r="U956" s="229"/>
      <c r="V956" s="229"/>
      <c r="W956" s="229"/>
      <c r="X956" s="229"/>
      <c r="Y956" s="229"/>
      <c r="Z956" s="229"/>
    </row>
    <row r="957" spans="1:26" ht="15.75" customHeight="1" x14ac:dyDescent="0.25">
      <c r="A957" s="229"/>
      <c r="B957" s="229"/>
      <c r="C957" s="229"/>
      <c r="D957" s="229"/>
      <c r="E957" s="229"/>
      <c r="F957" s="229"/>
      <c r="G957" s="229"/>
      <c r="H957" s="7"/>
      <c r="I957" s="258"/>
      <c r="J957" s="7"/>
      <c r="K957" s="229"/>
      <c r="L957" s="229"/>
      <c r="M957" s="229"/>
      <c r="N957" s="229"/>
      <c r="O957" s="229"/>
      <c r="P957" s="229"/>
      <c r="Q957" s="229"/>
      <c r="R957" s="272"/>
      <c r="S957" s="229"/>
      <c r="T957" s="229"/>
      <c r="U957" s="229"/>
      <c r="V957" s="229"/>
      <c r="W957" s="229"/>
      <c r="X957" s="229"/>
      <c r="Y957" s="229"/>
      <c r="Z957" s="229"/>
    </row>
    <row r="958" spans="1:26" ht="15.75" customHeight="1" x14ac:dyDescent="0.25">
      <c r="A958" s="229"/>
      <c r="B958" s="229"/>
      <c r="C958" s="229"/>
      <c r="D958" s="229"/>
      <c r="E958" s="229"/>
      <c r="F958" s="229"/>
      <c r="G958" s="229"/>
      <c r="H958" s="7"/>
      <c r="I958" s="258"/>
      <c r="J958" s="7"/>
      <c r="K958" s="229"/>
      <c r="L958" s="229"/>
      <c r="M958" s="229"/>
      <c r="N958" s="229"/>
      <c r="O958" s="229"/>
      <c r="P958" s="229"/>
      <c r="Q958" s="229"/>
      <c r="R958" s="272"/>
      <c r="S958" s="229"/>
      <c r="T958" s="229"/>
      <c r="U958" s="229"/>
      <c r="V958" s="229"/>
      <c r="W958" s="229"/>
      <c r="X958" s="229"/>
      <c r="Y958" s="229"/>
      <c r="Z958" s="229"/>
    </row>
    <row r="959" spans="1:26" ht="15.75" customHeight="1" x14ac:dyDescent="0.25">
      <c r="A959" s="229"/>
      <c r="B959" s="229"/>
      <c r="C959" s="229"/>
      <c r="D959" s="229"/>
      <c r="E959" s="229"/>
      <c r="F959" s="229"/>
      <c r="G959" s="229"/>
      <c r="H959" s="7"/>
      <c r="I959" s="258"/>
      <c r="J959" s="7"/>
      <c r="K959" s="229"/>
      <c r="L959" s="229"/>
      <c r="M959" s="229"/>
      <c r="N959" s="229"/>
      <c r="O959" s="229"/>
      <c r="P959" s="229"/>
      <c r="Q959" s="229"/>
      <c r="R959" s="272"/>
      <c r="S959" s="229"/>
      <c r="T959" s="229"/>
      <c r="U959" s="229"/>
      <c r="V959" s="229"/>
      <c r="W959" s="229"/>
      <c r="X959" s="229"/>
      <c r="Y959" s="229"/>
      <c r="Z959" s="229"/>
    </row>
    <row r="960" spans="1:26" ht="15.75" customHeight="1" x14ac:dyDescent="0.25">
      <c r="A960" s="229"/>
      <c r="B960" s="229"/>
      <c r="C960" s="229"/>
      <c r="D960" s="229"/>
      <c r="E960" s="229"/>
      <c r="F960" s="229"/>
      <c r="G960" s="229"/>
      <c r="H960" s="7"/>
      <c r="I960" s="258"/>
      <c r="J960" s="7"/>
      <c r="K960" s="229"/>
      <c r="L960" s="229"/>
      <c r="M960" s="229"/>
      <c r="N960" s="229"/>
      <c r="O960" s="229"/>
      <c r="P960" s="229"/>
      <c r="Q960" s="229"/>
      <c r="R960" s="272"/>
      <c r="S960" s="229"/>
      <c r="T960" s="229"/>
      <c r="U960" s="229"/>
      <c r="V960" s="229"/>
      <c r="W960" s="229"/>
      <c r="X960" s="229"/>
      <c r="Y960" s="229"/>
      <c r="Z960" s="229"/>
    </row>
    <row r="961" spans="1:26" ht="15.75" customHeight="1" x14ac:dyDescent="0.25">
      <c r="A961" s="229"/>
      <c r="B961" s="229"/>
      <c r="C961" s="229"/>
      <c r="D961" s="229"/>
      <c r="E961" s="229"/>
      <c r="F961" s="229"/>
      <c r="G961" s="229"/>
      <c r="H961" s="7"/>
      <c r="I961" s="258"/>
      <c r="J961" s="7"/>
      <c r="K961" s="229"/>
      <c r="L961" s="229"/>
      <c r="M961" s="229"/>
      <c r="N961" s="229"/>
      <c r="O961" s="229"/>
      <c r="P961" s="229"/>
      <c r="Q961" s="229"/>
      <c r="R961" s="272"/>
      <c r="S961" s="229"/>
      <c r="T961" s="229"/>
      <c r="U961" s="229"/>
      <c r="V961" s="229"/>
      <c r="W961" s="229"/>
      <c r="X961" s="229"/>
      <c r="Y961" s="229"/>
      <c r="Z961" s="229"/>
    </row>
    <row r="962" spans="1:26" ht="15.75" customHeight="1" x14ac:dyDescent="0.25">
      <c r="A962" s="229"/>
      <c r="B962" s="229"/>
      <c r="C962" s="229"/>
      <c r="D962" s="229"/>
      <c r="E962" s="229"/>
      <c r="F962" s="229"/>
      <c r="G962" s="229"/>
      <c r="H962" s="7"/>
      <c r="I962" s="258"/>
      <c r="J962" s="7"/>
      <c r="K962" s="229"/>
      <c r="L962" s="229"/>
      <c r="M962" s="229"/>
      <c r="N962" s="229"/>
      <c r="O962" s="229"/>
      <c r="P962" s="229"/>
      <c r="Q962" s="229"/>
      <c r="R962" s="272"/>
      <c r="S962" s="229"/>
      <c r="T962" s="229"/>
      <c r="U962" s="229"/>
      <c r="V962" s="229"/>
      <c r="W962" s="229"/>
      <c r="X962" s="229"/>
      <c r="Y962" s="229"/>
      <c r="Z962" s="229"/>
    </row>
    <row r="963" spans="1:26" ht="15.75" customHeight="1" x14ac:dyDescent="0.25">
      <c r="A963" s="229"/>
      <c r="B963" s="229"/>
      <c r="C963" s="229"/>
      <c r="D963" s="229"/>
      <c r="E963" s="229"/>
      <c r="F963" s="229"/>
      <c r="G963" s="229"/>
      <c r="H963" s="7"/>
      <c r="I963" s="258"/>
      <c r="J963" s="7"/>
      <c r="K963" s="229"/>
      <c r="L963" s="229"/>
      <c r="M963" s="229"/>
      <c r="N963" s="229"/>
      <c r="O963" s="229"/>
      <c r="P963" s="229"/>
      <c r="Q963" s="229"/>
      <c r="R963" s="272"/>
      <c r="S963" s="229"/>
      <c r="T963" s="229"/>
      <c r="U963" s="229"/>
      <c r="V963" s="229"/>
      <c r="W963" s="229"/>
      <c r="X963" s="229"/>
      <c r="Y963" s="229"/>
      <c r="Z963" s="229"/>
    </row>
    <row r="964" spans="1:26" ht="15.75" customHeight="1" x14ac:dyDescent="0.25">
      <c r="A964" s="229"/>
      <c r="B964" s="229"/>
      <c r="C964" s="229"/>
      <c r="D964" s="229"/>
      <c r="E964" s="229"/>
      <c r="F964" s="229"/>
      <c r="G964" s="229"/>
      <c r="H964" s="7"/>
      <c r="I964" s="258"/>
      <c r="J964" s="7"/>
      <c r="K964" s="229"/>
      <c r="L964" s="229"/>
      <c r="M964" s="229"/>
      <c r="N964" s="229"/>
      <c r="O964" s="229"/>
      <c r="P964" s="229"/>
      <c r="Q964" s="229"/>
      <c r="R964" s="272"/>
      <c r="S964" s="229"/>
      <c r="T964" s="229"/>
      <c r="U964" s="229"/>
      <c r="V964" s="229"/>
      <c r="W964" s="229"/>
      <c r="X964" s="229"/>
      <c r="Y964" s="229"/>
      <c r="Z964" s="229"/>
    </row>
    <row r="965" spans="1:26" ht="15.75" customHeight="1" x14ac:dyDescent="0.25">
      <c r="A965" s="229"/>
      <c r="B965" s="229"/>
      <c r="C965" s="229"/>
      <c r="D965" s="229"/>
      <c r="E965" s="229"/>
      <c r="F965" s="229"/>
      <c r="G965" s="229"/>
      <c r="H965" s="7"/>
      <c r="I965" s="258"/>
      <c r="J965" s="7"/>
      <c r="K965" s="229"/>
      <c r="L965" s="229"/>
      <c r="M965" s="229"/>
      <c r="N965" s="229"/>
      <c r="O965" s="229"/>
      <c r="P965" s="229"/>
      <c r="Q965" s="229"/>
      <c r="R965" s="272"/>
      <c r="S965" s="229"/>
      <c r="T965" s="229"/>
      <c r="U965" s="229"/>
      <c r="V965" s="229"/>
      <c r="W965" s="229"/>
      <c r="X965" s="229"/>
      <c r="Y965" s="229"/>
      <c r="Z965" s="229"/>
    </row>
    <row r="966" spans="1:26" ht="15.75" customHeight="1" x14ac:dyDescent="0.25">
      <c r="A966" s="229"/>
      <c r="B966" s="229"/>
      <c r="C966" s="229"/>
      <c r="D966" s="229"/>
      <c r="E966" s="229"/>
      <c r="F966" s="229"/>
      <c r="G966" s="229"/>
      <c r="H966" s="7"/>
      <c r="I966" s="258"/>
      <c r="J966" s="7"/>
      <c r="K966" s="229"/>
      <c r="L966" s="229"/>
      <c r="M966" s="229"/>
      <c r="N966" s="229"/>
      <c r="O966" s="229"/>
      <c r="P966" s="229"/>
      <c r="Q966" s="229"/>
      <c r="R966" s="272"/>
      <c r="S966" s="229"/>
      <c r="T966" s="229"/>
      <c r="U966" s="229"/>
      <c r="V966" s="229"/>
      <c r="W966" s="229"/>
      <c r="X966" s="229"/>
      <c r="Y966" s="229"/>
      <c r="Z966" s="229"/>
    </row>
    <row r="967" spans="1:26" ht="15.75" customHeight="1" x14ac:dyDescent="0.25">
      <c r="A967" s="229"/>
      <c r="B967" s="229"/>
      <c r="C967" s="229"/>
      <c r="D967" s="229"/>
      <c r="E967" s="229"/>
      <c r="F967" s="229"/>
      <c r="G967" s="229"/>
      <c r="H967" s="7"/>
      <c r="I967" s="258"/>
      <c r="J967" s="7"/>
      <c r="K967" s="229"/>
      <c r="L967" s="229"/>
      <c r="M967" s="229"/>
      <c r="N967" s="229"/>
      <c r="O967" s="229"/>
      <c r="P967" s="229"/>
      <c r="Q967" s="229"/>
      <c r="R967" s="272"/>
      <c r="S967" s="229"/>
      <c r="T967" s="229"/>
      <c r="U967" s="229"/>
      <c r="V967" s="229"/>
      <c r="W967" s="229"/>
      <c r="X967" s="229"/>
      <c r="Y967" s="229"/>
      <c r="Z967" s="229"/>
    </row>
    <row r="968" spans="1:26" ht="15.75" customHeight="1" x14ac:dyDescent="0.25">
      <c r="A968" s="229"/>
      <c r="B968" s="229"/>
      <c r="C968" s="229"/>
      <c r="D968" s="229"/>
      <c r="E968" s="229"/>
      <c r="F968" s="229"/>
      <c r="G968" s="229"/>
      <c r="H968" s="7"/>
      <c r="I968" s="258"/>
      <c r="J968" s="7"/>
      <c r="K968" s="229"/>
      <c r="L968" s="229"/>
      <c r="M968" s="229"/>
      <c r="N968" s="229"/>
      <c r="O968" s="229"/>
      <c r="P968" s="229"/>
      <c r="Q968" s="229"/>
      <c r="R968" s="272"/>
      <c r="S968" s="229"/>
      <c r="T968" s="229"/>
      <c r="U968" s="229"/>
      <c r="V968" s="229"/>
      <c r="W968" s="229"/>
      <c r="X968" s="229"/>
      <c r="Y968" s="229"/>
      <c r="Z968" s="229"/>
    </row>
    <row r="969" spans="1:26" ht="15.75" customHeight="1" x14ac:dyDescent="0.25">
      <c r="A969" s="229"/>
      <c r="B969" s="229"/>
      <c r="C969" s="229"/>
      <c r="D969" s="229"/>
      <c r="E969" s="229"/>
      <c r="F969" s="229"/>
      <c r="G969" s="229"/>
      <c r="H969" s="7"/>
      <c r="I969" s="258"/>
      <c r="J969" s="7"/>
      <c r="K969" s="229"/>
      <c r="L969" s="229"/>
      <c r="M969" s="229"/>
      <c r="N969" s="229"/>
      <c r="O969" s="229"/>
      <c r="P969" s="229"/>
      <c r="Q969" s="229"/>
      <c r="R969" s="272"/>
      <c r="S969" s="229"/>
      <c r="T969" s="229"/>
      <c r="U969" s="229"/>
      <c r="V969" s="229"/>
      <c r="W969" s="229"/>
      <c r="X969" s="229"/>
      <c r="Y969" s="229"/>
      <c r="Z969" s="229"/>
    </row>
    <row r="970" spans="1:26" ht="15.75" customHeight="1" x14ac:dyDescent="0.25">
      <c r="A970" s="229"/>
      <c r="B970" s="229"/>
      <c r="C970" s="229"/>
      <c r="D970" s="229"/>
      <c r="E970" s="229"/>
      <c r="F970" s="229"/>
      <c r="G970" s="229"/>
      <c r="H970" s="7"/>
      <c r="I970" s="258"/>
      <c r="J970" s="7"/>
      <c r="K970" s="229"/>
      <c r="L970" s="229"/>
      <c r="M970" s="229"/>
      <c r="N970" s="229"/>
      <c r="O970" s="229"/>
      <c r="P970" s="229"/>
      <c r="Q970" s="229"/>
      <c r="R970" s="272"/>
      <c r="S970" s="229"/>
      <c r="T970" s="229"/>
      <c r="U970" s="229"/>
      <c r="V970" s="229"/>
      <c r="W970" s="229"/>
      <c r="X970" s="229"/>
      <c r="Y970" s="229"/>
      <c r="Z970" s="229"/>
    </row>
    <row r="971" spans="1:26" ht="15.75" customHeight="1" x14ac:dyDescent="0.25">
      <c r="A971" s="229"/>
      <c r="B971" s="229"/>
      <c r="C971" s="229"/>
      <c r="D971" s="229"/>
      <c r="E971" s="229"/>
      <c r="F971" s="229"/>
      <c r="G971" s="229"/>
      <c r="H971" s="7"/>
      <c r="I971" s="258"/>
      <c r="J971" s="7"/>
      <c r="K971" s="229"/>
      <c r="L971" s="229"/>
      <c r="M971" s="229"/>
      <c r="N971" s="229"/>
      <c r="O971" s="229"/>
      <c r="P971" s="229"/>
      <c r="Q971" s="229"/>
      <c r="R971" s="272"/>
      <c r="S971" s="229"/>
      <c r="T971" s="229"/>
      <c r="U971" s="229"/>
      <c r="V971" s="229"/>
      <c r="W971" s="229"/>
      <c r="X971" s="229"/>
      <c r="Y971" s="229"/>
      <c r="Z971" s="229"/>
    </row>
    <row r="972" spans="1:26" ht="15.75" customHeight="1" x14ac:dyDescent="0.25">
      <c r="A972" s="229"/>
      <c r="B972" s="229"/>
      <c r="C972" s="229"/>
      <c r="D972" s="229"/>
      <c r="E972" s="229"/>
      <c r="F972" s="229"/>
      <c r="G972" s="229"/>
      <c r="H972" s="7"/>
      <c r="I972" s="258"/>
      <c r="J972" s="7"/>
      <c r="K972" s="229"/>
      <c r="L972" s="229"/>
      <c r="M972" s="229"/>
      <c r="N972" s="229"/>
      <c r="O972" s="229"/>
      <c r="P972" s="229"/>
      <c r="Q972" s="229"/>
      <c r="R972" s="272"/>
      <c r="S972" s="229"/>
      <c r="T972" s="229"/>
      <c r="U972" s="229"/>
      <c r="V972" s="229"/>
      <c r="W972" s="229"/>
      <c r="X972" s="229"/>
      <c r="Y972" s="229"/>
      <c r="Z972" s="229"/>
    </row>
    <row r="973" spans="1:26" ht="15.75" customHeight="1" x14ac:dyDescent="0.25">
      <c r="A973" s="229"/>
      <c r="B973" s="229"/>
      <c r="C973" s="229"/>
      <c r="D973" s="229"/>
      <c r="E973" s="229"/>
      <c r="F973" s="229"/>
      <c r="G973" s="229"/>
      <c r="H973" s="7"/>
      <c r="I973" s="258"/>
      <c r="J973" s="7"/>
      <c r="K973" s="229"/>
      <c r="L973" s="229"/>
      <c r="M973" s="229"/>
      <c r="N973" s="229"/>
      <c r="O973" s="229"/>
      <c r="P973" s="229"/>
      <c r="Q973" s="229"/>
      <c r="R973" s="272"/>
      <c r="S973" s="229"/>
      <c r="T973" s="229"/>
      <c r="U973" s="229"/>
      <c r="V973" s="229"/>
      <c r="W973" s="229"/>
      <c r="X973" s="229"/>
      <c r="Y973" s="229"/>
      <c r="Z973" s="229"/>
    </row>
    <row r="974" spans="1:26" ht="15.75" customHeight="1" x14ac:dyDescent="0.25">
      <c r="A974" s="229"/>
      <c r="B974" s="229"/>
      <c r="C974" s="229"/>
      <c r="D974" s="229"/>
      <c r="E974" s="229"/>
      <c r="F974" s="229"/>
      <c r="G974" s="229"/>
      <c r="H974" s="7"/>
      <c r="I974" s="258"/>
      <c r="J974" s="7"/>
      <c r="K974" s="229"/>
      <c r="L974" s="229"/>
      <c r="M974" s="229"/>
      <c r="N974" s="229"/>
      <c r="O974" s="229"/>
      <c r="P974" s="229"/>
      <c r="Q974" s="229"/>
      <c r="R974" s="272"/>
      <c r="S974" s="229"/>
      <c r="T974" s="229"/>
      <c r="U974" s="229"/>
      <c r="V974" s="229"/>
      <c r="W974" s="229"/>
      <c r="X974" s="229"/>
      <c r="Y974" s="229"/>
      <c r="Z974" s="229"/>
    </row>
    <row r="975" spans="1:26" ht="15.75" customHeight="1" x14ac:dyDescent="0.25">
      <c r="A975" s="229"/>
      <c r="B975" s="229"/>
      <c r="C975" s="229"/>
      <c r="D975" s="229"/>
      <c r="E975" s="229"/>
      <c r="F975" s="229"/>
      <c r="G975" s="229"/>
      <c r="H975" s="7"/>
      <c r="I975" s="258"/>
      <c r="J975" s="7"/>
      <c r="K975" s="229"/>
      <c r="L975" s="229"/>
      <c r="M975" s="229"/>
      <c r="N975" s="229"/>
      <c r="O975" s="229"/>
      <c r="P975" s="229"/>
      <c r="Q975" s="229"/>
      <c r="R975" s="272"/>
      <c r="S975" s="229"/>
      <c r="T975" s="229"/>
      <c r="U975" s="229"/>
      <c r="V975" s="229"/>
      <c r="W975" s="229"/>
      <c r="X975" s="229"/>
      <c r="Y975" s="229"/>
      <c r="Z975" s="229"/>
    </row>
    <row r="976" spans="1:26" ht="15.75" customHeight="1" x14ac:dyDescent="0.25">
      <c r="A976" s="229"/>
      <c r="B976" s="229"/>
      <c r="C976" s="229"/>
      <c r="D976" s="229"/>
      <c r="E976" s="229"/>
      <c r="F976" s="229"/>
      <c r="G976" s="229"/>
      <c r="H976" s="7"/>
      <c r="I976" s="258"/>
      <c r="J976" s="7"/>
      <c r="K976" s="229"/>
      <c r="L976" s="229"/>
      <c r="M976" s="229"/>
      <c r="N976" s="229"/>
      <c r="O976" s="229"/>
      <c r="P976" s="229"/>
      <c r="Q976" s="229"/>
      <c r="R976" s="272"/>
      <c r="S976" s="229"/>
      <c r="T976" s="229"/>
      <c r="U976" s="229"/>
      <c r="V976" s="229"/>
      <c r="W976" s="229"/>
      <c r="X976" s="229"/>
      <c r="Y976" s="229"/>
      <c r="Z976" s="229"/>
    </row>
    <row r="977" spans="1:26" ht="15.75" customHeight="1" x14ac:dyDescent="0.25">
      <c r="A977" s="229"/>
      <c r="B977" s="229"/>
      <c r="C977" s="229"/>
      <c r="D977" s="229"/>
      <c r="E977" s="229"/>
      <c r="F977" s="229"/>
      <c r="G977" s="229"/>
      <c r="H977" s="7"/>
      <c r="I977" s="258"/>
      <c r="J977" s="7"/>
      <c r="K977" s="229"/>
      <c r="L977" s="229"/>
      <c r="M977" s="229"/>
      <c r="N977" s="229"/>
      <c r="O977" s="229"/>
      <c r="P977" s="229"/>
      <c r="Q977" s="229"/>
      <c r="R977" s="272"/>
      <c r="S977" s="229"/>
      <c r="T977" s="229"/>
      <c r="U977" s="229"/>
      <c r="V977" s="229"/>
      <c r="W977" s="229"/>
      <c r="X977" s="229"/>
      <c r="Y977" s="229"/>
      <c r="Z977" s="229"/>
    </row>
    <row r="978" spans="1:26" ht="15.75" customHeight="1" x14ac:dyDescent="0.25">
      <c r="A978" s="229"/>
      <c r="B978" s="229"/>
      <c r="C978" s="229"/>
      <c r="D978" s="229"/>
      <c r="E978" s="229"/>
      <c r="F978" s="229"/>
      <c r="G978" s="229"/>
      <c r="H978" s="7"/>
      <c r="I978" s="258"/>
      <c r="J978" s="7"/>
      <c r="K978" s="229"/>
      <c r="L978" s="229"/>
      <c r="M978" s="229"/>
      <c r="N978" s="229"/>
      <c r="O978" s="229"/>
      <c r="P978" s="229"/>
      <c r="Q978" s="229"/>
      <c r="R978" s="272"/>
      <c r="S978" s="229"/>
      <c r="T978" s="229"/>
      <c r="U978" s="229"/>
      <c r="V978" s="229"/>
      <c r="W978" s="229"/>
      <c r="X978" s="229"/>
      <c r="Y978" s="229"/>
      <c r="Z978" s="229"/>
    </row>
    <row r="979" spans="1:26" ht="15.75" customHeight="1" x14ac:dyDescent="0.25">
      <c r="A979" s="229"/>
      <c r="B979" s="229"/>
      <c r="C979" s="229"/>
      <c r="D979" s="229"/>
      <c r="E979" s="229"/>
      <c r="F979" s="229"/>
      <c r="G979" s="229"/>
      <c r="H979" s="7"/>
      <c r="I979" s="258"/>
      <c r="J979" s="7"/>
      <c r="K979" s="229"/>
      <c r="L979" s="229"/>
      <c r="M979" s="229"/>
      <c r="N979" s="229"/>
      <c r="O979" s="229"/>
      <c r="P979" s="229"/>
      <c r="Q979" s="229"/>
      <c r="R979" s="272"/>
      <c r="S979" s="229"/>
      <c r="T979" s="229"/>
      <c r="U979" s="229"/>
      <c r="V979" s="229"/>
      <c r="W979" s="229"/>
      <c r="X979" s="229"/>
      <c r="Y979" s="229"/>
      <c r="Z979" s="229"/>
    </row>
    <row r="980" spans="1:26" ht="15.75" customHeight="1" x14ac:dyDescent="0.25">
      <c r="A980" s="229"/>
      <c r="B980" s="229"/>
      <c r="C980" s="229"/>
      <c r="D980" s="229"/>
      <c r="E980" s="229"/>
      <c r="F980" s="229"/>
      <c r="G980" s="229"/>
      <c r="H980" s="7"/>
      <c r="I980" s="258"/>
      <c r="J980" s="7"/>
      <c r="K980" s="229"/>
      <c r="L980" s="229"/>
      <c r="M980" s="229"/>
      <c r="N980" s="229"/>
      <c r="O980" s="229"/>
      <c r="P980" s="229"/>
      <c r="Q980" s="229"/>
      <c r="R980" s="272"/>
      <c r="S980" s="229"/>
      <c r="T980" s="229"/>
      <c r="U980" s="229"/>
      <c r="V980" s="229"/>
      <c r="W980" s="229"/>
      <c r="X980" s="229"/>
      <c r="Y980" s="229"/>
      <c r="Z980" s="229"/>
    </row>
    <row r="981" spans="1:26" ht="15.75" customHeight="1" x14ac:dyDescent="0.25">
      <c r="A981" s="229"/>
      <c r="B981" s="229"/>
      <c r="C981" s="229"/>
      <c r="D981" s="229"/>
      <c r="E981" s="229"/>
      <c r="F981" s="229"/>
      <c r="G981" s="229"/>
      <c r="H981" s="7"/>
      <c r="I981" s="258"/>
      <c r="J981" s="7"/>
      <c r="K981" s="229"/>
      <c r="L981" s="229"/>
      <c r="M981" s="229"/>
      <c r="N981" s="229"/>
      <c r="O981" s="229"/>
      <c r="P981" s="229"/>
      <c r="Q981" s="229"/>
      <c r="R981" s="272"/>
      <c r="S981" s="229"/>
      <c r="T981" s="229"/>
      <c r="U981" s="229"/>
      <c r="V981" s="229"/>
      <c r="W981" s="229"/>
      <c r="X981" s="229"/>
      <c r="Y981" s="229"/>
      <c r="Z981" s="229"/>
    </row>
    <row r="982" spans="1:26" ht="15.75" customHeight="1" x14ac:dyDescent="0.25">
      <c r="A982" s="229"/>
      <c r="B982" s="229"/>
      <c r="C982" s="229"/>
      <c r="D982" s="229"/>
      <c r="E982" s="229"/>
      <c r="F982" s="229"/>
      <c r="G982" s="229"/>
      <c r="H982" s="7"/>
      <c r="I982" s="258"/>
      <c r="J982" s="7"/>
      <c r="K982" s="229"/>
      <c r="L982" s="229"/>
      <c r="M982" s="229"/>
      <c r="N982" s="229"/>
      <c r="O982" s="229"/>
      <c r="P982" s="229"/>
      <c r="Q982" s="229"/>
      <c r="R982" s="272"/>
      <c r="S982" s="229"/>
      <c r="T982" s="229"/>
      <c r="U982" s="229"/>
      <c r="V982" s="229"/>
      <c r="W982" s="229"/>
      <c r="X982" s="229"/>
      <c r="Y982" s="229"/>
      <c r="Z982" s="229"/>
    </row>
    <row r="983" spans="1:26" ht="15.75" customHeight="1" x14ac:dyDescent="0.25">
      <c r="A983" s="229"/>
      <c r="B983" s="229"/>
      <c r="C983" s="229"/>
      <c r="D983" s="229"/>
      <c r="E983" s="229"/>
      <c r="F983" s="229"/>
      <c r="G983" s="229"/>
      <c r="H983" s="7"/>
      <c r="I983" s="258"/>
      <c r="J983" s="7"/>
      <c r="K983" s="229"/>
      <c r="L983" s="229"/>
      <c r="M983" s="229"/>
      <c r="N983" s="229"/>
      <c r="O983" s="229"/>
      <c r="P983" s="229"/>
      <c r="Q983" s="229"/>
      <c r="R983" s="272"/>
      <c r="S983" s="229"/>
      <c r="T983" s="229"/>
      <c r="U983" s="229"/>
      <c r="V983" s="229"/>
      <c r="W983" s="229"/>
      <c r="X983" s="229"/>
      <c r="Y983" s="229"/>
      <c r="Z983" s="229"/>
    </row>
    <row r="984" spans="1:26" ht="15.75" customHeight="1" x14ac:dyDescent="0.25">
      <c r="A984" s="229"/>
      <c r="B984" s="229"/>
      <c r="C984" s="229"/>
      <c r="D984" s="229"/>
      <c r="E984" s="229"/>
      <c r="F984" s="229"/>
      <c r="G984" s="229"/>
      <c r="H984" s="7"/>
      <c r="I984" s="258"/>
      <c r="J984" s="7"/>
      <c r="K984" s="229"/>
      <c r="L984" s="229"/>
      <c r="M984" s="229"/>
      <c r="N984" s="229"/>
      <c r="O984" s="229"/>
      <c r="P984" s="229"/>
      <c r="Q984" s="229"/>
      <c r="R984" s="272"/>
      <c r="S984" s="229"/>
      <c r="T984" s="229"/>
      <c r="U984" s="229"/>
      <c r="V984" s="229"/>
      <c r="W984" s="229"/>
      <c r="X984" s="229"/>
      <c r="Y984" s="229"/>
      <c r="Z984" s="229"/>
    </row>
    <row r="985" spans="1:26" ht="15.75" customHeight="1" x14ac:dyDescent="0.25">
      <c r="A985" s="229"/>
      <c r="B985" s="229"/>
      <c r="C985" s="229"/>
      <c r="D985" s="229"/>
      <c r="E985" s="229"/>
      <c r="F985" s="229"/>
      <c r="G985" s="229"/>
      <c r="H985" s="7"/>
      <c r="I985" s="258"/>
      <c r="J985" s="7"/>
      <c r="K985" s="229"/>
      <c r="L985" s="229"/>
      <c r="M985" s="229"/>
      <c r="N985" s="229"/>
      <c r="O985" s="229"/>
      <c r="P985" s="229"/>
      <c r="Q985" s="229"/>
      <c r="R985" s="272"/>
      <c r="S985" s="229"/>
      <c r="T985" s="229"/>
      <c r="U985" s="229"/>
      <c r="V985" s="229"/>
      <c r="W985" s="229"/>
      <c r="X985" s="229"/>
      <c r="Y985" s="229"/>
      <c r="Z985" s="229"/>
    </row>
    <row r="986" spans="1:26" ht="15.75" customHeight="1" x14ac:dyDescent="0.25">
      <c r="A986" s="229"/>
      <c r="B986" s="229"/>
      <c r="C986" s="229"/>
      <c r="D986" s="229"/>
      <c r="E986" s="229"/>
      <c r="F986" s="229"/>
      <c r="G986" s="229"/>
      <c r="H986" s="7"/>
      <c r="I986" s="258"/>
      <c r="J986" s="7"/>
      <c r="K986" s="229"/>
      <c r="L986" s="229"/>
      <c r="M986" s="229"/>
      <c r="N986" s="229"/>
      <c r="O986" s="229"/>
      <c r="P986" s="229"/>
      <c r="Q986" s="229"/>
      <c r="R986" s="272"/>
      <c r="S986" s="229"/>
      <c r="T986" s="229"/>
      <c r="U986" s="229"/>
      <c r="V986" s="229"/>
      <c r="W986" s="229"/>
      <c r="X986" s="229"/>
      <c r="Y986" s="229"/>
      <c r="Z986" s="229"/>
    </row>
    <row r="987" spans="1:26" ht="15.75" customHeight="1" x14ac:dyDescent="0.25">
      <c r="A987" s="229"/>
      <c r="B987" s="229"/>
      <c r="C987" s="229"/>
      <c r="D987" s="229"/>
      <c r="E987" s="229"/>
      <c r="F987" s="229"/>
      <c r="G987" s="229"/>
      <c r="H987" s="7"/>
      <c r="I987" s="258"/>
      <c r="J987" s="7"/>
      <c r="K987" s="229"/>
      <c r="L987" s="229"/>
      <c r="M987" s="229"/>
      <c r="N987" s="229"/>
      <c r="O987" s="229"/>
      <c r="P987" s="229"/>
      <c r="Q987" s="229"/>
      <c r="R987" s="272"/>
      <c r="S987" s="229"/>
      <c r="T987" s="229"/>
      <c r="U987" s="229"/>
      <c r="V987" s="229"/>
      <c r="W987" s="229"/>
      <c r="X987" s="229"/>
      <c r="Y987" s="229"/>
      <c r="Z987" s="229"/>
    </row>
    <row r="988" spans="1:26" ht="15.75" customHeight="1" x14ac:dyDescent="0.25">
      <c r="A988" s="229"/>
      <c r="B988" s="229"/>
      <c r="C988" s="229"/>
      <c r="D988" s="229"/>
      <c r="E988" s="229"/>
      <c r="F988" s="229"/>
      <c r="G988" s="229"/>
      <c r="H988" s="7"/>
      <c r="I988" s="258"/>
      <c r="J988" s="7"/>
      <c r="K988" s="229"/>
      <c r="L988" s="229"/>
      <c r="M988" s="229"/>
      <c r="N988" s="229"/>
      <c r="O988" s="229"/>
      <c r="P988" s="229"/>
      <c r="Q988" s="229"/>
      <c r="R988" s="272"/>
      <c r="S988" s="229"/>
      <c r="T988" s="229"/>
      <c r="U988" s="229"/>
      <c r="V988" s="229"/>
      <c r="W988" s="229"/>
      <c r="X988" s="229"/>
      <c r="Y988" s="229"/>
      <c r="Z988" s="229"/>
    </row>
    <row r="989" spans="1:26" ht="15.75" customHeight="1" x14ac:dyDescent="0.25">
      <c r="A989" s="229"/>
      <c r="B989" s="229"/>
      <c r="C989" s="229"/>
      <c r="D989" s="229"/>
      <c r="E989" s="229"/>
      <c r="F989" s="229"/>
      <c r="G989" s="229"/>
      <c r="H989" s="7"/>
      <c r="I989" s="258"/>
      <c r="J989" s="7"/>
      <c r="K989" s="229"/>
      <c r="L989" s="229"/>
      <c r="M989" s="229"/>
      <c r="N989" s="229"/>
      <c r="O989" s="229"/>
      <c r="P989" s="229"/>
      <c r="Q989" s="229"/>
      <c r="R989" s="272"/>
      <c r="S989" s="229"/>
      <c r="T989" s="229"/>
      <c r="U989" s="229"/>
      <c r="V989" s="229"/>
      <c r="W989" s="229"/>
      <c r="X989" s="229"/>
      <c r="Y989" s="229"/>
      <c r="Z989" s="229"/>
    </row>
    <row r="990" spans="1:26" ht="15.75" customHeight="1" x14ac:dyDescent="0.25">
      <c r="A990" s="229"/>
      <c r="B990" s="229"/>
      <c r="C990" s="229"/>
      <c r="D990" s="229"/>
      <c r="E990" s="229"/>
      <c r="F990" s="229"/>
      <c r="G990" s="229"/>
      <c r="H990" s="7"/>
      <c r="I990" s="258"/>
      <c r="J990" s="7"/>
      <c r="K990" s="229"/>
      <c r="L990" s="229"/>
      <c r="M990" s="229"/>
      <c r="N990" s="229"/>
      <c r="O990" s="229"/>
      <c r="P990" s="229"/>
      <c r="Q990" s="229"/>
      <c r="R990" s="272"/>
      <c r="S990" s="229"/>
      <c r="T990" s="229"/>
      <c r="U990" s="229"/>
      <c r="V990" s="229"/>
      <c r="W990" s="229"/>
      <c r="X990" s="229"/>
      <c r="Y990" s="229"/>
      <c r="Z990" s="229"/>
    </row>
    <row r="991" spans="1:26" ht="15.75" customHeight="1" x14ac:dyDescent="0.25">
      <c r="A991" s="229"/>
      <c r="B991" s="229"/>
      <c r="C991" s="229"/>
      <c r="D991" s="229"/>
      <c r="E991" s="229"/>
      <c r="F991" s="229"/>
      <c r="G991" s="229"/>
      <c r="H991" s="7"/>
      <c r="I991" s="258"/>
      <c r="J991" s="7"/>
      <c r="K991" s="229"/>
      <c r="L991" s="229"/>
      <c r="M991" s="229"/>
      <c r="N991" s="229"/>
      <c r="O991" s="229"/>
      <c r="P991" s="229"/>
      <c r="Q991" s="229"/>
      <c r="R991" s="272"/>
      <c r="S991" s="229"/>
      <c r="T991" s="229"/>
      <c r="U991" s="229"/>
      <c r="V991" s="229"/>
      <c r="W991" s="229"/>
      <c r="X991" s="229"/>
      <c r="Y991" s="229"/>
      <c r="Z991" s="229"/>
    </row>
    <row r="992" spans="1:26" ht="15.75" customHeight="1" x14ac:dyDescent="0.25">
      <c r="A992" s="229"/>
      <c r="B992" s="229"/>
      <c r="C992" s="229"/>
      <c r="D992" s="229"/>
      <c r="E992" s="229"/>
      <c r="F992" s="229"/>
      <c r="G992" s="229"/>
      <c r="H992" s="7"/>
      <c r="I992" s="258"/>
      <c r="J992" s="7"/>
      <c r="K992" s="229"/>
      <c r="L992" s="229"/>
      <c r="M992" s="229"/>
      <c r="N992" s="229"/>
      <c r="O992" s="229"/>
      <c r="P992" s="229"/>
      <c r="Q992" s="229"/>
      <c r="R992" s="272"/>
      <c r="S992" s="229"/>
      <c r="T992" s="229"/>
      <c r="U992" s="229"/>
      <c r="V992" s="229"/>
      <c r="W992" s="229"/>
      <c r="X992" s="229"/>
      <c r="Y992" s="229"/>
      <c r="Z992" s="229"/>
    </row>
    <row r="993" spans="1:26" ht="15.75" customHeight="1" x14ac:dyDescent="0.25">
      <c r="A993" s="229"/>
      <c r="B993" s="229"/>
      <c r="C993" s="229"/>
      <c r="D993" s="229"/>
      <c r="E993" s="229"/>
      <c r="F993" s="229"/>
      <c r="G993" s="229"/>
      <c r="H993" s="7"/>
      <c r="I993" s="258"/>
      <c r="J993" s="7"/>
      <c r="K993" s="229"/>
      <c r="L993" s="229"/>
      <c r="M993" s="229"/>
      <c r="N993" s="229"/>
      <c r="O993" s="229"/>
      <c r="P993" s="229"/>
      <c r="Q993" s="229"/>
      <c r="R993" s="272"/>
      <c r="S993" s="229"/>
      <c r="T993" s="229"/>
      <c r="U993" s="229"/>
      <c r="V993" s="229"/>
      <c r="W993" s="229"/>
      <c r="X993" s="229"/>
      <c r="Y993" s="229"/>
      <c r="Z993" s="229"/>
    </row>
    <row r="994" spans="1:26" ht="15.75" customHeight="1" x14ac:dyDescent="0.25">
      <c r="A994" s="229"/>
      <c r="B994" s="229"/>
      <c r="C994" s="229"/>
      <c r="D994" s="229"/>
      <c r="E994" s="229"/>
      <c r="F994" s="229"/>
      <c r="G994" s="229"/>
      <c r="H994" s="7"/>
      <c r="I994" s="258"/>
      <c r="J994" s="7"/>
      <c r="K994" s="229"/>
      <c r="L994" s="229"/>
      <c r="M994" s="229"/>
      <c r="N994" s="229"/>
      <c r="O994" s="229"/>
      <c r="P994" s="229"/>
      <c r="Q994" s="229"/>
      <c r="R994" s="272"/>
      <c r="S994" s="229"/>
      <c r="T994" s="229"/>
      <c r="U994" s="229"/>
      <c r="V994" s="229"/>
      <c r="W994" s="229"/>
      <c r="X994" s="229"/>
      <c r="Y994" s="229"/>
      <c r="Z994" s="229"/>
    </row>
    <row r="995" spans="1:26" ht="15.75" customHeight="1" x14ac:dyDescent="0.25">
      <c r="A995" s="229"/>
      <c r="B995" s="229"/>
      <c r="C995" s="229"/>
      <c r="D995" s="229"/>
      <c r="E995" s="229"/>
      <c r="F995" s="229"/>
      <c r="G995" s="229"/>
      <c r="H995" s="7"/>
      <c r="I995" s="258"/>
      <c r="J995" s="7"/>
      <c r="K995" s="229"/>
      <c r="L995" s="229"/>
      <c r="M995" s="229"/>
      <c r="N995" s="229"/>
      <c r="O995" s="229"/>
      <c r="P995" s="229"/>
      <c r="Q995" s="229"/>
      <c r="R995" s="272"/>
      <c r="S995" s="229"/>
      <c r="T995" s="229"/>
      <c r="U995" s="229"/>
      <c r="V995" s="229"/>
      <c r="W995" s="229"/>
      <c r="X995" s="229"/>
      <c r="Y995" s="229"/>
      <c r="Z995" s="229"/>
    </row>
    <row r="996" spans="1:26" ht="15.75" customHeight="1" x14ac:dyDescent="0.25">
      <c r="A996" s="229"/>
      <c r="B996" s="229"/>
      <c r="C996" s="229"/>
      <c r="D996" s="229"/>
      <c r="E996" s="229"/>
      <c r="F996" s="229"/>
      <c r="G996" s="229"/>
      <c r="H996" s="7"/>
      <c r="I996" s="258"/>
      <c r="J996" s="7"/>
      <c r="K996" s="229"/>
      <c r="L996" s="229"/>
      <c r="M996" s="229"/>
      <c r="N996" s="229"/>
      <c r="O996" s="229"/>
      <c r="P996" s="229"/>
      <c r="Q996" s="229"/>
      <c r="R996" s="272"/>
      <c r="S996" s="229"/>
      <c r="T996" s="229"/>
      <c r="U996" s="229"/>
      <c r="V996" s="229"/>
      <c r="W996" s="229"/>
      <c r="X996" s="229"/>
      <c r="Y996" s="229"/>
      <c r="Z996" s="229"/>
    </row>
    <row r="997" spans="1:26" ht="15.75" customHeight="1" x14ac:dyDescent="0.25">
      <c r="A997" s="229"/>
      <c r="B997" s="229"/>
      <c r="C997" s="229"/>
      <c r="D997" s="229"/>
      <c r="E997" s="229"/>
      <c r="F997" s="229"/>
      <c r="G997" s="229"/>
      <c r="H997" s="7"/>
      <c r="I997" s="258"/>
      <c r="J997" s="7"/>
      <c r="K997" s="229"/>
      <c r="L997" s="229"/>
      <c r="M997" s="229"/>
      <c r="N997" s="229"/>
      <c r="O997" s="229"/>
      <c r="P997" s="229"/>
      <c r="Q997" s="229"/>
      <c r="R997" s="272"/>
      <c r="S997" s="229"/>
      <c r="T997" s="229"/>
      <c r="U997" s="229"/>
      <c r="V997" s="229"/>
      <c r="W997" s="229"/>
      <c r="X997" s="229"/>
      <c r="Y997" s="229"/>
      <c r="Z997" s="229"/>
    </row>
    <row r="998" spans="1:26" ht="15.75" customHeight="1" x14ac:dyDescent="0.25">
      <c r="A998" s="229"/>
      <c r="B998" s="229"/>
      <c r="C998" s="229"/>
      <c r="D998" s="229"/>
      <c r="E998" s="229"/>
      <c r="F998" s="229"/>
      <c r="G998" s="229"/>
      <c r="H998" s="7"/>
      <c r="I998" s="258"/>
      <c r="J998" s="7"/>
      <c r="K998" s="229"/>
      <c r="L998" s="229"/>
      <c r="M998" s="229"/>
      <c r="N998" s="229"/>
      <c r="O998" s="229"/>
      <c r="P998" s="229"/>
      <c r="Q998" s="229"/>
      <c r="R998" s="272"/>
      <c r="S998" s="229"/>
      <c r="T998" s="229"/>
      <c r="U998" s="229"/>
      <c r="V998" s="229"/>
      <c r="W998" s="229"/>
      <c r="X998" s="229"/>
      <c r="Y998" s="229"/>
      <c r="Z998" s="229"/>
    </row>
    <row r="999" spans="1:26" ht="15.75" customHeight="1" x14ac:dyDescent="0.25">
      <c r="A999" s="229"/>
      <c r="B999" s="229"/>
      <c r="C999" s="229"/>
      <c r="D999" s="229"/>
      <c r="E999" s="229"/>
      <c r="F999" s="229"/>
      <c r="G999" s="229"/>
      <c r="H999" s="7"/>
      <c r="I999" s="258"/>
      <c r="J999" s="7"/>
      <c r="K999" s="229"/>
      <c r="L999" s="229"/>
      <c r="M999" s="229"/>
      <c r="N999" s="229"/>
      <c r="O999" s="229"/>
      <c r="P999" s="229"/>
      <c r="Q999" s="229"/>
      <c r="R999" s="272"/>
      <c r="S999" s="229"/>
      <c r="T999" s="229"/>
      <c r="U999" s="229"/>
      <c r="V999" s="229"/>
      <c r="W999" s="229"/>
      <c r="X999" s="229"/>
      <c r="Y999" s="229"/>
      <c r="Z999" s="229"/>
    </row>
    <row r="1000" spans="1:26" ht="15.75" customHeight="1" x14ac:dyDescent="0.25">
      <c r="A1000" s="229"/>
      <c r="B1000" s="229"/>
      <c r="C1000" s="229"/>
      <c r="D1000" s="229"/>
      <c r="E1000" s="229"/>
      <c r="F1000" s="229"/>
      <c r="G1000" s="229"/>
      <c r="H1000" s="7"/>
      <c r="I1000" s="258"/>
      <c r="J1000" s="7"/>
      <c r="K1000" s="229"/>
      <c r="L1000" s="229"/>
      <c r="M1000" s="229"/>
      <c r="N1000" s="229"/>
      <c r="O1000" s="229"/>
      <c r="P1000" s="229"/>
      <c r="Q1000" s="229"/>
      <c r="R1000" s="272"/>
      <c r="S1000" s="229"/>
      <c r="T1000" s="229"/>
      <c r="U1000" s="229"/>
      <c r="V1000" s="229"/>
      <c r="W1000" s="229"/>
      <c r="X1000" s="229"/>
      <c r="Y1000" s="229"/>
      <c r="Z1000" s="229"/>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10" priority="205" operator="containsText" text="No">
      <formula>NOT(ISERROR(SEARCH(("No"),(I1))))</formula>
    </cfRule>
  </conditionalFormatting>
  <conditionalFormatting sqref="I22 I32 I42:I46 I48:I51 I55:I57">
    <cfRule type="containsText" dxfId="209" priority="207" operator="containsText" text="No">
      <formula>NOT(ISERROR(SEARCH(("No"),(I22))))</formula>
    </cfRule>
  </conditionalFormatting>
  <conditionalFormatting sqref="I75">
    <cfRule type="containsText" dxfId="208" priority="208" operator="containsText" text="No">
      <formula>NOT(ISERROR(SEARCH(("No"),(I75))))</formula>
    </cfRule>
  </conditionalFormatting>
  <conditionalFormatting sqref="I100:I104">
    <cfRule type="containsText" dxfId="207" priority="212" operator="containsText" text="No">
      <formula>NOT(ISERROR(SEARCH(("No"),(I100))))</formula>
    </cfRule>
  </conditionalFormatting>
  <conditionalFormatting sqref="I60:I61">
    <cfRule type="containsText" dxfId="206" priority="215" operator="containsText" text="No">
      <formula>NOT(ISERROR(SEARCH(("No"),(I60))))</formula>
    </cfRule>
  </conditionalFormatting>
  <conditionalFormatting sqref="I50:I51">
    <cfRule type="containsText" dxfId="205" priority="216" operator="containsText" text="No">
      <formula>NOT(ISERROR(SEARCH(("No"),(I50))))</formula>
    </cfRule>
  </conditionalFormatting>
  <conditionalFormatting sqref="I40:I41">
    <cfRule type="containsText" dxfId="204" priority="217" operator="containsText" text="No">
      <formula>NOT(ISERROR(SEARCH(("No"),(I40))))</formula>
    </cfRule>
  </conditionalFormatting>
  <conditionalFormatting sqref="I30:I36">
    <cfRule type="containsText" dxfId="203" priority="218" operator="containsText" text="No">
      <formula>NOT(ISERROR(SEARCH(("No"),(I30))))</formula>
    </cfRule>
  </conditionalFormatting>
  <conditionalFormatting sqref="I18:I22">
    <cfRule type="containsText" dxfId="202" priority="219" operator="containsText" text="No">
      <formula>NOT(ISERROR(SEARCH(("No"),(I18))))</formula>
    </cfRule>
  </conditionalFormatting>
  <conditionalFormatting sqref="I8:I11 I18">
    <cfRule type="containsText" dxfId="201" priority="220" operator="containsText" text="No">
      <formula>NOT(ISERROR(SEARCH(("No"),(I8))))</formula>
    </cfRule>
  </conditionalFormatting>
  <conditionalFormatting sqref="I23:I36">
    <cfRule type="containsText" dxfId="200" priority="221" operator="containsText" text="No">
      <formula>NOT(ISERROR(SEARCH(("No"),(I23))))</formula>
    </cfRule>
  </conditionalFormatting>
  <conditionalFormatting sqref="I25:I29">
    <cfRule type="containsText" dxfId="199" priority="222" operator="containsText" text="No">
      <formula>NOT(ISERROR(SEARCH(("No"),(I25))))</formula>
    </cfRule>
  </conditionalFormatting>
  <conditionalFormatting sqref="I55:I57">
    <cfRule type="containsText" dxfId="198" priority="223" operator="containsText" text="No">
      <formula>NOT(ISERROR(SEARCH(("No"),(I55))))</formula>
    </cfRule>
  </conditionalFormatting>
  <conditionalFormatting sqref="I55:I57">
    <cfRule type="containsText" dxfId="197" priority="224" operator="containsText" text="No">
      <formula>NOT(ISERROR(SEARCH(("No"),(I55))))</formula>
    </cfRule>
  </conditionalFormatting>
  <conditionalFormatting sqref="I101:I110">
    <cfRule type="containsText" dxfId="196" priority="225" operator="containsText" text="No">
      <formula>NOT(ISERROR(SEARCH(("No"),(I101))))</formula>
    </cfRule>
  </conditionalFormatting>
  <conditionalFormatting sqref="I105:I112">
    <cfRule type="containsText" dxfId="195" priority="226" operator="containsText" text="No">
      <formula>NOT(ISERROR(SEARCH(("No"),(I105))))</formula>
    </cfRule>
  </conditionalFormatting>
  <conditionalFormatting sqref="I340">
    <cfRule type="containsText" dxfId="194" priority="227" operator="containsText" text="No">
      <formula>NOT(ISERROR(SEARCH(("No"),(I340))))</formula>
    </cfRule>
  </conditionalFormatting>
  <conditionalFormatting sqref="I350">
    <cfRule type="containsText" dxfId="193" priority="228" operator="containsText" text="No">
      <formula>NOT(ISERROR(SEARCH(("No"),(I350))))</formula>
    </cfRule>
  </conditionalFormatting>
  <conditionalFormatting sqref="I360">
    <cfRule type="containsText" dxfId="192" priority="229" operator="containsText" text="No">
      <formula>NOT(ISERROR(SEARCH(("No"),(I360))))</formula>
    </cfRule>
  </conditionalFormatting>
  <conditionalFormatting sqref="I370">
    <cfRule type="containsText" dxfId="191" priority="230" operator="containsText" text="No">
      <formula>NOT(ISERROR(SEARCH(("No"),(I370))))</formula>
    </cfRule>
  </conditionalFormatting>
  <conditionalFormatting sqref="I380">
    <cfRule type="containsText" dxfId="190" priority="231" operator="containsText" text="No">
      <formula>NOT(ISERROR(SEARCH(("No"),(I380))))</formula>
    </cfRule>
  </conditionalFormatting>
  <conditionalFormatting sqref="I390">
    <cfRule type="containsText" dxfId="189" priority="232" operator="containsText" text="No">
      <formula>NOT(ISERROR(SEARCH(("No"),(I390))))</formula>
    </cfRule>
  </conditionalFormatting>
  <conditionalFormatting sqref="I400 I409 I412">
    <cfRule type="containsText" dxfId="188" priority="233" operator="containsText" text="No">
      <formula>NOT(ISERROR(SEARCH(("No"),(I400))))</formula>
    </cfRule>
  </conditionalFormatting>
  <conditionalFormatting sqref="I337">
    <cfRule type="containsText" dxfId="187" priority="234" operator="containsText" text="No">
      <formula>NOT(ISERROR(SEARCH(("No"),(I337))))</formula>
    </cfRule>
  </conditionalFormatting>
  <conditionalFormatting sqref="I338:I339">
    <cfRule type="containsText" dxfId="186" priority="235" operator="containsText" text="No">
      <formula>NOT(ISERROR(SEARCH(("No"),(I338))))</formula>
    </cfRule>
  </conditionalFormatting>
  <conditionalFormatting sqref="I348:I349">
    <cfRule type="containsText" dxfId="185" priority="236" operator="containsText" text="No">
      <formula>NOT(ISERROR(SEARCH(("No"),(I348))))</formula>
    </cfRule>
  </conditionalFormatting>
  <conditionalFormatting sqref="I347">
    <cfRule type="containsText" dxfId="184" priority="237" operator="containsText" text="No">
      <formula>NOT(ISERROR(SEARCH(("No"),(I347))))</formula>
    </cfRule>
  </conditionalFormatting>
  <conditionalFormatting sqref="I358:I359">
    <cfRule type="containsText" dxfId="183" priority="238" operator="containsText" text="No">
      <formula>NOT(ISERROR(SEARCH(("No"),(I358))))</formula>
    </cfRule>
  </conditionalFormatting>
  <conditionalFormatting sqref="I357">
    <cfRule type="containsText" dxfId="182" priority="239" operator="containsText" text="No">
      <formula>NOT(ISERROR(SEARCH(("No"),(I357))))</formula>
    </cfRule>
  </conditionalFormatting>
  <conditionalFormatting sqref="I368">
    <cfRule type="containsText" dxfId="181" priority="240" operator="containsText" text="No">
      <formula>NOT(ISERROR(SEARCH(("No"),(I368))))</formula>
    </cfRule>
  </conditionalFormatting>
  <conditionalFormatting sqref="I367">
    <cfRule type="containsText" dxfId="180" priority="241" operator="containsText" text="No">
      <formula>NOT(ISERROR(SEARCH(("No"),(I367))))</formula>
    </cfRule>
  </conditionalFormatting>
  <conditionalFormatting sqref="I369">
    <cfRule type="containsText" dxfId="179" priority="242" operator="containsText" text="No">
      <formula>NOT(ISERROR(SEARCH(("No"),(I369))))</formula>
    </cfRule>
  </conditionalFormatting>
  <conditionalFormatting sqref="I388:I389">
    <cfRule type="containsText" dxfId="178" priority="243" operator="containsText" text="No">
      <formula>NOT(ISERROR(SEARCH(("No"),(I388))))</formula>
    </cfRule>
  </conditionalFormatting>
  <conditionalFormatting sqref="I387">
    <cfRule type="containsText" dxfId="177" priority="244" operator="containsText" text="No">
      <formula>NOT(ISERROR(SEARCH(("No"),(I387))))</formula>
    </cfRule>
  </conditionalFormatting>
  <conditionalFormatting sqref="I383">
    <cfRule type="containsText" dxfId="176" priority="245" operator="containsText" text="No">
      <formula>NOT(ISERROR(SEARCH(("No"),(I383))))</formula>
    </cfRule>
  </conditionalFormatting>
  <conditionalFormatting sqref="I385">
    <cfRule type="containsText" dxfId="175" priority="246" operator="containsText" text="No">
      <formula>NOT(ISERROR(SEARCH(("No"),(I385))))</formula>
    </cfRule>
  </conditionalFormatting>
  <conditionalFormatting sqref="I398:I399 I405:I406 I409 I412 I414:I415 I417">
    <cfRule type="containsText" dxfId="174" priority="247" operator="containsText" text="No">
      <formula>NOT(ISERROR(SEARCH(("No"),(I398))))</formula>
    </cfRule>
  </conditionalFormatting>
  <conditionalFormatting sqref="I397">
    <cfRule type="containsText" dxfId="173" priority="248" operator="containsText" text="No">
      <formula>NOT(ISERROR(SEARCH(("No"),(I397))))</formula>
    </cfRule>
  </conditionalFormatting>
  <conditionalFormatting sqref="I567">
    <cfRule type="containsText" dxfId="172" priority="250" operator="containsText" text="No">
      <formula>NOT(ISERROR(SEARCH(("No"),(I567))))</formula>
    </cfRule>
  </conditionalFormatting>
  <conditionalFormatting sqref="I309:I310">
    <cfRule type="containsText" dxfId="171" priority="204" operator="containsText" text="No">
      <formula>NOT(ISERROR(SEARCH(("No"),(I309))))</formula>
    </cfRule>
  </conditionalFormatting>
  <conditionalFormatting sqref="I312:I319">
    <cfRule type="containsText" dxfId="170" priority="203" operator="containsText" text="No">
      <formula>NOT(ISERROR(SEARCH(("No"),(I312))))</formula>
    </cfRule>
  </conditionalFormatting>
  <conditionalFormatting sqref="I401:I404">
    <cfRule type="containsText" dxfId="169" priority="201" operator="containsText" text="No">
      <formula>NOT(ISERROR(SEARCH(("No"),(I401))))</formula>
    </cfRule>
  </conditionalFormatting>
  <conditionalFormatting sqref="I401:I404">
    <cfRule type="containsText" dxfId="168" priority="202" operator="containsText" text="No">
      <formula>NOT(ISERROR(SEARCH(("No"),(I401))))</formula>
    </cfRule>
  </conditionalFormatting>
  <conditionalFormatting sqref="I408">
    <cfRule type="containsText" dxfId="167" priority="199" operator="containsText" text="No">
      <formula>NOT(ISERROR(SEARCH(("No"),(I408))))</formula>
    </cfRule>
  </conditionalFormatting>
  <conditionalFormatting sqref="I408">
    <cfRule type="containsText" dxfId="166" priority="200" operator="containsText" text="No">
      <formula>NOT(ISERROR(SEARCH(("No"),(I408))))</formula>
    </cfRule>
  </conditionalFormatting>
  <conditionalFormatting sqref="I410:I411">
    <cfRule type="containsText" dxfId="165" priority="197" operator="containsText" text="No">
      <formula>NOT(ISERROR(SEARCH(("No"),(I410))))</formula>
    </cfRule>
  </conditionalFormatting>
  <conditionalFormatting sqref="I410:I411">
    <cfRule type="containsText" dxfId="164" priority="198" operator="containsText" text="No">
      <formula>NOT(ISERROR(SEARCH(("No"),(I410))))</formula>
    </cfRule>
  </conditionalFormatting>
  <conditionalFormatting sqref="I413">
    <cfRule type="containsText" dxfId="163" priority="195" operator="containsText" text="No">
      <formula>NOT(ISERROR(SEARCH(("No"),(I413))))</formula>
    </cfRule>
  </conditionalFormatting>
  <conditionalFormatting sqref="I413">
    <cfRule type="containsText" dxfId="162" priority="196" operator="containsText" text="No">
      <formula>NOT(ISERROR(SEARCH(("No"),(I413))))</formula>
    </cfRule>
  </conditionalFormatting>
  <conditionalFormatting sqref="I416">
    <cfRule type="containsText" dxfId="161" priority="191" operator="containsText" text="No">
      <formula>NOT(ISERROR(SEARCH(("No"),(I416))))</formula>
    </cfRule>
  </conditionalFormatting>
  <conditionalFormatting sqref="I416">
    <cfRule type="containsText" dxfId="160" priority="192" operator="containsText" text="No">
      <formula>NOT(ISERROR(SEARCH(("No"),(I416))))</formula>
    </cfRule>
  </conditionalFormatting>
  <conditionalFormatting sqref="I418:I422">
    <cfRule type="containsText" dxfId="159" priority="183" operator="containsText" text="No">
      <formula>NOT(ISERROR(SEARCH(("No"),(I418))))</formula>
    </cfRule>
  </conditionalFormatting>
  <conditionalFormatting sqref="I418:I422">
    <cfRule type="containsText" dxfId="158" priority="184" operator="containsText" text="No">
      <formula>NOT(ISERROR(SEARCH(("No"),(I418))))</formula>
    </cfRule>
  </conditionalFormatting>
  <conditionalFormatting sqref="I62:I74">
    <cfRule type="containsText" dxfId="157" priority="174" operator="containsText" text="No">
      <formula>NOT(ISERROR(SEARCH(("No"),(I62))))</formula>
    </cfRule>
  </conditionalFormatting>
  <conditionalFormatting sqref="I62:I74">
    <cfRule type="containsText" dxfId="156" priority="175" operator="containsText" text="No">
      <formula>NOT(ISERROR(SEARCH(("No"),(I62))))</formula>
    </cfRule>
  </conditionalFormatting>
  <conditionalFormatting sqref="I62:I74">
    <cfRule type="containsText" dxfId="155" priority="176" operator="containsText" text="No">
      <formula>NOT(ISERROR(SEARCH(("No"),(I62))))</formula>
    </cfRule>
  </conditionalFormatting>
  <conditionalFormatting sqref="I62:I74">
    <cfRule type="containsText" dxfId="154" priority="177" operator="containsText" text="No">
      <formula>NOT(ISERROR(SEARCH(("No"),(I62))))</formula>
    </cfRule>
  </conditionalFormatting>
  <conditionalFormatting sqref="I76">
    <cfRule type="containsText" dxfId="153" priority="172" operator="containsText" text="No">
      <formula>NOT(ISERROR(SEARCH(("No"),(I76))))</formula>
    </cfRule>
  </conditionalFormatting>
  <conditionalFormatting sqref="I76">
    <cfRule type="containsText" dxfId="152" priority="173" operator="containsText" text="No">
      <formula>NOT(ISERROR(SEARCH(("No"),(I76))))</formula>
    </cfRule>
  </conditionalFormatting>
  <conditionalFormatting sqref="I2:I7">
    <cfRule type="containsText" dxfId="151" priority="160" operator="containsText" text="No">
      <formula>NOT(ISERROR(SEARCH(("No"),(I2))))</formula>
    </cfRule>
  </conditionalFormatting>
  <conditionalFormatting sqref="I12:I17">
    <cfRule type="containsText" dxfId="150" priority="159" operator="containsText" text="No">
      <formula>NOT(ISERROR(SEARCH(("No"),(I12))))</formula>
    </cfRule>
  </conditionalFormatting>
  <conditionalFormatting sqref="I37">
    <cfRule type="containsText" dxfId="149" priority="157" operator="containsText" text="No">
      <formula>NOT(ISERROR(SEARCH(("No"),(I37))))</formula>
    </cfRule>
  </conditionalFormatting>
  <conditionalFormatting sqref="I37">
    <cfRule type="containsText" dxfId="148" priority="158" operator="containsText" text="No">
      <formula>NOT(ISERROR(SEARCH(("No"),(I37))))</formula>
    </cfRule>
  </conditionalFormatting>
  <conditionalFormatting sqref="I47">
    <cfRule type="containsText" dxfId="147" priority="153" operator="containsText" text="No">
      <formula>NOT(ISERROR(SEARCH(("No"),(I47))))</formula>
    </cfRule>
  </conditionalFormatting>
  <conditionalFormatting sqref="I47">
    <cfRule type="containsText" dxfId="146" priority="154" operator="containsText" text="No">
      <formula>NOT(ISERROR(SEARCH(("No"),(I47))))</formula>
    </cfRule>
  </conditionalFormatting>
  <conditionalFormatting sqref="I47">
    <cfRule type="containsText" dxfId="145" priority="155" operator="containsText" text="No">
      <formula>NOT(ISERROR(SEARCH(("No"),(I47))))</formula>
    </cfRule>
  </conditionalFormatting>
  <conditionalFormatting sqref="I47">
    <cfRule type="containsText" dxfId="144" priority="156" operator="containsText" text="No">
      <formula>NOT(ISERROR(SEARCH(("No"),(I47))))</formula>
    </cfRule>
  </conditionalFormatting>
  <conditionalFormatting sqref="I52:I54">
    <cfRule type="containsText" dxfId="143" priority="149" operator="containsText" text="No">
      <formula>NOT(ISERROR(SEARCH(("No"),(I52))))</formula>
    </cfRule>
  </conditionalFormatting>
  <conditionalFormatting sqref="I52:I54">
    <cfRule type="containsText" dxfId="142" priority="150" operator="containsText" text="No">
      <formula>NOT(ISERROR(SEARCH(("No"),(I52))))</formula>
    </cfRule>
  </conditionalFormatting>
  <conditionalFormatting sqref="I52:I54">
    <cfRule type="containsText" dxfId="141" priority="151" operator="containsText" text="No">
      <formula>NOT(ISERROR(SEARCH(("No"),(I52))))</formula>
    </cfRule>
  </conditionalFormatting>
  <conditionalFormatting sqref="I52:I54">
    <cfRule type="containsText" dxfId="140" priority="152" operator="containsText" text="No">
      <formula>NOT(ISERROR(SEARCH(("No"),(I52))))</formula>
    </cfRule>
  </conditionalFormatting>
  <conditionalFormatting sqref="I507:I566">
    <cfRule type="containsText" dxfId="139" priority="128" operator="containsText" text="No">
      <formula>NOT(ISERROR(SEARCH(("No"),(I507))))</formula>
    </cfRule>
  </conditionalFormatting>
  <conditionalFormatting sqref="I435:I506">
    <cfRule type="containsText" dxfId="138" priority="127" operator="containsText" text="No">
      <formula>NOT(ISERROR(SEARCH(("No"),(I435))))</formula>
    </cfRule>
  </conditionalFormatting>
  <conditionalFormatting sqref="I423">
    <cfRule type="containsText" dxfId="137" priority="126" operator="containsText" text="No">
      <formula>NOT(ISERROR(SEARCH(("No"),(I423))))</formula>
    </cfRule>
  </conditionalFormatting>
  <conditionalFormatting sqref="I425">
    <cfRule type="containsText" dxfId="136" priority="125" operator="containsText" text="No">
      <formula>NOT(ISERROR(SEARCH(("No"),(I425))))</formula>
    </cfRule>
  </conditionalFormatting>
  <conditionalFormatting sqref="I88:I99">
    <cfRule type="containsText" dxfId="135" priority="121" operator="containsText" text="No">
      <formula>NOT(ISERROR(SEARCH(("No"),(I88))))</formula>
    </cfRule>
  </conditionalFormatting>
  <conditionalFormatting sqref="I88:I99">
    <cfRule type="containsText" dxfId="134" priority="122" operator="containsText" text="No">
      <formula>NOT(ISERROR(SEARCH(("No"),(I88))))</formula>
    </cfRule>
  </conditionalFormatting>
  <conditionalFormatting sqref="I88:I99">
    <cfRule type="containsText" dxfId="133" priority="123" operator="containsText" text="No">
      <formula>NOT(ISERROR(SEARCH(("No"),(I88))))</formula>
    </cfRule>
  </conditionalFormatting>
  <conditionalFormatting sqref="I88:I99">
    <cfRule type="containsText" dxfId="132" priority="124" operator="containsText" text="No">
      <formula>NOT(ISERROR(SEARCH(("No"),(I88))))</formula>
    </cfRule>
  </conditionalFormatting>
  <conditionalFormatting sqref="I113">
    <cfRule type="containsText" dxfId="131" priority="117" operator="containsText" text="No">
      <formula>NOT(ISERROR(SEARCH(("No"),(I113))))</formula>
    </cfRule>
  </conditionalFormatting>
  <conditionalFormatting sqref="I113">
    <cfRule type="containsText" dxfId="130" priority="118" operator="containsText" text="No">
      <formula>NOT(ISERROR(SEARCH(("No"),(I113))))</formula>
    </cfRule>
  </conditionalFormatting>
  <conditionalFormatting sqref="I113">
    <cfRule type="containsText" dxfId="129" priority="119" operator="containsText" text="No">
      <formula>NOT(ISERROR(SEARCH(("No"),(I113))))</formula>
    </cfRule>
  </conditionalFormatting>
  <conditionalFormatting sqref="I113">
    <cfRule type="containsText" dxfId="128" priority="120" operator="containsText" text="No">
      <formula>NOT(ISERROR(SEARCH(("No"),(I113))))</formula>
    </cfRule>
  </conditionalFormatting>
  <conditionalFormatting sqref="I119:I120">
    <cfRule type="containsText" dxfId="127" priority="113" operator="containsText" text="No">
      <formula>NOT(ISERROR(SEARCH(("No"),(I119))))</formula>
    </cfRule>
  </conditionalFormatting>
  <conditionalFormatting sqref="I119:I120">
    <cfRule type="containsText" dxfId="126" priority="114" operator="containsText" text="No">
      <formula>NOT(ISERROR(SEARCH(("No"),(I119))))</formula>
    </cfRule>
  </conditionalFormatting>
  <conditionalFormatting sqref="I119:I120">
    <cfRule type="containsText" dxfId="125" priority="115" operator="containsText" text="No">
      <formula>NOT(ISERROR(SEARCH(("No"),(I119))))</formula>
    </cfRule>
  </conditionalFormatting>
  <conditionalFormatting sqref="I119:I120">
    <cfRule type="containsText" dxfId="124" priority="116" operator="containsText" text="No">
      <formula>NOT(ISERROR(SEARCH(("No"),(I119))))</formula>
    </cfRule>
  </conditionalFormatting>
  <conditionalFormatting sqref="I129:I130">
    <cfRule type="containsText" dxfId="123" priority="109" operator="containsText" text="No">
      <formula>NOT(ISERROR(SEARCH(("No"),(I129))))</formula>
    </cfRule>
  </conditionalFormatting>
  <conditionalFormatting sqref="I129:I130">
    <cfRule type="containsText" dxfId="122" priority="110" operator="containsText" text="No">
      <formula>NOT(ISERROR(SEARCH(("No"),(I129))))</formula>
    </cfRule>
  </conditionalFormatting>
  <conditionalFormatting sqref="I129:I130">
    <cfRule type="containsText" dxfId="121" priority="111" operator="containsText" text="No">
      <formula>NOT(ISERROR(SEARCH(("No"),(I129))))</formula>
    </cfRule>
  </conditionalFormatting>
  <conditionalFormatting sqref="I129:I130">
    <cfRule type="containsText" dxfId="120" priority="112" operator="containsText" text="No">
      <formula>NOT(ISERROR(SEARCH(("No"),(I129))))</formula>
    </cfRule>
  </conditionalFormatting>
  <conditionalFormatting sqref="I132:I136">
    <cfRule type="containsText" dxfId="119" priority="105" operator="containsText" text="No">
      <formula>NOT(ISERROR(SEARCH(("No"),(I132))))</formula>
    </cfRule>
  </conditionalFormatting>
  <conditionalFormatting sqref="I132:I136">
    <cfRule type="containsText" dxfId="118" priority="106" operator="containsText" text="No">
      <formula>NOT(ISERROR(SEARCH(("No"),(I132))))</formula>
    </cfRule>
  </conditionalFormatting>
  <conditionalFormatting sqref="I132:I136">
    <cfRule type="containsText" dxfId="117" priority="107" operator="containsText" text="No">
      <formula>NOT(ISERROR(SEARCH(("No"),(I132))))</formula>
    </cfRule>
  </conditionalFormatting>
  <conditionalFormatting sqref="I132:I136">
    <cfRule type="containsText" dxfId="116" priority="108" operator="containsText" text="No">
      <formula>NOT(ISERROR(SEARCH(("No"),(I132))))</formula>
    </cfRule>
  </conditionalFormatting>
  <conditionalFormatting sqref="I144:I150">
    <cfRule type="containsText" dxfId="115" priority="101" operator="containsText" text="No">
      <formula>NOT(ISERROR(SEARCH(("No"),(I144))))</formula>
    </cfRule>
  </conditionalFormatting>
  <conditionalFormatting sqref="I144:I150">
    <cfRule type="containsText" dxfId="114" priority="102" operator="containsText" text="No">
      <formula>NOT(ISERROR(SEARCH(("No"),(I144))))</formula>
    </cfRule>
  </conditionalFormatting>
  <conditionalFormatting sqref="I144:I150">
    <cfRule type="containsText" dxfId="113" priority="103" operator="containsText" text="No">
      <formula>NOT(ISERROR(SEARCH(("No"),(I144))))</formula>
    </cfRule>
  </conditionalFormatting>
  <conditionalFormatting sqref="I144:I150">
    <cfRule type="containsText" dxfId="112" priority="104" operator="containsText" text="No">
      <formula>NOT(ISERROR(SEARCH(("No"),(I144))))</formula>
    </cfRule>
  </conditionalFormatting>
  <conditionalFormatting sqref="I152">
    <cfRule type="containsText" dxfId="111" priority="97" operator="containsText" text="No">
      <formula>NOT(ISERROR(SEARCH(("No"),(I152))))</formula>
    </cfRule>
  </conditionalFormatting>
  <conditionalFormatting sqref="I152">
    <cfRule type="containsText" dxfId="110" priority="98" operator="containsText" text="No">
      <formula>NOT(ISERROR(SEARCH(("No"),(I152))))</formula>
    </cfRule>
  </conditionalFormatting>
  <conditionalFormatting sqref="I152">
    <cfRule type="containsText" dxfId="109" priority="99" operator="containsText" text="No">
      <formula>NOT(ISERROR(SEARCH(("No"),(I152))))</formula>
    </cfRule>
  </conditionalFormatting>
  <conditionalFormatting sqref="I152">
    <cfRule type="containsText" dxfId="108" priority="100" operator="containsText" text="No">
      <formula>NOT(ISERROR(SEARCH(("No"),(I152))))</formula>
    </cfRule>
  </conditionalFormatting>
  <conditionalFormatting sqref="I157">
    <cfRule type="containsText" dxfId="107" priority="93" operator="containsText" text="No">
      <formula>NOT(ISERROR(SEARCH(("No"),(I157))))</formula>
    </cfRule>
  </conditionalFormatting>
  <conditionalFormatting sqref="I157">
    <cfRule type="containsText" dxfId="106" priority="94" operator="containsText" text="No">
      <formula>NOT(ISERROR(SEARCH(("No"),(I157))))</formula>
    </cfRule>
  </conditionalFormatting>
  <conditionalFormatting sqref="I157">
    <cfRule type="containsText" dxfId="105" priority="95" operator="containsText" text="No">
      <formula>NOT(ISERROR(SEARCH(("No"),(I157))))</formula>
    </cfRule>
  </conditionalFormatting>
  <conditionalFormatting sqref="I157">
    <cfRule type="containsText" dxfId="104" priority="96" operator="containsText" text="No">
      <formula>NOT(ISERROR(SEARCH(("No"),(I157))))</formula>
    </cfRule>
  </conditionalFormatting>
  <conditionalFormatting sqref="I160">
    <cfRule type="containsText" dxfId="103" priority="89" operator="containsText" text="No">
      <formula>NOT(ISERROR(SEARCH(("No"),(I160))))</formula>
    </cfRule>
  </conditionalFormatting>
  <conditionalFormatting sqref="I160">
    <cfRule type="containsText" dxfId="102" priority="90" operator="containsText" text="No">
      <formula>NOT(ISERROR(SEARCH(("No"),(I160))))</formula>
    </cfRule>
  </conditionalFormatting>
  <conditionalFormatting sqref="I160">
    <cfRule type="containsText" dxfId="101" priority="91" operator="containsText" text="No">
      <formula>NOT(ISERROR(SEARCH(("No"),(I160))))</formula>
    </cfRule>
  </conditionalFormatting>
  <conditionalFormatting sqref="I160">
    <cfRule type="containsText" dxfId="100" priority="92" operator="containsText" text="No">
      <formula>NOT(ISERROR(SEARCH(("No"),(I160))))</formula>
    </cfRule>
  </conditionalFormatting>
  <conditionalFormatting sqref="I162:I164">
    <cfRule type="containsText" dxfId="99" priority="85" operator="containsText" text="No">
      <formula>NOT(ISERROR(SEARCH(("No"),(I162))))</formula>
    </cfRule>
  </conditionalFormatting>
  <conditionalFormatting sqref="I162:I164">
    <cfRule type="containsText" dxfId="98" priority="86" operator="containsText" text="No">
      <formula>NOT(ISERROR(SEARCH(("No"),(I162))))</formula>
    </cfRule>
  </conditionalFormatting>
  <conditionalFormatting sqref="I162:I164">
    <cfRule type="containsText" dxfId="97" priority="87" operator="containsText" text="No">
      <formula>NOT(ISERROR(SEARCH(("No"),(I162))))</formula>
    </cfRule>
  </conditionalFormatting>
  <conditionalFormatting sqref="I162:I164">
    <cfRule type="containsText" dxfId="96" priority="88" operator="containsText" text="No">
      <formula>NOT(ISERROR(SEARCH(("No"),(I162))))</formula>
    </cfRule>
  </conditionalFormatting>
  <conditionalFormatting sqref="I170">
    <cfRule type="containsText" dxfId="95" priority="81" operator="containsText" text="No">
      <formula>NOT(ISERROR(SEARCH(("No"),(I170))))</formula>
    </cfRule>
  </conditionalFormatting>
  <conditionalFormatting sqref="I170">
    <cfRule type="containsText" dxfId="94" priority="82" operator="containsText" text="No">
      <formula>NOT(ISERROR(SEARCH(("No"),(I170))))</formula>
    </cfRule>
  </conditionalFormatting>
  <conditionalFormatting sqref="I170">
    <cfRule type="containsText" dxfId="93" priority="83" operator="containsText" text="No">
      <formula>NOT(ISERROR(SEARCH(("No"),(I170))))</formula>
    </cfRule>
  </conditionalFormatting>
  <conditionalFormatting sqref="I170">
    <cfRule type="containsText" dxfId="92" priority="84" operator="containsText" text="No">
      <formula>NOT(ISERROR(SEARCH(("No"),(I170))))</formula>
    </cfRule>
  </conditionalFormatting>
  <conditionalFormatting sqref="I171">
    <cfRule type="containsText" dxfId="91" priority="77" operator="containsText" text="No">
      <formula>NOT(ISERROR(SEARCH(("No"),(I171))))</formula>
    </cfRule>
  </conditionalFormatting>
  <conditionalFormatting sqref="I171">
    <cfRule type="containsText" dxfId="90" priority="78" operator="containsText" text="No">
      <formula>NOT(ISERROR(SEARCH(("No"),(I171))))</formula>
    </cfRule>
  </conditionalFormatting>
  <conditionalFormatting sqref="I171">
    <cfRule type="containsText" dxfId="89" priority="79" operator="containsText" text="No">
      <formula>NOT(ISERROR(SEARCH(("No"),(I171))))</formula>
    </cfRule>
  </conditionalFormatting>
  <conditionalFormatting sqref="I171">
    <cfRule type="containsText" dxfId="88" priority="80" operator="containsText" text="No">
      <formula>NOT(ISERROR(SEARCH(("No"),(I171))))</formula>
    </cfRule>
  </conditionalFormatting>
  <conditionalFormatting sqref="I173">
    <cfRule type="containsText" dxfId="87" priority="73" operator="containsText" text="No">
      <formula>NOT(ISERROR(SEARCH(("No"),(I173))))</formula>
    </cfRule>
  </conditionalFormatting>
  <conditionalFormatting sqref="I173">
    <cfRule type="containsText" dxfId="86" priority="74" operator="containsText" text="No">
      <formula>NOT(ISERROR(SEARCH(("No"),(I173))))</formula>
    </cfRule>
  </conditionalFormatting>
  <conditionalFormatting sqref="I173">
    <cfRule type="containsText" dxfId="85" priority="75" operator="containsText" text="No">
      <formula>NOT(ISERROR(SEARCH(("No"),(I173))))</formula>
    </cfRule>
  </conditionalFormatting>
  <conditionalFormatting sqref="I173">
    <cfRule type="containsText" dxfId="84" priority="76" operator="containsText" text="No">
      <formula>NOT(ISERROR(SEARCH(("No"),(I173))))</formula>
    </cfRule>
  </conditionalFormatting>
  <conditionalFormatting sqref="I175:I176">
    <cfRule type="containsText" dxfId="83" priority="69" operator="containsText" text="No">
      <formula>NOT(ISERROR(SEARCH(("No"),(I175))))</formula>
    </cfRule>
  </conditionalFormatting>
  <conditionalFormatting sqref="I175:I176">
    <cfRule type="containsText" dxfId="82" priority="70" operator="containsText" text="No">
      <formula>NOT(ISERROR(SEARCH(("No"),(I175))))</formula>
    </cfRule>
  </conditionalFormatting>
  <conditionalFormatting sqref="I175:I176">
    <cfRule type="containsText" dxfId="81" priority="71" operator="containsText" text="No">
      <formula>NOT(ISERROR(SEARCH(("No"),(I175))))</formula>
    </cfRule>
  </conditionalFormatting>
  <conditionalFormatting sqref="I175:I176">
    <cfRule type="containsText" dxfId="80" priority="72" operator="containsText" text="No">
      <formula>NOT(ISERROR(SEARCH(("No"),(I175))))</formula>
    </cfRule>
  </conditionalFormatting>
  <conditionalFormatting sqref="I178:I179">
    <cfRule type="containsText" dxfId="79" priority="65" operator="containsText" text="No">
      <formula>NOT(ISERROR(SEARCH(("No"),(I178))))</formula>
    </cfRule>
  </conditionalFormatting>
  <conditionalFormatting sqref="I178:I179">
    <cfRule type="containsText" dxfId="78" priority="66" operator="containsText" text="No">
      <formula>NOT(ISERROR(SEARCH(("No"),(I178))))</formula>
    </cfRule>
  </conditionalFormatting>
  <conditionalFormatting sqref="I178:I179">
    <cfRule type="containsText" dxfId="77" priority="67" operator="containsText" text="No">
      <formula>NOT(ISERROR(SEARCH(("No"),(I178))))</formula>
    </cfRule>
  </conditionalFormatting>
  <conditionalFormatting sqref="I178:I179">
    <cfRule type="containsText" dxfId="76" priority="68" operator="containsText" text="No">
      <formula>NOT(ISERROR(SEARCH(("No"),(I178))))</formula>
    </cfRule>
  </conditionalFormatting>
  <conditionalFormatting sqref="I197:I198">
    <cfRule type="containsText" dxfId="75" priority="61" operator="containsText" text="No">
      <formula>NOT(ISERROR(SEARCH(("No"),(I197))))</formula>
    </cfRule>
  </conditionalFormatting>
  <conditionalFormatting sqref="I197:I198">
    <cfRule type="containsText" dxfId="74" priority="62" operator="containsText" text="No">
      <formula>NOT(ISERROR(SEARCH(("No"),(I197))))</formula>
    </cfRule>
  </conditionalFormatting>
  <conditionalFormatting sqref="I197:I198">
    <cfRule type="containsText" dxfId="73" priority="63" operator="containsText" text="No">
      <formula>NOT(ISERROR(SEARCH(("No"),(I197))))</formula>
    </cfRule>
  </conditionalFormatting>
  <conditionalFormatting sqref="I197:I198">
    <cfRule type="containsText" dxfId="72" priority="64" operator="containsText" text="No">
      <formula>NOT(ISERROR(SEARCH(("No"),(I197))))</formula>
    </cfRule>
  </conditionalFormatting>
  <conditionalFormatting sqref="I200:I201">
    <cfRule type="containsText" dxfId="71" priority="57" operator="containsText" text="No">
      <formula>NOT(ISERROR(SEARCH(("No"),(I200))))</formula>
    </cfRule>
  </conditionalFormatting>
  <conditionalFormatting sqref="I200:I201">
    <cfRule type="containsText" dxfId="70" priority="58" operator="containsText" text="No">
      <formula>NOT(ISERROR(SEARCH(("No"),(I200))))</formula>
    </cfRule>
  </conditionalFormatting>
  <conditionalFormatting sqref="I200:I201">
    <cfRule type="containsText" dxfId="69" priority="59" operator="containsText" text="No">
      <formula>NOT(ISERROR(SEARCH(("No"),(I200))))</formula>
    </cfRule>
  </conditionalFormatting>
  <conditionalFormatting sqref="I200:I201">
    <cfRule type="containsText" dxfId="68" priority="60" operator="containsText" text="No">
      <formula>NOT(ISERROR(SEARCH(("No"),(I200))))</formula>
    </cfRule>
  </conditionalFormatting>
  <conditionalFormatting sqref="I207">
    <cfRule type="containsText" dxfId="67" priority="53" operator="containsText" text="No">
      <formula>NOT(ISERROR(SEARCH(("No"),(I207))))</formula>
    </cfRule>
  </conditionalFormatting>
  <conditionalFormatting sqref="I207">
    <cfRule type="containsText" dxfId="66" priority="54" operator="containsText" text="No">
      <formula>NOT(ISERROR(SEARCH(("No"),(I207))))</formula>
    </cfRule>
  </conditionalFormatting>
  <conditionalFormatting sqref="I207">
    <cfRule type="containsText" dxfId="65" priority="55" operator="containsText" text="No">
      <formula>NOT(ISERROR(SEARCH(("No"),(I207))))</formula>
    </cfRule>
  </conditionalFormatting>
  <conditionalFormatting sqref="I207">
    <cfRule type="containsText" dxfId="64" priority="56" operator="containsText" text="No">
      <formula>NOT(ISERROR(SEARCH(("No"),(I207))))</formula>
    </cfRule>
  </conditionalFormatting>
  <conditionalFormatting sqref="I209">
    <cfRule type="containsText" dxfId="63" priority="49" operator="containsText" text="No">
      <formula>NOT(ISERROR(SEARCH(("No"),(I209))))</formula>
    </cfRule>
  </conditionalFormatting>
  <conditionalFormatting sqref="I209">
    <cfRule type="containsText" dxfId="62" priority="50" operator="containsText" text="No">
      <formula>NOT(ISERROR(SEARCH(("No"),(I209))))</formula>
    </cfRule>
  </conditionalFormatting>
  <conditionalFormatting sqref="I209">
    <cfRule type="containsText" dxfId="61" priority="51" operator="containsText" text="No">
      <formula>NOT(ISERROR(SEARCH(("No"),(I209))))</formula>
    </cfRule>
  </conditionalFormatting>
  <conditionalFormatting sqref="I209">
    <cfRule type="containsText" dxfId="60" priority="52" operator="containsText" text="No">
      <formula>NOT(ISERROR(SEARCH(("No"),(I209))))</formula>
    </cfRule>
  </conditionalFormatting>
  <conditionalFormatting sqref="I211:I212">
    <cfRule type="containsText" dxfId="59" priority="45" operator="containsText" text="No">
      <formula>NOT(ISERROR(SEARCH(("No"),(I211))))</formula>
    </cfRule>
  </conditionalFormatting>
  <conditionalFormatting sqref="I211:I212">
    <cfRule type="containsText" dxfId="58" priority="46" operator="containsText" text="No">
      <formula>NOT(ISERROR(SEARCH(("No"),(I211))))</formula>
    </cfRule>
  </conditionalFormatting>
  <conditionalFormatting sqref="I211:I212">
    <cfRule type="containsText" dxfId="57" priority="47" operator="containsText" text="No">
      <formula>NOT(ISERROR(SEARCH(("No"),(I211))))</formula>
    </cfRule>
  </conditionalFormatting>
  <conditionalFormatting sqref="I211:I212">
    <cfRule type="containsText" dxfId="56" priority="48" operator="containsText" text="No">
      <formula>NOT(ISERROR(SEARCH(("No"),(I211))))</formula>
    </cfRule>
  </conditionalFormatting>
  <conditionalFormatting sqref="I214:I215">
    <cfRule type="containsText" dxfId="55" priority="41" operator="containsText" text="No">
      <formula>NOT(ISERROR(SEARCH(("No"),(I214))))</formula>
    </cfRule>
  </conditionalFormatting>
  <conditionalFormatting sqref="I214:I215">
    <cfRule type="containsText" dxfId="54" priority="42" operator="containsText" text="No">
      <formula>NOT(ISERROR(SEARCH(("No"),(I214))))</formula>
    </cfRule>
  </conditionalFormatting>
  <conditionalFormatting sqref="I214:I215">
    <cfRule type="containsText" dxfId="53" priority="43" operator="containsText" text="No">
      <formula>NOT(ISERROR(SEARCH(("No"),(I214))))</formula>
    </cfRule>
  </conditionalFormatting>
  <conditionalFormatting sqref="I214:I215">
    <cfRule type="containsText" dxfId="52" priority="44" operator="containsText" text="No">
      <formula>NOT(ISERROR(SEARCH(("No"),(I214))))</formula>
    </cfRule>
  </conditionalFormatting>
  <conditionalFormatting sqref="I233:I234">
    <cfRule type="containsText" dxfId="51" priority="37" operator="containsText" text="No">
      <formula>NOT(ISERROR(SEARCH(("No"),(I233))))</formula>
    </cfRule>
  </conditionalFormatting>
  <conditionalFormatting sqref="I233:I234">
    <cfRule type="containsText" dxfId="50" priority="38" operator="containsText" text="No">
      <formula>NOT(ISERROR(SEARCH(("No"),(I233))))</formula>
    </cfRule>
  </conditionalFormatting>
  <conditionalFormatting sqref="I233:I234">
    <cfRule type="containsText" dxfId="49" priority="39" operator="containsText" text="No">
      <formula>NOT(ISERROR(SEARCH(("No"),(I233))))</formula>
    </cfRule>
  </conditionalFormatting>
  <conditionalFormatting sqref="I233:I234">
    <cfRule type="containsText" dxfId="48" priority="40" operator="containsText" text="No">
      <formula>NOT(ISERROR(SEARCH(("No"),(I233))))</formula>
    </cfRule>
  </conditionalFormatting>
  <conditionalFormatting sqref="I237">
    <cfRule type="containsText" dxfId="47" priority="33" operator="containsText" text="No">
      <formula>NOT(ISERROR(SEARCH(("No"),(I237))))</formula>
    </cfRule>
  </conditionalFormatting>
  <conditionalFormatting sqref="I237">
    <cfRule type="containsText" dxfId="46" priority="34" operator="containsText" text="No">
      <formula>NOT(ISERROR(SEARCH(("No"),(I237))))</formula>
    </cfRule>
  </conditionalFormatting>
  <conditionalFormatting sqref="I237">
    <cfRule type="containsText" dxfId="45" priority="35" operator="containsText" text="No">
      <formula>NOT(ISERROR(SEARCH(("No"),(I237))))</formula>
    </cfRule>
  </conditionalFormatting>
  <conditionalFormatting sqref="I237">
    <cfRule type="containsText" dxfId="44" priority="36" operator="containsText" text="No">
      <formula>NOT(ISERROR(SEARCH(("No"),(I237))))</formula>
    </cfRule>
  </conditionalFormatting>
  <conditionalFormatting sqref="I248">
    <cfRule type="containsText" dxfId="43" priority="29" operator="containsText" text="No">
      <formula>NOT(ISERROR(SEARCH(("No"),(I248))))</formula>
    </cfRule>
  </conditionalFormatting>
  <conditionalFormatting sqref="I248">
    <cfRule type="containsText" dxfId="42" priority="30" operator="containsText" text="No">
      <formula>NOT(ISERROR(SEARCH(("No"),(I248))))</formula>
    </cfRule>
  </conditionalFormatting>
  <conditionalFormatting sqref="I248">
    <cfRule type="containsText" dxfId="41" priority="31" operator="containsText" text="No">
      <formula>NOT(ISERROR(SEARCH(("No"),(I248))))</formula>
    </cfRule>
  </conditionalFormatting>
  <conditionalFormatting sqref="I248">
    <cfRule type="containsText" dxfId="40" priority="32" operator="containsText" text="No">
      <formula>NOT(ISERROR(SEARCH(("No"),(I248))))</formula>
    </cfRule>
  </conditionalFormatting>
  <conditionalFormatting sqref="I251">
    <cfRule type="containsText" dxfId="39" priority="25" operator="containsText" text="No">
      <formula>NOT(ISERROR(SEARCH(("No"),(I251))))</formula>
    </cfRule>
  </conditionalFormatting>
  <conditionalFormatting sqref="I251">
    <cfRule type="containsText" dxfId="38" priority="26" operator="containsText" text="No">
      <formula>NOT(ISERROR(SEARCH(("No"),(I251))))</formula>
    </cfRule>
  </conditionalFormatting>
  <conditionalFormatting sqref="I251">
    <cfRule type="containsText" dxfId="37" priority="27" operator="containsText" text="No">
      <formula>NOT(ISERROR(SEARCH(("No"),(I251))))</formula>
    </cfRule>
  </conditionalFormatting>
  <conditionalFormatting sqref="I251">
    <cfRule type="containsText" dxfId="36" priority="28" operator="containsText" text="No">
      <formula>NOT(ISERROR(SEARCH(("No"),(I251))))</formula>
    </cfRule>
  </conditionalFormatting>
  <conditionalFormatting sqref="I269">
    <cfRule type="containsText" dxfId="35" priority="21" operator="containsText" text="No">
      <formula>NOT(ISERROR(SEARCH(("No"),(I269))))</formula>
    </cfRule>
  </conditionalFormatting>
  <conditionalFormatting sqref="I269">
    <cfRule type="containsText" dxfId="34" priority="22" operator="containsText" text="No">
      <formula>NOT(ISERROR(SEARCH(("No"),(I269))))</formula>
    </cfRule>
  </conditionalFormatting>
  <conditionalFormatting sqref="I269">
    <cfRule type="containsText" dxfId="33" priority="23" operator="containsText" text="No">
      <formula>NOT(ISERROR(SEARCH(("No"),(I269))))</formula>
    </cfRule>
  </conditionalFormatting>
  <conditionalFormatting sqref="I269">
    <cfRule type="containsText" dxfId="32" priority="24" operator="containsText" text="No">
      <formula>NOT(ISERROR(SEARCH(("No"),(I269))))</formula>
    </cfRule>
  </conditionalFormatting>
  <conditionalFormatting sqref="I279:I282">
    <cfRule type="containsText" dxfId="31" priority="17" operator="containsText" text="No">
      <formula>NOT(ISERROR(SEARCH(("No"),(I279))))</formula>
    </cfRule>
  </conditionalFormatting>
  <conditionalFormatting sqref="I279:I282">
    <cfRule type="containsText" dxfId="30" priority="18" operator="containsText" text="No">
      <formula>NOT(ISERROR(SEARCH(("No"),(I279))))</formula>
    </cfRule>
  </conditionalFormatting>
  <conditionalFormatting sqref="I279:I282">
    <cfRule type="containsText" dxfId="29" priority="19" operator="containsText" text="No">
      <formula>NOT(ISERROR(SEARCH(("No"),(I279))))</formula>
    </cfRule>
  </conditionalFormatting>
  <conditionalFormatting sqref="I279:I282">
    <cfRule type="containsText" dxfId="28" priority="20" operator="containsText" text="No">
      <formula>NOT(ISERROR(SEARCH(("No"),(I279))))</formula>
    </cfRule>
  </conditionalFormatting>
  <conditionalFormatting sqref="I287:I290">
    <cfRule type="containsText" dxfId="27" priority="13" operator="containsText" text="No">
      <formula>NOT(ISERROR(SEARCH(("No"),(I287))))</formula>
    </cfRule>
  </conditionalFormatting>
  <conditionalFormatting sqref="I287:I290">
    <cfRule type="containsText" dxfId="26" priority="14" operator="containsText" text="No">
      <formula>NOT(ISERROR(SEARCH(("No"),(I287))))</formula>
    </cfRule>
  </conditionalFormatting>
  <conditionalFormatting sqref="I287:I290">
    <cfRule type="containsText" dxfId="25" priority="15" operator="containsText" text="No">
      <formula>NOT(ISERROR(SEARCH(("No"),(I287))))</formula>
    </cfRule>
  </conditionalFormatting>
  <conditionalFormatting sqref="I287:I290">
    <cfRule type="containsText" dxfId="24" priority="16" operator="containsText" text="No">
      <formula>NOT(ISERROR(SEARCH(("No"),(I287))))</formula>
    </cfRule>
  </conditionalFormatting>
  <conditionalFormatting sqref="I292:I295">
    <cfRule type="containsText" dxfId="23" priority="9" operator="containsText" text="No">
      <formula>NOT(ISERROR(SEARCH(("No"),(I292))))</formula>
    </cfRule>
  </conditionalFormatting>
  <conditionalFormatting sqref="I292:I295">
    <cfRule type="containsText" dxfId="22" priority="10" operator="containsText" text="No">
      <formula>NOT(ISERROR(SEARCH(("No"),(I292))))</formula>
    </cfRule>
  </conditionalFormatting>
  <conditionalFormatting sqref="I292:I295">
    <cfRule type="containsText" dxfId="21" priority="11" operator="containsText" text="No">
      <formula>NOT(ISERROR(SEARCH(("No"),(I292))))</formula>
    </cfRule>
  </conditionalFormatting>
  <conditionalFormatting sqref="I292:I295">
    <cfRule type="containsText" dxfId="20" priority="12" operator="containsText" text="No">
      <formula>NOT(ISERROR(SEARCH(("No"),(I292))))</formula>
    </cfRule>
  </conditionalFormatting>
  <conditionalFormatting sqref="I300:I303">
    <cfRule type="containsText" dxfId="19" priority="5" operator="containsText" text="No">
      <formula>NOT(ISERROR(SEARCH(("No"),(I300))))</formula>
    </cfRule>
  </conditionalFormatting>
  <conditionalFormatting sqref="I300:I303">
    <cfRule type="containsText" dxfId="18" priority="6" operator="containsText" text="No">
      <formula>NOT(ISERROR(SEARCH(("No"),(I300))))</formula>
    </cfRule>
  </conditionalFormatting>
  <conditionalFormatting sqref="I300:I303">
    <cfRule type="containsText" dxfId="17" priority="7" operator="containsText" text="No">
      <formula>NOT(ISERROR(SEARCH(("No"),(I300))))</formula>
    </cfRule>
  </conditionalFormatting>
  <conditionalFormatting sqref="I300:I303">
    <cfRule type="containsText" dxfId="16" priority="8" operator="containsText" text="No">
      <formula>NOT(ISERROR(SEARCH(("No"),(I300))))</formula>
    </cfRule>
  </conditionalFormatting>
  <conditionalFormatting sqref="I305:I308">
    <cfRule type="containsText" dxfId="15" priority="1" operator="containsText" text="No">
      <formula>NOT(ISERROR(SEARCH(("No"),(I305))))</formula>
    </cfRule>
  </conditionalFormatting>
  <conditionalFormatting sqref="I305:I308">
    <cfRule type="containsText" dxfId="14" priority="2" operator="containsText" text="No">
      <formula>NOT(ISERROR(SEARCH(("No"),(I305))))</formula>
    </cfRule>
  </conditionalFormatting>
  <conditionalFormatting sqref="I305:I308">
    <cfRule type="containsText" dxfId="13" priority="3" operator="containsText" text="No">
      <formula>NOT(ISERROR(SEARCH(("No"),(I305))))</formula>
    </cfRule>
  </conditionalFormatting>
  <conditionalFormatting sqref="I305:I308">
    <cfRule type="containsText" dxfId="12"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14C92-7256-4DB7-9BB1-32469B16D3B4}">
  <dimension ref="A1:N93"/>
  <sheetViews>
    <sheetView topLeftCell="D1" zoomScale="90" zoomScaleNormal="90" workbookViewId="0">
      <pane ySplit="3" topLeftCell="A4" activePane="bottomLeft" state="frozen"/>
      <selection pane="bottomLeft" activeCell="M3" sqref="M3"/>
    </sheetView>
  </sheetViews>
  <sheetFormatPr defaultRowHeight="15" x14ac:dyDescent="0.25"/>
  <cols>
    <col min="1" max="1" width="10.5" style="216" customWidth="1"/>
    <col min="2" max="2" width="32.625" style="216" customWidth="1"/>
    <col min="3" max="3" width="37.5" style="216" customWidth="1"/>
    <col min="4" max="4" width="28.375" style="216" customWidth="1"/>
    <col min="5" max="5" width="28.25" style="216" customWidth="1"/>
    <col min="6" max="6" width="21.375" style="216" customWidth="1"/>
    <col min="7" max="7" width="12.875" style="216" customWidth="1"/>
    <col min="8" max="9" width="9" style="216"/>
    <col min="10" max="10" width="107.625" style="216" customWidth="1"/>
    <col min="11" max="16384" width="9" style="216"/>
  </cols>
  <sheetData>
    <row r="1" spans="1:14" x14ac:dyDescent="0.25">
      <c r="A1" s="117" t="s">
        <v>1585</v>
      </c>
    </row>
    <row r="2" spans="1:14" x14ac:dyDescent="0.25">
      <c r="A2" s="217" t="s">
        <v>1586</v>
      </c>
    </row>
    <row r="3" spans="1:14" x14ac:dyDescent="0.25">
      <c r="A3" s="219" t="s">
        <v>37</v>
      </c>
      <c r="B3" s="219" t="s">
        <v>38</v>
      </c>
      <c r="C3" s="219" t="s">
        <v>39</v>
      </c>
      <c r="D3" s="219" t="s">
        <v>46</v>
      </c>
      <c r="E3" s="219" t="s">
        <v>47</v>
      </c>
      <c r="F3" s="219" t="s">
        <v>48</v>
      </c>
      <c r="G3" s="219" t="s">
        <v>49</v>
      </c>
      <c r="H3" s="219" t="s">
        <v>50</v>
      </c>
      <c r="I3" s="219" t="s">
        <v>51</v>
      </c>
      <c r="J3" s="219" t="s">
        <v>52</v>
      </c>
      <c r="K3" s="219" t="s">
        <v>53</v>
      </c>
      <c r="L3" s="219" t="s">
        <v>54</v>
      </c>
      <c r="M3" s="219" t="s">
        <v>55</v>
      </c>
      <c r="N3" s="219" t="s">
        <v>56</v>
      </c>
    </row>
    <row r="4" spans="1:14" x14ac:dyDescent="0.25">
      <c r="A4" s="218" t="s">
        <v>57</v>
      </c>
      <c r="B4" s="216" t="s">
        <v>58</v>
      </c>
      <c r="C4" s="216" t="s">
        <v>59</v>
      </c>
      <c r="D4" s="216" t="s">
        <v>64</v>
      </c>
      <c r="E4" s="216" t="s">
        <v>65</v>
      </c>
      <c r="F4" s="216">
        <v>0</v>
      </c>
      <c r="G4" s="216">
        <v>1</v>
      </c>
      <c r="H4" s="216">
        <v>0.02</v>
      </c>
      <c r="I4" s="216" t="s">
        <v>66</v>
      </c>
      <c r="J4" s="234" t="s">
        <v>1587</v>
      </c>
      <c r="K4" s="216" t="s">
        <v>67</v>
      </c>
      <c r="L4" s="216" t="s">
        <v>68</v>
      </c>
      <c r="M4" s="216" t="s">
        <v>1495</v>
      </c>
    </row>
    <row r="5" spans="1:14" x14ac:dyDescent="0.25">
      <c r="A5" s="218" t="s">
        <v>57</v>
      </c>
      <c r="B5" s="216" t="s">
        <v>85</v>
      </c>
      <c r="C5" s="216" t="s">
        <v>86</v>
      </c>
      <c r="D5" s="216" t="s">
        <v>86</v>
      </c>
      <c r="E5" s="216" t="s">
        <v>87</v>
      </c>
      <c r="F5" s="216">
        <v>0</v>
      </c>
      <c r="G5" s="216">
        <v>300</v>
      </c>
      <c r="H5" s="216">
        <v>5</v>
      </c>
      <c r="I5" s="216" t="s">
        <v>88</v>
      </c>
      <c r="J5" s="230" t="s">
        <v>1487</v>
      </c>
      <c r="L5" s="216" t="s">
        <v>89</v>
      </c>
      <c r="M5" s="216" t="s">
        <v>1583</v>
      </c>
    </row>
    <row r="6" spans="1:14" x14ac:dyDescent="0.25">
      <c r="A6" s="218" t="s">
        <v>57</v>
      </c>
      <c r="B6" s="216" t="s">
        <v>90</v>
      </c>
      <c r="C6" s="216" t="s">
        <v>91</v>
      </c>
      <c r="D6" s="216" t="s">
        <v>92</v>
      </c>
      <c r="E6" s="216" t="s">
        <v>93</v>
      </c>
      <c r="F6" s="216">
        <v>0</v>
      </c>
      <c r="G6" s="216">
        <v>1</v>
      </c>
      <c r="H6" s="216">
        <v>0.02</v>
      </c>
      <c r="I6" s="216" t="s">
        <v>94</v>
      </c>
      <c r="J6" s="230" t="s">
        <v>1488</v>
      </c>
      <c r="L6" s="216" t="s">
        <v>95</v>
      </c>
      <c r="M6" s="216" t="s">
        <v>1584</v>
      </c>
    </row>
    <row r="7" spans="1:14" ht="174.75" customHeight="1" x14ac:dyDescent="0.25">
      <c r="A7" s="218" t="s">
        <v>57</v>
      </c>
      <c r="B7" s="216" t="s">
        <v>96</v>
      </c>
      <c r="C7" s="216" t="s">
        <v>97</v>
      </c>
      <c r="D7" s="216" t="s">
        <v>100</v>
      </c>
      <c r="E7" s="216" t="s">
        <v>101</v>
      </c>
      <c r="F7" s="216">
        <v>0</v>
      </c>
      <c r="G7" s="216">
        <v>1</v>
      </c>
      <c r="H7" s="216">
        <v>0.01</v>
      </c>
      <c r="I7" s="216" t="s">
        <v>102</v>
      </c>
      <c r="J7" s="233" t="s">
        <v>1588</v>
      </c>
      <c r="K7" s="216" t="s">
        <v>103</v>
      </c>
      <c r="L7" s="216" t="s">
        <v>104</v>
      </c>
    </row>
    <row r="8" spans="1:14" x14ac:dyDescent="0.25">
      <c r="A8" s="218" t="s">
        <v>57</v>
      </c>
      <c r="B8" s="216" t="s">
        <v>111</v>
      </c>
      <c r="C8" s="216" t="s">
        <v>112</v>
      </c>
      <c r="D8" s="216" t="s">
        <v>113</v>
      </c>
      <c r="E8" s="216" t="s">
        <v>114</v>
      </c>
      <c r="F8" s="216">
        <v>0</v>
      </c>
      <c r="G8" s="216">
        <v>0.5</v>
      </c>
      <c r="H8" s="216">
        <v>0.01</v>
      </c>
      <c r="I8" s="216" t="s">
        <v>115</v>
      </c>
      <c r="J8" s="232" t="s">
        <v>1489</v>
      </c>
      <c r="K8" s="216" t="s">
        <v>116</v>
      </c>
      <c r="L8" s="216" t="s">
        <v>117</v>
      </c>
    </row>
    <row r="9" spans="1:14" x14ac:dyDescent="0.25">
      <c r="A9" s="218" t="s">
        <v>57</v>
      </c>
      <c r="B9" s="216" t="s">
        <v>118</v>
      </c>
      <c r="C9" s="216" t="s">
        <v>119</v>
      </c>
      <c r="D9" s="216" t="s">
        <v>118</v>
      </c>
      <c r="E9" s="216" t="s">
        <v>120</v>
      </c>
      <c r="F9" s="216">
        <v>0</v>
      </c>
      <c r="G9" s="216">
        <v>1</v>
      </c>
      <c r="H9" s="216">
        <v>0.02</v>
      </c>
      <c r="I9" s="216" t="s">
        <v>121</v>
      </c>
      <c r="J9" s="232" t="s">
        <v>1496</v>
      </c>
      <c r="K9" s="216" t="s">
        <v>122</v>
      </c>
      <c r="L9" s="216" t="s">
        <v>123</v>
      </c>
      <c r="M9" s="216" t="s">
        <v>1497</v>
      </c>
      <c r="N9" s="216" t="s">
        <v>1498</v>
      </c>
    </row>
    <row r="10" spans="1:14" ht="117.75" customHeight="1" x14ac:dyDescent="0.25">
      <c r="A10" s="218" t="s">
        <v>57</v>
      </c>
      <c r="B10" s="216" t="s">
        <v>124</v>
      </c>
      <c r="C10" s="216" t="s">
        <v>125</v>
      </c>
      <c r="D10" s="216" t="s">
        <v>126</v>
      </c>
      <c r="E10" s="216" t="s">
        <v>127</v>
      </c>
      <c r="F10" s="216">
        <v>0</v>
      </c>
      <c r="G10" s="216">
        <v>0.3</v>
      </c>
      <c r="H10" s="216">
        <v>0.01</v>
      </c>
      <c r="I10" s="216" t="s">
        <v>128</v>
      </c>
      <c r="J10" s="233" t="s">
        <v>1589</v>
      </c>
      <c r="K10" s="216" t="s">
        <v>129</v>
      </c>
      <c r="L10" s="216" t="s">
        <v>130</v>
      </c>
      <c r="M10" s="216" t="s">
        <v>1499</v>
      </c>
      <c r="N10" s="216" t="s">
        <v>1500</v>
      </c>
    </row>
    <row r="11" spans="1:14" x14ac:dyDescent="0.25">
      <c r="A11" s="218" t="s">
        <v>57</v>
      </c>
      <c r="B11" s="216" t="s">
        <v>132</v>
      </c>
      <c r="C11" s="216" t="s">
        <v>133</v>
      </c>
      <c r="D11" s="216" t="s">
        <v>134</v>
      </c>
      <c r="E11" s="216" t="s">
        <v>135</v>
      </c>
      <c r="F11" s="216">
        <v>0</v>
      </c>
      <c r="G11" s="216">
        <v>1</v>
      </c>
      <c r="H11" s="216">
        <v>0.01</v>
      </c>
      <c r="I11" s="216" t="s">
        <v>102</v>
      </c>
      <c r="J11" s="232" t="s">
        <v>136</v>
      </c>
      <c r="L11" s="216" t="s">
        <v>137</v>
      </c>
      <c r="M11" s="216" t="s">
        <v>138</v>
      </c>
    </row>
    <row r="12" spans="1:14" x14ac:dyDescent="0.25">
      <c r="A12" s="218" t="s">
        <v>57</v>
      </c>
      <c r="B12" s="216" t="s">
        <v>139</v>
      </c>
      <c r="C12" s="216" t="s">
        <v>140</v>
      </c>
      <c r="D12" s="216" t="s">
        <v>139</v>
      </c>
      <c r="E12" s="216" t="s">
        <v>141</v>
      </c>
      <c r="F12" s="216">
        <v>0</v>
      </c>
      <c r="G12" s="216">
        <v>0.14000000000000001</v>
      </c>
      <c r="H12" s="216">
        <v>0.01</v>
      </c>
      <c r="I12" s="216" t="s">
        <v>142</v>
      </c>
      <c r="J12" s="232" t="s">
        <v>1501</v>
      </c>
      <c r="K12" s="216" t="s">
        <v>143</v>
      </c>
      <c r="L12" s="216" t="s">
        <v>144</v>
      </c>
      <c r="M12" s="216" t="s">
        <v>1502</v>
      </c>
      <c r="N12" s="216" t="s">
        <v>1503</v>
      </c>
    </row>
    <row r="13" spans="1:14" x14ac:dyDescent="0.25">
      <c r="A13" s="218" t="s">
        <v>57</v>
      </c>
      <c r="B13" s="216" t="s">
        <v>145</v>
      </c>
      <c r="C13" s="216" t="s">
        <v>146</v>
      </c>
      <c r="D13" s="216" t="s">
        <v>145</v>
      </c>
      <c r="E13" s="216" t="s">
        <v>148</v>
      </c>
      <c r="F13" s="216">
        <v>0</v>
      </c>
      <c r="G13" s="216">
        <v>1</v>
      </c>
      <c r="H13" s="216">
        <v>0.01</v>
      </c>
      <c r="I13" s="216" t="s">
        <v>149</v>
      </c>
      <c r="K13" s="216" t="s">
        <v>150</v>
      </c>
      <c r="L13" s="216" t="s">
        <v>151</v>
      </c>
      <c r="M13" s="216" t="s">
        <v>152</v>
      </c>
    </row>
    <row r="14" spans="1:14" ht="105" x14ac:dyDescent="0.25">
      <c r="A14" s="216" t="s">
        <v>153</v>
      </c>
      <c r="B14" s="216" t="s">
        <v>154</v>
      </c>
      <c r="C14" s="216" t="s">
        <v>155</v>
      </c>
      <c r="D14" s="216" t="s">
        <v>154</v>
      </c>
      <c r="E14" s="216" t="s">
        <v>160</v>
      </c>
      <c r="F14" s="216">
        <v>0</v>
      </c>
      <c r="G14" s="216">
        <v>1</v>
      </c>
      <c r="H14" s="216">
        <v>0.01</v>
      </c>
      <c r="I14" s="216" t="s">
        <v>161</v>
      </c>
      <c r="J14" s="233" t="s">
        <v>1590</v>
      </c>
      <c r="K14" s="216" t="s">
        <v>162</v>
      </c>
      <c r="L14" s="216" t="s">
        <v>163</v>
      </c>
    </row>
    <row r="15" spans="1:14" ht="87" customHeight="1" x14ac:dyDescent="0.25">
      <c r="A15" s="216" t="s">
        <v>153</v>
      </c>
      <c r="B15" s="216" t="s">
        <v>176</v>
      </c>
      <c r="C15" s="216" t="s">
        <v>177</v>
      </c>
      <c r="D15" s="216" t="s">
        <v>176</v>
      </c>
      <c r="E15" s="216" t="s">
        <v>178</v>
      </c>
      <c r="F15" s="216">
        <v>0</v>
      </c>
      <c r="G15" s="216">
        <v>0.22</v>
      </c>
      <c r="H15" s="216">
        <v>0.01</v>
      </c>
      <c r="I15" s="216" t="s">
        <v>179</v>
      </c>
      <c r="J15" s="233" t="s">
        <v>1591</v>
      </c>
      <c r="K15" s="216" t="s">
        <v>180</v>
      </c>
      <c r="L15" s="216" t="s">
        <v>181</v>
      </c>
      <c r="M15" s="216" t="s">
        <v>182</v>
      </c>
      <c r="N15" s="216" t="s">
        <v>183</v>
      </c>
    </row>
    <row r="16" spans="1:14" x14ac:dyDescent="0.25">
      <c r="A16" s="216" t="s">
        <v>153</v>
      </c>
      <c r="B16" s="216" t="s">
        <v>186</v>
      </c>
      <c r="C16" s="216" t="s">
        <v>187</v>
      </c>
      <c r="D16" s="216" t="s">
        <v>186</v>
      </c>
      <c r="E16" s="216" t="s">
        <v>188</v>
      </c>
      <c r="F16" s="216">
        <v>0</v>
      </c>
      <c r="G16" s="216">
        <v>1</v>
      </c>
      <c r="H16" s="216">
        <v>1</v>
      </c>
      <c r="I16" s="216" t="s">
        <v>189</v>
      </c>
      <c r="J16" s="232" t="s">
        <v>1490</v>
      </c>
      <c r="K16" s="216" t="s">
        <v>190</v>
      </c>
      <c r="L16" s="216" t="s">
        <v>191</v>
      </c>
      <c r="M16" s="216" t="s">
        <v>192</v>
      </c>
    </row>
    <row r="17" spans="1:14" x14ac:dyDescent="0.25">
      <c r="A17" s="216" t="s">
        <v>153</v>
      </c>
      <c r="B17" s="216" t="s">
        <v>193</v>
      </c>
      <c r="C17" s="216" t="s">
        <v>194</v>
      </c>
      <c r="D17" s="216" t="s">
        <v>195</v>
      </c>
      <c r="E17" s="216" t="s">
        <v>196</v>
      </c>
      <c r="F17" s="216">
        <v>0</v>
      </c>
      <c r="G17" s="216">
        <v>0.33681692323861573</v>
      </c>
      <c r="H17" s="216">
        <v>5.0000000000000001E-3</v>
      </c>
      <c r="I17" s="216" t="s">
        <v>197</v>
      </c>
      <c r="J17" s="232" t="s">
        <v>1491</v>
      </c>
      <c r="K17" s="216" t="s">
        <v>198</v>
      </c>
      <c r="L17" s="216" t="s">
        <v>199</v>
      </c>
      <c r="M17" s="216" t="s">
        <v>1492</v>
      </c>
    </row>
    <row r="18" spans="1:14" x14ac:dyDescent="0.25">
      <c r="A18" s="216" t="s">
        <v>153</v>
      </c>
      <c r="B18" s="216" t="s">
        <v>200</v>
      </c>
      <c r="C18" s="216" t="s">
        <v>201</v>
      </c>
      <c r="D18" s="216" t="s">
        <v>195</v>
      </c>
      <c r="E18" s="216" t="s">
        <v>202</v>
      </c>
      <c r="F18" s="216">
        <v>0</v>
      </c>
      <c r="G18" s="216">
        <v>0.5</v>
      </c>
      <c r="H18" s="216">
        <v>0.01</v>
      </c>
      <c r="I18" s="216" t="s">
        <v>203</v>
      </c>
      <c r="K18" s="216" t="s">
        <v>204</v>
      </c>
      <c r="L18" s="216" t="s">
        <v>205</v>
      </c>
      <c r="M18" s="216" t="s">
        <v>206</v>
      </c>
    </row>
    <row r="19" spans="1:14" x14ac:dyDescent="0.25">
      <c r="A19" s="216" t="s">
        <v>153</v>
      </c>
      <c r="B19" s="216" t="s">
        <v>207</v>
      </c>
      <c r="C19" s="216" t="s">
        <v>208</v>
      </c>
      <c r="D19" s="216" t="s">
        <v>207</v>
      </c>
      <c r="E19" s="216" t="s">
        <v>209</v>
      </c>
      <c r="F19" s="216">
        <v>0</v>
      </c>
      <c r="G19" s="216">
        <v>1</v>
      </c>
      <c r="H19" s="216">
        <v>1</v>
      </c>
      <c r="I19" s="216" t="s">
        <v>189</v>
      </c>
      <c r="J19" s="232" t="s">
        <v>1493</v>
      </c>
      <c r="K19" s="216" t="s">
        <v>210</v>
      </c>
      <c r="L19" s="216" t="s">
        <v>211</v>
      </c>
      <c r="M19" s="216" t="s">
        <v>1494</v>
      </c>
    </row>
    <row r="20" spans="1:14" x14ac:dyDescent="0.25">
      <c r="A20" s="216" t="s">
        <v>153</v>
      </c>
      <c r="B20" s="216" t="s">
        <v>212</v>
      </c>
      <c r="C20" s="216" t="s">
        <v>213</v>
      </c>
      <c r="D20" s="216" t="s">
        <v>214</v>
      </c>
      <c r="E20" s="216" t="s">
        <v>215</v>
      </c>
      <c r="F20" s="216">
        <v>0</v>
      </c>
      <c r="G20" s="216">
        <v>0.5</v>
      </c>
      <c r="H20" s="216">
        <v>0.01</v>
      </c>
      <c r="I20" s="216" t="s">
        <v>216</v>
      </c>
      <c r="K20" s="216" t="s">
        <v>217</v>
      </c>
      <c r="L20" s="216" t="s">
        <v>218</v>
      </c>
      <c r="M20" s="216" t="s">
        <v>131</v>
      </c>
    </row>
    <row r="21" spans="1:14" x14ac:dyDescent="0.25">
      <c r="A21" s="216" t="s">
        <v>153</v>
      </c>
      <c r="B21" s="216" t="s">
        <v>219</v>
      </c>
      <c r="C21" s="216" t="s">
        <v>220</v>
      </c>
      <c r="D21" s="216" t="s">
        <v>219</v>
      </c>
      <c r="E21" s="216" t="s">
        <v>221</v>
      </c>
      <c r="F21" s="216">
        <v>0</v>
      </c>
      <c r="G21" s="216">
        <v>1</v>
      </c>
      <c r="H21" s="216">
        <v>1</v>
      </c>
      <c r="I21" s="216" t="s">
        <v>189</v>
      </c>
      <c r="K21" s="216" t="s">
        <v>222</v>
      </c>
      <c r="L21" s="216" t="s">
        <v>223</v>
      </c>
      <c r="M21" s="216" t="s">
        <v>192</v>
      </c>
    </row>
    <row r="22" spans="1:14" x14ac:dyDescent="0.25">
      <c r="A22" s="218" t="s">
        <v>225</v>
      </c>
      <c r="B22" s="216" t="s">
        <v>226</v>
      </c>
      <c r="C22" s="216" t="s">
        <v>227</v>
      </c>
      <c r="D22" s="216" t="s">
        <v>226</v>
      </c>
      <c r="E22" s="216" t="s">
        <v>230</v>
      </c>
      <c r="F22" s="216">
        <v>0</v>
      </c>
      <c r="G22" s="216">
        <v>1</v>
      </c>
      <c r="H22" s="216">
        <v>1</v>
      </c>
      <c r="I22" s="216" t="s">
        <v>189</v>
      </c>
      <c r="J22" s="232" t="s">
        <v>1592</v>
      </c>
      <c r="K22" s="216" t="s">
        <v>231</v>
      </c>
      <c r="L22" s="216" t="s">
        <v>232</v>
      </c>
    </row>
    <row r="23" spans="1:14" x14ac:dyDescent="0.25">
      <c r="A23" s="218" t="s">
        <v>225</v>
      </c>
      <c r="B23" s="216" t="s">
        <v>263</v>
      </c>
      <c r="C23" s="216" t="s">
        <v>264</v>
      </c>
      <c r="D23" s="216" t="s">
        <v>263</v>
      </c>
      <c r="E23" s="216" t="s">
        <v>265</v>
      </c>
      <c r="F23" s="216">
        <v>0</v>
      </c>
      <c r="G23" s="216">
        <v>1</v>
      </c>
      <c r="H23" s="216">
        <v>0.01</v>
      </c>
      <c r="I23" s="216" t="s">
        <v>266</v>
      </c>
      <c r="J23" s="232" t="s">
        <v>1504</v>
      </c>
      <c r="K23" s="216" t="s">
        <v>267</v>
      </c>
      <c r="L23" s="216" t="s">
        <v>268</v>
      </c>
      <c r="M23" s="216" t="s">
        <v>1505</v>
      </c>
      <c r="N23" s="216" t="s">
        <v>1505</v>
      </c>
    </row>
    <row r="24" spans="1:14" x14ac:dyDescent="0.25">
      <c r="A24" s="218" t="s">
        <v>225</v>
      </c>
      <c r="B24" s="216" t="s">
        <v>269</v>
      </c>
      <c r="C24" s="216" t="s">
        <v>270</v>
      </c>
      <c r="D24" s="216" t="s">
        <v>271</v>
      </c>
      <c r="E24" s="216" t="s">
        <v>272</v>
      </c>
      <c r="F24" s="216">
        <v>-0.5</v>
      </c>
      <c r="G24" s="216">
        <v>1</v>
      </c>
      <c r="H24" s="216">
        <v>0.02</v>
      </c>
      <c r="I24" s="216" t="s">
        <v>273</v>
      </c>
      <c r="J24" s="232" t="s">
        <v>274</v>
      </c>
      <c r="K24" s="216" t="s">
        <v>275</v>
      </c>
      <c r="L24" s="216" t="s">
        <v>276</v>
      </c>
      <c r="M24" s="216" t="s">
        <v>277</v>
      </c>
    </row>
    <row r="25" spans="1:14" x14ac:dyDescent="0.25">
      <c r="A25" s="218" t="s">
        <v>225</v>
      </c>
      <c r="B25" s="216" t="s">
        <v>278</v>
      </c>
      <c r="C25" s="216" t="s">
        <v>279</v>
      </c>
      <c r="D25" s="216" t="s">
        <v>271</v>
      </c>
      <c r="E25" s="216" t="s">
        <v>280</v>
      </c>
      <c r="F25" s="216">
        <v>-0.5</v>
      </c>
      <c r="G25" s="216">
        <v>1</v>
      </c>
      <c r="H25" s="216">
        <v>0.02</v>
      </c>
      <c r="I25" s="216" t="s">
        <v>281</v>
      </c>
      <c r="K25" s="216" t="s">
        <v>282</v>
      </c>
      <c r="L25" s="216" t="s">
        <v>276</v>
      </c>
      <c r="M25" s="216" t="s">
        <v>277</v>
      </c>
    </row>
    <row r="26" spans="1:14" x14ac:dyDescent="0.25">
      <c r="A26" s="218" t="s">
        <v>225</v>
      </c>
      <c r="B26" s="216" t="s">
        <v>283</v>
      </c>
      <c r="C26" s="216" t="s">
        <v>284</v>
      </c>
      <c r="D26" s="216" t="s">
        <v>283</v>
      </c>
      <c r="E26" s="216" t="s">
        <v>285</v>
      </c>
      <c r="J26" s="232"/>
    </row>
    <row r="27" spans="1:14" x14ac:dyDescent="0.25">
      <c r="A27" s="218" t="s">
        <v>225</v>
      </c>
      <c r="B27" s="216" t="s">
        <v>286</v>
      </c>
      <c r="C27" s="216" t="s">
        <v>287</v>
      </c>
      <c r="D27" s="216" t="s">
        <v>286</v>
      </c>
      <c r="E27" s="216" t="s">
        <v>288</v>
      </c>
      <c r="F27" s="216">
        <v>0</v>
      </c>
      <c r="G27" s="216">
        <v>1</v>
      </c>
      <c r="H27" s="216">
        <v>0.01</v>
      </c>
      <c r="I27" s="216" t="s">
        <v>289</v>
      </c>
      <c r="J27" s="232" t="s">
        <v>1506</v>
      </c>
      <c r="K27" s="216" t="s">
        <v>290</v>
      </c>
      <c r="L27" s="216" t="s">
        <v>291</v>
      </c>
      <c r="M27" s="216" t="s">
        <v>1507</v>
      </c>
      <c r="N27" s="216" t="s">
        <v>1507</v>
      </c>
    </row>
    <row r="28" spans="1:14" ht="45.75" customHeight="1" x14ac:dyDescent="0.25">
      <c r="A28" s="218" t="s">
        <v>225</v>
      </c>
      <c r="B28" s="216" t="s">
        <v>292</v>
      </c>
      <c r="C28" s="216" t="s">
        <v>293</v>
      </c>
      <c r="D28" s="216" t="s">
        <v>292</v>
      </c>
      <c r="E28" s="216" t="s">
        <v>294</v>
      </c>
      <c r="F28" s="216">
        <v>0</v>
      </c>
      <c r="G28" s="216">
        <v>10000</v>
      </c>
      <c r="H28" s="216">
        <v>250</v>
      </c>
      <c r="I28" s="216" t="s">
        <v>295</v>
      </c>
      <c r="J28" s="233" t="s">
        <v>1593</v>
      </c>
      <c r="K28" s="216" t="s">
        <v>296</v>
      </c>
      <c r="L28" s="216" t="s">
        <v>297</v>
      </c>
      <c r="M28" s="216" t="s">
        <v>1508</v>
      </c>
      <c r="N28" s="216" t="s">
        <v>1508</v>
      </c>
    </row>
    <row r="29" spans="1:14" x14ac:dyDescent="0.25">
      <c r="A29" s="218" t="s">
        <v>225</v>
      </c>
      <c r="B29" s="216" t="s">
        <v>298</v>
      </c>
      <c r="C29" s="216" t="s">
        <v>299</v>
      </c>
      <c r="D29" s="216" t="s">
        <v>298</v>
      </c>
      <c r="E29" s="216" t="s">
        <v>300</v>
      </c>
      <c r="F29" s="216">
        <v>0</v>
      </c>
      <c r="G29" s="216">
        <v>0.1</v>
      </c>
      <c r="H29" s="216">
        <v>5.0000000000000001E-3</v>
      </c>
      <c r="I29" s="216" t="s">
        <v>301</v>
      </c>
      <c r="J29" s="232" t="s">
        <v>1509</v>
      </c>
      <c r="K29" s="216" t="s">
        <v>302</v>
      </c>
      <c r="L29" s="216" t="s">
        <v>303</v>
      </c>
      <c r="M29" s="216" t="s">
        <v>1510</v>
      </c>
      <c r="N29" s="216" t="s">
        <v>1510</v>
      </c>
    </row>
    <row r="30" spans="1:14" x14ac:dyDescent="0.25">
      <c r="A30" s="218" t="s">
        <v>225</v>
      </c>
      <c r="B30" s="216" t="s">
        <v>304</v>
      </c>
      <c r="C30" s="216" t="s">
        <v>305</v>
      </c>
      <c r="D30" s="216" t="s">
        <v>304</v>
      </c>
      <c r="E30" s="216" t="s">
        <v>306</v>
      </c>
      <c r="F30" s="216">
        <v>0</v>
      </c>
      <c r="G30" s="216">
        <v>1.5</v>
      </c>
      <c r="H30" s="216">
        <v>0.01</v>
      </c>
      <c r="I30" s="216" t="s">
        <v>307</v>
      </c>
      <c r="J30" s="232" t="s">
        <v>1511</v>
      </c>
      <c r="K30" s="216" t="s">
        <v>308</v>
      </c>
      <c r="L30" s="216" t="s">
        <v>309</v>
      </c>
      <c r="M30" s="216" t="s">
        <v>310</v>
      </c>
      <c r="N30" s="216" t="s">
        <v>310</v>
      </c>
    </row>
    <row r="31" spans="1:14" x14ac:dyDescent="0.25">
      <c r="A31" s="218" t="s">
        <v>225</v>
      </c>
      <c r="B31" s="216" t="s">
        <v>311</v>
      </c>
      <c r="C31" s="216" t="s">
        <v>312</v>
      </c>
      <c r="D31" s="216" t="s">
        <v>311</v>
      </c>
    </row>
    <row r="32" spans="1:14" x14ac:dyDescent="0.25">
      <c r="A32" s="218" t="s">
        <v>225</v>
      </c>
      <c r="B32" s="216" t="s">
        <v>313</v>
      </c>
      <c r="C32" s="216" t="s">
        <v>314</v>
      </c>
      <c r="D32" s="216" t="s">
        <v>313</v>
      </c>
      <c r="E32" s="216" t="s">
        <v>315</v>
      </c>
      <c r="J32" s="232"/>
    </row>
    <row r="33" spans="1:14" x14ac:dyDescent="0.25">
      <c r="A33" s="218" t="s">
        <v>225</v>
      </c>
      <c r="B33" s="216" t="s">
        <v>316</v>
      </c>
      <c r="C33" s="216" t="s">
        <v>317</v>
      </c>
      <c r="D33" s="216" t="s">
        <v>318</v>
      </c>
      <c r="F33" s="216">
        <v>0</v>
      </c>
      <c r="G33" s="216">
        <v>1</v>
      </c>
      <c r="H33" s="216">
        <v>1</v>
      </c>
      <c r="I33" s="216" t="s">
        <v>319</v>
      </c>
      <c r="J33" s="232" t="s">
        <v>320</v>
      </c>
      <c r="K33" s="216" t="s">
        <v>321</v>
      </c>
      <c r="L33" s="216" t="s">
        <v>322</v>
      </c>
      <c r="M33" s="216" t="s">
        <v>323</v>
      </c>
      <c r="N33" s="216" t="s">
        <v>323</v>
      </c>
    </row>
    <row r="34" spans="1:14" x14ac:dyDescent="0.25">
      <c r="A34" s="218" t="s">
        <v>225</v>
      </c>
      <c r="B34" s="216" t="s">
        <v>324</v>
      </c>
      <c r="C34" s="216" t="s">
        <v>325</v>
      </c>
      <c r="D34" s="216" t="s">
        <v>324</v>
      </c>
      <c r="E34" s="216" t="s">
        <v>327</v>
      </c>
    </row>
    <row r="35" spans="1:14" x14ac:dyDescent="0.25">
      <c r="A35" s="218" t="s">
        <v>225</v>
      </c>
      <c r="B35" s="216" t="s">
        <v>332</v>
      </c>
      <c r="C35" s="216" t="s">
        <v>333</v>
      </c>
      <c r="D35" s="216" t="s">
        <v>332</v>
      </c>
      <c r="E35" s="216" t="s">
        <v>334</v>
      </c>
      <c r="F35" s="216">
        <v>0</v>
      </c>
      <c r="G35" s="216">
        <v>0.9</v>
      </c>
      <c r="H35" s="216">
        <v>0.01</v>
      </c>
      <c r="I35" s="216" t="s">
        <v>335</v>
      </c>
      <c r="J35" s="235" t="s">
        <v>1594</v>
      </c>
      <c r="K35" s="216" t="s">
        <v>336</v>
      </c>
      <c r="L35" s="216" t="s">
        <v>337</v>
      </c>
    </row>
    <row r="36" spans="1:14" x14ac:dyDescent="0.25">
      <c r="A36" s="218" t="s">
        <v>225</v>
      </c>
      <c r="B36" s="216" t="s">
        <v>338</v>
      </c>
      <c r="C36" s="216" t="s">
        <v>339</v>
      </c>
      <c r="D36" s="216" t="s">
        <v>340</v>
      </c>
      <c r="E36" s="216" t="s">
        <v>341</v>
      </c>
      <c r="F36" s="216">
        <v>0</v>
      </c>
      <c r="G36" s="216">
        <v>0.4</v>
      </c>
      <c r="H36" s="216">
        <v>0.01</v>
      </c>
      <c r="I36" s="216" t="s">
        <v>342</v>
      </c>
      <c r="J36" s="232" t="s">
        <v>1525</v>
      </c>
      <c r="K36" s="216" t="s">
        <v>343</v>
      </c>
      <c r="L36" s="216" t="s">
        <v>344</v>
      </c>
      <c r="M36" s="216" t="s">
        <v>1512</v>
      </c>
      <c r="N36" s="216" t="s">
        <v>1512</v>
      </c>
    </row>
    <row r="37" spans="1:14" x14ac:dyDescent="0.25">
      <c r="A37" s="218" t="s">
        <v>225</v>
      </c>
      <c r="B37" s="216" t="s">
        <v>345</v>
      </c>
      <c r="C37" s="216" t="s">
        <v>346</v>
      </c>
      <c r="D37" s="216" t="s">
        <v>345</v>
      </c>
      <c r="E37" s="216" t="s">
        <v>347</v>
      </c>
      <c r="F37" s="216">
        <v>0</v>
      </c>
      <c r="G37" s="216">
        <v>0.95</v>
      </c>
      <c r="H37" s="216">
        <v>0.01</v>
      </c>
      <c r="I37" s="216" t="s">
        <v>348</v>
      </c>
      <c r="K37" s="216" t="s">
        <v>349</v>
      </c>
    </row>
    <row r="38" spans="1:14" x14ac:dyDescent="0.25">
      <c r="A38" s="218" t="s">
        <v>225</v>
      </c>
      <c r="B38" s="216" t="s">
        <v>352</v>
      </c>
      <c r="C38" s="216" t="s">
        <v>353</v>
      </c>
      <c r="D38" s="216" t="s">
        <v>352</v>
      </c>
      <c r="E38" s="216" t="s">
        <v>354</v>
      </c>
    </row>
    <row r="39" spans="1:14" x14ac:dyDescent="0.25">
      <c r="A39" s="216" t="s">
        <v>356</v>
      </c>
      <c r="B39" s="216" t="s">
        <v>357</v>
      </c>
      <c r="C39" s="216" t="s">
        <v>358</v>
      </c>
      <c r="D39" s="216" t="s">
        <v>357</v>
      </c>
      <c r="E39" s="216" t="s">
        <v>359</v>
      </c>
      <c r="F39" s="216">
        <v>0</v>
      </c>
      <c r="G39" s="216">
        <v>1</v>
      </c>
      <c r="H39" s="216">
        <v>0.01</v>
      </c>
      <c r="I39" s="216" t="s">
        <v>289</v>
      </c>
      <c r="J39" s="232" t="s">
        <v>1401</v>
      </c>
      <c r="K39" s="216" t="s">
        <v>360</v>
      </c>
      <c r="L39" s="216" t="s">
        <v>361</v>
      </c>
      <c r="M39" s="216" t="s">
        <v>1402</v>
      </c>
      <c r="N39" s="216" t="s">
        <v>1403</v>
      </c>
    </row>
    <row r="40" spans="1:14" x14ac:dyDescent="0.25">
      <c r="A40" s="216" t="s">
        <v>356</v>
      </c>
      <c r="B40" s="216" t="s">
        <v>362</v>
      </c>
      <c r="C40" s="216" t="s">
        <v>363</v>
      </c>
      <c r="D40" s="216" t="s">
        <v>362</v>
      </c>
      <c r="E40" s="216" t="s">
        <v>364</v>
      </c>
      <c r="F40" s="216">
        <v>0</v>
      </c>
      <c r="G40" s="216">
        <v>1</v>
      </c>
      <c r="H40" s="216">
        <v>0.01</v>
      </c>
      <c r="I40" s="216" t="s">
        <v>289</v>
      </c>
      <c r="J40" s="232" t="s">
        <v>1404</v>
      </c>
      <c r="K40" s="216" t="s">
        <v>365</v>
      </c>
      <c r="L40" s="216" t="s">
        <v>366</v>
      </c>
      <c r="M40" s="216" t="s">
        <v>131</v>
      </c>
    </row>
    <row r="41" spans="1:14" x14ac:dyDescent="0.25">
      <c r="A41" s="216" t="s">
        <v>356</v>
      </c>
      <c r="B41" s="216" t="s">
        <v>367</v>
      </c>
      <c r="C41" s="216" t="s">
        <v>368</v>
      </c>
      <c r="D41" s="216" t="s">
        <v>367</v>
      </c>
      <c r="E41" s="216" t="s">
        <v>369</v>
      </c>
      <c r="F41" s="216">
        <v>0</v>
      </c>
      <c r="G41" s="216">
        <v>1</v>
      </c>
      <c r="H41" s="216">
        <v>0.01</v>
      </c>
      <c r="I41" s="216" t="s">
        <v>289</v>
      </c>
      <c r="J41" s="232" t="s">
        <v>370</v>
      </c>
      <c r="K41" s="216" t="s">
        <v>371</v>
      </c>
      <c r="L41" s="216" t="s">
        <v>372</v>
      </c>
      <c r="M41" s="216" t="s">
        <v>131</v>
      </c>
    </row>
    <row r="42" spans="1:14" x14ac:dyDescent="0.25">
      <c r="A42" s="216" t="s">
        <v>356</v>
      </c>
      <c r="B42" s="216" t="s">
        <v>373</v>
      </c>
      <c r="C42" s="216" t="s">
        <v>374</v>
      </c>
      <c r="D42" s="216" t="s">
        <v>373</v>
      </c>
      <c r="E42" s="216" t="s">
        <v>377</v>
      </c>
      <c r="F42" s="216">
        <v>0</v>
      </c>
      <c r="G42" s="216">
        <v>0.2</v>
      </c>
      <c r="H42" s="216">
        <v>0.01</v>
      </c>
      <c r="I42" s="216" t="s">
        <v>179</v>
      </c>
      <c r="J42" s="236" t="s">
        <v>1595</v>
      </c>
      <c r="K42" s="216" t="s">
        <v>378</v>
      </c>
      <c r="L42" s="216" t="s">
        <v>379</v>
      </c>
      <c r="M42" s="216" t="s">
        <v>1405</v>
      </c>
      <c r="N42" s="216" t="s">
        <v>1405</v>
      </c>
    </row>
    <row r="43" spans="1:14" x14ac:dyDescent="0.25">
      <c r="A43" s="216" t="s">
        <v>356</v>
      </c>
      <c r="B43" s="216" t="s">
        <v>394</v>
      </c>
      <c r="C43" s="216" t="s">
        <v>395</v>
      </c>
      <c r="D43" s="216" t="s">
        <v>394</v>
      </c>
      <c r="E43" s="216" t="s">
        <v>396</v>
      </c>
      <c r="F43" s="216">
        <v>0</v>
      </c>
      <c r="G43" s="216">
        <v>1</v>
      </c>
      <c r="H43" s="216">
        <v>0.01</v>
      </c>
      <c r="I43" s="216" t="s">
        <v>289</v>
      </c>
      <c r="J43" s="232" t="s">
        <v>397</v>
      </c>
      <c r="K43" s="216" t="s">
        <v>398</v>
      </c>
      <c r="L43" s="216" t="s">
        <v>399</v>
      </c>
      <c r="M43" s="216" t="s">
        <v>131</v>
      </c>
    </row>
    <row r="44" spans="1:14" x14ac:dyDescent="0.25">
      <c r="A44" s="216" t="s">
        <v>356</v>
      </c>
      <c r="B44" s="216" t="s">
        <v>400</v>
      </c>
      <c r="C44" s="216" t="s">
        <v>401</v>
      </c>
      <c r="D44" s="216" t="s">
        <v>400</v>
      </c>
      <c r="E44" s="216" t="s">
        <v>404</v>
      </c>
      <c r="F44" s="216">
        <v>0</v>
      </c>
      <c r="G44" s="216">
        <v>1</v>
      </c>
      <c r="H44" s="216">
        <v>0.01</v>
      </c>
      <c r="I44" s="216" t="s">
        <v>405</v>
      </c>
      <c r="K44" s="216" t="s">
        <v>406</v>
      </c>
      <c r="L44" s="216" t="s">
        <v>407</v>
      </c>
    </row>
    <row r="45" spans="1:14" x14ac:dyDescent="0.25">
      <c r="A45" s="216" t="s">
        <v>356</v>
      </c>
      <c r="B45" s="216" t="s">
        <v>426</v>
      </c>
      <c r="C45" s="216" t="s">
        <v>427</v>
      </c>
      <c r="D45" s="216" t="s">
        <v>428</v>
      </c>
      <c r="E45" s="216" t="s">
        <v>429</v>
      </c>
      <c r="F45" s="216">
        <v>0</v>
      </c>
      <c r="G45" s="216">
        <v>1</v>
      </c>
      <c r="H45" s="216">
        <v>0.01</v>
      </c>
      <c r="I45" s="216" t="s">
        <v>289</v>
      </c>
      <c r="J45" s="232" t="s">
        <v>1406</v>
      </c>
      <c r="K45" s="216" t="s">
        <v>430</v>
      </c>
      <c r="L45" s="216" t="s">
        <v>431</v>
      </c>
      <c r="M45" s="216" t="s">
        <v>131</v>
      </c>
    </row>
    <row r="46" spans="1:14" x14ac:dyDescent="0.25">
      <c r="A46" s="216" t="s">
        <v>356</v>
      </c>
      <c r="B46" s="216" t="s">
        <v>432</v>
      </c>
      <c r="C46" s="216" t="s">
        <v>433</v>
      </c>
      <c r="D46" s="216" t="s">
        <v>428</v>
      </c>
      <c r="E46" s="216" t="s">
        <v>434</v>
      </c>
      <c r="F46" s="216">
        <v>0</v>
      </c>
      <c r="G46" s="216">
        <v>1</v>
      </c>
      <c r="H46" s="216">
        <v>0.01</v>
      </c>
      <c r="I46" s="216" t="s">
        <v>289</v>
      </c>
      <c r="J46" s="232" t="s">
        <v>1407</v>
      </c>
      <c r="K46" s="216" t="s">
        <v>430</v>
      </c>
      <c r="L46" s="216" t="s">
        <v>431</v>
      </c>
      <c r="M46" s="216" t="s">
        <v>131</v>
      </c>
    </row>
    <row r="47" spans="1:14" x14ac:dyDescent="0.25">
      <c r="A47" s="216" t="s">
        <v>356</v>
      </c>
      <c r="B47" s="216" t="s">
        <v>435</v>
      </c>
      <c r="C47" s="216" t="s">
        <v>436</v>
      </c>
      <c r="D47" s="216" t="s">
        <v>428</v>
      </c>
      <c r="E47" s="216" t="s">
        <v>437</v>
      </c>
      <c r="F47" s="216">
        <v>0</v>
      </c>
      <c r="G47" s="216">
        <v>1</v>
      </c>
      <c r="H47" s="216">
        <v>0.01</v>
      </c>
      <c r="I47" s="216" t="s">
        <v>289</v>
      </c>
      <c r="J47" s="232" t="s">
        <v>1408</v>
      </c>
      <c r="K47" s="216" t="s">
        <v>430</v>
      </c>
      <c r="L47" s="216" t="s">
        <v>431</v>
      </c>
      <c r="M47" s="216" t="s">
        <v>131</v>
      </c>
    </row>
    <row r="48" spans="1:14" x14ac:dyDescent="0.25">
      <c r="A48" s="216" t="s">
        <v>356</v>
      </c>
      <c r="B48" s="216" t="s">
        <v>438</v>
      </c>
      <c r="C48" s="216" t="s">
        <v>439</v>
      </c>
      <c r="D48" s="216" t="s">
        <v>428</v>
      </c>
      <c r="E48" s="216" t="s">
        <v>440</v>
      </c>
      <c r="F48" s="216">
        <v>0</v>
      </c>
      <c r="G48" s="216">
        <v>1</v>
      </c>
      <c r="H48" s="216">
        <v>0.01</v>
      </c>
      <c r="I48" s="216" t="s">
        <v>289</v>
      </c>
      <c r="J48" s="232" t="s">
        <v>1409</v>
      </c>
      <c r="K48" s="216" t="s">
        <v>430</v>
      </c>
      <c r="L48" s="216" t="s">
        <v>431</v>
      </c>
      <c r="M48" s="216" t="s">
        <v>131</v>
      </c>
    </row>
    <row r="49" spans="1:14" x14ac:dyDescent="0.25">
      <c r="A49" s="216" t="s">
        <v>356</v>
      </c>
      <c r="B49" s="216" t="s">
        <v>441</v>
      </c>
      <c r="C49" s="216" t="s">
        <v>442</v>
      </c>
      <c r="D49" s="216" t="s">
        <v>441</v>
      </c>
      <c r="E49" s="216" t="s">
        <v>443</v>
      </c>
      <c r="F49" s="216">
        <v>0</v>
      </c>
      <c r="G49" s="216">
        <v>1</v>
      </c>
      <c r="H49" s="216">
        <v>0.01</v>
      </c>
      <c r="I49" s="216" t="s">
        <v>444</v>
      </c>
      <c r="L49" s="216" t="s">
        <v>445</v>
      </c>
      <c r="M49" s="216" t="s">
        <v>446</v>
      </c>
    </row>
    <row r="50" spans="1:14" x14ac:dyDescent="0.25">
      <c r="A50" s="216" t="s">
        <v>356</v>
      </c>
      <c r="B50" s="216" t="s">
        <v>447</v>
      </c>
      <c r="C50" s="216" t="s">
        <v>448</v>
      </c>
      <c r="D50" s="216" t="s">
        <v>449</v>
      </c>
      <c r="E50" s="216" t="s">
        <v>450</v>
      </c>
      <c r="F50" s="216">
        <v>0</v>
      </c>
      <c r="G50" s="216">
        <v>1</v>
      </c>
      <c r="H50" s="216">
        <v>0.01</v>
      </c>
      <c r="I50" s="216" t="s">
        <v>289</v>
      </c>
      <c r="J50" s="236" t="s">
        <v>1596</v>
      </c>
      <c r="K50" s="216" t="s">
        <v>451</v>
      </c>
      <c r="L50" s="216" t="s">
        <v>452</v>
      </c>
      <c r="M50" s="216" t="s">
        <v>131</v>
      </c>
    </row>
    <row r="51" spans="1:14" x14ac:dyDescent="0.25">
      <c r="A51" s="216" t="s">
        <v>356</v>
      </c>
      <c r="B51" s="216" t="s">
        <v>453</v>
      </c>
      <c r="C51" s="216" t="s">
        <v>454</v>
      </c>
      <c r="D51" s="216" t="s">
        <v>449</v>
      </c>
      <c r="E51" s="216" t="s">
        <v>455</v>
      </c>
      <c r="F51" s="216">
        <v>0</v>
      </c>
      <c r="G51" s="216">
        <v>1</v>
      </c>
      <c r="H51" s="216">
        <v>0.01</v>
      </c>
      <c r="I51" s="216" t="s">
        <v>289</v>
      </c>
      <c r="J51" s="236" t="s">
        <v>1597</v>
      </c>
      <c r="K51" s="216" t="s">
        <v>456</v>
      </c>
      <c r="L51" s="216" t="s">
        <v>457</v>
      </c>
      <c r="M51" s="216" t="s">
        <v>131</v>
      </c>
    </row>
    <row r="52" spans="1:14" x14ac:dyDescent="0.25">
      <c r="A52" s="216" t="s">
        <v>356</v>
      </c>
      <c r="B52" s="216" t="s">
        <v>458</v>
      </c>
      <c r="C52" s="216" t="s">
        <v>459</v>
      </c>
      <c r="D52" s="216" t="s">
        <v>459</v>
      </c>
      <c r="E52" s="216" t="s">
        <v>461</v>
      </c>
      <c r="F52" s="216">
        <v>0</v>
      </c>
      <c r="G52" s="216">
        <v>1</v>
      </c>
      <c r="H52" s="216">
        <v>0.01</v>
      </c>
      <c r="I52" s="216" t="s">
        <v>462</v>
      </c>
      <c r="L52" s="216" t="s">
        <v>463</v>
      </c>
      <c r="M52" s="216" t="s">
        <v>131</v>
      </c>
    </row>
    <row r="53" spans="1:14" x14ac:dyDescent="0.25">
      <c r="A53" s="218" t="s">
        <v>477</v>
      </c>
      <c r="B53" s="216" t="s">
        <v>478</v>
      </c>
      <c r="C53" s="216" t="s">
        <v>479</v>
      </c>
      <c r="D53" s="216" t="s">
        <v>478</v>
      </c>
      <c r="E53" s="216" t="s">
        <v>480</v>
      </c>
      <c r="F53" s="216">
        <v>0</v>
      </c>
      <c r="G53" s="216">
        <v>1</v>
      </c>
      <c r="H53" s="216">
        <v>0.01</v>
      </c>
      <c r="I53" s="216" t="s">
        <v>289</v>
      </c>
      <c r="J53" s="232" t="s">
        <v>1519</v>
      </c>
      <c r="K53" s="216" t="s">
        <v>481</v>
      </c>
      <c r="L53" s="216" t="s">
        <v>482</v>
      </c>
      <c r="M53" s="216" t="s">
        <v>131</v>
      </c>
      <c r="N53" s="216" t="s">
        <v>483</v>
      </c>
    </row>
    <row r="54" spans="1:14" x14ac:dyDescent="0.25">
      <c r="A54" s="218" t="s">
        <v>477</v>
      </c>
      <c r="B54" s="216" t="s">
        <v>484</v>
      </c>
      <c r="C54" s="216" t="s">
        <v>485</v>
      </c>
      <c r="D54" s="216" t="s">
        <v>484</v>
      </c>
      <c r="E54" s="216" t="s">
        <v>486</v>
      </c>
      <c r="F54" s="216">
        <v>0</v>
      </c>
      <c r="G54" s="216">
        <v>1</v>
      </c>
      <c r="H54" s="216">
        <v>0.01</v>
      </c>
      <c r="I54" s="216" t="s">
        <v>289</v>
      </c>
      <c r="J54" s="232" t="s">
        <v>1546</v>
      </c>
      <c r="K54" s="216" t="s">
        <v>487</v>
      </c>
      <c r="L54" s="216" t="s">
        <v>488</v>
      </c>
      <c r="M54" s="216" t="s">
        <v>1516</v>
      </c>
      <c r="N54" s="216" t="s">
        <v>1516</v>
      </c>
    </row>
    <row r="55" spans="1:14" x14ac:dyDescent="0.25">
      <c r="A55" s="218" t="s">
        <v>477</v>
      </c>
      <c r="B55" s="216" t="s">
        <v>489</v>
      </c>
      <c r="C55" s="216" t="s">
        <v>490</v>
      </c>
      <c r="D55" s="216" t="s">
        <v>489</v>
      </c>
      <c r="E55" s="216" t="s">
        <v>491</v>
      </c>
      <c r="F55" s="216">
        <v>0</v>
      </c>
      <c r="G55" s="216">
        <v>1</v>
      </c>
      <c r="H55" s="216">
        <v>0.01</v>
      </c>
      <c r="I55" s="216" t="s">
        <v>289</v>
      </c>
      <c r="J55" s="232" t="s">
        <v>1520</v>
      </c>
      <c r="L55" s="216" t="s">
        <v>492</v>
      </c>
      <c r="M55" s="216" t="s">
        <v>1521</v>
      </c>
      <c r="N55" s="216" t="s">
        <v>1517</v>
      </c>
    </row>
    <row r="56" spans="1:14" x14ac:dyDescent="0.25">
      <c r="A56" s="218" t="s">
        <v>477</v>
      </c>
      <c r="B56" s="216" t="s">
        <v>493</v>
      </c>
      <c r="C56" s="216" t="s">
        <v>494</v>
      </c>
      <c r="D56" s="216" t="s">
        <v>493</v>
      </c>
      <c r="E56" s="216" t="s">
        <v>495</v>
      </c>
      <c r="F56" s="216">
        <v>0</v>
      </c>
      <c r="G56" s="216">
        <v>1</v>
      </c>
      <c r="H56" s="216">
        <v>0.01</v>
      </c>
      <c r="I56" s="216" t="s">
        <v>289</v>
      </c>
      <c r="J56" s="232" t="s">
        <v>496</v>
      </c>
      <c r="K56" s="216" t="s">
        <v>497</v>
      </c>
      <c r="L56" s="216" t="s">
        <v>498</v>
      </c>
      <c r="M56" s="216" t="s">
        <v>131</v>
      </c>
    </row>
    <row r="57" spans="1:14" x14ac:dyDescent="0.25">
      <c r="A57" s="218" t="s">
        <v>477</v>
      </c>
      <c r="B57" s="216" t="s">
        <v>499</v>
      </c>
      <c r="C57" s="216" t="s">
        <v>500</v>
      </c>
      <c r="D57" s="216" t="s">
        <v>499</v>
      </c>
      <c r="E57" s="216" t="s">
        <v>501</v>
      </c>
      <c r="F57" s="216">
        <v>0</v>
      </c>
      <c r="G57" s="216">
        <v>1</v>
      </c>
      <c r="H57" s="216">
        <v>0.01</v>
      </c>
      <c r="I57" s="216" t="s">
        <v>289</v>
      </c>
      <c r="J57" s="232" t="s">
        <v>1518</v>
      </c>
      <c r="K57" s="216" t="s">
        <v>502</v>
      </c>
      <c r="L57" s="216" t="s">
        <v>503</v>
      </c>
      <c r="M57" s="216" t="s">
        <v>131</v>
      </c>
    </row>
    <row r="58" spans="1:14" x14ac:dyDescent="0.25">
      <c r="A58" s="218" t="s">
        <v>477</v>
      </c>
      <c r="B58" s="216" t="s">
        <v>504</v>
      </c>
      <c r="C58" s="216" t="s">
        <v>505</v>
      </c>
      <c r="D58" s="216" t="s">
        <v>504</v>
      </c>
      <c r="E58" s="216" t="s">
        <v>506</v>
      </c>
      <c r="F58" s="216">
        <v>0</v>
      </c>
      <c r="G58" s="216">
        <v>1</v>
      </c>
      <c r="H58" s="216">
        <v>0.01</v>
      </c>
      <c r="I58" s="216" t="s">
        <v>289</v>
      </c>
      <c r="J58" s="232" t="s">
        <v>507</v>
      </c>
      <c r="K58" s="216" t="s">
        <v>508</v>
      </c>
      <c r="L58" s="216" t="s">
        <v>509</v>
      </c>
      <c r="M58" s="216" t="s">
        <v>131</v>
      </c>
    </row>
    <row r="59" spans="1:14" x14ac:dyDescent="0.25">
      <c r="A59" s="218" t="s">
        <v>477</v>
      </c>
      <c r="B59" s="216" t="s">
        <v>510</v>
      </c>
      <c r="C59" s="216" t="s">
        <v>511</v>
      </c>
      <c r="D59" s="216" t="s">
        <v>510</v>
      </c>
      <c r="E59" s="216" t="s">
        <v>512</v>
      </c>
      <c r="F59" s="216">
        <v>0</v>
      </c>
      <c r="G59" s="216">
        <v>1</v>
      </c>
      <c r="H59" s="216">
        <v>0.01</v>
      </c>
      <c r="I59" s="216" t="s">
        <v>289</v>
      </c>
      <c r="J59" s="232" t="s">
        <v>1523</v>
      </c>
      <c r="K59" s="216" t="s">
        <v>513</v>
      </c>
      <c r="L59" s="216" t="s">
        <v>514</v>
      </c>
      <c r="M59" s="216" t="s">
        <v>131</v>
      </c>
    </row>
    <row r="60" spans="1:14" x14ac:dyDescent="0.25">
      <c r="A60" s="218" t="s">
        <v>477</v>
      </c>
      <c r="B60" s="216" t="s">
        <v>515</v>
      </c>
      <c r="C60" s="216" t="s">
        <v>516</v>
      </c>
      <c r="D60" s="216" t="s">
        <v>515</v>
      </c>
      <c r="E60" s="216" t="s">
        <v>517</v>
      </c>
      <c r="J60" s="232"/>
      <c r="L60" s="216" t="s">
        <v>518</v>
      </c>
    </row>
    <row r="61" spans="1:14" x14ac:dyDescent="0.25">
      <c r="A61" s="218" t="s">
        <v>477</v>
      </c>
      <c r="B61" s="216" t="s">
        <v>519</v>
      </c>
      <c r="C61" s="216" t="s">
        <v>520</v>
      </c>
      <c r="D61" s="216" t="s">
        <v>519</v>
      </c>
      <c r="E61" s="216" t="s">
        <v>521</v>
      </c>
      <c r="F61" s="216">
        <v>0</v>
      </c>
      <c r="G61" s="216">
        <v>1</v>
      </c>
      <c r="H61" s="216">
        <v>0.01</v>
      </c>
      <c r="I61" s="216" t="s">
        <v>522</v>
      </c>
      <c r="J61" s="232" t="s">
        <v>1522</v>
      </c>
      <c r="L61" s="216" t="s">
        <v>523</v>
      </c>
      <c r="M61" s="216" t="s">
        <v>524</v>
      </c>
    </row>
    <row r="62" spans="1:14" x14ac:dyDescent="0.25">
      <c r="A62" s="216" t="s">
        <v>525</v>
      </c>
      <c r="B62" s="216" t="s">
        <v>526</v>
      </c>
      <c r="C62" s="216" t="s">
        <v>527</v>
      </c>
      <c r="D62" s="216" t="s">
        <v>528</v>
      </c>
      <c r="E62" s="216" t="s">
        <v>529</v>
      </c>
      <c r="F62" s="216">
        <v>0</v>
      </c>
      <c r="G62" s="216">
        <v>1</v>
      </c>
      <c r="H62" s="216">
        <v>0.01</v>
      </c>
      <c r="I62" s="216" t="s">
        <v>530</v>
      </c>
      <c r="J62" s="232" t="s">
        <v>531</v>
      </c>
      <c r="K62" s="216" t="s">
        <v>532</v>
      </c>
      <c r="L62" s="216" t="s">
        <v>533</v>
      </c>
      <c r="M62" s="216" t="s">
        <v>131</v>
      </c>
    </row>
    <row r="63" spans="1:14" x14ac:dyDescent="0.25">
      <c r="A63" s="216" t="s">
        <v>525</v>
      </c>
      <c r="B63" s="216" t="s">
        <v>534</v>
      </c>
      <c r="C63" s="216" t="s">
        <v>535</v>
      </c>
      <c r="D63" s="216" t="s">
        <v>536</v>
      </c>
      <c r="E63" s="216" t="s">
        <v>537</v>
      </c>
      <c r="F63" s="216">
        <v>0</v>
      </c>
      <c r="G63" s="216">
        <v>1</v>
      </c>
      <c r="H63" s="216">
        <v>0.01</v>
      </c>
      <c r="I63" s="216" t="s">
        <v>538</v>
      </c>
      <c r="J63" s="232" t="s">
        <v>539</v>
      </c>
      <c r="K63" s="216" t="s">
        <v>540</v>
      </c>
      <c r="L63" s="216" t="s">
        <v>541</v>
      </c>
      <c r="M63" s="216" t="s">
        <v>131</v>
      </c>
    </row>
    <row r="64" spans="1:14" x14ac:dyDescent="0.25">
      <c r="A64" s="216" t="s">
        <v>525</v>
      </c>
      <c r="B64" s="216" t="s">
        <v>542</v>
      </c>
      <c r="C64" s="216" t="s">
        <v>543</v>
      </c>
      <c r="D64" s="216" t="s">
        <v>544</v>
      </c>
      <c r="E64" s="216" t="s">
        <v>545</v>
      </c>
      <c r="F64" s="216">
        <v>0</v>
      </c>
      <c r="G64" s="216">
        <v>1</v>
      </c>
      <c r="H64" s="216">
        <v>0.01</v>
      </c>
      <c r="I64" s="216" t="s">
        <v>546</v>
      </c>
      <c r="J64" s="232" t="s">
        <v>547</v>
      </c>
      <c r="L64" s="216" t="s">
        <v>548</v>
      </c>
    </row>
    <row r="65" spans="1:14" x14ac:dyDescent="0.25">
      <c r="A65" s="218" t="s">
        <v>549</v>
      </c>
      <c r="B65" s="216" t="s">
        <v>550</v>
      </c>
      <c r="C65" s="216" t="s">
        <v>551</v>
      </c>
      <c r="D65" s="216" t="s">
        <v>550</v>
      </c>
      <c r="E65" s="216" t="s">
        <v>554</v>
      </c>
      <c r="F65" s="216">
        <v>0</v>
      </c>
      <c r="G65" s="216">
        <v>0.3</v>
      </c>
      <c r="H65" s="216">
        <v>0.01</v>
      </c>
      <c r="I65" s="216" t="s">
        <v>555</v>
      </c>
      <c r="J65" s="236" t="s">
        <v>1598</v>
      </c>
      <c r="K65" s="216" t="s">
        <v>556</v>
      </c>
      <c r="L65" s="216" t="s">
        <v>557</v>
      </c>
    </row>
    <row r="66" spans="1:14" x14ac:dyDescent="0.25">
      <c r="A66" s="218" t="s">
        <v>549</v>
      </c>
      <c r="B66" s="216" t="s">
        <v>560</v>
      </c>
      <c r="C66" s="216" t="s">
        <v>561</v>
      </c>
      <c r="D66" s="216" t="s">
        <v>560</v>
      </c>
      <c r="E66" s="216" t="s">
        <v>564</v>
      </c>
      <c r="F66" s="216">
        <v>0</v>
      </c>
      <c r="G66" s="216">
        <v>100</v>
      </c>
      <c r="H66" s="216">
        <v>5</v>
      </c>
      <c r="I66" s="216" t="s">
        <v>759</v>
      </c>
      <c r="J66" s="236" t="s">
        <v>1599</v>
      </c>
      <c r="K66" s="216" t="s">
        <v>565</v>
      </c>
      <c r="L66" s="216" t="s">
        <v>566</v>
      </c>
      <c r="M66" s="216" t="s">
        <v>1515</v>
      </c>
      <c r="N66" s="216" t="s">
        <v>1515</v>
      </c>
    </row>
    <row r="67" spans="1:14" x14ac:dyDescent="0.25">
      <c r="A67" s="218" t="s">
        <v>549</v>
      </c>
      <c r="B67" s="216" t="s">
        <v>573</v>
      </c>
      <c r="C67" s="216" t="s">
        <v>574</v>
      </c>
      <c r="D67" s="216" t="s">
        <v>575</v>
      </c>
      <c r="E67" s="216" t="s">
        <v>576</v>
      </c>
      <c r="F67" s="216">
        <v>0</v>
      </c>
      <c r="G67" s="216">
        <v>1</v>
      </c>
      <c r="H67" s="216">
        <v>1</v>
      </c>
      <c r="I67" s="216" t="s">
        <v>189</v>
      </c>
      <c r="J67" s="232" t="s">
        <v>577</v>
      </c>
      <c r="K67" s="216" t="s">
        <v>565</v>
      </c>
      <c r="L67" s="216" t="s">
        <v>566</v>
      </c>
    </row>
    <row r="68" spans="1:14" x14ac:dyDescent="0.25">
      <c r="A68" s="218" t="s">
        <v>549</v>
      </c>
      <c r="B68" s="216" t="s">
        <v>578</v>
      </c>
      <c r="C68" s="216" t="s">
        <v>579</v>
      </c>
      <c r="D68" s="216" t="s">
        <v>578</v>
      </c>
      <c r="E68" s="216" t="s">
        <v>582</v>
      </c>
    </row>
    <row r="69" spans="1:14" x14ac:dyDescent="0.25">
      <c r="A69" s="218" t="s">
        <v>549</v>
      </c>
      <c r="B69" s="216" t="s">
        <v>599</v>
      </c>
      <c r="C69" s="216" t="s">
        <v>600</v>
      </c>
      <c r="D69" s="216" t="s">
        <v>601</v>
      </c>
      <c r="E69" s="216" t="s">
        <v>602</v>
      </c>
    </row>
    <row r="70" spans="1:14" x14ac:dyDescent="0.25">
      <c r="A70" s="218" t="s">
        <v>549</v>
      </c>
      <c r="B70" s="216" t="s">
        <v>603</v>
      </c>
      <c r="C70" s="216" t="s">
        <v>604</v>
      </c>
      <c r="D70" s="216" t="s">
        <v>603</v>
      </c>
      <c r="E70" s="216" t="s">
        <v>605</v>
      </c>
    </row>
    <row r="71" spans="1:14" x14ac:dyDescent="0.25">
      <c r="A71" s="218" t="s">
        <v>549</v>
      </c>
      <c r="B71" s="216" t="s">
        <v>606</v>
      </c>
      <c r="C71" s="216" t="s">
        <v>606</v>
      </c>
      <c r="D71" s="216" t="s">
        <v>606</v>
      </c>
      <c r="E71" s="216" t="s">
        <v>607</v>
      </c>
      <c r="F71" s="216">
        <v>0</v>
      </c>
      <c r="G71" s="216">
        <v>1</v>
      </c>
      <c r="H71" s="216">
        <v>0.01</v>
      </c>
      <c r="I71" s="216" t="s">
        <v>608</v>
      </c>
      <c r="K71" s="216" t="s">
        <v>609</v>
      </c>
    </row>
    <row r="72" spans="1:14" x14ac:dyDescent="0.25">
      <c r="A72" s="218" t="s">
        <v>549</v>
      </c>
      <c r="B72" s="216" t="s">
        <v>610</v>
      </c>
      <c r="C72" s="216" t="s">
        <v>611</v>
      </c>
      <c r="D72" s="216" t="s">
        <v>610</v>
      </c>
      <c r="E72" s="216" t="s">
        <v>612</v>
      </c>
      <c r="F72" s="216">
        <v>0</v>
      </c>
      <c r="G72" s="216">
        <v>0.2</v>
      </c>
      <c r="H72" s="216">
        <v>5.0000000000000001E-3</v>
      </c>
      <c r="I72" s="216" t="s">
        <v>613</v>
      </c>
      <c r="J72" s="236" t="s">
        <v>1600</v>
      </c>
      <c r="K72" s="216" t="s">
        <v>614</v>
      </c>
      <c r="L72" s="216" t="s">
        <v>615</v>
      </c>
      <c r="M72" s="216" t="s">
        <v>1513</v>
      </c>
      <c r="N72" s="216" t="s">
        <v>1514</v>
      </c>
    </row>
    <row r="73" spans="1:14" x14ac:dyDescent="0.25">
      <c r="A73" s="216" t="s">
        <v>616</v>
      </c>
      <c r="B73" s="218" t="s">
        <v>617</v>
      </c>
      <c r="C73" s="216" t="s">
        <v>618</v>
      </c>
      <c r="D73" s="216" t="s">
        <v>620</v>
      </c>
      <c r="E73" s="216" t="s">
        <v>621</v>
      </c>
      <c r="F73" s="216">
        <v>0</v>
      </c>
      <c r="G73" s="216">
        <v>0.4</v>
      </c>
      <c r="H73" s="216">
        <v>0.01</v>
      </c>
      <c r="I73" s="216" t="s">
        <v>622</v>
      </c>
      <c r="J73" s="232" t="s">
        <v>1602</v>
      </c>
      <c r="K73" s="216" t="s">
        <v>623</v>
      </c>
      <c r="L73" s="216" t="s">
        <v>624</v>
      </c>
      <c r="M73" s="216" t="s">
        <v>192</v>
      </c>
    </row>
    <row r="74" spans="1:14" x14ac:dyDescent="0.25">
      <c r="A74" s="216" t="s">
        <v>616</v>
      </c>
      <c r="B74" s="218" t="s">
        <v>617</v>
      </c>
      <c r="C74" s="216" t="s">
        <v>630</v>
      </c>
      <c r="D74" s="216" t="s">
        <v>620</v>
      </c>
      <c r="E74" s="216" t="s">
        <v>631</v>
      </c>
      <c r="F74" s="216">
        <v>0</v>
      </c>
      <c r="G74" s="216">
        <v>0.4</v>
      </c>
      <c r="H74" s="216">
        <v>0.01</v>
      </c>
      <c r="I74" s="216" t="s">
        <v>622</v>
      </c>
      <c r="J74" s="232" t="s">
        <v>1601</v>
      </c>
    </row>
    <row r="75" spans="1:14" x14ac:dyDescent="0.25">
      <c r="A75" s="216" t="s">
        <v>616</v>
      </c>
      <c r="B75" s="218" t="s">
        <v>617</v>
      </c>
      <c r="C75" s="216" t="s">
        <v>632</v>
      </c>
      <c r="D75" s="216" t="s">
        <v>620</v>
      </c>
      <c r="E75" s="216" t="s">
        <v>634</v>
      </c>
      <c r="F75" s="216">
        <v>0</v>
      </c>
      <c r="G75" s="216">
        <v>0.4</v>
      </c>
      <c r="H75" s="216">
        <v>0.01</v>
      </c>
      <c r="I75" s="216" t="s">
        <v>622</v>
      </c>
      <c r="J75" s="232" t="s">
        <v>1601</v>
      </c>
    </row>
    <row r="76" spans="1:14" x14ac:dyDescent="0.25">
      <c r="A76" s="216" t="s">
        <v>616</v>
      </c>
      <c r="B76" s="218" t="s">
        <v>617</v>
      </c>
      <c r="C76" s="216" t="s">
        <v>645</v>
      </c>
      <c r="D76" s="216" t="s">
        <v>620</v>
      </c>
      <c r="E76" s="216" t="s">
        <v>647</v>
      </c>
      <c r="F76" s="216">
        <v>0</v>
      </c>
      <c r="G76" s="216">
        <v>0.4</v>
      </c>
      <c r="H76" s="216">
        <v>0.01</v>
      </c>
      <c r="I76" s="216" t="s">
        <v>622</v>
      </c>
      <c r="J76" s="232" t="s">
        <v>1601</v>
      </c>
    </row>
    <row r="77" spans="1:14" x14ac:dyDescent="0.25">
      <c r="A77" s="216" t="s">
        <v>616</v>
      </c>
      <c r="B77" s="218" t="s">
        <v>617</v>
      </c>
      <c r="C77" s="216" t="s">
        <v>655</v>
      </c>
      <c r="D77" s="216" t="s">
        <v>620</v>
      </c>
      <c r="E77" s="216" t="s">
        <v>658</v>
      </c>
      <c r="F77" s="216">
        <v>0</v>
      </c>
      <c r="G77" s="216">
        <v>0.4</v>
      </c>
      <c r="H77" s="216">
        <v>0.01</v>
      </c>
      <c r="I77" s="216" t="s">
        <v>622</v>
      </c>
      <c r="J77" s="232" t="s">
        <v>1602</v>
      </c>
    </row>
    <row r="78" spans="1:14" x14ac:dyDescent="0.25">
      <c r="A78" s="216" t="s">
        <v>616</v>
      </c>
      <c r="B78" s="216" t="s">
        <v>671</v>
      </c>
      <c r="C78" s="216" t="s">
        <v>672</v>
      </c>
      <c r="D78" s="216" t="s">
        <v>671</v>
      </c>
      <c r="E78" s="216" t="s">
        <v>673</v>
      </c>
      <c r="F78" s="216">
        <v>0</v>
      </c>
      <c r="G78" s="216">
        <v>1</v>
      </c>
      <c r="H78" s="216">
        <v>0.01</v>
      </c>
      <c r="I78" s="216" t="s">
        <v>289</v>
      </c>
      <c r="J78" s="232" t="s">
        <v>1524</v>
      </c>
      <c r="K78" s="216" t="s">
        <v>674</v>
      </c>
      <c r="L78" s="216" t="s">
        <v>675</v>
      </c>
      <c r="M78" s="216" t="s">
        <v>676</v>
      </c>
    </row>
    <row r="79" spans="1:14" x14ac:dyDescent="0.25">
      <c r="A79" s="218" t="s">
        <v>616</v>
      </c>
      <c r="B79" s="218" t="s">
        <v>677</v>
      </c>
      <c r="C79" s="218" t="s">
        <v>678</v>
      </c>
      <c r="D79" s="216" t="s">
        <v>679</v>
      </c>
      <c r="E79" s="216" t="s">
        <v>680</v>
      </c>
      <c r="F79" s="216">
        <v>0</v>
      </c>
      <c r="G79" s="216">
        <v>0.4</v>
      </c>
      <c r="H79" s="216">
        <v>0.01</v>
      </c>
      <c r="I79" s="216" t="s">
        <v>681</v>
      </c>
      <c r="J79" s="232" t="s">
        <v>1603</v>
      </c>
      <c r="K79" s="216" t="s">
        <v>623</v>
      </c>
      <c r="L79" s="216" t="s">
        <v>624</v>
      </c>
      <c r="M79" s="216" t="s">
        <v>192</v>
      </c>
    </row>
    <row r="80" spans="1:14" x14ac:dyDescent="0.25">
      <c r="A80" s="218" t="s">
        <v>616</v>
      </c>
      <c r="B80" s="218" t="s">
        <v>677</v>
      </c>
      <c r="C80" s="218" t="s">
        <v>682</v>
      </c>
      <c r="D80" s="216" t="s">
        <v>679</v>
      </c>
      <c r="E80" s="216" t="s">
        <v>683</v>
      </c>
      <c r="F80" s="216">
        <v>0</v>
      </c>
      <c r="G80" s="216">
        <v>0.4</v>
      </c>
      <c r="H80" s="216">
        <v>0.01</v>
      </c>
      <c r="I80" s="216" t="s">
        <v>681</v>
      </c>
      <c r="J80" s="232" t="s">
        <v>1603</v>
      </c>
    </row>
    <row r="81" spans="1:13" x14ac:dyDescent="0.25">
      <c r="A81" s="218" t="s">
        <v>616</v>
      </c>
      <c r="B81" s="218" t="s">
        <v>677</v>
      </c>
      <c r="C81" s="218" t="s">
        <v>684</v>
      </c>
      <c r="D81" s="216" t="s">
        <v>679</v>
      </c>
      <c r="E81" s="216" t="s">
        <v>685</v>
      </c>
      <c r="F81" s="216">
        <v>0</v>
      </c>
      <c r="G81" s="216">
        <v>0.4</v>
      </c>
      <c r="H81" s="216">
        <v>0.01</v>
      </c>
      <c r="I81" s="216" t="s">
        <v>681</v>
      </c>
      <c r="J81" s="232" t="s">
        <v>1603</v>
      </c>
    </row>
    <row r="82" spans="1:13" x14ac:dyDescent="0.25">
      <c r="A82" s="218" t="s">
        <v>616</v>
      </c>
      <c r="B82" s="218" t="s">
        <v>677</v>
      </c>
      <c r="C82" s="218" t="s">
        <v>686</v>
      </c>
      <c r="D82" s="216" t="s">
        <v>679</v>
      </c>
      <c r="E82" s="216" t="s">
        <v>687</v>
      </c>
      <c r="F82" s="216">
        <v>0</v>
      </c>
      <c r="G82" s="216">
        <v>0.4</v>
      </c>
      <c r="H82" s="216">
        <v>0.01</v>
      </c>
      <c r="I82" s="216" t="s">
        <v>681</v>
      </c>
      <c r="J82" s="232" t="s">
        <v>1603</v>
      </c>
    </row>
    <row r="83" spans="1:13" x14ac:dyDescent="0.25">
      <c r="A83" s="218" t="s">
        <v>616</v>
      </c>
      <c r="B83" s="218" t="s">
        <v>677</v>
      </c>
      <c r="C83" s="218" t="s">
        <v>688</v>
      </c>
      <c r="D83" s="216" t="s">
        <v>679</v>
      </c>
      <c r="E83" s="216" t="s">
        <v>689</v>
      </c>
      <c r="F83" s="216">
        <v>0</v>
      </c>
      <c r="G83" s="216">
        <v>0.4</v>
      </c>
      <c r="H83" s="216">
        <v>0.01</v>
      </c>
      <c r="I83" s="216" t="s">
        <v>681</v>
      </c>
      <c r="J83" s="232" t="s">
        <v>1603</v>
      </c>
    </row>
    <row r="84" spans="1:13" x14ac:dyDescent="0.25">
      <c r="A84" s="216" t="s">
        <v>690</v>
      </c>
      <c r="B84" s="216" t="s">
        <v>691</v>
      </c>
      <c r="C84" s="216" t="s">
        <v>692</v>
      </c>
      <c r="E84" s="216" t="s">
        <v>693</v>
      </c>
      <c r="F84" s="216">
        <v>-0.1</v>
      </c>
      <c r="G84" s="216">
        <v>0.02</v>
      </c>
      <c r="H84" s="216">
        <v>1E-3</v>
      </c>
      <c r="I84" s="216" t="s">
        <v>694</v>
      </c>
      <c r="J84" s="232" t="s">
        <v>695</v>
      </c>
      <c r="M84" s="216" t="s">
        <v>696</v>
      </c>
    </row>
    <row r="85" spans="1:13" x14ac:dyDescent="0.25">
      <c r="A85" s="216" t="s">
        <v>697</v>
      </c>
      <c r="B85" s="216" t="s">
        <v>698</v>
      </c>
      <c r="C85" s="216" t="s">
        <v>699</v>
      </c>
      <c r="F85" s="216">
        <v>0</v>
      </c>
      <c r="G85" s="216">
        <v>10</v>
      </c>
      <c r="H85" s="216">
        <v>1</v>
      </c>
      <c r="I85" s="216" t="s">
        <v>702</v>
      </c>
      <c r="J85" s="231" t="s">
        <v>1604</v>
      </c>
      <c r="K85" s="216" t="s">
        <v>703</v>
      </c>
    </row>
    <row r="86" spans="1:13" x14ac:dyDescent="0.25">
      <c r="A86" s="216" t="s">
        <v>697</v>
      </c>
      <c r="B86" s="216" t="s">
        <v>712</v>
      </c>
      <c r="C86" s="216" t="s">
        <v>713</v>
      </c>
      <c r="F86" s="216">
        <v>0</v>
      </c>
      <c r="G86" s="216">
        <v>10</v>
      </c>
      <c r="H86" s="216">
        <v>1</v>
      </c>
      <c r="I86" s="216" t="s">
        <v>702</v>
      </c>
      <c r="J86" s="231" t="s">
        <v>1604</v>
      </c>
      <c r="K86" s="216" t="s">
        <v>703</v>
      </c>
    </row>
    <row r="87" spans="1:13" x14ac:dyDescent="0.25">
      <c r="A87" s="216" t="s">
        <v>697</v>
      </c>
      <c r="B87" s="216" t="s">
        <v>113</v>
      </c>
      <c r="C87" s="216" t="s">
        <v>714</v>
      </c>
      <c r="F87" s="216">
        <v>0</v>
      </c>
      <c r="G87" s="216">
        <v>10</v>
      </c>
      <c r="H87" s="216">
        <v>1</v>
      </c>
      <c r="I87" s="216" t="s">
        <v>702</v>
      </c>
      <c r="J87" s="231" t="s">
        <v>1604</v>
      </c>
      <c r="K87" s="216" t="s">
        <v>703</v>
      </c>
    </row>
    <row r="88" spans="1:13" x14ac:dyDescent="0.25">
      <c r="A88" s="216" t="s">
        <v>697</v>
      </c>
      <c r="B88" s="216" t="s">
        <v>715</v>
      </c>
      <c r="C88" s="216" t="s">
        <v>716</v>
      </c>
      <c r="F88" s="216">
        <v>0</v>
      </c>
      <c r="G88" s="216">
        <v>10</v>
      </c>
      <c r="H88" s="216">
        <v>1</v>
      </c>
      <c r="I88" s="216" t="s">
        <v>702</v>
      </c>
      <c r="J88" s="231" t="s">
        <v>1604</v>
      </c>
      <c r="K88" s="216" t="s">
        <v>703</v>
      </c>
    </row>
    <row r="89" spans="1:13" x14ac:dyDescent="0.25">
      <c r="A89" s="216" t="s">
        <v>697</v>
      </c>
      <c r="B89" s="216" t="s">
        <v>717</v>
      </c>
      <c r="C89" s="216" t="s">
        <v>718</v>
      </c>
      <c r="F89" s="216">
        <v>0</v>
      </c>
      <c r="G89" s="216">
        <v>10</v>
      </c>
      <c r="H89" s="216">
        <v>1</v>
      </c>
      <c r="I89" s="216" t="s">
        <v>702</v>
      </c>
      <c r="J89" s="231" t="s">
        <v>1604</v>
      </c>
      <c r="K89" s="216" t="s">
        <v>703</v>
      </c>
    </row>
    <row r="90" spans="1:13" x14ac:dyDescent="0.25">
      <c r="A90" s="216" t="s">
        <v>697</v>
      </c>
      <c r="B90" s="216" t="s">
        <v>200</v>
      </c>
      <c r="C90" s="216" t="s">
        <v>719</v>
      </c>
      <c r="F90" s="216">
        <v>0</v>
      </c>
      <c r="G90" s="216">
        <v>10</v>
      </c>
      <c r="H90" s="216">
        <v>1</v>
      </c>
      <c r="I90" s="216" t="s">
        <v>702</v>
      </c>
      <c r="J90" s="231" t="s">
        <v>1604</v>
      </c>
      <c r="K90" s="216" t="s">
        <v>703</v>
      </c>
    </row>
    <row r="91" spans="1:13" x14ac:dyDescent="0.25">
      <c r="A91" s="216" t="s">
        <v>697</v>
      </c>
      <c r="B91" s="216" t="s">
        <v>720</v>
      </c>
      <c r="C91" s="216" t="s">
        <v>721</v>
      </c>
      <c r="F91" s="216">
        <v>0</v>
      </c>
      <c r="G91" s="216">
        <v>10</v>
      </c>
      <c r="H91" s="216">
        <v>1</v>
      </c>
      <c r="I91" s="216" t="s">
        <v>702</v>
      </c>
      <c r="J91" s="231" t="s">
        <v>1604</v>
      </c>
      <c r="K91" s="216" t="s">
        <v>703</v>
      </c>
    </row>
    <row r="92" spans="1:13" x14ac:dyDescent="0.25">
      <c r="A92" s="216" t="s">
        <v>697</v>
      </c>
      <c r="B92" s="216" t="s">
        <v>722</v>
      </c>
      <c r="C92" s="216" t="s">
        <v>723</v>
      </c>
      <c r="F92" s="216">
        <v>0</v>
      </c>
      <c r="G92" s="216">
        <v>10</v>
      </c>
      <c r="H92" s="216">
        <v>1</v>
      </c>
      <c r="I92" s="216" t="s">
        <v>702</v>
      </c>
      <c r="J92" s="231" t="s">
        <v>1604</v>
      </c>
      <c r="K92" s="216" t="s">
        <v>703</v>
      </c>
    </row>
    <row r="93" spans="1:13" x14ac:dyDescent="0.25">
      <c r="A93" s="216" t="s">
        <v>697</v>
      </c>
      <c r="B93" s="216" t="s">
        <v>724</v>
      </c>
      <c r="C93" s="216" t="s">
        <v>725</v>
      </c>
      <c r="F93" s="216">
        <v>0</v>
      </c>
      <c r="G93" s="216">
        <v>10</v>
      </c>
      <c r="H93" s="216">
        <v>1</v>
      </c>
      <c r="I93" s="216" t="s">
        <v>702</v>
      </c>
      <c r="J93" s="231" t="s">
        <v>1604</v>
      </c>
      <c r="K93" s="216" t="s">
        <v>703</v>
      </c>
    </row>
  </sheetData>
  <conditionalFormatting sqref="J4">
    <cfRule type="duplicateValues" dxfId="11" priority="5"/>
  </conditionalFormatting>
  <conditionalFormatting sqref="J5">
    <cfRule type="duplicateValues" dxfId="10" priority="4"/>
  </conditionalFormatting>
  <conditionalFormatting sqref="J6">
    <cfRule type="duplicateValues" dxfId="9" priority="3"/>
  </conditionalFormatting>
  <conditionalFormatting sqref="J7">
    <cfRule type="duplicateValues" dxfId="8" priority="1"/>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E36" sqref="E36"/>
    </sheetView>
  </sheetViews>
  <sheetFormatPr defaultColWidth="12.75" defaultRowHeight="15" customHeight="1" x14ac:dyDescent="0.2"/>
  <cols>
    <col min="1" max="2" width="67.25" customWidth="1"/>
    <col min="3" max="26" width="8" customWidth="1"/>
  </cols>
  <sheetData>
    <row r="1" spans="1:26" x14ac:dyDescent="0.25">
      <c r="A1" s="197" t="s">
        <v>726</v>
      </c>
      <c r="B1" s="198"/>
      <c r="C1" s="2"/>
      <c r="D1" s="2"/>
      <c r="E1" s="2"/>
      <c r="F1" s="2"/>
      <c r="G1" s="2"/>
      <c r="H1" s="2"/>
      <c r="I1" s="2"/>
      <c r="J1" s="2"/>
      <c r="K1" s="2"/>
      <c r="L1" s="2"/>
      <c r="M1" s="2"/>
      <c r="N1" s="2"/>
      <c r="O1" s="2"/>
      <c r="P1" s="2"/>
      <c r="Q1" s="2"/>
      <c r="R1" s="2"/>
      <c r="S1" s="2"/>
      <c r="T1" s="2"/>
      <c r="U1" s="2"/>
      <c r="V1" s="2"/>
      <c r="W1" s="2"/>
      <c r="X1" s="2"/>
      <c r="Y1" s="2"/>
      <c r="Z1" s="2"/>
    </row>
    <row r="2" spans="1:26" x14ac:dyDescent="0.25">
      <c r="A2" s="15" t="s">
        <v>727</v>
      </c>
      <c r="B2" s="15" t="s">
        <v>728</v>
      </c>
      <c r="C2" s="2"/>
      <c r="D2" s="2"/>
      <c r="E2" s="2"/>
      <c r="F2" s="2"/>
      <c r="G2" s="2"/>
      <c r="H2" s="2"/>
      <c r="I2" s="2"/>
      <c r="J2" s="2"/>
      <c r="K2" s="2"/>
      <c r="L2" s="2"/>
      <c r="M2" s="2"/>
      <c r="N2" s="2"/>
      <c r="O2" s="2"/>
      <c r="P2" s="2"/>
      <c r="Q2" s="2"/>
      <c r="R2" s="2"/>
      <c r="S2" s="2"/>
      <c r="T2" s="2"/>
      <c r="U2" s="2"/>
      <c r="V2" s="2"/>
      <c r="W2" s="2"/>
      <c r="X2" s="2"/>
      <c r="Y2" s="2"/>
      <c r="Z2" s="2"/>
    </row>
    <row r="3" spans="1:26" x14ac:dyDescent="0.25">
      <c r="A3" s="16" t="s">
        <v>729</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x14ac:dyDescent="0.25">
      <c r="A4" s="16" t="s">
        <v>1547</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x14ac:dyDescent="0.25">
      <c r="A5" s="16" t="s">
        <v>730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x14ac:dyDescent="0.25">
      <c r="A6" s="16" t="s">
        <v>1548</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x14ac:dyDescent="0.25">
      <c r="A7" s="16" t="s">
        <v>1549</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x14ac:dyDescent="0.25">
      <c r="A8" s="16" t="s">
        <v>1550</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x14ac:dyDescent="0.25">
      <c r="A9" s="16" t="s">
        <v>1550</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x14ac:dyDescent="0.25">
      <c r="A10" s="16" t="s">
        <v>731</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16" t="s">
        <v>732</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16" t="s">
        <v>733</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16" t="s">
        <v>1551</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16" t="s">
        <v>734</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16" t="s">
        <v>735</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16" t="s">
        <v>736</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16" t="s">
        <v>1552</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16" t="s">
        <v>737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16" t="s">
        <v>738</v>
      </c>
      <c r="B19" s="17" t="s">
        <v>739</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16" t="s">
        <v>740</v>
      </c>
      <c r="B20" s="17" t="s">
        <v>741</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16" t="s">
        <v>742</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16" t="s">
        <v>743</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16" t="s">
        <v>744</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6" t="s">
        <v>745</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16" t="s">
        <v>746</v>
      </c>
      <c r="B25" s="17" t="s">
        <v>747</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16" t="s">
        <v>1553</v>
      </c>
      <c r="B26" s="17" t="s">
        <v>748</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16" t="s">
        <v>749</v>
      </c>
      <c r="B27" s="17" t="s">
        <v>750</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16" t="s">
        <v>751</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16" t="s">
        <v>752</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16" t="s">
        <v>753</v>
      </c>
      <c r="B30" s="17" t="s">
        <v>754</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16" t="s">
        <v>755</v>
      </c>
      <c r="B31" s="17" t="s">
        <v>747</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16" t="s">
        <v>1554</v>
      </c>
      <c r="B32" s="17" t="s">
        <v>756</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16" t="s">
        <v>1555</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16" t="s">
        <v>1556</v>
      </c>
      <c r="B34" s="17" t="s">
        <v>757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16" t="s">
        <v>1557</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16" t="s">
        <v>1558</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6" t="s">
        <v>1559</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16" t="s">
        <v>1560</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16" t="s">
        <v>1561</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16" t="s">
        <v>1562</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197" t="s">
        <v>758</v>
      </c>
      <c r="B42" s="198"/>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15" t="s">
        <v>727</v>
      </c>
      <c r="B43" s="15" t="s">
        <v>728</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6" t="s">
        <v>759</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6" t="s">
        <v>760</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topLeftCell="I1" workbookViewId="0">
      <pane ySplit="1" topLeftCell="A2" activePane="bottomLeft" state="frozen"/>
      <selection pane="bottomLeft" activeCell="S4" sqref="S4"/>
    </sheetView>
  </sheetViews>
  <sheetFormatPr defaultColWidth="12.75" defaultRowHeight="15" customHeight="1" x14ac:dyDescent="0.2"/>
  <cols>
    <col min="1" max="1" width="32.75" customWidth="1"/>
    <col min="2" max="2" width="23.875" customWidth="1"/>
    <col min="3" max="3" width="7.875" customWidth="1"/>
    <col min="4" max="4" width="16.375" customWidth="1"/>
    <col min="5" max="5" width="14.25" customWidth="1"/>
    <col min="6" max="6" width="29.87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30" x14ac:dyDescent="0.25">
      <c r="A1" s="18" t="s">
        <v>761</v>
      </c>
      <c r="B1" s="19" t="s">
        <v>762</v>
      </c>
      <c r="C1" s="20" t="s">
        <v>763</v>
      </c>
      <c r="D1" s="19" t="s">
        <v>764</v>
      </c>
      <c r="E1" s="19" t="s">
        <v>765</v>
      </c>
      <c r="F1" s="19" t="s">
        <v>766</v>
      </c>
      <c r="G1" s="19" t="s">
        <v>767</v>
      </c>
      <c r="H1" s="19" t="s">
        <v>768</v>
      </c>
      <c r="I1" s="21" t="s">
        <v>769</v>
      </c>
      <c r="J1" s="9" t="s">
        <v>770</v>
      </c>
      <c r="K1" s="9" t="s">
        <v>771</v>
      </c>
      <c r="L1" s="9" t="s">
        <v>772</v>
      </c>
      <c r="M1" s="9" t="s">
        <v>773</v>
      </c>
      <c r="N1" s="9" t="s">
        <v>774</v>
      </c>
      <c r="O1" s="9" t="s">
        <v>775</v>
      </c>
      <c r="P1" s="9" t="s">
        <v>776</v>
      </c>
      <c r="Q1" s="9" t="s">
        <v>777</v>
      </c>
      <c r="R1" s="9" t="s">
        <v>778</v>
      </c>
      <c r="S1" s="9" t="s">
        <v>779</v>
      </c>
      <c r="T1" s="9" t="s">
        <v>1567</v>
      </c>
      <c r="U1" s="9" t="s">
        <v>1568</v>
      </c>
      <c r="V1" s="9" t="s">
        <v>1569</v>
      </c>
      <c r="W1" s="9" t="s">
        <v>1570</v>
      </c>
      <c r="X1" s="9" t="s">
        <v>1571</v>
      </c>
      <c r="Y1" s="9" t="s">
        <v>1572</v>
      </c>
      <c r="Z1" s="9" t="s">
        <v>1573</v>
      </c>
      <c r="AA1" s="9" t="s">
        <v>1574</v>
      </c>
      <c r="AB1" s="9" t="s">
        <v>1575</v>
      </c>
      <c r="AC1" s="9" t="s">
        <v>1576</v>
      </c>
    </row>
    <row r="2" spans="1:29" ht="45" x14ac:dyDescent="0.25">
      <c r="A2" s="8" t="s">
        <v>780</v>
      </c>
      <c r="B2" s="8" t="s">
        <v>781</v>
      </c>
      <c r="C2" s="10">
        <v>1</v>
      </c>
      <c r="D2" s="8" t="s">
        <v>782</v>
      </c>
      <c r="E2" s="8" t="s">
        <v>783</v>
      </c>
      <c r="F2" s="8" t="str">
        <f>UnitControlCenter!$B$3</f>
        <v>million metric tons / year</v>
      </c>
      <c r="G2" s="8" t="s">
        <v>784</v>
      </c>
      <c r="H2" s="8"/>
      <c r="I2" s="8"/>
      <c r="J2" s="14" t="s">
        <v>1577</v>
      </c>
      <c r="K2" s="14">
        <v>2025</v>
      </c>
      <c r="L2" s="12">
        <v>1610</v>
      </c>
      <c r="M2" s="12">
        <v>1610</v>
      </c>
      <c r="N2" s="14" t="s">
        <v>1582</v>
      </c>
      <c r="O2" s="193" t="s">
        <v>1578</v>
      </c>
      <c r="P2" s="14">
        <v>2030</v>
      </c>
      <c r="Q2" s="14">
        <v>1460</v>
      </c>
      <c r="R2" s="14">
        <v>1460</v>
      </c>
      <c r="S2" s="14" t="s">
        <v>1582</v>
      </c>
      <c r="T2" s="195"/>
      <c r="U2" s="195"/>
      <c r="V2" s="196"/>
      <c r="W2" s="196"/>
      <c r="X2" s="195"/>
      <c r="Y2" s="194"/>
      <c r="Z2" s="195"/>
      <c r="AA2" s="195"/>
      <c r="AB2" s="195"/>
      <c r="AC2" s="195"/>
    </row>
    <row r="3" spans="1:29" x14ac:dyDescent="0.25">
      <c r="A3" s="8" t="s">
        <v>780</v>
      </c>
      <c r="B3" s="8" t="s">
        <v>785</v>
      </c>
      <c r="C3" s="10">
        <v>1</v>
      </c>
      <c r="D3" s="8" t="s">
        <v>782</v>
      </c>
      <c r="E3" s="8" t="s">
        <v>783</v>
      </c>
      <c r="F3" s="8" t="str">
        <f>UnitControlCenter!$B$3</f>
        <v>million metric tons / year</v>
      </c>
      <c r="G3" s="8" t="s">
        <v>786</v>
      </c>
      <c r="H3" s="8"/>
      <c r="I3" s="8"/>
      <c r="J3" s="8"/>
      <c r="K3" s="8"/>
      <c r="L3" s="8"/>
      <c r="M3" s="8"/>
      <c r="N3" s="8"/>
      <c r="O3" s="8"/>
      <c r="P3" s="8"/>
      <c r="Q3" s="8"/>
      <c r="R3" s="8"/>
      <c r="S3" s="8"/>
      <c r="T3" s="14"/>
      <c r="U3" s="14"/>
      <c r="V3" s="14"/>
      <c r="W3" s="14"/>
      <c r="X3" s="14"/>
      <c r="Y3" s="14"/>
      <c r="Z3" s="14"/>
      <c r="AA3" s="14"/>
      <c r="AB3" s="14"/>
      <c r="AC3" s="14"/>
    </row>
    <row r="4" spans="1:29" ht="90" x14ac:dyDescent="0.25">
      <c r="A4" s="8" t="s">
        <v>780</v>
      </c>
      <c r="B4" s="8" t="s">
        <v>787</v>
      </c>
      <c r="C4" s="10">
        <v>1</v>
      </c>
      <c r="D4" s="8" t="s">
        <v>788</v>
      </c>
      <c r="E4" s="8" t="s">
        <v>789</v>
      </c>
      <c r="F4" s="8" t="str">
        <f>UnitControlCenter!$B$3</f>
        <v>million metric tons / year</v>
      </c>
      <c r="G4" s="8" t="s">
        <v>790</v>
      </c>
      <c r="H4" s="8" t="s">
        <v>791</v>
      </c>
      <c r="I4" s="8" t="s">
        <v>792</v>
      </c>
      <c r="J4" s="8"/>
      <c r="K4" s="8"/>
      <c r="L4" s="8"/>
      <c r="M4" s="8"/>
      <c r="N4" s="8"/>
      <c r="O4" s="8"/>
      <c r="P4" s="8"/>
      <c r="Q4" s="8"/>
      <c r="R4" s="8"/>
      <c r="S4" s="8"/>
      <c r="T4" s="14"/>
      <c r="U4" s="14"/>
      <c r="V4" s="14"/>
      <c r="W4" s="14"/>
      <c r="X4" s="14"/>
      <c r="Y4" s="14"/>
      <c r="Z4" s="14"/>
      <c r="AA4" s="14"/>
      <c r="AB4" s="14"/>
      <c r="AC4" s="14"/>
    </row>
    <row r="5" spans="1:29" ht="30" x14ac:dyDescent="0.25">
      <c r="A5" s="8" t="s">
        <v>780</v>
      </c>
      <c r="B5" s="8" t="s">
        <v>793</v>
      </c>
      <c r="C5" s="10">
        <v>1</v>
      </c>
      <c r="D5" s="8" t="s">
        <v>788</v>
      </c>
      <c r="E5" s="8" t="s">
        <v>789</v>
      </c>
      <c r="F5" s="8" t="str">
        <f>UnitControlCenter!$B$3</f>
        <v>million metric tons / year</v>
      </c>
      <c r="G5" s="8" t="s">
        <v>794</v>
      </c>
      <c r="H5" s="8" t="s">
        <v>795</v>
      </c>
      <c r="I5" s="8" t="s">
        <v>796</v>
      </c>
      <c r="J5" s="8"/>
      <c r="K5" s="8"/>
      <c r="L5" s="8"/>
      <c r="M5" s="8"/>
      <c r="N5" s="8"/>
      <c r="O5" s="8"/>
      <c r="P5" s="8"/>
      <c r="Q5" s="8"/>
      <c r="R5" s="8"/>
      <c r="S5" s="8"/>
      <c r="T5" s="14"/>
      <c r="U5" s="14"/>
      <c r="V5" s="14"/>
      <c r="W5" s="14"/>
      <c r="X5" s="14"/>
      <c r="Y5" s="14"/>
      <c r="Z5" s="14"/>
      <c r="AA5" s="14"/>
      <c r="AB5" s="14"/>
      <c r="AC5" s="14"/>
    </row>
    <row r="6" spans="1:29" ht="30" x14ac:dyDescent="0.25">
      <c r="A6" s="8" t="s">
        <v>780</v>
      </c>
      <c r="B6" s="8" t="s">
        <v>797</v>
      </c>
      <c r="C6" s="10">
        <v>1</v>
      </c>
      <c r="D6" s="8" t="s">
        <v>788</v>
      </c>
      <c r="E6" s="8" t="s">
        <v>789</v>
      </c>
      <c r="F6" s="8" t="str">
        <f>UnitControlCenter!$B$3</f>
        <v>million metric tons / year</v>
      </c>
      <c r="G6" s="8" t="s">
        <v>798</v>
      </c>
      <c r="H6" s="8" t="s">
        <v>799</v>
      </c>
      <c r="I6" s="8" t="s">
        <v>800</v>
      </c>
      <c r="J6" s="8"/>
      <c r="K6" s="8"/>
      <c r="L6" s="8"/>
      <c r="M6" s="8"/>
      <c r="N6" s="8"/>
      <c r="O6" s="8"/>
      <c r="P6" s="8"/>
      <c r="Q6" s="8"/>
      <c r="R6" s="8"/>
      <c r="S6" s="8"/>
      <c r="T6" s="14"/>
      <c r="U6" s="14"/>
      <c r="V6" s="14"/>
      <c r="W6" s="14"/>
      <c r="X6" s="14"/>
      <c r="Y6" s="14"/>
      <c r="Z6" s="14"/>
      <c r="AA6" s="14"/>
      <c r="AB6" s="14"/>
      <c r="AC6" s="14"/>
    </row>
    <row r="7" spans="1:29" x14ac:dyDescent="0.25">
      <c r="A7" s="8" t="s">
        <v>780</v>
      </c>
      <c r="B7" s="8" t="s">
        <v>801</v>
      </c>
      <c r="C7" s="10">
        <v>0</v>
      </c>
      <c r="D7" s="8" t="s">
        <v>782</v>
      </c>
      <c r="E7" s="8" t="s">
        <v>783</v>
      </c>
      <c r="F7" s="8" t="str">
        <f>UnitControlCenter!$B$4</f>
        <v>g CO2e / 2019 USD</v>
      </c>
      <c r="G7" s="8" t="s">
        <v>802</v>
      </c>
      <c r="H7" s="8"/>
      <c r="I7" s="8"/>
      <c r="J7" s="8"/>
      <c r="K7" s="8"/>
      <c r="L7" s="8"/>
      <c r="M7" s="8"/>
      <c r="N7" s="8"/>
      <c r="O7" s="8"/>
      <c r="P7" s="8"/>
      <c r="Q7" s="8"/>
      <c r="R7" s="8"/>
      <c r="S7" s="8"/>
      <c r="T7" s="14"/>
      <c r="U7" s="14"/>
      <c r="V7" s="14"/>
      <c r="W7" s="14"/>
      <c r="X7" s="14"/>
      <c r="Y7" s="14"/>
      <c r="Z7" s="14"/>
      <c r="AA7" s="14"/>
      <c r="AB7" s="14"/>
      <c r="AC7" s="14"/>
    </row>
    <row r="8" spans="1:29" x14ac:dyDescent="0.25">
      <c r="A8" s="8" t="s">
        <v>780</v>
      </c>
      <c r="B8" s="8" t="s">
        <v>391</v>
      </c>
      <c r="C8" s="10">
        <v>1</v>
      </c>
      <c r="D8" s="8" t="s">
        <v>782</v>
      </c>
      <c r="E8" s="8" t="s">
        <v>783</v>
      </c>
      <c r="F8" s="8" t="str">
        <f>UnitControlCenter!$B$3</f>
        <v>million metric tons / year</v>
      </c>
      <c r="G8" s="8" t="s">
        <v>803</v>
      </c>
      <c r="H8" s="8"/>
      <c r="I8" s="8"/>
      <c r="J8" s="8"/>
      <c r="K8" s="8"/>
      <c r="L8" s="8"/>
      <c r="M8" s="8"/>
      <c r="N8" s="8"/>
      <c r="O8" s="8"/>
      <c r="P8" s="8"/>
      <c r="Q8" s="8"/>
      <c r="R8" s="8"/>
      <c r="S8" s="8"/>
      <c r="T8" s="14"/>
      <c r="U8" s="14"/>
      <c r="V8" s="14"/>
      <c r="W8" s="14"/>
      <c r="X8" s="14"/>
      <c r="Y8" s="14"/>
      <c r="Z8" s="14"/>
      <c r="AA8" s="14"/>
      <c r="AB8" s="14"/>
      <c r="AC8" s="14"/>
    </row>
    <row r="9" spans="1:29" x14ac:dyDescent="0.25">
      <c r="A9" s="8" t="s">
        <v>780</v>
      </c>
      <c r="B9" s="8" t="s">
        <v>804</v>
      </c>
      <c r="C9" s="10">
        <v>1</v>
      </c>
      <c r="D9" s="8" t="s">
        <v>782</v>
      </c>
      <c r="E9" s="8" t="s">
        <v>783</v>
      </c>
      <c r="F9" s="8" t="str">
        <f>UnitControlCenter!$B$3</f>
        <v>million metric tons / year</v>
      </c>
      <c r="G9" s="8" t="s">
        <v>805</v>
      </c>
      <c r="H9" s="8"/>
      <c r="I9" s="8"/>
      <c r="J9" s="8"/>
      <c r="K9" s="8"/>
      <c r="L9" s="8"/>
      <c r="M9" s="8"/>
      <c r="N9" s="8"/>
      <c r="O9" s="8"/>
      <c r="P9" s="8"/>
      <c r="Q9" s="8"/>
      <c r="R9" s="8"/>
      <c r="S9" s="8"/>
      <c r="T9" s="14"/>
      <c r="U9" s="14"/>
      <c r="V9" s="14"/>
      <c r="W9" s="14"/>
      <c r="X9" s="14"/>
      <c r="Y9" s="14"/>
      <c r="Z9" s="14"/>
      <c r="AA9" s="14"/>
      <c r="AB9" s="14"/>
      <c r="AC9" s="14"/>
    </row>
    <row r="10" spans="1:29" x14ac:dyDescent="0.25">
      <c r="A10" s="8" t="s">
        <v>780</v>
      </c>
      <c r="B10" s="8" t="s">
        <v>806</v>
      </c>
      <c r="C10" s="10">
        <v>1</v>
      </c>
      <c r="D10" s="8" t="s">
        <v>782</v>
      </c>
      <c r="E10" s="8" t="s">
        <v>783</v>
      </c>
      <c r="F10" s="8" t="str">
        <f>UnitControlCenter!$B$3</f>
        <v>million metric tons / year</v>
      </c>
      <c r="G10" s="8" t="s">
        <v>807</v>
      </c>
      <c r="H10" s="8"/>
      <c r="I10" s="8"/>
      <c r="J10" s="8"/>
      <c r="K10" s="8"/>
      <c r="L10" s="8"/>
      <c r="M10" s="8"/>
      <c r="N10" s="8"/>
      <c r="O10" s="8"/>
      <c r="P10" s="8"/>
      <c r="Q10" s="8"/>
      <c r="R10" s="8"/>
      <c r="S10" s="8"/>
      <c r="T10" s="14"/>
      <c r="U10" s="14"/>
      <c r="V10" s="14"/>
      <c r="W10" s="14"/>
      <c r="X10" s="14"/>
      <c r="Y10" s="14"/>
      <c r="Z10" s="14"/>
      <c r="AA10" s="14"/>
      <c r="AB10" s="14"/>
      <c r="AC10" s="14"/>
    </row>
    <row r="11" spans="1:29" x14ac:dyDescent="0.25">
      <c r="A11" s="8" t="s">
        <v>780</v>
      </c>
      <c r="B11" s="8" t="s">
        <v>581</v>
      </c>
      <c r="C11" s="10">
        <v>1</v>
      </c>
      <c r="D11" s="8" t="s">
        <v>782</v>
      </c>
      <c r="E11" s="8" t="s">
        <v>783</v>
      </c>
      <c r="F11" s="8" t="str">
        <f>UnitControlCenter!$B$3</f>
        <v>million metric tons / year</v>
      </c>
      <c r="G11" s="8" t="s">
        <v>808</v>
      </c>
      <c r="H11" s="8"/>
      <c r="I11" s="8"/>
      <c r="J11" s="8"/>
      <c r="K11" s="8"/>
      <c r="L11" s="8"/>
      <c r="M11" s="8"/>
      <c r="N11" s="8"/>
      <c r="O11" s="8"/>
      <c r="P11" s="8"/>
      <c r="Q11" s="8"/>
      <c r="R11" s="8"/>
      <c r="S11" s="8"/>
      <c r="T11" s="14"/>
      <c r="U11" s="14"/>
      <c r="V11" s="14"/>
      <c r="W11" s="14"/>
      <c r="X11" s="14"/>
      <c r="Y11" s="14"/>
      <c r="Z11" s="14"/>
      <c r="AA11" s="14"/>
      <c r="AB11" s="14"/>
      <c r="AC11" s="14"/>
    </row>
    <row r="12" spans="1:29" x14ac:dyDescent="0.25">
      <c r="A12" s="8" t="s">
        <v>780</v>
      </c>
      <c r="B12" s="8" t="s">
        <v>356</v>
      </c>
      <c r="C12" s="10">
        <v>1</v>
      </c>
      <c r="D12" s="8" t="s">
        <v>782</v>
      </c>
      <c r="E12" s="8" t="s">
        <v>783</v>
      </c>
      <c r="F12" s="8" t="str">
        <f>UnitControlCenter!$B$3</f>
        <v>million metric tons / year</v>
      </c>
      <c r="G12" s="8" t="s">
        <v>809</v>
      </c>
      <c r="H12" s="8"/>
      <c r="I12" s="8"/>
      <c r="J12" s="8"/>
      <c r="K12" s="8"/>
      <c r="L12" s="8"/>
      <c r="M12" s="8"/>
      <c r="N12" s="8"/>
      <c r="O12" s="8"/>
      <c r="P12" s="8"/>
      <c r="Q12" s="8"/>
      <c r="R12" s="8"/>
      <c r="S12" s="8"/>
      <c r="T12" s="14"/>
      <c r="U12" s="14"/>
      <c r="V12" s="14"/>
      <c r="W12" s="14"/>
      <c r="X12" s="14"/>
      <c r="Y12" s="14"/>
      <c r="Z12" s="14"/>
      <c r="AA12" s="14"/>
      <c r="AB12" s="14"/>
      <c r="AC12" s="14"/>
    </row>
    <row r="13" spans="1:29" x14ac:dyDescent="0.25">
      <c r="A13" s="8" t="s">
        <v>780</v>
      </c>
      <c r="B13" s="8" t="s">
        <v>810</v>
      </c>
      <c r="C13" s="10">
        <v>1</v>
      </c>
      <c r="D13" s="8" t="s">
        <v>782</v>
      </c>
      <c r="E13" s="8" t="s">
        <v>783</v>
      </c>
      <c r="F13" s="8" t="str">
        <f>UnitControlCenter!$B$3</f>
        <v>million metric tons / year</v>
      </c>
      <c r="G13" s="8" t="s">
        <v>811</v>
      </c>
      <c r="H13" s="8"/>
      <c r="I13" s="8"/>
      <c r="J13" s="8"/>
      <c r="K13" s="8"/>
      <c r="L13" s="8"/>
      <c r="M13" s="8"/>
      <c r="N13" s="8"/>
      <c r="O13" s="8"/>
      <c r="P13" s="8"/>
      <c r="Q13" s="8"/>
      <c r="R13" s="8"/>
      <c r="S13" s="8"/>
      <c r="T13" s="14"/>
      <c r="U13" s="14"/>
      <c r="V13" s="14"/>
      <c r="W13" s="14"/>
      <c r="X13" s="14"/>
      <c r="Y13" s="14"/>
      <c r="Z13" s="14"/>
      <c r="AA13" s="14"/>
      <c r="AB13" s="14"/>
      <c r="AC13" s="14"/>
    </row>
    <row r="14" spans="1:29" x14ac:dyDescent="0.25">
      <c r="A14" s="8" t="s">
        <v>780</v>
      </c>
      <c r="B14" s="8" t="s">
        <v>57</v>
      </c>
      <c r="C14" s="10">
        <v>1</v>
      </c>
      <c r="D14" s="8" t="s">
        <v>782</v>
      </c>
      <c r="E14" s="8" t="s">
        <v>783</v>
      </c>
      <c r="F14" s="8" t="str">
        <f>UnitControlCenter!$B$3</f>
        <v>million metric tons / year</v>
      </c>
      <c r="G14" s="8" t="s">
        <v>812</v>
      </c>
      <c r="H14" s="8"/>
      <c r="I14" s="8"/>
      <c r="J14" s="8"/>
      <c r="K14" s="8"/>
      <c r="L14" s="8"/>
      <c r="M14" s="8"/>
      <c r="N14" s="8"/>
      <c r="O14" s="8"/>
      <c r="P14" s="8"/>
      <c r="Q14" s="8"/>
      <c r="R14" s="8"/>
      <c r="S14" s="8"/>
      <c r="T14" s="14"/>
      <c r="U14" s="14"/>
      <c r="V14" s="14"/>
      <c r="W14" s="14"/>
      <c r="X14" s="14"/>
      <c r="Y14" s="14"/>
      <c r="Z14" s="14"/>
      <c r="AA14" s="14"/>
      <c r="AB14" s="14"/>
      <c r="AC14" s="14"/>
    </row>
    <row r="15" spans="1:29" ht="15.75" thickBot="1" x14ac:dyDescent="0.3">
      <c r="A15" s="22" t="s">
        <v>780</v>
      </c>
      <c r="B15" s="22" t="s">
        <v>389</v>
      </c>
      <c r="C15" s="23">
        <v>1</v>
      </c>
      <c r="D15" s="22" t="s">
        <v>782</v>
      </c>
      <c r="E15" s="22" t="s">
        <v>783</v>
      </c>
      <c r="F15" s="22" t="str">
        <f>UnitControlCenter!$B$3</f>
        <v>million metric tons / year</v>
      </c>
      <c r="G15" s="22" t="s">
        <v>813</v>
      </c>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5">
      <c r="A16" s="8" t="s">
        <v>814</v>
      </c>
      <c r="B16" s="8" t="s">
        <v>815</v>
      </c>
      <c r="C16" s="10">
        <v>1</v>
      </c>
      <c r="D16" s="8" t="s">
        <v>782</v>
      </c>
      <c r="E16" s="8" t="s">
        <v>783</v>
      </c>
      <c r="F16" s="8" t="str">
        <f>UnitControlCenter!$B$3</f>
        <v>million metric tons / year</v>
      </c>
      <c r="G16" s="8" t="s">
        <v>816</v>
      </c>
      <c r="H16" s="8"/>
      <c r="I16" s="8"/>
      <c r="J16" s="8"/>
      <c r="K16" s="8"/>
      <c r="L16" s="8"/>
      <c r="M16" s="8"/>
      <c r="N16" s="8"/>
      <c r="O16" s="8"/>
      <c r="P16" s="8"/>
      <c r="Q16" s="8"/>
      <c r="R16" s="8"/>
      <c r="S16" s="8"/>
      <c r="T16" s="14"/>
      <c r="U16" s="14"/>
      <c r="V16" s="14"/>
      <c r="W16" s="14"/>
      <c r="X16" s="14"/>
      <c r="Y16" s="14"/>
      <c r="Z16" s="14"/>
      <c r="AA16" s="14"/>
      <c r="AB16" s="14"/>
      <c r="AC16" s="14"/>
    </row>
    <row r="17" spans="1:29" x14ac:dyDescent="0.25">
      <c r="A17" s="8" t="s">
        <v>814</v>
      </c>
      <c r="B17" s="8" t="s">
        <v>78</v>
      </c>
      <c r="C17" s="10">
        <v>1</v>
      </c>
      <c r="D17" s="8" t="s">
        <v>782</v>
      </c>
      <c r="E17" s="8" t="s">
        <v>783</v>
      </c>
      <c r="F17" s="8" t="str">
        <f>UnitControlCenter!$B$3</f>
        <v>million metric tons / year</v>
      </c>
      <c r="G17" s="8" t="s">
        <v>817</v>
      </c>
      <c r="H17" s="8"/>
      <c r="I17" s="8"/>
      <c r="J17" s="8"/>
      <c r="K17" s="8"/>
      <c r="L17" s="8"/>
      <c r="M17" s="8"/>
      <c r="N17" s="8"/>
      <c r="O17" s="8"/>
      <c r="P17" s="8"/>
      <c r="Q17" s="8"/>
      <c r="R17" s="8"/>
      <c r="S17" s="8"/>
      <c r="T17" s="14"/>
      <c r="U17" s="14"/>
      <c r="V17" s="14"/>
      <c r="W17" s="14"/>
      <c r="X17" s="14"/>
      <c r="Y17" s="14"/>
      <c r="Z17" s="14"/>
      <c r="AA17" s="14"/>
      <c r="AB17" s="14"/>
      <c r="AC17" s="14"/>
    </row>
    <row r="18" spans="1:29" x14ac:dyDescent="0.25">
      <c r="A18" s="8" t="s">
        <v>814</v>
      </c>
      <c r="B18" s="8" t="s">
        <v>79</v>
      </c>
      <c r="C18" s="10">
        <v>1</v>
      </c>
      <c r="D18" s="8" t="s">
        <v>782</v>
      </c>
      <c r="E18" s="8" t="s">
        <v>783</v>
      </c>
      <c r="F18" s="8" t="str">
        <f>UnitControlCenter!$B$3</f>
        <v>million metric tons / year</v>
      </c>
      <c r="G18" s="8" t="s">
        <v>818</v>
      </c>
      <c r="H18" s="8"/>
      <c r="I18" s="8"/>
      <c r="J18" s="8"/>
      <c r="K18" s="8"/>
      <c r="L18" s="8"/>
      <c r="M18" s="8"/>
      <c r="N18" s="8"/>
      <c r="O18" s="8"/>
      <c r="P18" s="8"/>
      <c r="Q18" s="8"/>
      <c r="R18" s="8"/>
      <c r="S18" s="8"/>
      <c r="T18" s="14"/>
      <c r="U18" s="14"/>
      <c r="V18" s="14"/>
      <c r="W18" s="14"/>
      <c r="X18" s="14"/>
      <c r="Y18" s="14"/>
      <c r="Z18" s="14"/>
      <c r="AA18" s="14"/>
      <c r="AB18" s="14"/>
      <c r="AC18" s="14"/>
    </row>
    <row r="19" spans="1:29" x14ac:dyDescent="0.25">
      <c r="A19" s="8" t="s">
        <v>814</v>
      </c>
      <c r="B19" s="8" t="s">
        <v>819</v>
      </c>
      <c r="C19" s="10">
        <v>1</v>
      </c>
      <c r="D19" s="8" t="s">
        <v>782</v>
      </c>
      <c r="E19" s="8" t="s">
        <v>783</v>
      </c>
      <c r="F19" s="8" t="str">
        <f>UnitControlCenter!$B$3</f>
        <v>million metric tons / year</v>
      </c>
      <c r="G19" s="8" t="s">
        <v>820</v>
      </c>
      <c r="H19" s="8"/>
      <c r="I19" s="8"/>
      <c r="J19" s="8"/>
      <c r="K19" s="8"/>
      <c r="L19" s="8"/>
      <c r="M19" s="8"/>
      <c r="N19" s="8"/>
      <c r="O19" s="8"/>
      <c r="P19" s="8"/>
      <c r="Q19" s="8"/>
      <c r="R19" s="8"/>
      <c r="S19" s="8"/>
      <c r="T19" s="14"/>
      <c r="U19" s="14"/>
      <c r="V19" s="14"/>
      <c r="W19" s="14"/>
      <c r="X19" s="14"/>
      <c r="Y19" s="14"/>
      <c r="Z19" s="14"/>
      <c r="AA19" s="14"/>
      <c r="AB19" s="14"/>
      <c r="AC19" s="14"/>
    </row>
    <row r="20" spans="1:29" x14ac:dyDescent="0.25">
      <c r="A20" s="8" t="s">
        <v>814</v>
      </c>
      <c r="B20" s="8" t="s">
        <v>73</v>
      </c>
      <c r="C20" s="10">
        <v>1</v>
      </c>
      <c r="D20" s="8" t="s">
        <v>782</v>
      </c>
      <c r="E20" s="8" t="s">
        <v>783</v>
      </c>
      <c r="F20" s="8" t="str">
        <f>UnitControlCenter!$B$5</f>
        <v>thousand metric tons / year</v>
      </c>
      <c r="G20" s="8" t="s">
        <v>821</v>
      </c>
      <c r="H20" s="8"/>
      <c r="I20" s="8"/>
      <c r="J20" s="8"/>
      <c r="K20" s="8"/>
      <c r="L20" s="8"/>
      <c r="M20" s="8"/>
      <c r="N20" s="8"/>
      <c r="O20" s="8"/>
      <c r="P20" s="8"/>
      <c r="Q20" s="8"/>
      <c r="R20" s="8"/>
      <c r="S20" s="8"/>
      <c r="T20" s="14"/>
      <c r="U20" s="14"/>
      <c r="V20" s="14"/>
      <c r="W20" s="14"/>
      <c r="X20" s="14"/>
      <c r="Y20" s="14"/>
      <c r="Z20" s="14"/>
      <c r="AA20" s="14"/>
      <c r="AB20" s="14"/>
      <c r="AC20" s="14"/>
    </row>
    <row r="21" spans="1:29" ht="15.75" customHeight="1" x14ac:dyDescent="0.25">
      <c r="A21" s="8" t="s">
        <v>814</v>
      </c>
      <c r="B21" s="8" t="s">
        <v>71</v>
      </c>
      <c r="C21" s="10">
        <v>1</v>
      </c>
      <c r="D21" s="8" t="s">
        <v>782</v>
      </c>
      <c r="E21" s="8" t="s">
        <v>783</v>
      </c>
      <c r="F21" s="8" t="str">
        <f>UnitControlCenter!$B$5</f>
        <v>thousand metric tons / year</v>
      </c>
      <c r="G21" s="8" t="s">
        <v>822</v>
      </c>
      <c r="H21" s="8"/>
      <c r="I21" s="8"/>
      <c r="J21" s="8"/>
      <c r="K21" s="8"/>
      <c r="L21" s="8"/>
      <c r="M21" s="8"/>
      <c r="N21" s="8"/>
      <c r="O21" s="8"/>
      <c r="P21" s="8"/>
      <c r="Q21" s="8"/>
      <c r="R21" s="8"/>
      <c r="S21" s="8"/>
      <c r="T21" s="14"/>
      <c r="U21" s="14"/>
      <c r="V21" s="14"/>
      <c r="W21" s="14"/>
      <c r="X21" s="14"/>
      <c r="Y21" s="14"/>
      <c r="Z21" s="14"/>
      <c r="AA21" s="14"/>
      <c r="AB21" s="14"/>
      <c r="AC21" s="14"/>
    </row>
    <row r="22" spans="1:29" ht="15.75" customHeight="1" x14ac:dyDescent="0.25">
      <c r="A22" s="8" t="s">
        <v>814</v>
      </c>
      <c r="B22" s="8" t="s">
        <v>75</v>
      </c>
      <c r="C22" s="10">
        <v>1</v>
      </c>
      <c r="D22" s="8" t="s">
        <v>782</v>
      </c>
      <c r="E22" s="8" t="s">
        <v>783</v>
      </c>
      <c r="F22" s="8" t="str">
        <f>UnitControlCenter!$B$5</f>
        <v>thousand metric tons / year</v>
      </c>
      <c r="G22" s="8" t="s">
        <v>823</v>
      </c>
      <c r="H22" s="8"/>
      <c r="I22" s="8"/>
      <c r="J22" s="8"/>
      <c r="K22" s="8"/>
      <c r="L22" s="8"/>
      <c r="M22" s="8"/>
      <c r="N22" s="8"/>
      <c r="O22" s="8"/>
      <c r="P22" s="8"/>
      <c r="Q22" s="8"/>
      <c r="R22" s="8"/>
      <c r="S22" s="8"/>
      <c r="T22" s="14"/>
      <c r="U22" s="14"/>
      <c r="V22" s="14"/>
      <c r="W22" s="14"/>
      <c r="X22" s="14"/>
      <c r="Y22" s="14"/>
      <c r="Z22" s="14"/>
      <c r="AA22" s="14"/>
      <c r="AB22" s="14"/>
      <c r="AC22" s="14"/>
    </row>
    <row r="23" spans="1:29" ht="15.75" customHeight="1" x14ac:dyDescent="0.25">
      <c r="A23" s="8" t="s">
        <v>814</v>
      </c>
      <c r="B23" s="8" t="s">
        <v>77</v>
      </c>
      <c r="C23" s="10">
        <v>1</v>
      </c>
      <c r="D23" s="8" t="s">
        <v>782</v>
      </c>
      <c r="E23" s="8" t="s">
        <v>783</v>
      </c>
      <c r="F23" s="8" t="str">
        <f>UnitControlCenter!$B$5</f>
        <v>thousand metric tons / year</v>
      </c>
      <c r="G23" s="8" t="s">
        <v>824</v>
      </c>
      <c r="H23" s="8"/>
      <c r="I23" s="8"/>
      <c r="J23" s="8"/>
      <c r="K23" s="8"/>
      <c r="L23" s="8"/>
      <c r="M23" s="8"/>
      <c r="N23" s="8"/>
      <c r="O23" s="8"/>
      <c r="P23" s="8"/>
      <c r="Q23" s="8"/>
      <c r="R23" s="8"/>
      <c r="S23" s="8"/>
      <c r="T23" s="14"/>
      <c r="U23" s="14"/>
      <c r="V23" s="14"/>
      <c r="W23" s="14"/>
      <c r="X23" s="14"/>
      <c r="Y23" s="14"/>
      <c r="Z23" s="14"/>
      <c r="AA23" s="14"/>
      <c r="AB23" s="14"/>
      <c r="AC23" s="14"/>
    </row>
    <row r="24" spans="1:29" ht="15.75" customHeight="1" x14ac:dyDescent="0.25">
      <c r="A24" s="8" t="s">
        <v>814</v>
      </c>
      <c r="B24" s="8" t="s">
        <v>70</v>
      </c>
      <c r="C24" s="10">
        <v>1</v>
      </c>
      <c r="D24" s="8" t="s">
        <v>782</v>
      </c>
      <c r="E24" s="8" t="s">
        <v>783</v>
      </c>
      <c r="F24" s="8" t="str">
        <f>UnitControlCenter!$B$3</f>
        <v>million metric tons / year</v>
      </c>
      <c r="G24" s="8" t="s">
        <v>825</v>
      </c>
      <c r="H24" s="8"/>
      <c r="I24" s="8"/>
      <c r="J24" s="8"/>
      <c r="K24" s="8"/>
      <c r="L24" s="8"/>
      <c r="M24" s="8"/>
      <c r="N24" s="8"/>
      <c r="O24" s="8"/>
      <c r="P24" s="8"/>
      <c r="Q24" s="8"/>
      <c r="R24" s="8"/>
      <c r="S24" s="8"/>
      <c r="T24" s="14"/>
      <c r="U24" s="14"/>
      <c r="V24" s="14"/>
      <c r="W24" s="14"/>
      <c r="X24" s="14"/>
      <c r="Y24" s="14"/>
      <c r="Z24" s="14"/>
      <c r="AA24" s="14"/>
      <c r="AB24" s="14"/>
      <c r="AC24" s="14"/>
    </row>
    <row r="25" spans="1:29" ht="15.75" customHeight="1" x14ac:dyDescent="0.25">
      <c r="A25" s="8" t="s">
        <v>814</v>
      </c>
      <c r="B25" s="8" t="s">
        <v>61</v>
      </c>
      <c r="C25" s="10">
        <v>1</v>
      </c>
      <c r="D25" s="8" t="s">
        <v>782</v>
      </c>
      <c r="E25" s="8" t="s">
        <v>783</v>
      </c>
      <c r="F25" s="8" t="str">
        <f>UnitControlCenter!$B$5</f>
        <v>thousand metric tons / year</v>
      </c>
      <c r="G25" s="8" t="s">
        <v>826</v>
      </c>
      <c r="H25" s="8"/>
      <c r="I25" s="8"/>
      <c r="J25" s="8"/>
      <c r="K25" s="8"/>
      <c r="L25" s="8"/>
      <c r="M25" s="8"/>
      <c r="N25" s="8"/>
      <c r="O25" s="8"/>
      <c r="P25" s="8"/>
      <c r="Q25" s="8"/>
      <c r="R25" s="8"/>
      <c r="S25" s="8"/>
      <c r="T25" s="14"/>
      <c r="U25" s="14"/>
      <c r="V25" s="14"/>
      <c r="W25" s="14"/>
      <c r="X25" s="14"/>
      <c r="Y25" s="14"/>
      <c r="Z25" s="14"/>
      <c r="AA25" s="14"/>
      <c r="AB25" s="14"/>
      <c r="AC25" s="14"/>
    </row>
    <row r="26" spans="1:29" ht="15.75" customHeight="1" x14ac:dyDescent="0.25">
      <c r="A26" s="8" t="s">
        <v>814</v>
      </c>
      <c r="B26" s="8" t="s">
        <v>74</v>
      </c>
      <c r="C26" s="10">
        <v>1</v>
      </c>
      <c r="D26" s="8" t="s">
        <v>782</v>
      </c>
      <c r="E26" s="8" t="s">
        <v>783</v>
      </c>
      <c r="F26" s="8" t="str">
        <f>UnitControlCenter!$B$3</f>
        <v>million metric tons / year</v>
      </c>
      <c r="G26" s="8" t="s">
        <v>827</v>
      </c>
      <c r="H26" s="8"/>
      <c r="I26" s="8"/>
      <c r="J26" s="8"/>
      <c r="K26" s="8"/>
      <c r="L26" s="8"/>
      <c r="M26" s="8"/>
      <c r="N26" s="8"/>
      <c r="O26" s="8"/>
      <c r="P26" s="8"/>
      <c r="Q26" s="8"/>
      <c r="R26" s="8"/>
      <c r="S26" s="8"/>
      <c r="T26" s="14"/>
      <c r="U26" s="14"/>
      <c r="V26" s="14"/>
      <c r="W26" s="14"/>
      <c r="X26" s="14"/>
      <c r="Y26" s="14"/>
      <c r="Z26" s="14"/>
      <c r="AA26" s="14"/>
      <c r="AB26" s="14"/>
      <c r="AC26" s="14"/>
    </row>
    <row r="27" spans="1:29" ht="15.75" customHeight="1" thickBot="1" x14ac:dyDescent="0.3">
      <c r="A27" s="22" t="s">
        <v>814</v>
      </c>
      <c r="B27" s="22" t="s">
        <v>69</v>
      </c>
      <c r="C27" s="23">
        <v>1</v>
      </c>
      <c r="D27" s="22" t="s">
        <v>782</v>
      </c>
      <c r="E27" s="22" t="s">
        <v>783</v>
      </c>
      <c r="F27" s="22" t="str">
        <f>UnitControlCenter!$B$3</f>
        <v>million metric tons / year</v>
      </c>
      <c r="G27" s="22" t="s">
        <v>828</v>
      </c>
      <c r="H27" s="22"/>
      <c r="I27" s="22"/>
      <c r="J27" s="22"/>
      <c r="K27" s="22"/>
      <c r="L27" s="22"/>
      <c r="M27" s="22"/>
      <c r="N27" s="22"/>
      <c r="O27" s="22"/>
      <c r="P27" s="22"/>
      <c r="Q27" s="22"/>
      <c r="R27" s="22"/>
      <c r="S27" s="22"/>
      <c r="T27" s="22"/>
      <c r="U27" s="22"/>
      <c r="V27" s="22"/>
      <c r="W27" s="22"/>
      <c r="X27" s="22"/>
      <c r="Y27" s="22"/>
      <c r="Z27" s="22"/>
      <c r="AA27" s="22"/>
      <c r="AB27" s="22"/>
      <c r="AC27" s="22"/>
    </row>
    <row r="28" spans="1:29" ht="15.75" customHeight="1" x14ac:dyDescent="0.25">
      <c r="A28" s="8" t="s">
        <v>829</v>
      </c>
      <c r="B28" s="8" t="s">
        <v>787</v>
      </c>
      <c r="C28" s="10">
        <v>1</v>
      </c>
      <c r="D28" s="8" t="s">
        <v>788</v>
      </c>
      <c r="E28" s="8" t="s">
        <v>789</v>
      </c>
      <c r="F28" s="8" t="str">
        <f>UnitControlCenter!$B$3</f>
        <v>million metric tons / year</v>
      </c>
      <c r="G28" s="8" t="s">
        <v>830</v>
      </c>
      <c r="H28" s="8" t="s">
        <v>831</v>
      </c>
      <c r="I28" s="8" t="s">
        <v>832</v>
      </c>
      <c r="J28" s="8"/>
      <c r="K28" s="8"/>
      <c r="L28" s="8"/>
      <c r="M28" s="8"/>
      <c r="N28" s="8"/>
      <c r="O28" s="8"/>
      <c r="P28" s="8"/>
      <c r="Q28" s="8"/>
      <c r="R28" s="8"/>
      <c r="S28" s="8"/>
      <c r="T28" s="14"/>
      <c r="U28" s="14"/>
      <c r="V28" s="14"/>
      <c r="W28" s="14"/>
      <c r="X28" s="14"/>
      <c r="Y28" s="14"/>
      <c r="Z28" s="14"/>
      <c r="AA28" s="14"/>
      <c r="AB28" s="14"/>
      <c r="AC28" s="14"/>
    </row>
    <row r="29" spans="1:29" ht="15.75" customHeight="1" x14ac:dyDescent="0.25">
      <c r="A29" s="8" t="s">
        <v>829</v>
      </c>
      <c r="B29" s="8" t="s">
        <v>833</v>
      </c>
      <c r="C29" s="10">
        <v>1</v>
      </c>
      <c r="D29" s="8" t="s">
        <v>788</v>
      </c>
      <c r="E29" s="8" t="s">
        <v>789</v>
      </c>
      <c r="F29" s="8" t="str">
        <f>UnitControlCenter!$B$3</f>
        <v>million metric tons / year</v>
      </c>
      <c r="G29" s="8" t="s">
        <v>1528</v>
      </c>
      <c r="H29" s="8" t="s">
        <v>1529</v>
      </c>
      <c r="I29" s="8" t="s">
        <v>1530</v>
      </c>
      <c r="J29" s="8"/>
      <c r="K29" s="8"/>
      <c r="L29" s="8"/>
      <c r="M29" s="8"/>
      <c r="N29" s="8"/>
      <c r="O29" s="8"/>
      <c r="P29" s="8"/>
      <c r="Q29" s="8"/>
      <c r="R29" s="8"/>
      <c r="S29" s="8"/>
      <c r="T29" s="14"/>
      <c r="U29" s="14"/>
      <c r="V29" s="14"/>
      <c r="W29" s="14"/>
      <c r="X29" s="14"/>
      <c r="Y29" s="14"/>
      <c r="Z29" s="14"/>
      <c r="AA29" s="14"/>
      <c r="AB29" s="14"/>
      <c r="AC29" s="14"/>
    </row>
    <row r="30" spans="1:29" ht="15.75" customHeight="1" x14ac:dyDescent="0.25">
      <c r="A30" s="8" t="s">
        <v>829</v>
      </c>
      <c r="B30" s="8" t="s">
        <v>834</v>
      </c>
      <c r="C30" s="10">
        <v>1</v>
      </c>
      <c r="D30" s="8" t="s">
        <v>788</v>
      </c>
      <c r="E30" s="8" t="s">
        <v>789</v>
      </c>
      <c r="F30" s="8" t="str">
        <f>UnitControlCenter!$B$3</f>
        <v>million metric tons / year</v>
      </c>
      <c r="G30" s="8" t="s">
        <v>1531</v>
      </c>
      <c r="H30" s="8" t="s">
        <v>1532</v>
      </c>
      <c r="I30" s="8" t="s">
        <v>1533</v>
      </c>
      <c r="J30" s="8"/>
      <c r="K30" s="8"/>
      <c r="L30" s="8"/>
      <c r="M30" s="8"/>
      <c r="N30" s="8"/>
      <c r="O30" s="8"/>
      <c r="P30" s="8"/>
      <c r="Q30" s="8"/>
      <c r="R30" s="8"/>
      <c r="S30" s="8"/>
      <c r="T30" s="14"/>
      <c r="U30" s="14"/>
      <c r="V30" s="14"/>
      <c r="W30" s="14"/>
      <c r="X30" s="14"/>
      <c r="Y30" s="14"/>
      <c r="Z30" s="14"/>
      <c r="AA30" s="14"/>
      <c r="AB30" s="14"/>
      <c r="AC30" s="14"/>
    </row>
    <row r="31" spans="1:29" ht="15.75" customHeight="1" thickBot="1" x14ac:dyDescent="0.3">
      <c r="A31" s="22" t="s">
        <v>829</v>
      </c>
      <c r="B31" s="22" t="s">
        <v>801</v>
      </c>
      <c r="C31" s="23">
        <v>0</v>
      </c>
      <c r="D31" s="22" t="s">
        <v>782</v>
      </c>
      <c r="E31" s="22" t="s">
        <v>783</v>
      </c>
      <c r="F31" s="22" t="str">
        <f>UnitControlCenter!$B$6</f>
        <v>g CO2 / 2019 USD</v>
      </c>
      <c r="G31" s="22" t="s">
        <v>835</v>
      </c>
      <c r="H31" s="22"/>
      <c r="I31" s="22"/>
      <c r="J31" s="22"/>
      <c r="K31" s="22"/>
      <c r="L31" s="22"/>
      <c r="M31" s="22"/>
      <c r="N31" s="22"/>
      <c r="O31" s="22"/>
      <c r="P31" s="22"/>
      <c r="Q31" s="22"/>
      <c r="R31" s="22"/>
      <c r="S31" s="22"/>
      <c r="T31" s="22"/>
      <c r="U31" s="22"/>
      <c r="V31" s="22"/>
      <c r="W31" s="22"/>
      <c r="X31" s="22"/>
      <c r="Y31" s="22"/>
      <c r="Z31" s="22"/>
      <c r="AA31" s="22"/>
      <c r="AB31" s="22"/>
      <c r="AC31" s="22"/>
    </row>
    <row r="32" spans="1:29" ht="15.75" customHeight="1" x14ac:dyDescent="0.25">
      <c r="A32" s="8" t="s">
        <v>836</v>
      </c>
      <c r="B32" s="8" t="s">
        <v>837</v>
      </c>
      <c r="C32" s="10">
        <v>1</v>
      </c>
      <c r="D32" s="8" t="s">
        <v>782</v>
      </c>
      <c r="E32" s="8" t="s">
        <v>1534</v>
      </c>
      <c r="F32" s="8" t="str">
        <f>UnitControlCenter!$B$3</f>
        <v>million metric tons / year</v>
      </c>
      <c r="G32" s="8" t="s">
        <v>784</v>
      </c>
      <c r="H32" s="8"/>
      <c r="I32" s="8"/>
      <c r="J32" s="8"/>
      <c r="K32" s="8"/>
      <c r="L32" s="8"/>
      <c r="M32" s="8"/>
      <c r="N32" s="8"/>
      <c r="O32" s="8"/>
      <c r="P32" s="8"/>
      <c r="Q32" s="8"/>
      <c r="R32" s="8"/>
      <c r="S32" s="8"/>
      <c r="T32" s="14"/>
      <c r="U32" s="14"/>
      <c r="V32" s="14"/>
      <c r="W32" s="14"/>
      <c r="X32" s="14"/>
      <c r="Y32" s="14"/>
      <c r="Z32" s="14"/>
      <c r="AA32" s="14"/>
      <c r="AB32" s="14"/>
      <c r="AC32" s="14"/>
    </row>
    <row r="33" spans="1:29" ht="15.75" customHeight="1" x14ac:dyDescent="0.25">
      <c r="A33" s="8" t="s">
        <v>836</v>
      </c>
      <c r="B33" s="8" t="s">
        <v>391</v>
      </c>
      <c r="C33" s="10">
        <v>1</v>
      </c>
      <c r="D33" s="8" t="s">
        <v>782</v>
      </c>
      <c r="E33" s="8" t="s">
        <v>1534</v>
      </c>
      <c r="F33" s="8" t="str">
        <f>UnitControlCenter!$B$3</f>
        <v>million metric tons / year</v>
      </c>
      <c r="G33" s="8" t="s">
        <v>803</v>
      </c>
      <c r="H33" s="8"/>
      <c r="I33" s="8"/>
      <c r="J33" s="8"/>
      <c r="K33" s="8"/>
      <c r="L33" s="8"/>
      <c r="M33" s="8"/>
      <c r="N33" s="8"/>
      <c r="O33" s="8"/>
      <c r="P33" s="8"/>
      <c r="Q33" s="8"/>
      <c r="R33" s="8"/>
      <c r="S33" s="8"/>
      <c r="T33" s="14"/>
      <c r="U33" s="14"/>
      <c r="V33" s="14"/>
      <c r="W33" s="14"/>
      <c r="X33" s="14"/>
      <c r="Y33" s="14"/>
      <c r="Z33" s="14"/>
      <c r="AA33" s="14"/>
      <c r="AB33" s="14"/>
      <c r="AC33" s="14"/>
    </row>
    <row r="34" spans="1:29" ht="15.75" customHeight="1" x14ac:dyDescent="0.25">
      <c r="A34" s="8" t="s">
        <v>836</v>
      </c>
      <c r="B34" s="8" t="s">
        <v>804</v>
      </c>
      <c r="C34" s="10">
        <v>1</v>
      </c>
      <c r="D34" s="8" t="s">
        <v>782</v>
      </c>
      <c r="E34" s="8" t="s">
        <v>1534</v>
      </c>
      <c r="F34" s="8" t="str">
        <f>UnitControlCenter!$B$3</f>
        <v>million metric tons / year</v>
      </c>
      <c r="G34" s="8" t="s">
        <v>805</v>
      </c>
      <c r="H34" s="8"/>
      <c r="I34" s="8"/>
      <c r="J34" s="8"/>
      <c r="K34" s="8"/>
      <c r="L34" s="8"/>
      <c r="M34" s="8"/>
      <c r="N34" s="8"/>
      <c r="O34" s="8"/>
      <c r="P34" s="8"/>
      <c r="Q34" s="8"/>
      <c r="R34" s="8"/>
      <c r="S34" s="8"/>
      <c r="T34" s="14"/>
      <c r="U34" s="14"/>
      <c r="V34" s="14"/>
      <c r="W34" s="14"/>
      <c r="X34" s="14"/>
      <c r="Y34" s="14"/>
      <c r="Z34" s="14"/>
      <c r="AA34" s="14"/>
      <c r="AB34" s="14"/>
      <c r="AC34" s="14"/>
    </row>
    <row r="35" spans="1:29" ht="15.75" customHeight="1" x14ac:dyDescent="0.25">
      <c r="A35" s="8" t="s">
        <v>836</v>
      </c>
      <c r="B35" s="8" t="s">
        <v>806</v>
      </c>
      <c r="C35" s="10">
        <v>1</v>
      </c>
      <c r="D35" s="8" t="s">
        <v>782</v>
      </c>
      <c r="E35" s="8" t="s">
        <v>1534</v>
      </c>
      <c r="F35" s="8" t="str">
        <f>UnitControlCenter!$B$3</f>
        <v>million metric tons / year</v>
      </c>
      <c r="G35" s="8" t="s">
        <v>807</v>
      </c>
      <c r="H35" s="8"/>
      <c r="I35" s="8"/>
      <c r="J35" s="8"/>
      <c r="K35" s="8"/>
      <c r="L35" s="8"/>
      <c r="M35" s="8"/>
      <c r="N35" s="8"/>
      <c r="O35" s="8"/>
      <c r="P35" s="8"/>
      <c r="Q35" s="8"/>
      <c r="R35" s="8"/>
      <c r="S35" s="8"/>
      <c r="T35" s="14"/>
      <c r="U35" s="14"/>
      <c r="V35" s="14"/>
      <c r="W35" s="14"/>
      <c r="X35" s="14"/>
      <c r="Y35" s="14"/>
      <c r="Z35" s="14"/>
      <c r="AA35" s="14"/>
      <c r="AB35" s="14"/>
      <c r="AC35" s="14"/>
    </row>
    <row r="36" spans="1:29" ht="15.75" customHeight="1" x14ac:dyDescent="0.25">
      <c r="A36" s="8" t="s">
        <v>836</v>
      </c>
      <c r="B36" s="8" t="s">
        <v>581</v>
      </c>
      <c r="C36" s="10">
        <v>1</v>
      </c>
      <c r="D36" s="8" t="s">
        <v>782</v>
      </c>
      <c r="E36" s="8" t="s">
        <v>1534</v>
      </c>
      <c r="F36" s="8" t="str">
        <f>UnitControlCenter!$B$3</f>
        <v>million metric tons / year</v>
      </c>
      <c r="G36" s="8" t="s">
        <v>808</v>
      </c>
      <c r="H36" s="8"/>
      <c r="I36" s="8"/>
      <c r="J36" s="8"/>
      <c r="K36" s="8"/>
      <c r="L36" s="8"/>
      <c r="M36" s="8"/>
      <c r="N36" s="8"/>
      <c r="O36" s="8"/>
      <c r="P36" s="8"/>
      <c r="Q36" s="8"/>
      <c r="R36" s="8"/>
      <c r="S36" s="8"/>
      <c r="T36" s="14"/>
      <c r="U36" s="14"/>
      <c r="V36" s="14"/>
      <c r="W36" s="14"/>
      <c r="X36" s="14"/>
      <c r="Y36" s="14"/>
      <c r="Z36" s="14"/>
      <c r="AA36" s="14"/>
      <c r="AB36" s="14"/>
      <c r="AC36" s="14"/>
    </row>
    <row r="37" spans="1:29" ht="15.75" customHeight="1" x14ac:dyDescent="0.25">
      <c r="A37" s="8" t="s">
        <v>836</v>
      </c>
      <c r="B37" s="8" t="s">
        <v>356</v>
      </c>
      <c r="C37" s="10">
        <v>1</v>
      </c>
      <c r="D37" s="8" t="s">
        <v>782</v>
      </c>
      <c r="E37" s="8" t="s">
        <v>1534</v>
      </c>
      <c r="F37" s="8" t="str">
        <f>UnitControlCenter!$B$3</f>
        <v>million metric tons / year</v>
      </c>
      <c r="G37" s="8" t="s">
        <v>809</v>
      </c>
      <c r="H37" s="8"/>
      <c r="I37" s="8"/>
      <c r="J37" s="8"/>
      <c r="K37" s="8"/>
      <c r="L37" s="8"/>
      <c r="M37" s="8"/>
      <c r="N37" s="8"/>
      <c r="O37" s="8"/>
      <c r="P37" s="8"/>
      <c r="Q37" s="8"/>
      <c r="R37" s="8"/>
      <c r="S37" s="8"/>
      <c r="T37" s="14"/>
      <c r="U37" s="14"/>
      <c r="V37" s="14"/>
      <c r="W37" s="14"/>
      <c r="X37" s="14"/>
      <c r="Y37" s="14"/>
      <c r="Z37" s="14"/>
      <c r="AA37" s="14"/>
      <c r="AB37" s="14"/>
      <c r="AC37" s="14"/>
    </row>
    <row r="38" spans="1:29" ht="15.75" customHeight="1" thickBot="1" x14ac:dyDescent="0.3">
      <c r="A38" s="22" t="s">
        <v>836</v>
      </c>
      <c r="B38" s="22" t="s">
        <v>57</v>
      </c>
      <c r="C38" s="23">
        <v>1</v>
      </c>
      <c r="D38" s="22" t="s">
        <v>782</v>
      </c>
      <c r="E38" s="22" t="s">
        <v>1534</v>
      </c>
      <c r="F38" s="22" t="str">
        <f>UnitControlCenter!$B$3</f>
        <v>million metric tons / year</v>
      </c>
      <c r="G38" s="22" t="s">
        <v>812</v>
      </c>
      <c r="H38" s="22"/>
      <c r="I38" s="22"/>
      <c r="J38" s="14" t="s">
        <v>1564</v>
      </c>
      <c r="K38" s="14">
        <v>2025</v>
      </c>
      <c r="L38" s="12">
        <v>1790</v>
      </c>
      <c r="M38" s="12">
        <v>1790</v>
      </c>
      <c r="N38" s="14" t="s">
        <v>1565</v>
      </c>
      <c r="O38" s="193" t="s">
        <v>1566</v>
      </c>
      <c r="P38" s="14">
        <v>2030</v>
      </c>
      <c r="Q38" s="14">
        <v>1620</v>
      </c>
      <c r="R38" s="14">
        <v>1620</v>
      </c>
      <c r="S38" s="14" t="s">
        <v>1565</v>
      </c>
      <c r="T38" s="14"/>
      <c r="U38" s="14"/>
      <c r="V38" s="14"/>
      <c r="W38" s="14"/>
      <c r="X38" s="14"/>
      <c r="Y38" s="14"/>
      <c r="Z38" s="14"/>
      <c r="AA38" s="14"/>
      <c r="AB38" s="14"/>
      <c r="AC38" s="14"/>
    </row>
    <row r="39" spans="1:29" ht="15.75" customHeight="1" x14ac:dyDescent="0.25">
      <c r="A39" s="8" t="s">
        <v>838</v>
      </c>
      <c r="B39" s="8" t="s">
        <v>1535</v>
      </c>
      <c r="C39" s="10">
        <v>1</v>
      </c>
      <c r="D39" s="8" t="s">
        <v>788</v>
      </c>
      <c r="E39" s="8" t="s">
        <v>839</v>
      </c>
      <c r="F39" s="8" t="s">
        <v>1579</v>
      </c>
      <c r="G39" s="8" t="s">
        <v>1536</v>
      </c>
      <c r="H39" s="8"/>
      <c r="I39" s="8"/>
      <c r="J39" s="8"/>
      <c r="K39" s="8"/>
      <c r="L39" s="8"/>
      <c r="M39" s="8"/>
      <c r="N39" s="8"/>
      <c r="O39" s="8"/>
      <c r="P39" s="8"/>
      <c r="Q39" s="8"/>
      <c r="R39" s="8"/>
      <c r="S39" s="8"/>
      <c r="T39" s="14"/>
      <c r="U39" s="14"/>
      <c r="V39" s="14"/>
      <c r="W39" s="14"/>
      <c r="X39" s="14"/>
      <c r="Y39" s="14"/>
      <c r="Z39" s="14"/>
      <c r="AA39" s="14"/>
      <c r="AB39" s="14"/>
      <c r="AC39" s="14"/>
    </row>
    <row r="40" spans="1:29" ht="15.75" customHeight="1" thickBot="1" x14ac:dyDescent="0.3">
      <c r="A40" s="22" t="s">
        <v>838</v>
      </c>
      <c r="B40" s="22" t="s">
        <v>1537</v>
      </c>
      <c r="C40" s="23">
        <v>1</v>
      </c>
      <c r="D40" s="22" t="s">
        <v>788</v>
      </c>
      <c r="E40" s="22" t="s">
        <v>839</v>
      </c>
      <c r="F40" s="22" t="s">
        <v>1579</v>
      </c>
      <c r="G40" s="22" t="s">
        <v>840</v>
      </c>
      <c r="H40" s="22"/>
      <c r="I40" s="22"/>
      <c r="J40" s="22"/>
      <c r="K40" s="22"/>
      <c r="L40" s="22"/>
      <c r="M40" s="22"/>
      <c r="N40" s="22"/>
      <c r="O40" s="22"/>
      <c r="P40" s="22"/>
      <c r="Q40" s="22"/>
      <c r="R40" s="22"/>
      <c r="S40" s="22"/>
      <c r="T40" s="22"/>
      <c r="U40" s="22"/>
      <c r="V40" s="22"/>
      <c r="W40" s="22"/>
      <c r="X40" s="22"/>
      <c r="Y40" s="22"/>
      <c r="Z40" s="22"/>
      <c r="AA40" s="22"/>
      <c r="AB40" s="22"/>
      <c r="AC40" s="22"/>
    </row>
    <row r="41" spans="1:29" ht="15.75" customHeight="1" x14ac:dyDescent="0.25">
      <c r="A41" s="8" t="s">
        <v>841</v>
      </c>
      <c r="B41" s="8" t="s">
        <v>1538</v>
      </c>
      <c r="C41" s="10">
        <v>1</v>
      </c>
      <c r="D41" s="8" t="s">
        <v>788</v>
      </c>
      <c r="E41" s="8" t="s">
        <v>783</v>
      </c>
      <c r="F41" s="8" t="str">
        <f>UnitControlCenter!$B$8</f>
        <v>billion 2019 USD / year</v>
      </c>
      <c r="G41" s="8" t="s">
        <v>1539</v>
      </c>
      <c r="H41" s="8" t="s">
        <v>842</v>
      </c>
      <c r="I41" s="8" t="s">
        <v>843</v>
      </c>
      <c r="J41" s="8"/>
      <c r="K41" s="8"/>
      <c r="L41" s="8"/>
      <c r="M41" s="8"/>
      <c r="N41" s="8"/>
      <c r="O41" s="8"/>
      <c r="P41" s="8"/>
      <c r="Q41" s="8"/>
      <c r="R41" s="8"/>
      <c r="S41" s="8"/>
      <c r="T41" s="14"/>
      <c r="U41" s="14"/>
      <c r="V41" s="14"/>
      <c r="W41" s="14"/>
      <c r="X41" s="14"/>
      <c r="Y41" s="14"/>
      <c r="Z41" s="14"/>
      <c r="AA41" s="14"/>
      <c r="AB41" s="14"/>
      <c r="AC41" s="14"/>
    </row>
    <row r="42" spans="1:29" ht="15.75" customHeight="1" x14ac:dyDescent="0.25">
      <c r="A42" s="8" t="s">
        <v>841</v>
      </c>
      <c r="B42" s="24" t="s">
        <v>844</v>
      </c>
      <c r="C42" s="10">
        <v>1</v>
      </c>
      <c r="D42" s="8" t="s">
        <v>782</v>
      </c>
      <c r="E42" s="8" t="s">
        <v>783</v>
      </c>
      <c r="F42" s="8" t="str">
        <f>UnitControlCenter!$B$8</f>
        <v>billion 2019 USD / year</v>
      </c>
      <c r="G42" s="8" t="s">
        <v>1540</v>
      </c>
      <c r="H42" s="8"/>
      <c r="I42" s="8"/>
      <c r="J42" s="8"/>
      <c r="K42" s="8"/>
      <c r="L42" s="8"/>
      <c r="M42" s="8"/>
      <c r="N42" s="8"/>
      <c r="O42" s="8"/>
      <c r="P42" s="8"/>
      <c r="Q42" s="8"/>
      <c r="R42" s="8"/>
      <c r="S42" s="8"/>
      <c r="T42" s="14"/>
      <c r="U42" s="14"/>
      <c r="V42" s="14"/>
      <c r="W42" s="14"/>
      <c r="X42" s="14"/>
      <c r="Y42" s="14"/>
      <c r="Z42" s="14"/>
      <c r="AA42" s="14"/>
      <c r="AB42" s="14"/>
      <c r="AC42" s="14"/>
    </row>
    <row r="43" spans="1:29" ht="15.75" customHeight="1" x14ac:dyDescent="0.25">
      <c r="A43" s="8" t="s">
        <v>841</v>
      </c>
      <c r="B43" s="8" t="s">
        <v>845</v>
      </c>
      <c r="C43" s="10">
        <v>0</v>
      </c>
      <c r="D43" s="8" t="s">
        <v>788</v>
      </c>
      <c r="E43" s="8" t="s">
        <v>789</v>
      </c>
      <c r="F43" s="8" t="str">
        <f>UnitControlCenter!$B$8</f>
        <v>billion 2019 USD / year</v>
      </c>
      <c r="G43" s="8" t="s">
        <v>846</v>
      </c>
      <c r="H43" s="8" t="s">
        <v>847</v>
      </c>
      <c r="I43" s="8" t="s">
        <v>848</v>
      </c>
      <c r="J43" s="8"/>
      <c r="K43" s="8"/>
      <c r="L43" s="8"/>
      <c r="M43" s="8"/>
      <c r="N43" s="8"/>
      <c r="O43" s="8"/>
      <c r="P43" s="8"/>
      <c r="Q43" s="8"/>
      <c r="R43" s="8"/>
      <c r="S43" s="8"/>
      <c r="T43" s="14"/>
      <c r="U43" s="14"/>
      <c r="V43" s="14"/>
      <c r="W43" s="14"/>
      <c r="X43" s="14"/>
      <c r="Y43" s="14"/>
      <c r="Z43" s="14"/>
      <c r="AA43" s="14"/>
      <c r="AB43" s="14"/>
      <c r="AC43" s="14"/>
    </row>
    <row r="44" spans="1:29" ht="15.75" customHeight="1" x14ac:dyDescent="0.25">
      <c r="A44" s="8" t="s">
        <v>841</v>
      </c>
      <c r="B44" s="24" t="s">
        <v>849</v>
      </c>
      <c r="C44" s="10">
        <v>0</v>
      </c>
      <c r="D44" s="8" t="s">
        <v>782</v>
      </c>
      <c r="E44" s="8" t="s">
        <v>783</v>
      </c>
      <c r="F44" s="8" t="str">
        <f>UnitControlCenter!$B$9</f>
        <v>billion 2019 USD / year</v>
      </c>
      <c r="G44" s="8" t="s">
        <v>850</v>
      </c>
      <c r="H44" s="8"/>
      <c r="I44" s="8"/>
      <c r="J44" s="8"/>
      <c r="K44" s="8"/>
      <c r="L44" s="8"/>
      <c r="M44" s="8"/>
      <c r="N44" s="8"/>
      <c r="O44" s="8"/>
      <c r="P44" s="8"/>
      <c r="Q44" s="8"/>
      <c r="R44" s="8"/>
      <c r="S44" s="8"/>
      <c r="T44" s="14"/>
      <c r="U44" s="14"/>
      <c r="V44" s="14"/>
      <c r="W44" s="14"/>
      <c r="X44" s="14"/>
      <c r="Y44" s="14"/>
      <c r="Z44" s="14"/>
      <c r="AA44" s="14"/>
      <c r="AB44" s="14"/>
      <c r="AC44" s="14"/>
    </row>
    <row r="45" spans="1:29" ht="15.75" customHeight="1" thickBot="1" x14ac:dyDescent="0.3">
      <c r="A45" s="22" t="s">
        <v>841</v>
      </c>
      <c r="B45" s="25" t="s">
        <v>851</v>
      </c>
      <c r="C45" s="23">
        <v>0</v>
      </c>
      <c r="D45" s="22" t="s">
        <v>782</v>
      </c>
      <c r="E45" s="22" t="s">
        <v>783</v>
      </c>
      <c r="F45" s="22" t="str">
        <f>UnitControlCenter!$B$8</f>
        <v>billion 2019 USD / year</v>
      </c>
      <c r="G45" s="22" t="s">
        <v>852</v>
      </c>
      <c r="H45" s="22"/>
      <c r="I45" s="22"/>
      <c r="J45" s="22"/>
      <c r="K45" s="22"/>
      <c r="L45" s="22"/>
      <c r="M45" s="22"/>
      <c r="N45" s="22"/>
      <c r="O45" s="22"/>
      <c r="P45" s="22"/>
      <c r="Q45" s="22"/>
      <c r="R45" s="22"/>
      <c r="S45" s="22"/>
      <c r="T45" s="22"/>
      <c r="U45" s="22"/>
      <c r="V45" s="22"/>
      <c r="W45" s="22"/>
      <c r="X45" s="22"/>
      <c r="Y45" s="22"/>
      <c r="Z45" s="22"/>
      <c r="AA45" s="22"/>
      <c r="AB45" s="22"/>
      <c r="AC45" s="22"/>
    </row>
    <row r="46" spans="1:29" ht="15.75" customHeight="1" x14ac:dyDescent="0.25">
      <c r="A46" s="8" t="s">
        <v>853</v>
      </c>
      <c r="B46" s="24" t="s">
        <v>854</v>
      </c>
      <c r="C46" s="10">
        <v>0</v>
      </c>
      <c r="D46" s="8" t="s">
        <v>788</v>
      </c>
      <c r="E46" s="8" t="s">
        <v>783</v>
      </c>
      <c r="F46" s="8" t="str">
        <f>UnitControlCenter!$B$10</f>
        <v>jobs</v>
      </c>
      <c r="G46" s="8" t="s">
        <v>855</v>
      </c>
      <c r="H46" s="8" t="s">
        <v>856</v>
      </c>
      <c r="I46" s="8" t="s">
        <v>857</v>
      </c>
      <c r="J46" s="8"/>
      <c r="K46" s="8"/>
      <c r="L46" s="8"/>
      <c r="M46" s="8"/>
      <c r="N46" s="8"/>
      <c r="O46" s="8"/>
      <c r="P46" s="8"/>
      <c r="Q46" s="8"/>
      <c r="R46" s="8"/>
      <c r="S46" s="8"/>
      <c r="T46" s="14"/>
      <c r="U46" s="14"/>
      <c r="V46" s="14"/>
      <c r="W46" s="14"/>
      <c r="X46" s="14"/>
      <c r="Y46" s="14"/>
      <c r="Z46" s="14"/>
      <c r="AA46" s="14"/>
      <c r="AB46" s="14"/>
      <c r="AC46" s="14"/>
    </row>
    <row r="47" spans="1:29" ht="15.75" customHeight="1" x14ac:dyDescent="0.25">
      <c r="A47" s="8" t="s">
        <v>853</v>
      </c>
      <c r="B47" s="24" t="s">
        <v>858</v>
      </c>
      <c r="C47" s="10">
        <v>0</v>
      </c>
      <c r="D47" s="8" t="s">
        <v>788</v>
      </c>
      <c r="E47" s="8" t="s">
        <v>783</v>
      </c>
      <c r="F47" s="8" t="str">
        <f>UnitControlCenter!$B$10</f>
        <v>jobs</v>
      </c>
      <c r="G47" s="8" t="s">
        <v>859</v>
      </c>
      <c r="H47" s="8" t="s">
        <v>860</v>
      </c>
      <c r="I47" s="8" t="s">
        <v>861</v>
      </c>
      <c r="J47" s="8"/>
      <c r="K47" s="8"/>
      <c r="L47" s="8"/>
      <c r="M47" s="8"/>
      <c r="N47" s="8"/>
      <c r="O47" s="8"/>
      <c r="P47" s="8"/>
      <c r="Q47" s="8"/>
      <c r="R47" s="8"/>
      <c r="S47" s="8"/>
      <c r="T47" s="14"/>
      <c r="U47" s="14"/>
      <c r="V47" s="14"/>
      <c r="W47" s="14"/>
      <c r="X47" s="14"/>
      <c r="Y47" s="14"/>
      <c r="Z47" s="14"/>
      <c r="AA47" s="14"/>
      <c r="AB47" s="14"/>
      <c r="AC47" s="14"/>
    </row>
    <row r="48" spans="1:29" ht="15.75" customHeight="1" x14ac:dyDescent="0.25">
      <c r="A48" s="8" t="s">
        <v>853</v>
      </c>
      <c r="B48" s="24" t="s">
        <v>862</v>
      </c>
      <c r="C48" s="10">
        <v>0</v>
      </c>
      <c r="D48" s="8" t="s">
        <v>788</v>
      </c>
      <c r="E48" s="8" t="s">
        <v>783</v>
      </c>
      <c r="F48" s="8" t="str">
        <f>UnitControlCenter!$B$10</f>
        <v>jobs</v>
      </c>
      <c r="G48" s="8" t="s">
        <v>863</v>
      </c>
      <c r="H48" s="8" t="s">
        <v>864</v>
      </c>
      <c r="I48" s="8" t="s">
        <v>865</v>
      </c>
      <c r="J48" s="8"/>
      <c r="K48" s="8"/>
      <c r="L48" s="8"/>
      <c r="M48" s="8"/>
      <c r="N48" s="8"/>
      <c r="O48" s="8"/>
      <c r="P48" s="8"/>
      <c r="Q48" s="8"/>
      <c r="R48" s="8"/>
      <c r="S48" s="8"/>
      <c r="T48" s="14"/>
      <c r="U48" s="14"/>
      <c r="V48" s="14"/>
      <c r="W48" s="14"/>
      <c r="X48" s="14"/>
      <c r="Y48" s="14"/>
      <c r="Z48" s="14"/>
      <c r="AA48" s="14"/>
      <c r="AB48" s="14"/>
      <c r="AC48" s="14"/>
    </row>
    <row r="49" spans="1:29" ht="15.75" customHeight="1" x14ac:dyDescent="0.25">
      <c r="A49" s="8" t="s">
        <v>853</v>
      </c>
      <c r="B49" s="24" t="s">
        <v>1541</v>
      </c>
      <c r="C49" s="10">
        <v>0</v>
      </c>
      <c r="D49" s="8" t="s">
        <v>788</v>
      </c>
      <c r="E49" s="8" t="s">
        <v>783</v>
      </c>
      <c r="F49" s="8" t="str">
        <f>UnitControlCenter!$B$10</f>
        <v>jobs</v>
      </c>
      <c r="G49" s="8" t="s">
        <v>1542</v>
      </c>
      <c r="H49" s="8" t="s">
        <v>856</v>
      </c>
      <c r="I49" s="8" t="s">
        <v>857</v>
      </c>
      <c r="J49" s="8"/>
      <c r="K49" s="8"/>
      <c r="L49" s="8"/>
      <c r="M49" s="8"/>
      <c r="N49" s="8"/>
      <c r="O49" s="8"/>
      <c r="P49" s="8"/>
      <c r="Q49" s="8"/>
      <c r="R49" s="8"/>
      <c r="S49" s="8"/>
      <c r="T49" s="14"/>
      <c r="U49" s="14"/>
      <c r="V49" s="14"/>
      <c r="W49" s="14"/>
      <c r="X49" s="14"/>
      <c r="Y49" s="14"/>
      <c r="Z49" s="14"/>
      <c r="AA49" s="14"/>
      <c r="AB49" s="14"/>
      <c r="AC49" s="14"/>
    </row>
    <row r="50" spans="1:29" ht="15.75" customHeight="1" x14ac:dyDescent="0.25">
      <c r="A50" s="8" t="s">
        <v>853</v>
      </c>
      <c r="B50" s="24" t="s">
        <v>866</v>
      </c>
      <c r="C50" s="10">
        <v>0</v>
      </c>
      <c r="D50" s="8" t="s">
        <v>788</v>
      </c>
      <c r="E50" s="8" t="s">
        <v>783</v>
      </c>
      <c r="F50" s="8" t="str">
        <f>UnitControlCenter!$B$8</f>
        <v>billion 2019 USD / year</v>
      </c>
      <c r="G50" s="8" t="s">
        <v>867</v>
      </c>
      <c r="H50" s="8" t="s">
        <v>868</v>
      </c>
      <c r="I50" s="8" t="s">
        <v>857</v>
      </c>
      <c r="J50" s="8"/>
      <c r="K50" s="8"/>
      <c r="L50" s="8"/>
      <c r="M50" s="8"/>
      <c r="N50" s="8"/>
      <c r="O50" s="8"/>
      <c r="P50" s="8"/>
      <c r="Q50" s="8"/>
      <c r="R50" s="8"/>
      <c r="S50" s="8"/>
      <c r="T50" s="14"/>
      <c r="U50" s="14"/>
      <c r="V50" s="14"/>
      <c r="W50" s="14"/>
      <c r="X50" s="14"/>
      <c r="Y50" s="14"/>
      <c r="Z50" s="14"/>
      <c r="AA50" s="14"/>
      <c r="AB50" s="14"/>
      <c r="AC50" s="14"/>
    </row>
    <row r="51" spans="1:29" ht="15.75" customHeight="1" x14ac:dyDescent="0.25">
      <c r="A51" s="8" t="s">
        <v>853</v>
      </c>
      <c r="B51" s="24" t="s">
        <v>869</v>
      </c>
      <c r="C51" s="10">
        <v>0</v>
      </c>
      <c r="D51" s="8" t="s">
        <v>788</v>
      </c>
      <c r="E51" s="8" t="s">
        <v>783</v>
      </c>
      <c r="F51" s="8" t="str">
        <f>UnitControlCenter!$B$12</f>
        <v>% change</v>
      </c>
      <c r="G51" s="8" t="s">
        <v>870</v>
      </c>
      <c r="H51" s="8" t="s">
        <v>868</v>
      </c>
      <c r="I51" s="8" t="s">
        <v>857</v>
      </c>
      <c r="J51" s="8"/>
      <c r="K51" s="8"/>
      <c r="L51" s="8"/>
      <c r="M51" s="8"/>
      <c r="N51" s="8"/>
      <c r="O51" s="8"/>
      <c r="P51" s="8"/>
      <c r="Q51" s="8"/>
      <c r="R51" s="8"/>
      <c r="S51" s="8"/>
      <c r="T51" s="14"/>
      <c r="U51" s="14"/>
      <c r="V51" s="14"/>
      <c r="W51" s="14"/>
      <c r="X51" s="14"/>
      <c r="Y51" s="14"/>
      <c r="Z51" s="14"/>
      <c r="AA51" s="14"/>
      <c r="AB51" s="14"/>
      <c r="AC51" s="14"/>
    </row>
    <row r="52" spans="1:29" ht="15.75" customHeight="1" x14ac:dyDescent="0.25">
      <c r="A52" s="8" t="s">
        <v>853</v>
      </c>
      <c r="B52" s="24" t="s">
        <v>871</v>
      </c>
      <c r="C52" s="10">
        <v>0</v>
      </c>
      <c r="D52" s="8" t="s">
        <v>788</v>
      </c>
      <c r="E52" s="8" t="s">
        <v>783</v>
      </c>
      <c r="F52" s="8" t="str">
        <f>UnitControlCenter!$B$8</f>
        <v>billion 2019 USD / year</v>
      </c>
      <c r="G52" s="8" t="s">
        <v>872</v>
      </c>
      <c r="H52" s="8" t="s">
        <v>864</v>
      </c>
      <c r="I52" s="8" t="s">
        <v>865</v>
      </c>
      <c r="J52" s="8"/>
      <c r="K52" s="8"/>
      <c r="L52" s="8"/>
      <c r="M52" s="8"/>
      <c r="N52" s="8"/>
      <c r="O52" s="8"/>
      <c r="P52" s="8"/>
      <c r="Q52" s="8"/>
      <c r="R52" s="8"/>
      <c r="S52" s="8"/>
      <c r="T52" s="14"/>
      <c r="U52" s="14"/>
      <c r="V52" s="14"/>
      <c r="W52" s="14"/>
      <c r="X52" s="14"/>
      <c r="Y52" s="14"/>
      <c r="Z52" s="14"/>
      <c r="AA52" s="14"/>
      <c r="AB52" s="14"/>
      <c r="AC52" s="14"/>
    </row>
    <row r="53" spans="1:29" ht="15.75" customHeight="1" x14ac:dyDescent="0.25">
      <c r="A53" s="8" t="s">
        <v>853</v>
      </c>
      <c r="B53" s="24" t="s">
        <v>873</v>
      </c>
      <c r="C53" s="10">
        <v>0</v>
      </c>
      <c r="D53" s="8" t="s">
        <v>788</v>
      </c>
      <c r="E53" s="8" t="s">
        <v>783</v>
      </c>
      <c r="F53" s="8" t="str">
        <f>UnitControlCenter!$B$8</f>
        <v>billion 2019 USD / year</v>
      </c>
      <c r="G53" s="8" t="s">
        <v>874</v>
      </c>
      <c r="H53" s="8" t="s">
        <v>875</v>
      </c>
      <c r="I53" s="8" t="s">
        <v>857</v>
      </c>
      <c r="J53" s="8"/>
      <c r="K53" s="8"/>
      <c r="L53" s="8"/>
      <c r="M53" s="8"/>
      <c r="N53" s="8"/>
      <c r="O53" s="8"/>
      <c r="P53" s="8"/>
      <c r="Q53" s="8"/>
      <c r="R53" s="8"/>
      <c r="S53" s="8"/>
      <c r="T53" s="14"/>
      <c r="U53" s="14"/>
      <c r="V53" s="14"/>
      <c r="W53" s="14"/>
      <c r="X53" s="14"/>
      <c r="Y53" s="14"/>
      <c r="Z53" s="14"/>
      <c r="AA53" s="14"/>
      <c r="AB53" s="14"/>
      <c r="AC53" s="14"/>
    </row>
    <row r="54" spans="1:29" ht="15.75" customHeight="1" thickBot="1" x14ac:dyDescent="0.3">
      <c r="A54" s="22" t="s">
        <v>853</v>
      </c>
      <c r="B54" s="25" t="s">
        <v>876</v>
      </c>
      <c r="C54" s="23">
        <v>0</v>
      </c>
      <c r="D54" s="22" t="s">
        <v>782</v>
      </c>
      <c r="E54" s="22" t="s">
        <v>783</v>
      </c>
      <c r="F54" s="22" t="str">
        <f>UnitControlCenter!$B$13</f>
        <v>2019 USD / employee-year</v>
      </c>
      <c r="G54" s="22" t="s">
        <v>877</v>
      </c>
      <c r="H54" s="22"/>
      <c r="I54" s="22"/>
      <c r="J54" s="22"/>
      <c r="K54" s="22"/>
      <c r="L54" s="22"/>
      <c r="M54" s="22"/>
      <c r="N54" s="22"/>
      <c r="O54" s="22"/>
      <c r="P54" s="22"/>
      <c r="Q54" s="22"/>
      <c r="R54" s="22"/>
      <c r="S54" s="22"/>
      <c r="T54" s="22"/>
      <c r="U54" s="22"/>
      <c r="V54" s="22"/>
      <c r="W54" s="22"/>
      <c r="X54" s="22"/>
      <c r="Y54" s="22"/>
      <c r="Z54" s="22"/>
      <c r="AA54" s="22"/>
      <c r="AB54" s="22"/>
      <c r="AC54" s="22"/>
    </row>
    <row r="55" spans="1:29" ht="15.75" customHeight="1" x14ac:dyDescent="0.25">
      <c r="A55" s="8" t="s">
        <v>853</v>
      </c>
      <c r="B55" s="8" t="s">
        <v>878</v>
      </c>
      <c r="C55" s="10">
        <v>0</v>
      </c>
      <c r="D55" s="8" t="s">
        <v>788</v>
      </c>
      <c r="E55" s="8" t="s">
        <v>783</v>
      </c>
      <c r="F55" s="8" t="str">
        <f>UnitControlCenter!$B$8</f>
        <v>billion 2019 USD / year</v>
      </c>
      <c r="G55" s="8" t="s">
        <v>879</v>
      </c>
      <c r="H55" s="8" t="s">
        <v>864</v>
      </c>
      <c r="I55" s="8" t="s">
        <v>865</v>
      </c>
      <c r="J55" s="8"/>
      <c r="K55" s="8"/>
      <c r="L55" s="8"/>
      <c r="M55" s="8"/>
      <c r="N55" s="8"/>
      <c r="O55" s="8"/>
      <c r="P55" s="8"/>
      <c r="Q55" s="8"/>
      <c r="R55" s="8"/>
      <c r="S55" s="8"/>
      <c r="T55" s="14"/>
      <c r="U55" s="14"/>
      <c r="V55" s="14"/>
      <c r="W55" s="14"/>
      <c r="X55" s="14"/>
      <c r="Y55" s="14"/>
      <c r="Z55" s="14"/>
      <c r="AA55" s="14"/>
      <c r="AB55" s="14"/>
      <c r="AC55" s="14"/>
    </row>
    <row r="56" spans="1:29" ht="15.75" customHeight="1" x14ac:dyDescent="0.25">
      <c r="A56" s="8" t="s">
        <v>880</v>
      </c>
      <c r="B56" s="8" t="s">
        <v>881</v>
      </c>
      <c r="C56" s="10">
        <v>1</v>
      </c>
      <c r="D56" s="8" t="s">
        <v>788</v>
      </c>
      <c r="E56" s="8" t="s">
        <v>783</v>
      </c>
      <c r="F56" s="8" t="str">
        <f>UnitControlCenter!$B$8</f>
        <v>billion 2019 USD / year</v>
      </c>
      <c r="G56" s="8" t="s">
        <v>882</v>
      </c>
      <c r="H56" s="8" t="s">
        <v>883</v>
      </c>
      <c r="I56" s="8" t="s">
        <v>884</v>
      </c>
      <c r="J56" s="8"/>
      <c r="K56" s="8"/>
      <c r="L56" s="8"/>
      <c r="M56" s="8"/>
      <c r="N56" s="8"/>
      <c r="O56" s="8"/>
      <c r="P56" s="8"/>
      <c r="Q56" s="8"/>
      <c r="R56" s="8"/>
      <c r="S56" s="8"/>
      <c r="T56" s="14"/>
      <c r="U56" s="14"/>
      <c r="V56" s="14"/>
      <c r="W56" s="14"/>
      <c r="X56" s="14"/>
      <c r="Y56" s="14"/>
      <c r="Z56" s="14"/>
      <c r="AA56" s="14"/>
      <c r="AB56" s="14"/>
      <c r="AC56" s="14"/>
    </row>
    <row r="57" spans="1:29" ht="15.75" customHeight="1" x14ac:dyDescent="0.25">
      <c r="A57" s="8" t="s">
        <v>880</v>
      </c>
      <c r="B57" s="8" t="s">
        <v>885</v>
      </c>
      <c r="C57" s="10">
        <v>1</v>
      </c>
      <c r="D57" s="8" t="s">
        <v>788</v>
      </c>
      <c r="E57" s="8" t="s">
        <v>783</v>
      </c>
      <c r="F57" s="8" t="str">
        <f>UnitControlCenter!$B$8</f>
        <v>billion 2019 USD / year</v>
      </c>
      <c r="G57" s="8" t="s">
        <v>886</v>
      </c>
      <c r="H57" s="8" t="s">
        <v>887</v>
      </c>
      <c r="I57" s="8" t="s">
        <v>888</v>
      </c>
      <c r="J57" s="8"/>
      <c r="K57" s="8"/>
      <c r="L57" s="8"/>
      <c r="M57" s="8"/>
      <c r="N57" s="8"/>
      <c r="O57" s="8"/>
      <c r="P57" s="8"/>
      <c r="Q57" s="8"/>
      <c r="R57" s="8"/>
      <c r="S57" s="8"/>
      <c r="T57" s="14"/>
      <c r="U57" s="14"/>
      <c r="V57" s="14"/>
      <c r="W57" s="14"/>
      <c r="X57" s="14"/>
      <c r="Y57" s="14"/>
      <c r="Z57" s="14"/>
      <c r="AA57" s="14"/>
      <c r="AB57" s="14"/>
      <c r="AC57" s="14"/>
    </row>
    <row r="58" spans="1:29" ht="15.75" customHeight="1" x14ac:dyDescent="0.25">
      <c r="A58" s="8" t="s">
        <v>880</v>
      </c>
      <c r="B58" s="8" t="s">
        <v>889</v>
      </c>
      <c r="C58" s="10">
        <v>1</v>
      </c>
      <c r="D58" s="8" t="s">
        <v>788</v>
      </c>
      <c r="E58" s="8" t="s">
        <v>783</v>
      </c>
      <c r="F58" s="8" t="str">
        <f>UnitControlCenter!$B$8</f>
        <v>billion 2019 USD / year</v>
      </c>
      <c r="G58" s="8" t="s">
        <v>890</v>
      </c>
      <c r="H58" s="8" t="s">
        <v>891</v>
      </c>
      <c r="I58" s="8" t="s">
        <v>892</v>
      </c>
      <c r="J58" s="8"/>
      <c r="K58" s="8"/>
      <c r="L58" s="8"/>
      <c r="M58" s="8"/>
      <c r="N58" s="8"/>
      <c r="O58" s="8"/>
      <c r="P58" s="8"/>
      <c r="Q58" s="8"/>
      <c r="R58" s="8"/>
      <c r="S58" s="8"/>
      <c r="T58" s="14"/>
      <c r="U58" s="14"/>
      <c r="V58" s="14"/>
      <c r="W58" s="14"/>
      <c r="X58" s="14"/>
      <c r="Y58" s="14"/>
      <c r="Z58" s="14"/>
      <c r="AA58" s="14"/>
      <c r="AB58" s="14"/>
      <c r="AC58" s="14"/>
    </row>
    <row r="59" spans="1:29" ht="15.75" customHeight="1" x14ac:dyDescent="0.25">
      <c r="A59" s="8" t="s">
        <v>880</v>
      </c>
      <c r="B59" s="8" t="s">
        <v>893</v>
      </c>
      <c r="C59" s="10">
        <v>1</v>
      </c>
      <c r="D59" s="8" t="s">
        <v>788</v>
      </c>
      <c r="E59" s="8" t="s">
        <v>783</v>
      </c>
      <c r="F59" s="8" t="str">
        <f>UnitControlCenter!$B$8</f>
        <v>billion 2019 USD / year</v>
      </c>
      <c r="G59" s="8" t="s">
        <v>894</v>
      </c>
      <c r="H59" s="8" t="s">
        <v>887</v>
      </c>
      <c r="I59" s="8" t="s">
        <v>895</v>
      </c>
      <c r="J59" s="8"/>
      <c r="K59" s="8"/>
      <c r="L59" s="8"/>
      <c r="M59" s="8"/>
      <c r="N59" s="8"/>
      <c r="O59" s="8"/>
      <c r="P59" s="8"/>
      <c r="Q59" s="8"/>
      <c r="R59" s="8"/>
      <c r="S59" s="8"/>
      <c r="T59" s="14"/>
      <c r="U59" s="14"/>
      <c r="V59" s="14"/>
      <c r="W59" s="14"/>
      <c r="X59" s="14"/>
      <c r="Y59" s="14"/>
      <c r="Z59" s="14"/>
      <c r="AA59" s="14"/>
      <c r="AB59" s="14"/>
      <c r="AC59" s="14"/>
    </row>
    <row r="60" spans="1:29" ht="15.75" customHeight="1" x14ac:dyDescent="0.25">
      <c r="A60" s="8" t="s">
        <v>880</v>
      </c>
      <c r="B60" s="8" t="s">
        <v>896</v>
      </c>
      <c r="C60" s="10">
        <v>1</v>
      </c>
      <c r="D60" s="8" t="s">
        <v>788</v>
      </c>
      <c r="E60" s="8" t="s">
        <v>783</v>
      </c>
      <c r="F60" s="8" t="str">
        <f>UnitControlCenter!$B$8</f>
        <v>billion 2019 USD / year</v>
      </c>
      <c r="G60" s="8" t="s">
        <v>897</v>
      </c>
      <c r="H60" s="8" t="s">
        <v>887</v>
      </c>
      <c r="I60" s="8" t="s">
        <v>898</v>
      </c>
      <c r="J60" s="8"/>
      <c r="K60" s="8"/>
      <c r="L60" s="8"/>
      <c r="M60" s="8"/>
      <c r="N60" s="8"/>
      <c r="O60" s="8"/>
      <c r="P60" s="8"/>
      <c r="Q60" s="8"/>
      <c r="R60" s="8"/>
      <c r="S60" s="8"/>
      <c r="T60" s="14"/>
      <c r="U60" s="14"/>
      <c r="V60" s="14"/>
      <c r="W60" s="14"/>
      <c r="X60" s="14"/>
      <c r="Y60" s="14"/>
      <c r="Z60" s="14"/>
      <c r="AA60" s="14"/>
      <c r="AB60" s="14"/>
      <c r="AC60" s="14"/>
    </row>
    <row r="61" spans="1:29" ht="15.75" customHeight="1" x14ac:dyDescent="0.25">
      <c r="A61" s="8" t="s">
        <v>880</v>
      </c>
      <c r="B61" s="8" t="s">
        <v>899</v>
      </c>
      <c r="C61" s="10">
        <v>1</v>
      </c>
      <c r="D61" s="8" t="s">
        <v>788</v>
      </c>
      <c r="E61" s="8" t="s">
        <v>783</v>
      </c>
      <c r="F61" s="8" t="str">
        <f>UnitControlCenter!$B$8</f>
        <v>billion 2019 USD / year</v>
      </c>
      <c r="G61" s="8" t="s">
        <v>900</v>
      </c>
      <c r="H61" s="8" t="s">
        <v>891</v>
      </c>
      <c r="I61" s="8" t="s">
        <v>892</v>
      </c>
      <c r="J61" s="8"/>
      <c r="K61" s="8"/>
      <c r="L61" s="8"/>
      <c r="M61" s="8"/>
      <c r="N61" s="8"/>
      <c r="O61" s="8"/>
      <c r="P61" s="8"/>
      <c r="Q61" s="8"/>
      <c r="R61" s="8"/>
      <c r="S61" s="8"/>
      <c r="T61" s="14"/>
      <c r="U61" s="14"/>
      <c r="V61" s="14"/>
      <c r="W61" s="14"/>
      <c r="X61" s="14"/>
      <c r="Y61" s="14"/>
      <c r="Z61" s="14"/>
      <c r="AA61" s="14"/>
      <c r="AB61" s="14"/>
      <c r="AC61" s="14"/>
    </row>
    <row r="62" spans="1:29" ht="15.75" customHeight="1" x14ac:dyDescent="0.25">
      <c r="A62" s="8" t="s">
        <v>880</v>
      </c>
      <c r="B62" s="8" t="s">
        <v>901</v>
      </c>
      <c r="C62" s="10">
        <v>1</v>
      </c>
      <c r="D62" s="8" t="s">
        <v>788</v>
      </c>
      <c r="E62" s="8" t="s">
        <v>783</v>
      </c>
      <c r="F62" s="8" t="str">
        <f>UnitControlCenter!$B$8</f>
        <v>billion 2019 USD / year</v>
      </c>
      <c r="G62" s="8" t="s">
        <v>902</v>
      </c>
      <c r="H62" s="8" t="s">
        <v>891</v>
      </c>
      <c r="I62" s="8" t="s">
        <v>892</v>
      </c>
      <c r="J62" s="8"/>
      <c r="K62" s="8"/>
      <c r="L62" s="8"/>
      <c r="M62" s="8"/>
      <c r="N62" s="8"/>
      <c r="O62" s="8"/>
      <c r="P62" s="8"/>
      <c r="Q62" s="8"/>
      <c r="R62" s="8"/>
      <c r="S62" s="8"/>
      <c r="T62" s="14"/>
      <c r="U62" s="14"/>
      <c r="V62" s="14"/>
      <c r="W62" s="14"/>
      <c r="X62" s="14"/>
      <c r="Y62" s="14"/>
      <c r="Z62" s="14"/>
      <c r="AA62" s="14"/>
      <c r="AB62" s="14"/>
      <c r="AC62" s="14"/>
    </row>
    <row r="63" spans="1:29" ht="15.75" customHeight="1" x14ac:dyDescent="0.25">
      <c r="A63" s="8" t="s">
        <v>880</v>
      </c>
      <c r="B63" s="8" t="s">
        <v>903</v>
      </c>
      <c r="C63" s="10">
        <v>1</v>
      </c>
      <c r="D63" s="8" t="s">
        <v>788</v>
      </c>
      <c r="E63" s="8" t="s">
        <v>783</v>
      </c>
      <c r="F63" s="8" t="str">
        <f>UnitControlCenter!$B$8</f>
        <v>billion 2019 USD / year</v>
      </c>
      <c r="G63" s="8" t="s">
        <v>904</v>
      </c>
      <c r="H63" s="8" t="s">
        <v>891</v>
      </c>
      <c r="I63" s="8" t="s">
        <v>892</v>
      </c>
      <c r="J63" s="8"/>
      <c r="K63" s="8"/>
      <c r="L63" s="8"/>
      <c r="M63" s="8"/>
      <c r="N63" s="8"/>
      <c r="O63" s="8"/>
      <c r="P63" s="8"/>
      <c r="Q63" s="8"/>
      <c r="R63" s="8"/>
      <c r="S63" s="8"/>
      <c r="T63" s="14"/>
      <c r="U63" s="14"/>
      <c r="V63" s="14"/>
      <c r="W63" s="14"/>
      <c r="X63" s="14"/>
      <c r="Y63" s="14"/>
      <c r="Z63" s="14"/>
      <c r="AA63" s="14"/>
      <c r="AB63" s="14"/>
      <c r="AC63" s="14"/>
    </row>
    <row r="64" spans="1:29" ht="15.75" customHeight="1" thickBot="1" x14ac:dyDescent="0.3">
      <c r="A64" s="22" t="s">
        <v>880</v>
      </c>
      <c r="B64" s="22" t="s">
        <v>905</v>
      </c>
      <c r="C64" s="23">
        <v>1</v>
      </c>
      <c r="D64" s="22" t="s">
        <v>788</v>
      </c>
      <c r="E64" s="22" t="s">
        <v>783</v>
      </c>
      <c r="F64" s="22" t="str">
        <f>UnitControlCenter!$B$8</f>
        <v>billion 2019 USD / year</v>
      </c>
      <c r="G64" s="22" t="s">
        <v>906</v>
      </c>
      <c r="H64" s="22" t="s">
        <v>891</v>
      </c>
      <c r="I64" s="22" t="s">
        <v>907</v>
      </c>
      <c r="J64" s="22"/>
      <c r="K64" s="22"/>
      <c r="L64" s="22"/>
      <c r="M64" s="22"/>
      <c r="N64" s="22"/>
      <c r="O64" s="22"/>
      <c r="P64" s="22"/>
      <c r="Q64" s="22"/>
      <c r="R64" s="22"/>
      <c r="S64" s="22"/>
      <c r="T64" s="22"/>
      <c r="U64" s="22"/>
      <c r="V64" s="22"/>
      <c r="W64" s="22"/>
      <c r="X64" s="22"/>
      <c r="Y64" s="22"/>
      <c r="Z64" s="22"/>
      <c r="AA64" s="22"/>
      <c r="AB64" s="22"/>
      <c r="AC64" s="22"/>
    </row>
    <row r="65" spans="1:29" ht="15.75" customHeight="1" x14ac:dyDescent="0.25">
      <c r="A65" s="8" t="s">
        <v>880</v>
      </c>
      <c r="B65" s="8" t="s">
        <v>908</v>
      </c>
      <c r="C65" s="10">
        <v>1</v>
      </c>
      <c r="D65" s="8" t="s">
        <v>788</v>
      </c>
      <c r="E65" s="8" t="s">
        <v>783</v>
      </c>
      <c r="F65" s="8" t="str">
        <f>UnitControlCenter!$B$8</f>
        <v>billion 2019 USD / year</v>
      </c>
      <c r="G65" s="8" t="s">
        <v>909</v>
      </c>
      <c r="H65" s="8" t="s">
        <v>891</v>
      </c>
      <c r="I65" s="8" t="s">
        <v>910</v>
      </c>
      <c r="J65" s="8"/>
      <c r="K65" s="8"/>
      <c r="L65" s="8"/>
      <c r="M65" s="8"/>
      <c r="N65" s="8"/>
      <c r="O65" s="8"/>
      <c r="P65" s="8"/>
      <c r="Q65" s="8"/>
      <c r="R65" s="8"/>
      <c r="S65" s="8"/>
      <c r="T65" s="14"/>
      <c r="U65" s="14"/>
      <c r="V65" s="14"/>
      <c r="W65" s="14"/>
      <c r="X65" s="14"/>
      <c r="Y65" s="14"/>
      <c r="Z65" s="14"/>
      <c r="AA65" s="14"/>
      <c r="AB65" s="14"/>
      <c r="AC65" s="14"/>
    </row>
    <row r="66" spans="1:29" ht="15.75" customHeight="1" x14ac:dyDescent="0.25">
      <c r="A66" s="8" t="s">
        <v>911</v>
      </c>
      <c r="B66" s="8" t="s">
        <v>1543</v>
      </c>
      <c r="C66" s="10">
        <v>1</v>
      </c>
      <c r="D66" s="8" t="s">
        <v>782</v>
      </c>
      <c r="E66" s="8" t="s">
        <v>1544</v>
      </c>
      <c r="F66" s="8" t="str">
        <f>UnitControlCenter!$B$11</f>
        <v>incidents / year</v>
      </c>
      <c r="G66" s="8" t="s">
        <v>1545</v>
      </c>
      <c r="H66" s="8"/>
      <c r="I66" s="8"/>
      <c r="J66" s="8"/>
      <c r="K66" s="8"/>
      <c r="L66" s="8"/>
      <c r="M66" s="8"/>
      <c r="N66" s="8"/>
      <c r="O66" s="8"/>
      <c r="P66" s="8"/>
      <c r="Q66" s="8"/>
      <c r="R66" s="8"/>
      <c r="S66" s="8"/>
      <c r="T66" s="14"/>
      <c r="U66" s="14"/>
      <c r="V66" s="14"/>
      <c r="W66" s="14"/>
      <c r="X66" s="14"/>
      <c r="Y66" s="14"/>
      <c r="Z66" s="14"/>
      <c r="AA66" s="14"/>
      <c r="AB66" s="14"/>
      <c r="AC66" s="14"/>
    </row>
    <row r="67" spans="1:29" ht="15.75" customHeight="1" x14ac:dyDescent="0.25">
      <c r="A67" s="8" t="s">
        <v>911</v>
      </c>
      <c r="B67" s="8" t="s">
        <v>912</v>
      </c>
      <c r="C67" s="10">
        <v>1</v>
      </c>
      <c r="D67" s="8" t="s">
        <v>782</v>
      </c>
      <c r="E67" s="8" t="s">
        <v>783</v>
      </c>
      <c r="F67" s="8" t="str">
        <f>UnitControlCenter!$B$11</f>
        <v>incidents / year</v>
      </c>
      <c r="G67" s="8" t="s">
        <v>1545</v>
      </c>
      <c r="H67" s="8"/>
      <c r="I67" s="8"/>
      <c r="J67" s="8"/>
      <c r="K67" s="8"/>
      <c r="L67" s="8"/>
      <c r="M67" s="8"/>
      <c r="N67" s="8"/>
      <c r="O67" s="8"/>
      <c r="P67" s="8"/>
      <c r="Q67" s="8"/>
      <c r="R67" s="8"/>
      <c r="S67" s="8"/>
      <c r="T67" s="14"/>
      <c r="U67" s="14"/>
      <c r="V67" s="14"/>
      <c r="W67" s="14"/>
      <c r="X67" s="14"/>
      <c r="Y67" s="14"/>
      <c r="Z67" s="14"/>
      <c r="AA67" s="14"/>
      <c r="AB67" s="14"/>
      <c r="AC67" s="14"/>
    </row>
    <row r="68" spans="1:29" ht="15.75" customHeight="1" x14ac:dyDescent="0.25">
      <c r="A68" s="8" t="s">
        <v>911</v>
      </c>
      <c r="B68" s="8" t="s">
        <v>913</v>
      </c>
      <c r="C68" s="10">
        <v>1</v>
      </c>
      <c r="D68" s="8" t="s">
        <v>782</v>
      </c>
      <c r="E68" s="8" t="s">
        <v>783</v>
      </c>
      <c r="F68" s="8" t="str">
        <f>UnitControlCenter!$B$8</f>
        <v>billion 2019 USD / year</v>
      </c>
      <c r="G68" s="8" t="s">
        <v>914</v>
      </c>
      <c r="H68" s="8"/>
      <c r="I68" s="8"/>
      <c r="J68" s="8"/>
      <c r="K68" s="8"/>
      <c r="L68" s="8"/>
      <c r="M68" s="8"/>
      <c r="N68" s="8"/>
      <c r="O68" s="8"/>
      <c r="P68" s="8"/>
      <c r="Q68" s="8"/>
      <c r="R68" s="8"/>
      <c r="S68" s="8"/>
      <c r="T68" s="14"/>
      <c r="U68" s="14"/>
      <c r="V68" s="14"/>
      <c r="W68" s="14"/>
      <c r="X68" s="14"/>
      <c r="Y68" s="14"/>
      <c r="Z68" s="14"/>
      <c r="AA68" s="14"/>
      <c r="AB68" s="14"/>
      <c r="AC68" s="14"/>
    </row>
    <row r="69" spans="1:29" ht="15.75" customHeight="1" x14ac:dyDescent="0.25">
      <c r="A69" s="8" t="s">
        <v>911</v>
      </c>
      <c r="B69" s="8" t="s">
        <v>915</v>
      </c>
      <c r="C69" s="10">
        <v>0</v>
      </c>
      <c r="D69" s="8" t="s">
        <v>782</v>
      </c>
      <c r="E69" s="8" t="s">
        <v>783</v>
      </c>
      <c r="F69" s="8" t="str">
        <f>UnitControlCenter!$B$11</f>
        <v>incidents / year</v>
      </c>
      <c r="G69" s="8" t="s">
        <v>916</v>
      </c>
      <c r="H69" s="8"/>
      <c r="I69" s="8"/>
      <c r="J69" s="8"/>
      <c r="K69" s="8"/>
      <c r="L69" s="8"/>
      <c r="M69" s="8"/>
      <c r="N69" s="8"/>
      <c r="O69" s="8"/>
      <c r="P69" s="8"/>
      <c r="Q69" s="8"/>
      <c r="R69" s="8"/>
      <c r="S69" s="8"/>
      <c r="T69" s="14"/>
      <c r="U69" s="14"/>
      <c r="V69" s="14"/>
      <c r="W69" s="14"/>
      <c r="X69" s="14"/>
      <c r="Y69" s="14"/>
      <c r="Z69" s="14"/>
      <c r="AA69" s="14"/>
      <c r="AB69" s="14"/>
      <c r="AC69" s="14"/>
    </row>
    <row r="70" spans="1:29" ht="15.75" customHeight="1" x14ac:dyDescent="0.25">
      <c r="A70" s="8" t="s">
        <v>911</v>
      </c>
      <c r="B70" s="8" t="s">
        <v>917</v>
      </c>
      <c r="C70" s="10">
        <v>0</v>
      </c>
      <c r="D70" s="8" t="s">
        <v>782</v>
      </c>
      <c r="E70" s="8" t="s">
        <v>783</v>
      </c>
      <c r="F70" s="8" t="str">
        <f>UnitControlCenter!$B$11</f>
        <v>incidents / year</v>
      </c>
      <c r="G70" s="8" t="s">
        <v>918</v>
      </c>
      <c r="H70" s="8"/>
      <c r="I70" s="8"/>
      <c r="J70" s="8"/>
      <c r="K70" s="8"/>
      <c r="L70" s="8"/>
      <c r="M70" s="8"/>
      <c r="N70" s="8"/>
      <c r="O70" s="8"/>
      <c r="P70" s="8"/>
      <c r="Q70" s="8"/>
      <c r="R70" s="8"/>
      <c r="S70" s="8"/>
      <c r="T70" s="14"/>
      <c r="U70" s="14"/>
      <c r="V70" s="14"/>
      <c r="W70" s="14"/>
      <c r="X70" s="14"/>
      <c r="Y70" s="14"/>
      <c r="Z70" s="14"/>
      <c r="AA70" s="14"/>
      <c r="AB70" s="14"/>
      <c r="AC70" s="14"/>
    </row>
    <row r="71" spans="1:29" ht="15.75" customHeight="1" x14ac:dyDescent="0.25">
      <c r="A71" s="8" t="s">
        <v>911</v>
      </c>
      <c r="B71" s="8" t="s">
        <v>919</v>
      </c>
      <c r="C71" s="10">
        <v>0</v>
      </c>
      <c r="D71" s="8" t="s">
        <v>782</v>
      </c>
      <c r="E71" s="8" t="s">
        <v>783</v>
      </c>
      <c r="F71" s="8" t="str">
        <f>UnitControlCenter!$B$11</f>
        <v>incidents / year</v>
      </c>
      <c r="G71" s="8" t="s">
        <v>920</v>
      </c>
      <c r="H71" s="8"/>
      <c r="I71" s="8"/>
      <c r="J71" s="8"/>
      <c r="K71" s="8"/>
      <c r="L71" s="8"/>
      <c r="M71" s="8"/>
      <c r="N71" s="8"/>
      <c r="O71" s="8"/>
      <c r="P71" s="8"/>
      <c r="Q71" s="8"/>
      <c r="R71" s="8"/>
      <c r="S71" s="8"/>
      <c r="T71" s="14"/>
      <c r="U71" s="14"/>
      <c r="V71" s="14"/>
      <c r="W71" s="14"/>
      <c r="X71" s="14"/>
      <c r="Y71" s="14"/>
      <c r="Z71" s="14"/>
      <c r="AA71" s="14"/>
      <c r="AB71" s="14"/>
      <c r="AC71" s="14"/>
    </row>
    <row r="72" spans="1:29" ht="15.75" customHeight="1" x14ac:dyDescent="0.25">
      <c r="A72" s="8" t="s">
        <v>911</v>
      </c>
      <c r="B72" s="8" t="s">
        <v>921</v>
      </c>
      <c r="C72" s="10">
        <v>0</v>
      </c>
      <c r="D72" s="8" t="s">
        <v>782</v>
      </c>
      <c r="E72" s="8" t="s">
        <v>783</v>
      </c>
      <c r="F72" s="8" t="str">
        <f>UnitControlCenter!$B$11</f>
        <v>incidents / year</v>
      </c>
      <c r="G72" s="8" t="s">
        <v>922</v>
      </c>
      <c r="H72" s="8"/>
      <c r="I72" s="8"/>
      <c r="J72" s="8"/>
      <c r="K72" s="8"/>
      <c r="L72" s="8"/>
      <c r="M72" s="8"/>
      <c r="N72" s="8"/>
      <c r="O72" s="8"/>
      <c r="P72" s="8"/>
      <c r="Q72" s="8"/>
      <c r="R72" s="8"/>
      <c r="S72" s="8"/>
      <c r="T72" s="14"/>
      <c r="U72" s="14"/>
      <c r="V72" s="14"/>
      <c r="W72" s="14"/>
      <c r="X72" s="14"/>
      <c r="Y72" s="14"/>
      <c r="Z72" s="14"/>
      <c r="AA72" s="14"/>
      <c r="AB72" s="14"/>
      <c r="AC72" s="14"/>
    </row>
    <row r="73" spans="1:29" ht="15.75" customHeight="1" thickBot="1" x14ac:dyDescent="0.3">
      <c r="A73" s="22" t="s">
        <v>911</v>
      </c>
      <c r="B73" s="22" t="s">
        <v>923</v>
      </c>
      <c r="C73" s="23">
        <v>0</v>
      </c>
      <c r="D73" s="22" t="s">
        <v>782</v>
      </c>
      <c r="E73" s="22" t="s">
        <v>783</v>
      </c>
      <c r="F73" s="22" t="str">
        <f>UnitControlCenter!$B$11</f>
        <v>incidents / year</v>
      </c>
      <c r="G73" s="22" t="s">
        <v>924</v>
      </c>
      <c r="H73" s="22"/>
      <c r="I73" s="22"/>
      <c r="J73" s="22"/>
      <c r="K73" s="22"/>
      <c r="L73" s="22"/>
      <c r="M73" s="22"/>
      <c r="N73" s="22"/>
      <c r="O73" s="22"/>
      <c r="P73" s="22"/>
      <c r="Q73" s="22"/>
      <c r="R73" s="22"/>
      <c r="S73" s="22"/>
      <c r="T73" s="22"/>
      <c r="U73" s="22"/>
      <c r="V73" s="22"/>
      <c r="W73" s="22"/>
      <c r="X73" s="22"/>
      <c r="Y73" s="22"/>
      <c r="Z73" s="22"/>
      <c r="AA73" s="22"/>
      <c r="AB73" s="22"/>
      <c r="AC73" s="22"/>
    </row>
    <row r="74" spans="1:29" ht="15.75" customHeight="1" x14ac:dyDescent="0.25">
      <c r="A74" s="8" t="s">
        <v>911</v>
      </c>
      <c r="B74" s="8" t="s">
        <v>925</v>
      </c>
      <c r="C74" s="10">
        <v>0</v>
      </c>
      <c r="D74" s="8" t="s">
        <v>782</v>
      </c>
      <c r="E74" s="8" t="s">
        <v>783</v>
      </c>
      <c r="F74" s="8" t="str">
        <f>UnitControlCenter!$B$11</f>
        <v>incidents / year</v>
      </c>
      <c r="G74" s="8" t="s">
        <v>926</v>
      </c>
      <c r="H74" s="8"/>
      <c r="I74" s="8"/>
      <c r="J74" s="8"/>
      <c r="K74" s="8"/>
      <c r="L74" s="8"/>
      <c r="M74" s="8"/>
      <c r="N74" s="8"/>
      <c r="O74" s="8"/>
      <c r="P74" s="8"/>
      <c r="Q74" s="8"/>
      <c r="R74" s="8"/>
      <c r="S74" s="8"/>
      <c r="T74" s="14"/>
      <c r="U74" s="14"/>
      <c r="V74" s="14"/>
      <c r="W74" s="14"/>
      <c r="X74" s="14"/>
      <c r="Y74" s="14"/>
      <c r="Z74" s="14"/>
      <c r="AA74" s="14"/>
      <c r="AB74" s="14"/>
      <c r="AC74" s="14"/>
    </row>
    <row r="75" spans="1:29" ht="15.75" customHeight="1" x14ac:dyDescent="0.25">
      <c r="A75" s="8" t="s">
        <v>911</v>
      </c>
      <c r="B75" s="8" t="s">
        <v>927</v>
      </c>
      <c r="C75" s="10">
        <v>0</v>
      </c>
      <c r="D75" s="8" t="s">
        <v>782</v>
      </c>
      <c r="E75" s="8" t="s">
        <v>783</v>
      </c>
      <c r="F75" s="8" t="str">
        <f>UnitControlCenter!$B$11</f>
        <v>incidents / year</v>
      </c>
      <c r="G75" s="8" t="s">
        <v>928</v>
      </c>
      <c r="H75" s="8"/>
      <c r="I75" s="8"/>
      <c r="J75" s="8"/>
      <c r="K75" s="8"/>
      <c r="L75" s="8"/>
      <c r="M75" s="8"/>
      <c r="N75" s="8"/>
      <c r="O75" s="8"/>
      <c r="P75" s="8"/>
      <c r="Q75" s="8"/>
      <c r="R75" s="8"/>
      <c r="S75" s="8"/>
      <c r="T75" s="14"/>
      <c r="U75" s="14"/>
      <c r="V75" s="14"/>
      <c r="W75" s="14"/>
      <c r="X75" s="14"/>
      <c r="Y75" s="14"/>
      <c r="Z75" s="14"/>
      <c r="AA75" s="14"/>
      <c r="AB75" s="14"/>
      <c r="AC75" s="14"/>
    </row>
    <row r="76" spans="1:29" ht="15.75" customHeight="1" x14ac:dyDescent="0.25">
      <c r="A76" s="8" t="s">
        <v>929</v>
      </c>
      <c r="B76" s="8" t="s">
        <v>930</v>
      </c>
      <c r="C76" s="10">
        <v>1</v>
      </c>
      <c r="D76" s="8" t="s">
        <v>788</v>
      </c>
      <c r="E76" s="8" t="s">
        <v>789</v>
      </c>
      <c r="F76" s="8" t="str">
        <f>UnitControlCenter!$B$15</f>
        <v>terawatt-hours (TWh) / year</v>
      </c>
      <c r="G76" s="8" t="s">
        <v>931</v>
      </c>
      <c r="H76" s="8" t="s">
        <v>932</v>
      </c>
      <c r="I76" s="8" t="s">
        <v>933</v>
      </c>
      <c r="J76" s="8"/>
      <c r="K76" s="8"/>
      <c r="L76" s="8"/>
      <c r="M76" s="8"/>
      <c r="N76" s="8"/>
      <c r="O76" s="8"/>
      <c r="P76" s="8"/>
      <c r="Q76" s="8"/>
      <c r="R76" s="8"/>
      <c r="S76" s="8"/>
      <c r="T76" s="14"/>
      <c r="U76" s="14"/>
      <c r="V76" s="14"/>
      <c r="W76" s="14"/>
      <c r="X76" s="14"/>
      <c r="Y76" s="14"/>
      <c r="Z76" s="14"/>
      <c r="AA76" s="14"/>
      <c r="AB76" s="14"/>
      <c r="AC76" s="14"/>
    </row>
    <row r="77" spans="1:29" ht="15.75" customHeight="1" x14ac:dyDescent="0.25">
      <c r="A77" s="8" t="s">
        <v>929</v>
      </c>
      <c r="B77" s="8" t="s">
        <v>934</v>
      </c>
      <c r="C77" s="10">
        <v>1</v>
      </c>
      <c r="D77" s="8" t="s">
        <v>788</v>
      </c>
      <c r="E77" s="8" t="s">
        <v>783</v>
      </c>
      <c r="F77" s="8" t="str">
        <f>UnitControlCenter!$B$15</f>
        <v>terawatt-hours (TWh) / year</v>
      </c>
      <c r="G77" s="8" t="s">
        <v>935</v>
      </c>
      <c r="H77" s="8" t="s">
        <v>936</v>
      </c>
      <c r="I77" s="8" t="s">
        <v>937</v>
      </c>
      <c r="J77" s="8"/>
      <c r="K77" s="8"/>
      <c r="L77" s="8"/>
      <c r="M77" s="8"/>
      <c r="N77" s="8"/>
      <c r="O77" s="8"/>
      <c r="P77" s="8"/>
      <c r="Q77" s="8"/>
      <c r="R77" s="8"/>
      <c r="S77" s="8"/>
      <c r="T77" s="14"/>
      <c r="U77" s="14"/>
      <c r="V77" s="14"/>
      <c r="W77" s="14"/>
      <c r="X77" s="14"/>
      <c r="Y77" s="14"/>
      <c r="Z77" s="14"/>
      <c r="AA77" s="14"/>
      <c r="AB77" s="14"/>
      <c r="AC77" s="14"/>
    </row>
    <row r="78" spans="1:29" ht="15.75" customHeight="1" thickBot="1" x14ac:dyDescent="0.3">
      <c r="A78" s="22" t="s">
        <v>929</v>
      </c>
      <c r="B78" s="22" t="s">
        <v>938</v>
      </c>
      <c r="C78" s="23">
        <v>1</v>
      </c>
      <c r="D78" s="22" t="s">
        <v>788</v>
      </c>
      <c r="E78" s="22" t="s">
        <v>789</v>
      </c>
      <c r="F78" s="22" t="str">
        <f>UnitControlCenter!$B$16</f>
        <v>gigawatts (GW) / year</v>
      </c>
      <c r="G78" s="22" t="s">
        <v>939</v>
      </c>
      <c r="H78" s="22" t="s">
        <v>940</v>
      </c>
      <c r="I78" s="22" t="s">
        <v>941</v>
      </c>
      <c r="J78" s="22"/>
      <c r="K78" s="22"/>
      <c r="L78" s="22"/>
      <c r="M78" s="22"/>
      <c r="N78" s="22"/>
      <c r="O78" s="22"/>
      <c r="P78" s="22"/>
      <c r="Q78" s="22"/>
      <c r="R78" s="22"/>
      <c r="S78" s="22"/>
      <c r="T78" s="22"/>
      <c r="U78" s="22"/>
      <c r="V78" s="22"/>
      <c r="W78" s="22"/>
      <c r="X78" s="22"/>
      <c r="Y78" s="22"/>
      <c r="Z78" s="22"/>
      <c r="AA78" s="22"/>
      <c r="AB78" s="22"/>
      <c r="AC78" s="22"/>
    </row>
    <row r="79" spans="1:29" ht="15.75" customHeight="1" x14ac:dyDescent="0.25">
      <c r="A79" s="8" t="s">
        <v>929</v>
      </c>
      <c r="B79" s="8" t="s">
        <v>942</v>
      </c>
      <c r="C79" s="10">
        <v>1</v>
      </c>
      <c r="D79" s="8" t="s">
        <v>788</v>
      </c>
      <c r="E79" s="8" t="s">
        <v>783</v>
      </c>
      <c r="F79" s="8" t="str">
        <f>UnitControlCenter!$B$16</f>
        <v>gigawatts (GW) / year</v>
      </c>
      <c r="G79" s="8" t="s">
        <v>943</v>
      </c>
      <c r="H79" s="8" t="s">
        <v>944</v>
      </c>
      <c r="I79" s="8" t="s">
        <v>945</v>
      </c>
      <c r="J79" s="8"/>
      <c r="K79" s="8"/>
      <c r="L79" s="8"/>
      <c r="M79" s="8"/>
      <c r="N79" s="8"/>
      <c r="O79" s="8"/>
      <c r="P79" s="8"/>
      <c r="Q79" s="8"/>
      <c r="R79" s="8"/>
      <c r="S79" s="8"/>
      <c r="T79" s="14"/>
      <c r="U79" s="14"/>
      <c r="V79" s="14"/>
      <c r="W79" s="14"/>
      <c r="X79" s="14"/>
      <c r="Y79" s="14"/>
      <c r="Z79" s="14"/>
      <c r="AA79" s="14"/>
      <c r="AB79" s="14"/>
      <c r="AC79" s="14"/>
    </row>
    <row r="80" spans="1:29" ht="15.75" customHeight="1" x14ac:dyDescent="0.25">
      <c r="A80" s="8" t="s">
        <v>929</v>
      </c>
      <c r="B80" s="8" t="s">
        <v>946</v>
      </c>
      <c r="C80" s="10">
        <v>1</v>
      </c>
      <c r="D80" s="8" t="s">
        <v>788</v>
      </c>
      <c r="E80" s="8" t="s">
        <v>789</v>
      </c>
      <c r="F80" s="8" t="str">
        <f>UnitControlCenter!$B$15</f>
        <v>terawatt-hours (TWh) / year</v>
      </c>
      <c r="G80" s="8" t="s">
        <v>947</v>
      </c>
      <c r="H80" s="8" t="s">
        <v>948</v>
      </c>
      <c r="I80" s="8" t="s">
        <v>949</v>
      </c>
      <c r="J80" s="8"/>
      <c r="K80" s="8"/>
      <c r="L80" s="8"/>
      <c r="M80" s="8"/>
      <c r="N80" s="8"/>
      <c r="O80" s="8"/>
      <c r="P80" s="8"/>
      <c r="Q80" s="8"/>
      <c r="R80" s="8"/>
      <c r="S80" s="8"/>
      <c r="T80" s="14"/>
      <c r="U80" s="14"/>
      <c r="V80" s="14"/>
      <c r="W80" s="14"/>
      <c r="X80" s="14"/>
      <c r="Y80" s="14"/>
      <c r="Z80" s="14"/>
      <c r="AA80" s="14"/>
      <c r="AB80" s="14"/>
      <c r="AC80" s="14"/>
    </row>
    <row r="81" spans="1:29" ht="15.75" customHeight="1" x14ac:dyDescent="0.25">
      <c r="A81" s="8" t="s">
        <v>950</v>
      </c>
      <c r="B81" s="8" t="s">
        <v>951</v>
      </c>
      <c r="C81" s="10">
        <v>1</v>
      </c>
      <c r="D81" s="8" t="s">
        <v>788</v>
      </c>
      <c r="E81" s="8" t="s">
        <v>952</v>
      </c>
      <c r="F81" s="8" t="str">
        <f>UnitControlCenter!$B$17</f>
        <v>2019 USD / megawatt-hour (MWh)</v>
      </c>
      <c r="G81" s="8" t="s">
        <v>953</v>
      </c>
      <c r="H81" s="8" t="s">
        <v>954</v>
      </c>
      <c r="I81" s="8" t="s">
        <v>955</v>
      </c>
      <c r="J81" s="8"/>
      <c r="K81" s="8"/>
      <c r="L81" s="8"/>
      <c r="M81" s="8"/>
      <c r="N81" s="8"/>
      <c r="O81" s="8"/>
      <c r="P81" s="8"/>
      <c r="Q81" s="8"/>
      <c r="R81" s="8"/>
      <c r="S81" s="8"/>
      <c r="T81" s="14"/>
      <c r="U81" s="14"/>
      <c r="V81" s="14"/>
      <c r="W81" s="14"/>
      <c r="X81" s="14"/>
      <c r="Y81" s="14"/>
      <c r="Z81" s="14"/>
      <c r="AA81" s="14"/>
      <c r="AB81" s="14"/>
      <c r="AC81" s="14"/>
    </row>
    <row r="82" spans="1:29" ht="15.75" customHeight="1" thickBot="1" x14ac:dyDescent="0.3">
      <c r="A82" s="22" t="s">
        <v>950</v>
      </c>
      <c r="B82" s="22" t="s">
        <v>956</v>
      </c>
      <c r="C82" s="23">
        <v>1</v>
      </c>
      <c r="D82" s="22" t="s">
        <v>788</v>
      </c>
      <c r="E82" s="22" t="s">
        <v>789</v>
      </c>
      <c r="F82" s="22" t="str">
        <f>UnitControlCenter!$B$15</f>
        <v>terawatt-hours (TWh) / year</v>
      </c>
      <c r="G82" s="22" t="s">
        <v>957</v>
      </c>
      <c r="H82" s="22" t="s">
        <v>958</v>
      </c>
      <c r="I82" s="22" t="s">
        <v>959</v>
      </c>
      <c r="J82" s="8"/>
      <c r="K82" s="8"/>
      <c r="L82" s="8"/>
      <c r="M82" s="8"/>
      <c r="N82" s="8"/>
      <c r="O82" s="8"/>
      <c r="P82" s="8"/>
      <c r="Q82" s="8"/>
      <c r="R82" s="8"/>
      <c r="S82" s="8"/>
      <c r="T82" s="14"/>
      <c r="U82" s="14"/>
      <c r="V82" s="14"/>
      <c r="W82" s="14"/>
      <c r="X82" s="14"/>
      <c r="Y82" s="14"/>
      <c r="Z82" s="14"/>
      <c r="AA82" s="14"/>
      <c r="AB82" s="14"/>
      <c r="AC82" s="14"/>
    </row>
    <row r="83" spans="1:29" ht="15.75" customHeight="1" x14ac:dyDescent="0.25">
      <c r="A83" s="8" t="s">
        <v>950</v>
      </c>
      <c r="B83" s="8" t="s">
        <v>960</v>
      </c>
      <c r="C83" s="10">
        <v>1</v>
      </c>
      <c r="D83" s="8" t="s">
        <v>788</v>
      </c>
      <c r="E83" s="8" t="s">
        <v>789</v>
      </c>
      <c r="F83" s="8" t="str">
        <f>UnitControlCenter!$B$18</f>
        <v>cubic km / yr</v>
      </c>
      <c r="G83" s="8" t="s">
        <v>961</v>
      </c>
      <c r="H83" s="8" t="s">
        <v>962</v>
      </c>
      <c r="I83" s="8" t="s">
        <v>963</v>
      </c>
      <c r="J83" s="8"/>
      <c r="K83" s="8"/>
      <c r="L83" s="8"/>
      <c r="M83" s="8"/>
      <c r="N83" s="8"/>
      <c r="O83" s="8"/>
      <c r="P83" s="8"/>
      <c r="Q83" s="8"/>
      <c r="R83" s="8"/>
      <c r="S83" s="8"/>
      <c r="T83" s="14"/>
      <c r="U83" s="14"/>
      <c r="V83" s="14"/>
      <c r="W83" s="14"/>
      <c r="X83" s="14"/>
      <c r="Y83" s="14"/>
      <c r="Z83" s="14"/>
      <c r="AA83" s="14"/>
      <c r="AB83" s="14"/>
      <c r="AC83" s="14"/>
    </row>
    <row r="84" spans="1:29" ht="15.75" customHeight="1" x14ac:dyDescent="0.25">
      <c r="A84" s="8" t="s">
        <v>950</v>
      </c>
      <c r="B84" s="8" t="s">
        <v>964</v>
      </c>
      <c r="C84" s="10">
        <v>1</v>
      </c>
      <c r="D84" s="8" t="s">
        <v>788</v>
      </c>
      <c r="E84" s="8" t="s">
        <v>789</v>
      </c>
      <c r="F84" s="8" t="str">
        <f>UnitControlCenter!$B$18</f>
        <v>cubic km / yr</v>
      </c>
      <c r="G84" s="8" t="s">
        <v>965</v>
      </c>
      <c r="H84" s="8" t="s">
        <v>966</v>
      </c>
      <c r="I84" s="8" t="s">
        <v>967</v>
      </c>
      <c r="J84" s="8"/>
      <c r="K84" s="8"/>
      <c r="L84" s="8"/>
      <c r="M84" s="8"/>
      <c r="N84" s="8"/>
      <c r="O84" s="8"/>
      <c r="P84" s="8"/>
      <c r="Q84" s="8"/>
      <c r="R84" s="8"/>
      <c r="S84" s="8"/>
      <c r="T84" s="14"/>
      <c r="U84" s="14"/>
      <c r="V84" s="14"/>
      <c r="W84" s="14"/>
      <c r="X84" s="14"/>
      <c r="Y84" s="14"/>
      <c r="Z84" s="14"/>
      <c r="AA84" s="14"/>
      <c r="AB84" s="14"/>
      <c r="AC84" s="14"/>
    </row>
    <row r="85" spans="1:29" ht="15.75" customHeight="1" x14ac:dyDescent="0.25">
      <c r="A85" s="8" t="s">
        <v>968</v>
      </c>
      <c r="B85" s="8" t="s">
        <v>969</v>
      </c>
      <c r="C85" s="10">
        <v>1</v>
      </c>
      <c r="D85" s="8" t="s">
        <v>788</v>
      </c>
      <c r="E85" s="8" t="s">
        <v>789</v>
      </c>
      <c r="F85" s="8" t="str">
        <f>UnitControlCenter!$B$21</f>
        <v>million vehicles / year</v>
      </c>
      <c r="G85" s="8" t="s">
        <v>970</v>
      </c>
      <c r="H85" s="8" t="s">
        <v>971</v>
      </c>
      <c r="I85" s="8" t="s">
        <v>972</v>
      </c>
      <c r="J85" s="8"/>
      <c r="K85" s="8"/>
      <c r="L85" s="8"/>
      <c r="M85" s="8"/>
      <c r="N85" s="8"/>
      <c r="O85" s="8"/>
      <c r="P85" s="8"/>
      <c r="Q85" s="8"/>
      <c r="R85" s="8"/>
      <c r="S85" s="8"/>
      <c r="T85" s="14"/>
      <c r="U85" s="14"/>
      <c r="V85" s="14"/>
      <c r="W85" s="14"/>
      <c r="X85" s="14"/>
      <c r="Y85" s="14"/>
      <c r="Z85" s="14"/>
      <c r="AA85" s="14"/>
      <c r="AB85" s="14"/>
      <c r="AC85" s="14"/>
    </row>
    <row r="86" spans="1:29" ht="15.75" customHeight="1" x14ac:dyDescent="0.25">
      <c r="A86" s="8" t="s">
        <v>968</v>
      </c>
      <c r="B86" s="8" t="s">
        <v>973</v>
      </c>
      <c r="C86" s="10">
        <v>1</v>
      </c>
      <c r="D86" s="8" t="s">
        <v>788</v>
      </c>
      <c r="E86" s="8" t="s">
        <v>789</v>
      </c>
      <c r="F86" s="8" t="str">
        <f>UnitControlCenter!$B$22</f>
        <v>thousand vehicles / year</v>
      </c>
      <c r="G86" s="8" t="s">
        <v>974</v>
      </c>
      <c r="H86" s="8" t="s">
        <v>975</v>
      </c>
      <c r="I86" s="8" t="s">
        <v>976</v>
      </c>
      <c r="J86" s="8"/>
      <c r="K86" s="8"/>
      <c r="L86" s="8"/>
      <c r="M86" s="8"/>
      <c r="N86" s="8"/>
      <c r="O86" s="8"/>
      <c r="P86" s="8"/>
      <c r="Q86" s="8"/>
      <c r="R86" s="8"/>
      <c r="S86" s="8"/>
      <c r="T86" s="14"/>
      <c r="U86" s="14"/>
      <c r="V86" s="14"/>
      <c r="W86" s="14"/>
      <c r="X86" s="14"/>
      <c r="Y86" s="14"/>
      <c r="Z86" s="14"/>
      <c r="AA86" s="14"/>
      <c r="AB86" s="14"/>
      <c r="AC86" s="14"/>
    </row>
    <row r="87" spans="1:29" ht="15.75" customHeight="1" x14ac:dyDescent="0.25">
      <c r="A87" s="8" t="s">
        <v>968</v>
      </c>
      <c r="B87" s="8" t="s">
        <v>977</v>
      </c>
      <c r="C87" s="10">
        <v>1</v>
      </c>
      <c r="D87" s="8" t="s">
        <v>788</v>
      </c>
      <c r="E87" s="8" t="s">
        <v>789</v>
      </c>
      <c r="F87" s="8" t="str">
        <f>UnitControlCenter!$B$22</f>
        <v>thousand vehicles / year</v>
      </c>
      <c r="G87" s="8" t="s">
        <v>978</v>
      </c>
      <c r="H87" s="8" t="s">
        <v>971</v>
      </c>
      <c r="I87" s="8" t="s">
        <v>972</v>
      </c>
      <c r="J87" s="8"/>
      <c r="K87" s="8"/>
      <c r="L87" s="8"/>
      <c r="M87" s="8"/>
      <c r="N87" s="8"/>
      <c r="O87" s="8"/>
      <c r="P87" s="8"/>
      <c r="Q87" s="8"/>
      <c r="R87" s="8"/>
      <c r="S87" s="8"/>
      <c r="T87" s="14"/>
      <c r="U87" s="14"/>
      <c r="V87" s="14"/>
      <c r="W87" s="14"/>
      <c r="X87" s="14"/>
      <c r="Y87" s="14"/>
      <c r="Z87" s="14"/>
      <c r="AA87" s="14"/>
      <c r="AB87" s="14"/>
      <c r="AC87" s="14"/>
    </row>
    <row r="88" spans="1:29" ht="15.75" customHeight="1" x14ac:dyDescent="0.25">
      <c r="A88" s="8" t="s">
        <v>968</v>
      </c>
      <c r="B88" s="8" t="s">
        <v>979</v>
      </c>
      <c r="C88" s="10">
        <v>1</v>
      </c>
      <c r="D88" s="8" t="s">
        <v>788</v>
      </c>
      <c r="E88" s="8" t="s">
        <v>789</v>
      </c>
      <c r="F88" s="8" t="str">
        <f>UnitControlCenter!$B$22</f>
        <v>thousand vehicles / year</v>
      </c>
      <c r="G88" s="8" t="s">
        <v>980</v>
      </c>
      <c r="H88" s="8" t="s">
        <v>975</v>
      </c>
      <c r="I88" s="8" t="s">
        <v>976</v>
      </c>
      <c r="J88" s="8"/>
      <c r="K88" s="8"/>
      <c r="L88" s="8"/>
      <c r="M88" s="8"/>
      <c r="N88" s="8"/>
      <c r="O88" s="8"/>
      <c r="P88" s="8"/>
      <c r="Q88" s="8"/>
      <c r="R88" s="8"/>
      <c r="S88" s="8"/>
      <c r="T88" s="14"/>
      <c r="U88" s="14"/>
      <c r="V88" s="14"/>
      <c r="W88" s="14"/>
      <c r="X88" s="14"/>
      <c r="Y88" s="14"/>
      <c r="Z88" s="14"/>
      <c r="AA88" s="14"/>
      <c r="AB88" s="14"/>
      <c r="AC88" s="14"/>
    </row>
    <row r="89" spans="1:29" ht="15.75" customHeight="1" x14ac:dyDescent="0.25">
      <c r="A89" s="8" t="s">
        <v>968</v>
      </c>
      <c r="B89" s="8" t="s">
        <v>981</v>
      </c>
      <c r="C89" s="10">
        <v>1</v>
      </c>
      <c r="D89" s="8" t="s">
        <v>788</v>
      </c>
      <c r="E89" s="8" t="s">
        <v>789</v>
      </c>
      <c r="F89" s="8" t="str">
        <f>UnitControlCenter!$B$22</f>
        <v>thousand vehicles / year</v>
      </c>
      <c r="G89" s="8" t="s">
        <v>982</v>
      </c>
      <c r="H89" s="8" t="s">
        <v>983</v>
      </c>
      <c r="I89" s="8" t="s">
        <v>984</v>
      </c>
      <c r="J89" s="8"/>
      <c r="K89" s="8"/>
      <c r="L89" s="8"/>
      <c r="M89" s="8"/>
      <c r="N89" s="8"/>
      <c r="O89" s="8"/>
      <c r="P89" s="8"/>
      <c r="Q89" s="8"/>
      <c r="R89" s="8"/>
      <c r="S89" s="8"/>
      <c r="T89" s="14"/>
      <c r="U89" s="14"/>
      <c r="V89" s="14"/>
      <c r="W89" s="14"/>
      <c r="X89" s="14"/>
      <c r="Y89" s="14"/>
      <c r="Z89" s="14"/>
      <c r="AA89" s="14"/>
      <c r="AB89" s="14"/>
      <c r="AC89" s="14"/>
    </row>
    <row r="90" spans="1:29" ht="15.75" customHeight="1" x14ac:dyDescent="0.25">
      <c r="A90" s="8" t="s">
        <v>968</v>
      </c>
      <c r="B90" s="8" t="s">
        <v>985</v>
      </c>
      <c r="C90" s="10">
        <v>1</v>
      </c>
      <c r="D90" s="8" t="s">
        <v>788</v>
      </c>
      <c r="E90" s="8" t="s">
        <v>789</v>
      </c>
      <c r="F90" s="8" t="str">
        <f>UnitControlCenter!$B$23</f>
        <v>million vehicles</v>
      </c>
      <c r="G90" s="8" t="s">
        <v>986</v>
      </c>
      <c r="H90" s="8" t="s">
        <v>971</v>
      </c>
      <c r="I90" s="8" t="s">
        <v>972</v>
      </c>
      <c r="J90" s="8"/>
      <c r="K90" s="8"/>
      <c r="L90" s="8"/>
      <c r="M90" s="8"/>
      <c r="N90" s="8"/>
      <c r="O90" s="8"/>
      <c r="P90" s="8"/>
      <c r="Q90" s="8"/>
      <c r="R90" s="8"/>
      <c r="S90" s="8"/>
      <c r="T90" s="14"/>
      <c r="U90" s="14"/>
      <c r="V90" s="14"/>
      <c r="W90" s="14"/>
      <c r="X90" s="14"/>
      <c r="Y90" s="14"/>
      <c r="Z90" s="14"/>
      <c r="AA90" s="14"/>
      <c r="AB90" s="14"/>
      <c r="AC90" s="14"/>
    </row>
    <row r="91" spans="1:29" ht="15.75" customHeight="1" x14ac:dyDescent="0.25">
      <c r="A91" s="8" t="s">
        <v>968</v>
      </c>
      <c r="B91" s="8" t="s">
        <v>987</v>
      </c>
      <c r="C91" s="10">
        <v>1</v>
      </c>
      <c r="D91" s="8" t="s">
        <v>788</v>
      </c>
      <c r="E91" s="8" t="s">
        <v>789</v>
      </c>
      <c r="F91" s="8" t="str">
        <f>UnitControlCenter!$B$24</f>
        <v>thousand vehicles</v>
      </c>
      <c r="G91" s="8" t="s">
        <v>988</v>
      </c>
      <c r="H91" s="8" t="s">
        <v>975</v>
      </c>
      <c r="I91" s="8" t="s">
        <v>976</v>
      </c>
      <c r="J91" s="8"/>
      <c r="K91" s="8"/>
      <c r="L91" s="8"/>
      <c r="M91" s="8"/>
      <c r="N91" s="8"/>
      <c r="O91" s="8"/>
      <c r="P91" s="8"/>
      <c r="Q91" s="8"/>
      <c r="R91" s="8"/>
      <c r="S91" s="8"/>
      <c r="T91" s="14"/>
      <c r="U91" s="14"/>
      <c r="V91" s="14"/>
      <c r="W91" s="14"/>
      <c r="X91" s="14"/>
      <c r="Y91" s="14"/>
      <c r="Z91" s="14"/>
      <c r="AA91" s="14"/>
      <c r="AB91" s="14"/>
      <c r="AC91" s="14"/>
    </row>
    <row r="92" spans="1:29" ht="15.75" customHeight="1" thickBot="1" x14ac:dyDescent="0.3">
      <c r="A92" s="22" t="s">
        <v>968</v>
      </c>
      <c r="B92" s="22" t="s">
        <v>989</v>
      </c>
      <c r="C92" s="23">
        <v>1</v>
      </c>
      <c r="D92" s="22" t="s">
        <v>788</v>
      </c>
      <c r="E92" s="22" t="s">
        <v>789</v>
      </c>
      <c r="F92" s="22" t="str">
        <f>UnitControlCenter!$B$23</f>
        <v>million vehicles</v>
      </c>
      <c r="G92" s="22" t="s">
        <v>990</v>
      </c>
      <c r="H92" s="22" t="s">
        <v>971</v>
      </c>
      <c r="I92" s="22" t="s">
        <v>972</v>
      </c>
      <c r="J92" s="22"/>
      <c r="K92" s="22"/>
      <c r="L92" s="22"/>
      <c r="M92" s="22"/>
      <c r="N92" s="22"/>
      <c r="O92" s="22"/>
      <c r="P92" s="22"/>
      <c r="Q92" s="22"/>
      <c r="R92" s="22"/>
      <c r="S92" s="22"/>
      <c r="T92" s="22"/>
      <c r="U92" s="22"/>
      <c r="V92" s="22"/>
      <c r="W92" s="22"/>
      <c r="X92" s="22"/>
      <c r="Y92" s="22"/>
      <c r="Z92" s="22"/>
      <c r="AA92" s="22"/>
      <c r="AB92" s="22"/>
      <c r="AC92" s="22"/>
    </row>
    <row r="93" spans="1:29" ht="15.75" customHeight="1" x14ac:dyDescent="0.25">
      <c r="A93" s="8" t="s">
        <v>968</v>
      </c>
      <c r="B93" s="8" t="s">
        <v>991</v>
      </c>
      <c r="C93" s="10">
        <v>1</v>
      </c>
      <c r="D93" s="8" t="s">
        <v>788</v>
      </c>
      <c r="E93" s="8" t="s">
        <v>789</v>
      </c>
      <c r="F93" s="8" t="str">
        <f>UnitControlCenter!$B$23</f>
        <v>million vehicles</v>
      </c>
      <c r="G93" s="8" t="s">
        <v>992</v>
      </c>
      <c r="H93" s="8" t="s">
        <v>975</v>
      </c>
      <c r="I93" s="8" t="s">
        <v>976</v>
      </c>
      <c r="J93" s="8"/>
      <c r="K93" s="8"/>
      <c r="L93" s="8"/>
      <c r="M93" s="8"/>
      <c r="N93" s="8"/>
      <c r="O93" s="8"/>
      <c r="P93" s="8"/>
      <c r="Q93" s="8"/>
      <c r="R93" s="8"/>
      <c r="S93" s="8"/>
      <c r="T93" s="14"/>
      <c r="U93" s="14"/>
      <c r="V93" s="14"/>
      <c r="W93" s="14"/>
      <c r="X93" s="14"/>
      <c r="Y93" s="14"/>
      <c r="Z93" s="14"/>
      <c r="AA93" s="14"/>
      <c r="AB93" s="14"/>
      <c r="AC93" s="14"/>
    </row>
    <row r="94" spans="1:29" ht="15.75" customHeight="1" x14ac:dyDescent="0.25">
      <c r="A94" s="8" t="s">
        <v>968</v>
      </c>
      <c r="B94" s="8" t="s">
        <v>993</v>
      </c>
      <c r="C94" s="10">
        <v>1</v>
      </c>
      <c r="D94" s="8" t="s">
        <v>788</v>
      </c>
      <c r="E94" s="8" t="s">
        <v>789</v>
      </c>
      <c r="F94" s="8" t="str">
        <f>UnitControlCenter!$B$23</f>
        <v>million vehicles</v>
      </c>
      <c r="G94" s="8" t="s">
        <v>994</v>
      </c>
      <c r="H94" s="8" t="s">
        <v>983</v>
      </c>
      <c r="I94" s="8" t="s">
        <v>984</v>
      </c>
      <c r="J94" s="8"/>
      <c r="K94" s="8"/>
      <c r="L94" s="8"/>
      <c r="M94" s="8"/>
      <c r="N94" s="8"/>
      <c r="O94" s="8"/>
      <c r="P94" s="8"/>
      <c r="Q94" s="8"/>
      <c r="R94" s="8"/>
      <c r="S94" s="8"/>
      <c r="T94" s="14"/>
      <c r="U94" s="14"/>
      <c r="V94" s="14"/>
      <c r="W94" s="14"/>
      <c r="X94" s="14"/>
      <c r="Y94" s="14"/>
      <c r="Z94" s="14"/>
      <c r="AA94" s="14"/>
      <c r="AB94" s="14"/>
      <c r="AC94" s="14"/>
    </row>
    <row r="95" spans="1:29" ht="15.75" customHeight="1" x14ac:dyDescent="0.25">
      <c r="A95" s="8" t="s">
        <v>995</v>
      </c>
      <c r="B95" s="8" t="s">
        <v>996</v>
      </c>
      <c r="C95" s="10">
        <v>1</v>
      </c>
      <c r="D95" s="8" t="s">
        <v>788</v>
      </c>
      <c r="E95" s="8" t="s">
        <v>789</v>
      </c>
      <c r="F95" s="8" t="str">
        <f>UnitControlCenter!$B$3</f>
        <v>million metric tons / year</v>
      </c>
      <c r="G95" s="8" t="s">
        <v>997</v>
      </c>
      <c r="H95" s="8" t="s">
        <v>998</v>
      </c>
      <c r="I95" s="8" t="s">
        <v>999</v>
      </c>
      <c r="J95" s="8"/>
      <c r="K95" s="8"/>
      <c r="L95" s="8"/>
      <c r="M95" s="8"/>
      <c r="N95" s="8"/>
      <c r="O95" s="8"/>
      <c r="P95" s="8"/>
      <c r="Q95" s="8"/>
      <c r="R95" s="8"/>
      <c r="S95" s="8"/>
      <c r="T95" s="14"/>
      <c r="U95" s="14"/>
      <c r="V95" s="14"/>
      <c r="W95" s="14"/>
      <c r="X95" s="14"/>
      <c r="Y95" s="14"/>
      <c r="Z95" s="14"/>
      <c r="AA95" s="14"/>
      <c r="AB95" s="14"/>
      <c r="AC95" s="14"/>
    </row>
    <row r="96" spans="1:29" ht="15.75" customHeight="1" x14ac:dyDescent="0.25">
      <c r="A96" s="8" t="s">
        <v>995</v>
      </c>
      <c r="B96" s="8" t="s">
        <v>1000</v>
      </c>
      <c r="C96" s="10">
        <v>1</v>
      </c>
      <c r="D96" s="8" t="s">
        <v>788</v>
      </c>
      <c r="E96" s="8" t="s">
        <v>789</v>
      </c>
      <c r="F96" s="8" t="str">
        <f>UnitControlCenter!$B$25</f>
        <v>PJ / year</v>
      </c>
      <c r="G96" s="8" t="s">
        <v>1001</v>
      </c>
      <c r="H96" s="8" t="s">
        <v>1002</v>
      </c>
      <c r="I96" s="8" t="s">
        <v>1003</v>
      </c>
      <c r="J96" s="8"/>
      <c r="K96" s="8"/>
      <c r="L96" s="8"/>
      <c r="M96" s="8"/>
      <c r="N96" s="8"/>
      <c r="O96" s="8"/>
      <c r="P96" s="8"/>
      <c r="Q96" s="8"/>
      <c r="R96" s="8"/>
      <c r="S96" s="8"/>
      <c r="T96" s="14"/>
      <c r="U96" s="14"/>
      <c r="V96" s="14"/>
      <c r="W96" s="14"/>
      <c r="X96" s="14"/>
      <c r="Y96" s="14"/>
      <c r="Z96" s="14"/>
      <c r="AA96" s="14"/>
      <c r="AB96" s="14"/>
      <c r="AC96" s="14"/>
    </row>
    <row r="97" spans="1:29" ht="15.75" customHeight="1" thickBot="1" x14ac:dyDescent="0.3">
      <c r="A97" s="22" t="s">
        <v>995</v>
      </c>
      <c r="B97" s="22" t="s">
        <v>1004</v>
      </c>
      <c r="C97" s="23">
        <v>1</v>
      </c>
      <c r="D97" s="22" t="s">
        <v>788</v>
      </c>
      <c r="E97" s="22" t="s">
        <v>789</v>
      </c>
      <c r="F97" s="22" t="str">
        <f>UnitControlCenter!$B$25</f>
        <v>PJ / year</v>
      </c>
      <c r="G97" s="22" t="s">
        <v>1005</v>
      </c>
      <c r="H97" s="22" t="s">
        <v>998</v>
      </c>
      <c r="I97" s="22" t="s">
        <v>999</v>
      </c>
      <c r="J97" s="22"/>
      <c r="K97" s="22"/>
      <c r="L97" s="22"/>
      <c r="M97" s="22"/>
      <c r="N97" s="22"/>
      <c r="O97" s="22"/>
      <c r="P97" s="22"/>
      <c r="Q97" s="22"/>
      <c r="R97" s="22"/>
      <c r="S97" s="22"/>
      <c r="T97" s="22"/>
      <c r="U97" s="22"/>
      <c r="V97" s="22"/>
      <c r="W97" s="22"/>
      <c r="X97" s="22"/>
      <c r="Y97" s="22"/>
      <c r="Z97" s="22"/>
      <c r="AA97" s="22"/>
      <c r="AB97" s="22"/>
      <c r="AC97" s="22"/>
    </row>
    <row r="98" spans="1:29" ht="15.75" customHeight="1" x14ac:dyDescent="0.25">
      <c r="A98" s="8" t="s">
        <v>995</v>
      </c>
      <c r="B98" s="8" t="s">
        <v>1006</v>
      </c>
      <c r="C98" s="10">
        <v>1</v>
      </c>
      <c r="D98" s="8" t="s">
        <v>788</v>
      </c>
      <c r="E98" s="8" t="s">
        <v>789</v>
      </c>
      <c r="F98" s="8" t="str">
        <f>UnitControlCenter!$B$19</f>
        <v>trillion passenger-km / year</v>
      </c>
      <c r="G98" s="8" t="s">
        <v>1007</v>
      </c>
      <c r="H98" s="8" t="s">
        <v>1008</v>
      </c>
      <c r="I98" s="8" t="s">
        <v>1009</v>
      </c>
      <c r="J98" s="8"/>
      <c r="K98" s="8"/>
      <c r="L98" s="8"/>
      <c r="M98" s="8"/>
      <c r="N98" s="8"/>
      <c r="O98" s="8"/>
      <c r="P98" s="8"/>
      <c r="Q98" s="8"/>
      <c r="R98" s="8"/>
      <c r="S98" s="8"/>
      <c r="T98" s="14"/>
      <c r="U98" s="14"/>
      <c r="V98" s="14"/>
      <c r="W98" s="14"/>
      <c r="X98" s="14"/>
      <c r="Y98" s="14"/>
      <c r="Z98" s="14"/>
      <c r="AA98" s="14"/>
      <c r="AB98" s="14"/>
      <c r="AC98" s="14"/>
    </row>
    <row r="99" spans="1:29" ht="15.75" customHeight="1" x14ac:dyDescent="0.25">
      <c r="A99" s="8" t="s">
        <v>995</v>
      </c>
      <c r="B99" s="8" t="s">
        <v>1010</v>
      </c>
      <c r="C99" s="10">
        <v>1</v>
      </c>
      <c r="D99" s="8" t="s">
        <v>788</v>
      </c>
      <c r="E99" s="8" t="s">
        <v>789</v>
      </c>
      <c r="F99" s="8" t="str">
        <f>UnitControlCenter!$B$20</f>
        <v>trillion freight ton-km / year</v>
      </c>
      <c r="G99" s="8" t="s">
        <v>1011</v>
      </c>
      <c r="H99" s="8" t="s">
        <v>1012</v>
      </c>
      <c r="I99" s="8" t="s">
        <v>1013</v>
      </c>
      <c r="J99" s="8"/>
      <c r="K99" s="8"/>
      <c r="L99" s="8"/>
      <c r="M99" s="8"/>
      <c r="N99" s="8"/>
      <c r="O99" s="8"/>
      <c r="P99" s="8"/>
      <c r="Q99" s="8"/>
      <c r="R99" s="8"/>
      <c r="S99" s="8"/>
      <c r="T99" s="14"/>
      <c r="U99" s="14"/>
      <c r="V99" s="14"/>
      <c r="W99" s="14"/>
      <c r="X99" s="14"/>
      <c r="Y99" s="14"/>
      <c r="Z99" s="14"/>
      <c r="AA99" s="14"/>
      <c r="AB99" s="14"/>
      <c r="AC99" s="14"/>
    </row>
    <row r="100" spans="1:29" ht="15.75" customHeight="1" x14ac:dyDescent="0.25">
      <c r="A100" s="8" t="s">
        <v>1014</v>
      </c>
      <c r="B100" s="8" t="s">
        <v>1015</v>
      </c>
      <c r="C100" s="10">
        <v>1</v>
      </c>
      <c r="D100" s="8" t="s">
        <v>788</v>
      </c>
      <c r="E100" s="8" t="s">
        <v>789</v>
      </c>
      <c r="F100" s="8" t="str">
        <f>UnitControlCenter!$B$25</f>
        <v>PJ / year</v>
      </c>
      <c r="G100" s="8" t="s">
        <v>1016</v>
      </c>
      <c r="H100" s="8" t="s">
        <v>1017</v>
      </c>
      <c r="I100" s="8" t="s">
        <v>1018</v>
      </c>
      <c r="J100" s="8"/>
      <c r="K100" s="8"/>
      <c r="L100" s="8"/>
      <c r="M100" s="8"/>
      <c r="N100" s="8"/>
      <c r="O100" s="8"/>
      <c r="P100" s="8"/>
      <c r="Q100" s="8"/>
      <c r="R100" s="8"/>
      <c r="S100" s="8"/>
      <c r="T100" s="14"/>
      <c r="U100" s="14"/>
      <c r="V100" s="14"/>
      <c r="W100" s="14"/>
      <c r="X100" s="14"/>
      <c r="Y100" s="14"/>
      <c r="Z100" s="14"/>
      <c r="AA100" s="14"/>
      <c r="AB100" s="14"/>
      <c r="AC100" s="14"/>
    </row>
    <row r="101" spans="1:29" ht="15.75" customHeight="1" thickBot="1" x14ac:dyDescent="0.3">
      <c r="A101" s="22" t="s">
        <v>1014</v>
      </c>
      <c r="B101" s="22" t="s">
        <v>1019</v>
      </c>
      <c r="C101" s="23">
        <v>1</v>
      </c>
      <c r="D101" s="22" t="s">
        <v>788</v>
      </c>
      <c r="E101" s="22" t="s">
        <v>789</v>
      </c>
      <c r="F101" s="22" t="str">
        <f>UnitControlCenter!$B$25</f>
        <v>PJ / year</v>
      </c>
      <c r="G101" s="22" t="s">
        <v>1020</v>
      </c>
      <c r="H101" s="22" t="s">
        <v>1021</v>
      </c>
      <c r="I101" s="22" t="s">
        <v>1022</v>
      </c>
      <c r="J101" s="22"/>
      <c r="K101" s="22"/>
      <c r="L101" s="22"/>
      <c r="M101" s="22"/>
      <c r="N101" s="22"/>
      <c r="O101" s="22"/>
      <c r="P101" s="22"/>
      <c r="Q101" s="22"/>
      <c r="R101" s="22"/>
      <c r="S101" s="22"/>
      <c r="T101" s="22"/>
      <c r="U101" s="22"/>
      <c r="V101" s="22"/>
      <c r="W101" s="22"/>
      <c r="X101" s="22"/>
      <c r="Y101" s="22"/>
      <c r="Z101" s="22"/>
      <c r="AA101" s="22"/>
      <c r="AB101" s="22"/>
      <c r="AC101" s="22"/>
    </row>
    <row r="102" spans="1:29" ht="15.75" customHeight="1" x14ac:dyDescent="0.25">
      <c r="A102" s="8" t="s">
        <v>1014</v>
      </c>
      <c r="B102" s="8" t="s">
        <v>1023</v>
      </c>
      <c r="C102" s="10">
        <v>1</v>
      </c>
      <c r="D102" s="8" t="s">
        <v>788</v>
      </c>
      <c r="E102" s="8" t="s">
        <v>789</v>
      </c>
      <c r="F102" s="8" t="str">
        <f>UnitControlCenter!$B$25</f>
        <v>PJ / year</v>
      </c>
      <c r="G102" s="8" t="s">
        <v>1024</v>
      </c>
      <c r="H102" s="8" t="s">
        <v>1017</v>
      </c>
      <c r="I102" s="8" t="s">
        <v>1018</v>
      </c>
      <c r="J102" s="8"/>
      <c r="K102" s="8"/>
      <c r="L102" s="8"/>
      <c r="M102" s="8"/>
      <c r="N102" s="8"/>
      <c r="O102" s="8"/>
      <c r="P102" s="8"/>
      <c r="Q102" s="8"/>
      <c r="R102" s="8"/>
      <c r="S102" s="8"/>
      <c r="T102" s="14"/>
      <c r="U102" s="14"/>
      <c r="V102" s="14"/>
      <c r="W102" s="14"/>
      <c r="X102" s="14"/>
      <c r="Y102" s="14"/>
      <c r="Z102" s="14"/>
      <c r="AA102" s="14"/>
      <c r="AB102" s="14"/>
      <c r="AC102" s="14"/>
    </row>
    <row r="103" spans="1:29" ht="15.75" customHeight="1" x14ac:dyDescent="0.25">
      <c r="A103" s="8" t="s">
        <v>1014</v>
      </c>
      <c r="B103" s="8" t="s">
        <v>1025</v>
      </c>
      <c r="C103" s="10">
        <v>1</v>
      </c>
      <c r="D103" s="8" t="s">
        <v>788</v>
      </c>
      <c r="E103" s="8" t="s">
        <v>789</v>
      </c>
      <c r="F103" s="8" t="str">
        <f>UnitControlCenter!$B$25</f>
        <v>PJ / year</v>
      </c>
      <c r="G103" s="8" t="s">
        <v>1026</v>
      </c>
      <c r="H103" s="8" t="s">
        <v>1021</v>
      </c>
      <c r="I103" s="8" t="s">
        <v>1022</v>
      </c>
      <c r="J103" s="8"/>
      <c r="K103" s="8"/>
      <c r="L103" s="8"/>
      <c r="M103" s="8"/>
      <c r="N103" s="8"/>
      <c r="O103" s="8"/>
      <c r="P103" s="8"/>
      <c r="Q103" s="8"/>
      <c r="R103" s="8"/>
      <c r="S103" s="8"/>
      <c r="T103" s="14"/>
      <c r="U103" s="14"/>
      <c r="V103" s="14"/>
      <c r="W103" s="14"/>
      <c r="X103" s="14"/>
      <c r="Y103" s="14"/>
      <c r="Z103" s="14"/>
      <c r="AA103" s="14"/>
      <c r="AB103" s="14"/>
      <c r="AC103" s="14"/>
    </row>
    <row r="104" spans="1:29" ht="15.75" customHeight="1" x14ac:dyDescent="0.25">
      <c r="A104" s="8" t="s">
        <v>1027</v>
      </c>
      <c r="B104" s="8" t="s">
        <v>1028</v>
      </c>
      <c r="C104" s="10">
        <v>1</v>
      </c>
      <c r="D104" s="8" t="s">
        <v>788</v>
      </c>
      <c r="E104" s="8" t="s">
        <v>789</v>
      </c>
      <c r="F104" s="8" t="str">
        <f>UnitControlCenter!$B$3</f>
        <v>million metric tons / year</v>
      </c>
      <c r="G104" s="8" t="s">
        <v>1029</v>
      </c>
      <c r="H104" s="8" t="s">
        <v>1017</v>
      </c>
      <c r="I104" s="8" t="s">
        <v>1018</v>
      </c>
      <c r="J104" s="8"/>
      <c r="K104" s="8"/>
      <c r="L104" s="8"/>
      <c r="M104" s="8"/>
      <c r="N104" s="8"/>
      <c r="O104" s="8"/>
      <c r="P104" s="8"/>
      <c r="Q104" s="8"/>
      <c r="R104" s="8"/>
      <c r="S104" s="8"/>
      <c r="T104" s="14"/>
      <c r="U104" s="14"/>
      <c r="V104" s="14"/>
      <c r="W104" s="14"/>
      <c r="X104" s="14"/>
      <c r="Y104" s="14"/>
      <c r="Z104" s="14"/>
      <c r="AA104" s="14"/>
      <c r="AB104" s="14"/>
      <c r="AC104" s="14"/>
    </row>
    <row r="105" spans="1:29" ht="15.75" customHeight="1" x14ac:dyDescent="0.25">
      <c r="A105" s="8" t="s">
        <v>1027</v>
      </c>
      <c r="B105" s="8" t="s">
        <v>1030</v>
      </c>
      <c r="C105" s="10">
        <v>1</v>
      </c>
      <c r="D105" s="8" t="s">
        <v>788</v>
      </c>
      <c r="E105" s="8" t="s">
        <v>789</v>
      </c>
      <c r="F105" s="8" t="str">
        <f>UnitControlCenter!$B$3</f>
        <v>million metric tons / year</v>
      </c>
      <c r="G105" s="8" t="s">
        <v>1031</v>
      </c>
      <c r="H105" s="8" t="s">
        <v>799</v>
      </c>
      <c r="I105" s="8" t="s">
        <v>800</v>
      </c>
      <c r="J105" s="8"/>
      <c r="K105" s="8"/>
      <c r="L105" s="8"/>
      <c r="M105" s="8"/>
      <c r="N105" s="8"/>
      <c r="O105" s="8"/>
      <c r="P105" s="8"/>
      <c r="Q105" s="8"/>
      <c r="R105" s="8"/>
      <c r="S105" s="8"/>
      <c r="T105" s="14"/>
      <c r="U105" s="14"/>
      <c r="V105" s="14"/>
      <c r="W105" s="14"/>
      <c r="X105" s="14"/>
      <c r="Y105" s="14"/>
      <c r="Z105" s="14"/>
      <c r="AA105" s="14"/>
      <c r="AB105" s="14"/>
      <c r="AC105" s="14"/>
    </row>
    <row r="106" spans="1:29" ht="15.75" customHeight="1" x14ac:dyDescent="0.25">
      <c r="A106" s="8" t="s">
        <v>1027</v>
      </c>
      <c r="B106" s="8" t="s">
        <v>1032</v>
      </c>
      <c r="C106" s="10">
        <v>1</v>
      </c>
      <c r="D106" s="8" t="s">
        <v>788</v>
      </c>
      <c r="E106" s="8" t="s">
        <v>789</v>
      </c>
      <c r="F106" s="8" t="str">
        <f>UnitControlCenter!$B$3</f>
        <v>million metric tons / year</v>
      </c>
      <c r="G106" s="8" t="s">
        <v>1033</v>
      </c>
      <c r="H106" s="8" t="s">
        <v>1017</v>
      </c>
      <c r="I106" s="8" t="s">
        <v>1018</v>
      </c>
      <c r="J106" s="8"/>
      <c r="K106" s="8"/>
      <c r="L106" s="8"/>
      <c r="M106" s="8"/>
      <c r="N106" s="8"/>
      <c r="O106" s="8"/>
      <c r="P106" s="8"/>
      <c r="Q106" s="8"/>
      <c r="R106" s="8"/>
      <c r="S106" s="8"/>
      <c r="T106" s="14"/>
      <c r="U106" s="14"/>
      <c r="V106" s="14"/>
      <c r="W106" s="14"/>
      <c r="X106" s="14"/>
      <c r="Y106" s="14"/>
      <c r="Z106" s="14"/>
      <c r="AA106" s="14"/>
      <c r="AB106" s="14"/>
      <c r="AC106" s="14"/>
    </row>
    <row r="107" spans="1:29" ht="15.75" customHeight="1" thickBot="1" x14ac:dyDescent="0.3">
      <c r="A107" s="22" t="s">
        <v>1027</v>
      </c>
      <c r="B107" s="22" t="s">
        <v>1034</v>
      </c>
      <c r="C107" s="23">
        <v>1</v>
      </c>
      <c r="D107" s="22" t="s">
        <v>788</v>
      </c>
      <c r="E107" s="22" t="s">
        <v>789</v>
      </c>
      <c r="F107" s="22" t="str">
        <f>UnitControlCenter!$B$3</f>
        <v>million metric tons / year</v>
      </c>
      <c r="G107" s="22" t="s">
        <v>1035</v>
      </c>
      <c r="H107" s="22" t="s">
        <v>799</v>
      </c>
      <c r="I107" s="22" t="s">
        <v>800</v>
      </c>
      <c r="J107" s="22"/>
      <c r="K107" s="22"/>
      <c r="L107" s="22"/>
      <c r="M107" s="22"/>
      <c r="N107" s="22"/>
      <c r="O107" s="22"/>
      <c r="P107" s="22"/>
      <c r="Q107" s="22"/>
      <c r="R107" s="22"/>
      <c r="S107" s="22"/>
      <c r="T107" s="22"/>
      <c r="U107" s="22"/>
      <c r="V107" s="22"/>
      <c r="W107" s="22"/>
      <c r="X107" s="22"/>
      <c r="Y107" s="22"/>
      <c r="Z107" s="22"/>
      <c r="AA107" s="22"/>
      <c r="AB107" s="22"/>
      <c r="AC107" s="22"/>
    </row>
    <row r="108" spans="1:29" ht="15.75" customHeight="1" x14ac:dyDescent="0.25">
      <c r="A108" s="8" t="s">
        <v>1027</v>
      </c>
      <c r="B108" s="8" t="s">
        <v>1036</v>
      </c>
      <c r="C108" s="10">
        <v>1</v>
      </c>
      <c r="D108" s="8" t="s">
        <v>788</v>
      </c>
      <c r="E108" s="8" t="s">
        <v>789</v>
      </c>
      <c r="F108" s="8" t="str">
        <f>UnitControlCenter!$B$3</f>
        <v>million metric tons / year</v>
      </c>
      <c r="G108" s="8" t="s">
        <v>1037</v>
      </c>
      <c r="H108" s="8" t="s">
        <v>1017</v>
      </c>
      <c r="I108" s="8" t="s">
        <v>1018</v>
      </c>
      <c r="J108" s="8"/>
      <c r="K108" s="8"/>
      <c r="L108" s="8"/>
      <c r="M108" s="8"/>
      <c r="N108" s="8"/>
      <c r="O108" s="8"/>
      <c r="P108" s="8"/>
      <c r="Q108" s="8"/>
      <c r="R108" s="8"/>
      <c r="S108" s="8"/>
      <c r="T108" s="14"/>
      <c r="U108" s="14"/>
      <c r="V108" s="14"/>
      <c r="W108" s="14"/>
      <c r="X108" s="14"/>
      <c r="Y108" s="14"/>
      <c r="Z108" s="14"/>
      <c r="AA108" s="14"/>
      <c r="AB108" s="14"/>
      <c r="AC108" s="14"/>
    </row>
    <row r="109" spans="1:29" ht="15.75" customHeight="1" x14ac:dyDescent="0.25">
      <c r="A109" s="8" t="s">
        <v>1027</v>
      </c>
      <c r="B109" s="8" t="s">
        <v>1038</v>
      </c>
      <c r="C109" s="10">
        <v>1</v>
      </c>
      <c r="D109" s="8" t="s">
        <v>788</v>
      </c>
      <c r="E109" s="8" t="s">
        <v>789</v>
      </c>
      <c r="F109" s="8" t="str">
        <f>UnitControlCenter!$B$3</f>
        <v>million metric tons / year</v>
      </c>
      <c r="G109" s="120" t="s">
        <v>1039</v>
      </c>
      <c r="H109" s="120" t="s">
        <v>1040</v>
      </c>
      <c r="I109" s="8" t="s">
        <v>1041</v>
      </c>
      <c r="J109" s="8"/>
      <c r="K109" s="8"/>
      <c r="L109" s="8"/>
      <c r="M109" s="8"/>
      <c r="N109" s="8"/>
      <c r="O109" s="8"/>
      <c r="P109" s="8"/>
      <c r="Q109" s="8"/>
      <c r="R109" s="8"/>
      <c r="S109" s="8"/>
      <c r="T109" s="14"/>
      <c r="U109" s="14"/>
      <c r="V109" s="14"/>
      <c r="W109" s="14"/>
      <c r="X109" s="14"/>
      <c r="Y109" s="14"/>
      <c r="Z109" s="14"/>
      <c r="AA109" s="14"/>
      <c r="AB109" s="14"/>
      <c r="AC109" s="14"/>
    </row>
    <row r="110" spans="1:29" ht="15.75" customHeight="1" thickBot="1" x14ac:dyDescent="0.3">
      <c r="A110" s="22" t="s">
        <v>1042</v>
      </c>
      <c r="B110" s="22" t="s">
        <v>1043</v>
      </c>
      <c r="C110" s="23">
        <v>1</v>
      </c>
      <c r="D110" s="22" t="s">
        <v>788</v>
      </c>
      <c r="E110" s="22" t="s">
        <v>789</v>
      </c>
      <c r="F110" s="22" t="str">
        <f>UnitControlCenter!$B$25</f>
        <v>PJ / year</v>
      </c>
      <c r="G110" s="22" t="s">
        <v>1044</v>
      </c>
      <c r="H110" s="22" t="s">
        <v>1045</v>
      </c>
      <c r="I110" s="22" t="s">
        <v>1046</v>
      </c>
      <c r="J110" s="22"/>
      <c r="K110" s="22"/>
      <c r="L110" s="22"/>
      <c r="M110" s="22"/>
      <c r="N110" s="22"/>
      <c r="O110" s="22"/>
      <c r="P110" s="22"/>
      <c r="Q110" s="22"/>
      <c r="R110" s="22"/>
      <c r="S110" s="22"/>
      <c r="T110" s="22"/>
      <c r="U110" s="22"/>
      <c r="V110" s="22"/>
      <c r="W110" s="22"/>
      <c r="X110" s="22"/>
      <c r="Y110" s="22"/>
      <c r="Z110" s="22"/>
      <c r="AA110" s="22"/>
      <c r="AB110" s="22"/>
      <c r="AC110" s="22"/>
    </row>
    <row r="111" spans="1:29" ht="15.75" customHeight="1" x14ac:dyDescent="0.25">
      <c r="A111" s="8" t="s">
        <v>1042</v>
      </c>
      <c r="B111" s="8" t="s">
        <v>1047</v>
      </c>
      <c r="C111" s="10">
        <v>1</v>
      </c>
      <c r="D111" s="8" t="s">
        <v>788</v>
      </c>
      <c r="E111" s="8" t="s">
        <v>789</v>
      </c>
      <c r="F111" s="8" t="str">
        <f>UnitControlCenter!$B$25</f>
        <v>PJ / year</v>
      </c>
      <c r="G111" s="120" t="s">
        <v>1526</v>
      </c>
      <c r="H111" s="120" t="s">
        <v>1527</v>
      </c>
      <c r="I111" s="8" t="s">
        <v>1048</v>
      </c>
      <c r="J111" s="8"/>
      <c r="K111" s="8"/>
      <c r="L111" s="8"/>
      <c r="M111" s="8"/>
      <c r="N111" s="8"/>
      <c r="O111" s="8"/>
      <c r="P111" s="8"/>
      <c r="Q111" s="8"/>
      <c r="R111" s="8"/>
      <c r="S111" s="8"/>
      <c r="T111" s="14"/>
      <c r="U111" s="14"/>
      <c r="V111" s="14"/>
      <c r="W111" s="14"/>
      <c r="X111" s="14"/>
      <c r="Y111" s="14"/>
      <c r="Z111" s="14"/>
      <c r="AA111" s="14"/>
      <c r="AB111" s="14"/>
      <c r="AC111" s="14"/>
    </row>
    <row r="112" spans="1:29" ht="15.75" customHeight="1" x14ac:dyDescent="0.25">
      <c r="A112" s="8" t="s">
        <v>1042</v>
      </c>
      <c r="B112" s="8" t="s">
        <v>1049</v>
      </c>
      <c r="C112" s="10">
        <v>1</v>
      </c>
      <c r="D112" s="8" t="s">
        <v>788</v>
      </c>
      <c r="E112" s="8" t="s">
        <v>789</v>
      </c>
      <c r="F112" s="8" t="str">
        <f>UnitControlCenter!$B$25</f>
        <v>PJ / year</v>
      </c>
      <c r="G112" s="8" t="s">
        <v>1050</v>
      </c>
      <c r="H112" s="8" t="s">
        <v>1051</v>
      </c>
      <c r="I112" s="8" t="s">
        <v>1052</v>
      </c>
      <c r="J112" s="8"/>
      <c r="K112" s="8"/>
      <c r="L112" s="8"/>
      <c r="M112" s="8"/>
      <c r="N112" s="8"/>
      <c r="O112" s="8"/>
      <c r="P112" s="8"/>
      <c r="Q112" s="8"/>
      <c r="R112" s="8"/>
      <c r="S112" s="8"/>
      <c r="T112" s="14"/>
      <c r="U112" s="14"/>
      <c r="V112" s="14"/>
      <c r="W112" s="14"/>
      <c r="X112" s="14"/>
      <c r="Y112" s="14"/>
      <c r="Z112" s="14"/>
      <c r="AA112" s="14"/>
      <c r="AB112" s="14"/>
      <c r="AC112" s="14"/>
    </row>
    <row r="113" spans="1:29" ht="15.75" customHeight="1" x14ac:dyDescent="0.25">
      <c r="A113" s="8" t="s">
        <v>1053</v>
      </c>
      <c r="B113" s="8" t="s">
        <v>1054</v>
      </c>
      <c r="C113" s="10">
        <v>1</v>
      </c>
      <c r="D113" s="8" t="s">
        <v>788</v>
      </c>
      <c r="E113" s="8" t="s">
        <v>789</v>
      </c>
      <c r="F113" s="8" t="str">
        <f>UnitControlCenter!$B$25</f>
        <v>PJ / year</v>
      </c>
      <c r="G113" s="8" t="s">
        <v>1055</v>
      </c>
      <c r="H113" s="8" t="s">
        <v>1056</v>
      </c>
      <c r="I113" s="8" t="s">
        <v>1057</v>
      </c>
      <c r="J113" s="8"/>
      <c r="K113" s="8"/>
      <c r="L113" s="8"/>
      <c r="M113" s="8"/>
      <c r="N113" s="8"/>
      <c r="O113" s="8"/>
      <c r="P113" s="8"/>
      <c r="Q113" s="8"/>
      <c r="R113" s="8"/>
      <c r="S113" s="8"/>
      <c r="T113" s="14"/>
      <c r="U113" s="14"/>
      <c r="V113" s="14"/>
      <c r="W113" s="14"/>
      <c r="X113" s="14"/>
      <c r="Y113" s="14"/>
      <c r="Z113" s="14"/>
      <c r="AA113" s="14"/>
      <c r="AB113" s="14"/>
      <c r="AC113" s="14"/>
    </row>
    <row r="114" spans="1:29" ht="15.75" customHeight="1" x14ac:dyDescent="0.25">
      <c r="A114" s="8" t="s">
        <v>1053</v>
      </c>
      <c r="B114" s="8" t="s">
        <v>1058</v>
      </c>
      <c r="C114" s="10">
        <v>1</v>
      </c>
      <c r="D114" s="8" t="s">
        <v>788</v>
      </c>
      <c r="E114" s="8" t="s">
        <v>789</v>
      </c>
      <c r="F114" s="8" t="str">
        <f>UnitControlCenter!$B$25</f>
        <v>PJ / year</v>
      </c>
      <c r="G114" s="8" t="s">
        <v>1059</v>
      </c>
      <c r="H114" s="8" t="s">
        <v>1060</v>
      </c>
      <c r="I114" s="8" t="s">
        <v>1061</v>
      </c>
      <c r="J114" s="8"/>
      <c r="K114" s="8"/>
      <c r="L114" s="8"/>
      <c r="M114" s="8"/>
      <c r="N114" s="8"/>
      <c r="O114" s="8"/>
      <c r="P114" s="8"/>
      <c r="Q114" s="8"/>
      <c r="R114" s="8"/>
      <c r="S114" s="8"/>
      <c r="T114" s="14"/>
      <c r="U114" s="14"/>
      <c r="V114" s="14"/>
      <c r="W114" s="14"/>
      <c r="X114" s="14"/>
      <c r="Y114" s="14"/>
      <c r="Z114" s="14"/>
      <c r="AA114" s="14"/>
      <c r="AB114" s="14"/>
      <c r="AC114" s="14"/>
    </row>
    <row r="115" spans="1:29" ht="15.75" customHeight="1" x14ac:dyDescent="0.25">
      <c r="A115" s="8" t="s">
        <v>1053</v>
      </c>
      <c r="B115" s="8" t="s">
        <v>801</v>
      </c>
      <c r="C115" s="10">
        <v>0</v>
      </c>
      <c r="D115" s="8" t="s">
        <v>782</v>
      </c>
      <c r="E115" s="8" t="s">
        <v>783</v>
      </c>
      <c r="F115" s="8" t="str">
        <f>UnitControlCenter!$B$26</f>
        <v>PJ / 2019 dollar</v>
      </c>
      <c r="G115" s="8" t="s">
        <v>1062</v>
      </c>
      <c r="H115" s="8"/>
      <c r="I115" s="8"/>
      <c r="J115" s="8"/>
      <c r="K115" s="8"/>
      <c r="L115" s="8"/>
      <c r="M115" s="8"/>
      <c r="N115" s="8"/>
      <c r="O115" s="8"/>
      <c r="P115" s="8"/>
      <c r="Q115" s="8"/>
      <c r="R115" s="8"/>
      <c r="S115" s="8"/>
      <c r="T115" s="14"/>
      <c r="U115" s="14"/>
      <c r="V115" s="14"/>
      <c r="W115" s="14"/>
      <c r="X115" s="14"/>
      <c r="Y115" s="14"/>
      <c r="Z115" s="14"/>
      <c r="AA115" s="14"/>
      <c r="AB115" s="14"/>
      <c r="AC115" s="14"/>
    </row>
    <row r="116" spans="1:29" ht="15.75" customHeight="1" x14ac:dyDescent="0.25">
      <c r="A116" s="8" t="s">
        <v>1053</v>
      </c>
      <c r="B116" s="8" t="s">
        <v>1063</v>
      </c>
      <c r="C116" s="10">
        <v>1</v>
      </c>
      <c r="D116" s="8" t="s">
        <v>782</v>
      </c>
      <c r="E116" s="8" t="s">
        <v>783</v>
      </c>
      <c r="F116" s="8" t="str">
        <f>UnitControlCenter!$B$15</f>
        <v>terawatt-hours (TWh) / year</v>
      </c>
      <c r="G116" s="8" t="s">
        <v>1064</v>
      </c>
      <c r="H116" s="8"/>
      <c r="I116" s="8"/>
      <c r="J116" s="8"/>
      <c r="K116" s="8"/>
      <c r="L116" s="8"/>
      <c r="M116" s="8"/>
      <c r="N116" s="8"/>
      <c r="O116" s="8"/>
      <c r="P116" s="8"/>
      <c r="Q116" s="8"/>
      <c r="R116" s="8"/>
      <c r="S116" s="8"/>
      <c r="T116" s="14"/>
      <c r="U116" s="14"/>
      <c r="V116" s="14"/>
      <c r="W116" s="14"/>
      <c r="X116" s="14"/>
      <c r="Y116" s="14"/>
      <c r="Z116" s="14"/>
      <c r="AA116" s="14"/>
      <c r="AB116" s="14"/>
      <c r="AC116" s="14"/>
    </row>
    <row r="117" spans="1:29" ht="15.75" customHeight="1" x14ac:dyDescent="0.25">
      <c r="A117" s="8" t="s">
        <v>1053</v>
      </c>
      <c r="B117" s="8" t="s">
        <v>1065</v>
      </c>
      <c r="C117" s="10">
        <v>1</v>
      </c>
      <c r="D117" s="8" t="s">
        <v>782</v>
      </c>
      <c r="E117" s="8" t="s">
        <v>783</v>
      </c>
      <c r="F117" s="8" t="str">
        <f>UnitControlCenter!$B$27</f>
        <v>millions of metric tons / year</v>
      </c>
      <c r="G117" s="8" t="s">
        <v>1066</v>
      </c>
      <c r="H117" s="8"/>
      <c r="I117" s="8"/>
      <c r="J117" s="8"/>
      <c r="K117" s="8"/>
      <c r="L117" s="8"/>
      <c r="M117" s="8"/>
      <c r="N117" s="8"/>
      <c r="O117" s="8"/>
      <c r="P117" s="8"/>
      <c r="Q117" s="8"/>
      <c r="R117" s="8"/>
      <c r="S117" s="8"/>
      <c r="T117" s="14"/>
      <c r="U117" s="14"/>
      <c r="V117" s="14"/>
      <c r="W117" s="14"/>
      <c r="X117" s="14"/>
      <c r="Y117" s="14"/>
      <c r="Z117" s="14"/>
      <c r="AA117" s="14"/>
      <c r="AB117" s="14"/>
      <c r="AC117" s="14"/>
    </row>
    <row r="118" spans="1:29" ht="15.75" customHeight="1" x14ac:dyDescent="0.25">
      <c r="A118" s="8" t="s">
        <v>1053</v>
      </c>
      <c r="B118" s="8" t="s">
        <v>1067</v>
      </c>
      <c r="C118" s="10">
        <v>1</v>
      </c>
      <c r="D118" s="8" t="s">
        <v>782</v>
      </c>
      <c r="E118" s="8" t="s">
        <v>783</v>
      </c>
      <c r="F118" s="8" t="str">
        <f>UnitControlCenter!$B$27</f>
        <v>millions of metric tons / year</v>
      </c>
      <c r="G118" s="8" t="s">
        <v>1068</v>
      </c>
      <c r="H118" s="8"/>
      <c r="I118" s="8"/>
      <c r="J118" s="8"/>
      <c r="K118" s="8"/>
      <c r="L118" s="8"/>
      <c r="M118" s="8"/>
      <c r="N118" s="8"/>
      <c r="O118" s="8"/>
      <c r="P118" s="8"/>
      <c r="Q118" s="8"/>
      <c r="R118" s="8"/>
      <c r="S118" s="8"/>
      <c r="T118" s="14"/>
      <c r="U118" s="14"/>
      <c r="V118" s="14"/>
      <c r="W118" s="14"/>
      <c r="X118" s="14"/>
      <c r="Y118" s="14"/>
      <c r="Z118" s="14"/>
      <c r="AA118" s="14"/>
      <c r="AB118" s="14"/>
      <c r="AC118" s="14"/>
    </row>
    <row r="119" spans="1:29" ht="15.75" customHeight="1" x14ac:dyDescent="0.25">
      <c r="A119" s="8" t="s">
        <v>1053</v>
      </c>
      <c r="B119" s="8" t="s">
        <v>1069</v>
      </c>
      <c r="C119" s="10">
        <v>1</v>
      </c>
      <c r="D119" s="8" t="s">
        <v>782</v>
      </c>
      <c r="E119" s="8" t="s">
        <v>783</v>
      </c>
      <c r="F119" s="8" t="str">
        <f>UnitControlCenter!$B$28</f>
        <v>trillion cubic feet / year</v>
      </c>
      <c r="G119" s="8" t="s">
        <v>1070</v>
      </c>
      <c r="H119" s="8"/>
      <c r="I119" s="8"/>
      <c r="J119" s="8"/>
      <c r="K119" s="8"/>
      <c r="L119" s="8"/>
      <c r="M119" s="8"/>
      <c r="N119" s="8"/>
      <c r="O119" s="8"/>
      <c r="P119" s="8"/>
      <c r="Q119" s="8"/>
      <c r="R119" s="8"/>
      <c r="S119" s="8"/>
      <c r="T119" s="14"/>
      <c r="U119" s="14"/>
      <c r="V119" s="14"/>
      <c r="W119" s="14"/>
      <c r="X119" s="14"/>
      <c r="Y119" s="14"/>
      <c r="Z119" s="14"/>
      <c r="AA119" s="14"/>
      <c r="AB119" s="14"/>
      <c r="AC119" s="14"/>
    </row>
    <row r="120" spans="1:29" ht="15.75" customHeight="1" x14ac:dyDescent="0.25">
      <c r="A120" s="8" t="s">
        <v>1053</v>
      </c>
      <c r="B120" s="8" t="s">
        <v>1071</v>
      </c>
      <c r="C120" s="10">
        <v>1</v>
      </c>
      <c r="D120" s="8" t="s">
        <v>782</v>
      </c>
      <c r="E120" s="8" t="s">
        <v>783</v>
      </c>
      <c r="F120" s="8" t="str">
        <f>UnitControlCenter!$B$29</f>
        <v>million barrels / year</v>
      </c>
      <c r="G120" s="8" t="s">
        <v>1072</v>
      </c>
      <c r="H120" s="8"/>
      <c r="I120" s="8"/>
      <c r="J120" s="8"/>
      <c r="K120" s="8"/>
      <c r="L120" s="8"/>
      <c r="M120" s="8"/>
      <c r="N120" s="8"/>
      <c r="O120" s="8"/>
      <c r="P120" s="8"/>
      <c r="Q120" s="8"/>
      <c r="R120" s="8"/>
      <c r="S120" s="8"/>
      <c r="T120" s="14"/>
      <c r="U120" s="14"/>
      <c r="V120" s="14"/>
      <c r="W120" s="14"/>
      <c r="X120" s="14"/>
      <c r="Y120" s="14"/>
      <c r="Z120" s="14"/>
      <c r="AA120" s="14"/>
      <c r="AB120" s="14"/>
      <c r="AC120" s="14"/>
    </row>
    <row r="121" spans="1:29" ht="15.75" customHeight="1" x14ac:dyDescent="0.25">
      <c r="A121" s="8" t="s">
        <v>1053</v>
      </c>
      <c r="B121" s="8" t="s">
        <v>1073</v>
      </c>
      <c r="C121" s="10">
        <v>1</v>
      </c>
      <c r="D121" s="8" t="s">
        <v>782</v>
      </c>
      <c r="E121" s="8" t="s">
        <v>783</v>
      </c>
      <c r="F121" s="8" t="str">
        <f>UnitControlCenter!$B$29</f>
        <v>million barrels / year</v>
      </c>
      <c r="G121" s="8" t="s">
        <v>1074</v>
      </c>
      <c r="H121" s="8"/>
      <c r="I121" s="8"/>
      <c r="J121" s="8"/>
      <c r="K121" s="8"/>
      <c r="L121" s="8"/>
      <c r="M121" s="8"/>
      <c r="N121" s="8"/>
      <c r="O121" s="8"/>
      <c r="P121" s="8"/>
      <c r="Q121" s="8"/>
      <c r="R121" s="8"/>
      <c r="S121" s="8"/>
      <c r="T121" s="14"/>
      <c r="U121" s="14"/>
      <c r="V121" s="14"/>
      <c r="W121" s="14"/>
      <c r="X121" s="14"/>
      <c r="Y121" s="14"/>
      <c r="Z121" s="14"/>
      <c r="AA121" s="14"/>
      <c r="AB121" s="14"/>
      <c r="AC121" s="14"/>
    </row>
    <row r="122" spans="1:29" ht="15.75" customHeight="1" x14ac:dyDescent="0.25">
      <c r="A122" s="8" t="s">
        <v>1053</v>
      </c>
      <c r="B122" s="8" t="s">
        <v>1075</v>
      </c>
      <c r="C122" s="10">
        <v>1</v>
      </c>
      <c r="D122" s="8" t="s">
        <v>782</v>
      </c>
      <c r="E122" s="8" t="s">
        <v>783</v>
      </c>
      <c r="F122" s="8" t="str">
        <f>UnitControlCenter!$B$27</f>
        <v>millions of metric tons / year</v>
      </c>
      <c r="G122" s="8" t="s">
        <v>1076</v>
      </c>
      <c r="H122" s="8"/>
      <c r="I122" s="8"/>
      <c r="J122" s="8"/>
      <c r="K122" s="8"/>
      <c r="L122" s="8"/>
      <c r="M122" s="8"/>
      <c r="N122" s="8"/>
      <c r="O122" s="8"/>
      <c r="P122" s="8"/>
      <c r="Q122" s="8"/>
      <c r="R122" s="8"/>
      <c r="S122" s="8"/>
      <c r="T122" s="14"/>
      <c r="U122" s="14"/>
      <c r="V122" s="14"/>
      <c r="W122" s="14"/>
      <c r="X122" s="14"/>
      <c r="Y122" s="14"/>
      <c r="Z122" s="14"/>
      <c r="AA122" s="14"/>
      <c r="AB122" s="14"/>
      <c r="AC122" s="14"/>
    </row>
    <row r="123" spans="1:29" ht="15.75" customHeight="1" thickBot="1" x14ac:dyDescent="0.3">
      <c r="A123" s="22" t="s">
        <v>1053</v>
      </c>
      <c r="B123" s="22" t="s">
        <v>1077</v>
      </c>
      <c r="C123" s="23">
        <v>1</v>
      </c>
      <c r="D123" s="22" t="s">
        <v>782</v>
      </c>
      <c r="E123" s="22" t="s">
        <v>783</v>
      </c>
      <c r="F123" s="22" t="str">
        <f>UnitControlCenter!$B$30</f>
        <v>million liters / year</v>
      </c>
      <c r="G123" s="22" t="s">
        <v>1078</v>
      </c>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ht="15.75" customHeight="1" x14ac:dyDescent="0.25">
      <c r="A124" s="8" t="s">
        <v>1053</v>
      </c>
      <c r="B124" s="8" t="s">
        <v>1079</v>
      </c>
      <c r="C124" s="10">
        <v>1</v>
      </c>
      <c r="D124" s="8" t="s">
        <v>782</v>
      </c>
      <c r="E124" s="8" t="s">
        <v>783</v>
      </c>
      <c r="F124" s="8" t="str">
        <f>UnitControlCenter!$B$27</f>
        <v>millions of metric tons / year</v>
      </c>
      <c r="G124" s="8" t="s">
        <v>1080</v>
      </c>
      <c r="H124" s="8"/>
      <c r="I124" s="8"/>
      <c r="J124" s="8"/>
      <c r="K124" s="8"/>
      <c r="L124" s="8"/>
      <c r="M124" s="8"/>
      <c r="N124" s="8"/>
      <c r="O124" s="8"/>
      <c r="P124" s="8"/>
      <c r="Q124" s="8"/>
      <c r="R124" s="8"/>
      <c r="S124" s="8"/>
      <c r="T124" s="14"/>
      <c r="U124" s="14"/>
      <c r="V124" s="14"/>
      <c r="W124" s="14"/>
      <c r="X124" s="14"/>
      <c r="Y124" s="14"/>
      <c r="Z124" s="14"/>
      <c r="AA124" s="14"/>
      <c r="AB124" s="14"/>
      <c r="AC124" s="14"/>
    </row>
    <row r="125" spans="1:29" ht="15.75" customHeight="1" x14ac:dyDescent="0.25">
      <c r="A125" s="8" t="s">
        <v>1053</v>
      </c>
      <c r="B125" s="8" t="s">
        <v>1081</v>
      </c>
      <c r="C125" s="10">
        <v>1</v>
      </c>
      <c r="D125" s="8" t="s">
        <v>782</v>
      </c>
      <c r="E125" s="8" t="s">
        <v>783</v>
      </c>
      <c r="F125" s="8" t="str">
        <f>UnitControlCenter!$B$5</f>
        <v>thousand metric tons / year</v>
      </c>
      <c r="G125" s="8" t="s">
        <v>1082</v>
      </c>
      <c r="H125" s="8"/>
      <c r="I125" s="8"/>
      <c r="J125" s="8"/>
      <c r="K125" s="8"/>
      <c r="L125" s="8"/>
      <c r="M125" s="8"/>
      <c r="N125" s="8"/>
      <c r="O125" s="8"/>
      <c r="P125" s="8"/>
      <c r="Q125" s="8"/>
      <c r="R125" s="8"/>
      <c r="S125" s="8"/>
      <c r="T125" s="14"/>
      <c r="U125" s="14"/>
      <c r="V125" s="14"/>
      <c r="W125" s="14"/>
      <c r="X125" s="14"/>
      <c r="Y125" s="14"/>
      <c r="Z125" s="14"/>
      <c r="AA125" s="14"/>
      <c r="AB125" s="14"/>
      <c r="AC125" s="14"/>
    </row>
    <row r="126" spans="1:29" ht="15.75" customHeight="1" x14ac:dyDescent="0.25">
      <c r="A126" s="8" t="s">
        <v>1083</v>
      </c>
      <c r="B126" s="8" t="s">
        <v>1084</v>
      </c>
      <c r="C126" s="10">
        <v>1</v>
      </c>
      <c r="D126" s="8" t="s">
        <v>788</v>
      </c>
      <c r="E126" s="8" t="s">
        <v>789</v>
      </c>
      <c r="F126" s="8" t="str">
        <f>UnitControlCenter!$B$31</f>
        <v>PJ / year</v>
      </c>
      <c r="G126" s="8" t="s">
        <v>1085</v>
      </c>
      <c r="H126" s="8" t="s">
        <v>1086</v>
      </c>
      <c r="I126" s="8" t="s">
        <v>1087</v>
      </c>
      <c r="J126" s="8"/>
      <c r="K126" s="8"/>
      <c r="L126" s="8"/>
      <c r="M126" s="8"/>
      <c r="N126" s="8"/>
      <c r="O126" s="8"/>
      <c r="P126" s="8"/>
      <c r="Q126" s="8"/>
      <c r="R126" s="8"/>
      <c r="S126" s="8"/>
      <c r="T126" s="14"/>
      <c r="U126" s="14"/>
      <c r="V126" s="14"/>
      <c r="W126" s="14"/>
      <c r="X126" s="14"/>
      <c r="Y126" s="14"/>
      <c r="Z126" s="14"/>
      <c r="AA126" s="14"/>
      <c r="AB126" s="14"/>
      <c r="AC126" s="14"/>
    </row>
    <row r="127" spans="1:29" ht="15.75" customHeight="1" x14ac:dyDescent="0.25">
      <c r="A127" s="8" t="s">
        <v>1083</v>
      </c>
      <c r="B127" s="8" t="s">
        <v>1088</v>
      </c>
      <c r="C127" s="10">
        <v>1</v>
      </c>
      <c r="D127" s="8" t="s">
        <v>788</v>
      </c>
      <c r="E127" s="8" t="s">
        <v>783</v>
      </c>
      <c r="F127" s="8" t="str">
        <f>UnitControlCenter!$B$31</f>
        <v>PJ / year</v>
      </c>
      <c r="G127" s="8" t="s">
        <v>1089</v>
      </c>
      <c r="H127" s="8" t="s">
        <v>1086</v>
      </c>
      <c r="I127" s="8" t="s">
        <v>1087</v>
      </c>
      <c r="J127" s="8"/>
      <c r="K127" s="8"/>
      <c r="L127" s="8"/>
      <c r="M127" s="8"/>
      <c r="N127" s="8"/>
      <c r="O127" s="8"/>
      <c r="P127" s="8"/>
      <c r="Q127" s="8"/>
      <c r="R127" s="8"/>
      <c r="S127" s="8"/>
      <c r="T127" s="14"/>
      <c r="U127" s="14"/>
      <c r="V127" s="14"/>
      <c r="W127" s="14"/>
      <c r="X127" s="14"/>
      <c r="Y127" s="14"/>
      <c r="Z127" s="14"/>
      <c r="AA127" s="14"/>
      <c r="AB127" s="14"/>
      <c r="AC127" s="14"/>
    </row>
    <row r="128" spans="1:29" ht="15.75" customHeight="1" x14ac:dyDescent="0.25">
      <c r="A128" s="8" t="s">
        <v>1083</v>
      </c>
      <c r="B128" s="8" t="s">
        <v>1090</v>
      </c>
      <c r="C128" s="10">
        <v>1</v>
      </c>
      <c r="D128" s="8" t="s">
        <v>788</v>
      </c>
      <c r="E128" s="8" t="s">
        <v>789</v>
      </c>
      <c r="F128" s="8" t="str">
        <f>UnitControlCenter!$B$8</f>
        <v>billion 2019 USD / year</v>
      </c>
      <c r="G128" s="8" t="s">
        <v>1091</v>
      </c>
      <c r="H128" s="8" t="s">
        <v>1086</v>
      </c>
      <c r="I128" s="8" t="s">
        <v>1087</v>
      </c>
      <c r="J128" s="8"/>
      <c r="K128" s="8"/>
      <c r="L128" s="8"/>
      <c r="M128" s="8"/>
      <c r="N128" s="8"/>
      <c r="O128" s="8"/>
      <c r="P128" s="8"/>
      <c r="Q128" s="8"/>
      <c r="R128" s="8"/>
      <c r="S128" s="8"/>
      <c r="T128" s="14"/>
      <c r="U128" s="14"/>
      <c r="V128" s="14"/>
      <c r="W128" s="14"/>
      <c r="X128" s="14"/>
      <c r="Y128" s="14"/>
      <c r="Z128" s="14"/>
      <c r="AA128" s="14"/>
      <c r="AB128" s="14"/>
      <c r="AC128" s="14"/>
    </row>
    <row r="129" spans="1:29" ht="15.75" customHeight="1" x14ac:dyDescent="0.25">
      <c r="A129" s="8" t="s">
        <v>1083</v>
      </c>
      <c r="B129" s="8" t="s">
        <v>1092</v>
      </c>
      <c r="C129" s="10">
        <v>1</v>
      </c>
      <c r="D129" s="8" t="s">
        <v>788</v>
      </c>
      <c r="E129" s="8" t="s">
        <v>783</v>
      </c>
      <c r="F129" s="8" t="str">
        <f>UnitControlCenter!$B$8</f>
        <v>billion 2019 USD / year</v>
      </c>
      <c r="G129" s="8" t="s">
        <v>1093</v>
      </c>
      <c r="H129" s="8" t="s">
        <v>1086</v>
      </c>
      <c r="I129" s="8" t="s">
        <v>1087</v>
      </c>
      <c r="J129" s="8"/>
      <c r="K129" s="8"/>
      <c r="L129" s="8"/>
      <c r="M129" s="8"/>
      <c r="N129" s="8"/>
      <c r="O129" s="8"/>
      <c r="P129" s="8"/>
      <c r="Q129" s="8"/>
      <c r="R129" s="8"/>
      <c r="S129" s="8"/>
      <c r="T129" s="14"/>
      <c r="U129" s="14"/>
      <c r="V129" s="14"/>
      <c r="W129" s="14"/>
      <c r="X129" s="14"/>
      <c r="Y129" s="14"/>
      <c r="Z129" s="14"/>
      <c r="AA129" s="14"/>
      <c r="AB129" s="14"/>
      <c r="AC129" s="14"/>
    </row>
    <row r="130" spans="1:29" ht="15.75" customHeight="1" x14ac:dyDescent="0.25">
      <c r="A130" s="8" t="s">
        <v>1083</v>
      </c>
      <c r="B130" s="8" t="s">
        <v>1094</v>
      </c>
      <c r="C130" s="10">
        <v>0</v>
      </c>
      <c r="D130" s="8" t="s">
        <v>788</v>
      </c>
      <c r="E130" s="8" t="s">
        <v>789</v>
      </c>
      <c r="F130" s="8" t="str">
        <f>UnitControlCenter!B3</f>
        <v>million metric tons / year</v>
      </c>
      <c r="G130" s="8" t="s">
        <v>1095</v>
      </c>
      <c r="H130" s="8" t="s">
        <v>1096</v>
      </c>
      <c r="I130" s="8" t="s">
        <v>1097</v>
      </c>
      <c r="J130" s="8"/>
      <c r="K130" s="8"/>
      <c r="L130" s="8"/>
      <c r="M130" s="8"/>
      <c r="N130" s="8"/>
      <c r="O130" s="8"/>
      <c r="P130" s="8"/>
      <c r="Q130" s="8"/>
      <c r="R130" s="8"/>
      <c r="S130" s="8"/>
      <c r="T130" s="14"/>
      <c r="U130" s="14"/>
      <c r="V130" s="14"/>
      <c r="W130" s="14"/>
      <c r="X130" s="14"/>
      <c r="Y130" s="14"/>
      <c r="Z130" s="14"/>
      <c r="AA130" s="14"/>
      <c r="AB130" s="14"/>
      <c r="AC130" s="14"/>
    </row>
    <row r="131" spans="1:29" ht="15.75" customHeight="1" x14ac:dyDescent="0.25">
      <c r="A131" s="8" t="s">
        <v>1083</v>
      </c>
      <c r="B131" s="8" t="s">
        <v>1098</v>
      </c>
      <c r="C131" s="10">
        <v>0</v>
      </c>
      <c r="D131" s="8" t="s">
        <v>788</v>
      </c>
      <c r="E131" s="8" t="s">
        <v>783</v>
      </c>
      <c r="F131" s="8" t="str">
        <f>UnitControlCenter!B3</f>
        <v>million metric tons / year</v>
      </c>
      <c r="G131" s="8" t="s">
        <v>1099</v>
      </c>
      <c r="H131" s="8" t="s">
        <v>1096</v>
      </c>
      <c r="I131" s="8" t="s">
        <v>1097</v>
      </c>
      <c r="J131" s="8"/>
      <c r="K131" s="8"/>
      <c r="L131" s="8"/>
      <c r="M131" s="8"/>
      <c r="N131" s="8"/>
      <c r="O131" s="8"/>
      <c r="P131" s="8"/>
      <c r="Q131" s="8"/>
      <c r="R131" s="8"/>
      <c r="S131" s="8"/>
      <c r="T131" s="14"/>
      <c r="U131" s="14"/>
      <c r="V131" s="14"/>
      <c r="W131" s="14"/>
      <c r="X131" s="14"/>
      <c r="Y131" s="14"/>
      <c r="Z131" s="14"/>
      <c r="AA131" s="14"/>
      <c r="AB131" s="14"/>
      <c r="AC131" s="14"/>
    </row>
    <row r="132" spans="1:29" ht="15.75" customHeight="1" x14ac:dyDescent="0.25">
      <c r="A132" s="8" t="s">
        <v>1083</v>
      </c>
      <c r="B132" s="8" t="s">
        <v>1100</v>
      </c>
      <c r="C132" s="10">
        <v>1</v>
      </c>
      <c r="D132" s="8" t="s">
        <v>788</v>
      </c>
      <c r="E132" s="8" t="s">
        <v>789</v>
      </c>
      <c r="F132" s="8" t="str">
        <f>UnitControlCenter!$B$31</f>
        <v>PJ / year</v>
      </c>
      <c r="G132" s="8" t="s">
        <v>1101</v>
      </c>
      <c r="H132" s="8" t="s">
        <v>1102</v>
      </c>
      <c r="I132" s="8" t="s">
        <v>1103</v>
      </c>
      <c r="J132" s="8"/>
      <c r="K132" s="8"/>
      <c r="L132" s="8"/>
      <c r="M132" s="8"/>
      <c r="N132" s="8"/>
      <c r="O132" s="8"/>
      <c r="P132" s="8"/>
      <c r="Q132" s="8"/>
      <c r="R132" s="8"/>
      <c r="S132" s="8"/>
      <c r="T132" s="14"/>
      <c r="U132" s="14"/>
      <c r="V132" s="14"/>
      <c r="W132" s="14"/>
      <c r="X132" s="14"/>
      <c r="Y132" s="14"/>
      <c r="Z132" s="14"/>
      <c r="AA132" s="14"/>
      <c r="AB132" s="14"/>
      <c r="AC132" s="14"/>
    </row>
    <row r="133" spans="1:29" ht="15.75" customHeight="1" x14ac:dyDescent="0.25">
      <c r="A133" s="8" t="s">
        <v>1083</v>
      </c>
      <c r="B133" s="8" t="s">
        <v>1104</v>
      </c>
      <c r="C133" s="10">
        <v>1</v>
      </c>
      <c r="D133" s="8" t="s">
        <v>788</v>
      </c>
      <c r="E133" s="8" t="s">
        <v>783</v>
      </c>
      <c r="F133" s="8" t="str">
        <f>UnitControlCenter!$B$31</f>
        <v>PJ / year</v>
      </c>
      <c r="G133" s="8" t="s">
        <v>1105</v>
      </c>
      <c r="H133" s="8" t="s">
        <v>1102</v>
      </c>
      <c r="I133" s="8" t="s">
        <v>1106</v>
      </c>
      <c r="J133" s="8"/>
      <c r="K133" s="8"/>
      <c r="L133" s="8"/>
      <c r="M133" s="8"/>
      <c r="N133" s="8"/>
      <c r="O133" s="8"/>
      <c r="P133" s="8"/>
      <c r="Q133" s="8"/>
      <c r="R133" s="8"/>
      <c r="S133" s="8"/>
      <c r="T133" s="14"/>
      <c r="U133" s="14"/>
      <c r="V133" s="14"/>
      <c r="W133" s="14"/>
      <c r="X133" s="14"/>
      <c r="Y133" s="14"/>
      <c r="Z133" s="14"/>
      <c r="AA133" s="14"/>
      <c r="AB133" s="14"/>
      <c r="AC133" s="14"/>
    </row>
    <row r="134" spans="1:29" ht="15.75" customHeight="1" x14ac:dyDescent="0.25">
      <c r="A134" s="8" t="s">
        <v>1083</v>
      </c>
      <c r="B134" s="8" t="s">
        <v>1107</v>
      </c>
      <c r="C134" s="10">
        <v>1</v>
      </c>
      <c r="D134" s="8" t="s">
        <v>788</v>
      </c>
      <c r="E134" s="8" t="s">
        <v>789</v>
      </c>
      <c r="F134" s="8" t="str">
        <f>UnitControlCenter!$B$8</f>
        <v>billion 2019 USD / year</v>
      </c>
      <c r="G134" s="8" t="s">
        <v>1108</v>
      </c>
      <c r="H134" s="8" t="s">
        <v>1102</v>
      </c>
      <c r="I134" s="8" t="s">
        <v>1109</v>
      </c>
      <c r="J134" s="8"/>
      <c r="K134" s="8"/>
      <c r="L134" s="8"/>
      <c r="M134" s="8"/>
      <c r="N134" s="8"/>
      <c r="O134" s="8"/>
      <c r="P134" s="8"/>
      <c r="Q134" s="8"/>
      <c r="R134" s="8"/>
      <c r="S134" s="8"/>
      <c r="T134" s="14"/>
      <c r="U134" s="14"/>
      <c r="V134" s="14"/>
      <c r="W134" s="14"/>
      <c r="X134" s="14"/>
      <c r="Y134" s="14"/>
      <c r="Z134" s="14"/>
      <c r="AA134" s="14"/>
      <c r="AB134" s="14"/>
      <c r="AC134" s="14"/>
    </row>
    <row r="135" spans="1:29" ht="15.75" customHeight="1" thickBot="1" x14ac:dyDescent="0.3">
      <c r="A135" s="22" t="s">
        <v>1083</v>
      </c>
      <c r="B135" s="22" t="s">
        <v>1110</v>
      </c>
      <c r="C135" s="23">
        <v>1</v>
      </c>
      <c r="D135" s="22" t="s">
        <v>788</v>
      </c>
      <c r="E135" s="22" t="s">
        <v>783</v>
      </c>
      <c r="F135" s="22" t="str">
        <f>UnitControlCenter!$B$8</f>
        <v>billion 2019 USD / year</v>
      </c>
      <c r="G135" s="22" t="s">
        <v>1111</v>
      </c>
      <c r="H135" s="22" t="s">
        <v>1102</v>
      </c>
      <c r="I135" s="22" t="s">
        <v>1112</v>
      </c>
      <c r="J135" s="22"/>
      <c r="K135" s="22"/>
      <c r="L135" s="22"/>
      <c r="M135" s="22"/>
      <c r="N135" s="22"/>
      <c r="O135" s="22"/>
      <c r="P135" s="22"/>
      <c r="Q135" s="22"/>
      <c r="R135" s="22"/>
      <c r="S135" s="22"/>
      <c r="T135" s="22"/>
      <c r="U135" s="22"/>
      <c r="V135" s="22"/>
      <c r="W135" s="22"/>
      <c r="X135" s="22"/>
      <c r="Y135" s="22"/>
      <c r="Z135" s="22"/>
      <c r="AA135" s="22"/>
      <c r="AB135" s="22"/>
      <c r="AC135" s="22"/>
    </row>
    <row r="136" spans="1:29" ht="15.75" customHeight="1" x14ac:dyDescent="0.25">
      <c r="A136" s="8" t="s">
        <v>1083</v>
      </c>
      <c r="B136" s="8" t="s">
        <v>1113</v>
      </c>
      <c r="C136" s="10">
        <v>1</v>
      </c>
      <c r="D136" s="8" t="s">
        <v>788</v>
      </c>
      <c r="E136" s="8" t="s">
        <v>789</v>
      </c>
      <c r="F136" s="8" t="str">
        <f>UnitControlCenter!$B$25</f>
        <v>PJ / year</v>
      </c>
      <c r="G136" s="8" t="s">
        <v>1114</v>
      </c>
      <c r="H136" s="8" t="s">
        <v>1115</v>
      </c>
      <c r="I136" s="8" t="s">
        <v>1116</v>
      </c>
      <c r="J136" s="8"/>
      <c r="K136" s="8"/>
      <c r="L136" s="8"/>
      <c r="M136" s="8"/>
      <c r="N136" s="8"/>
      <c r="O136" s="8"/>
      <c r="P136" s="8"/>
      <c r="Q136" s="8"/>
      <c r="R136" s="8"/>
      <c r="S136" s="8"/>
      <c r="T136" s="14"/>
      <c r="U136" s="14"/>
      <c r="V136" s="14"/>
      <c r="W136" s="14"/>
      <c r="X136" s="14"/>
      <c r="Y136" s="14"/>
      <c r="Z136" s="14"/>
      <c r="AA136" s="14"/>
      <c r="AB136" s="14"/>
      <c r="AC136" s="14"/>
    </row>
    <row r="137" spans="1:29" ht="15.75" customHeight="1" x14ac:dyDescent="0.25">
      <c r="A137" s="8" t="s">
        <v>1083</v>
      </c>
      <c r="B137" s="8" t="s">
        <v>1117</v>
      </c>
      <c r="C137" s="10">
        <v>1</v>
      </c>
      <c r="D137" s="8" t="s">
        <v>788</v>
      </c>
      <c r="E137" s="8" t="s">
        <v>783</v>
      </c>
      <c r="F137" s="8" t="str">
        <f>UnitControlCenter!$B$25</f>
        <v>PJ / year</v>
      </c>
      <c r="G137" s="8" t="s">
        <v>1118</v>
      </c>
      <c r="H137" s="8" t="s">
        <v>1115</v>
      </c>
      <c r="I137" s="8" t="s">
        <v>1116</v>
      </c>
      <c r="J137" s="8"/>
      <c r="K137" s="8"/>
      <c r="L137" s="8"/>
      <c r="M137" s="8"/>
      <c r="N137" s="8"/>
      <c r="O137" s="8"/>
      <c r="P137" s="8"/>
      <c r="Q137" s="8"/>
      <c r="R137" s="8"/>
      <c r="S137" s="8"/>
      <c r="T137" s="14"/>
      <c r="U137" s="14"/>
      <c r="V137" s="14"/>
      <c r="W137" s="14"/>
      <c r="X137" s="14"/>
      <c r="Y137" s="14"/>
      <c r="Z137" s="14"/>
      <c r="AA137" s="14"/>
      <c r="AB137" s="14"/>
      <c r="AC137" s="14"/>
    </row>
    <row r="138" spans="1:29" ht="15.75" customHeight="1" x14ac:dyDescent="0.25">
      <c r="A138" s="8" t="s">
        <v>1119</v>
      </c>
      <c r="B138" s="8" t="s">
        <v>581</v>
      </c>
      <c r="C138" s="10">
        <v>1</v>
      </c>
      <c r="D138" s="8" t="s">
        <v>788</v>
      </c>
      <c r="E138" s="8" t="s">
        <v>952</v>
      </c>
      <c r="F138" s="8" t="str">
        <f>UnitControlCenter!$B$17</f>
        <v>2019 USD / megawatt-hour (MWh)</v>
      </c>
      <c r="G138" s="8" t="s">
        <v>1120</v>
      </c>
      <c r="H138" s="8" t="s">
        <v>1121</v>
      </c>
      <c r="I138" s="8" t="s">
        <v>1122</v>
      </c>
      <c r="J138" s="8"/>
      <c r="K138" s="8"/>
      <c r="L138" s="8"/>
      <c r="M138" s="8"/>
      <c r="N138" s="8"/>
      <c r="O138" s="8"/>
      <c r="P138" s="8"/>
      <c r="Q138" s="8"/>
      <c r="R138" s="8"/>
      <c r="S138" s="8"/>
      <c r="T138" s="14"/>
      <c r="U138" s="14"/>
      <c r="V138" s="14"/>
      <c r="W138" s="14"/>
      <c r="X138" s="14"/>
      <c r="Y138" s="14"/>
      <c r="Z138" s="14"/>
      <c r="AA138" s="14"/>
      <c r="AB138" s="14"/>
      <c r="AC138" s="14"/>
    </row>
    <row r="139" spans="1:29" ht="15.75" customHeight="1" x14ac:dyDescent="0.25">
      <c r="A139" s="8" t="s">
        <v>1119</v>
      </c>
      <c r="B139" s="8" t="s">
        <v>229</v>
      </c>
      <c r="C139" s="10">
        <v>1</v>
      </c>
      <c r="D139" s="8" t="s">
        <v>788</v>
      </c>
      <c r="E139" s="8" t="s">
        <v>952</v>
      </c>
      <c r="F139" s="8" t="str">
        <f>UnitControlCenter!$B$32</f>
        <v>2019 dollars / metric ton</v>
      </c>
      <c r="G139" s="8" t="s">
        <v>1123</v>
      </c>
      <c r="H139" s="8" t="s">
        <v>1124</v>
      </c>
      <c r="I139" s="8" t="s">
        <v>1125</v>
      </c>
      <c r="J139" s="8"/>
      <c r="K139" s="8"/>
      <c r="L139" s="8"/>
      <c r="M139" s="8"/>
      <c r="N139" s="8"/>
      <c r="O139" s="8"/>
      <c r="P139" s="8"/>
      <c r="Q139" s="8"/>
      <c r="R139" s="8"/>
      <c r="S139" s="8"/>
      <c r="T139" s="14"/>
      <c r="U139" s="14"/>
      <c r="V139" s="14"/>
      <c r="W139" s="14"/>
      <c r="X139" s="14"/>
      <c r="Y139" s="14"/>
      <c r="Z139" s="14"/>
      <c r="AA139" s="14"/>
      <c r="AB139" s="14"/>
      <c r="AC139" s="14"/>
    </row>
    <row r="140" spans="1:29" ht="15.75" customHeight="1" x14ac:dyDescent="0.25">
      <c r="A140" s="8" t="s">
        <v>1119</v>
      </c>
      <c r="B140" s="8" t="s">
        <v>254</v>
      </c>
      <c r="C140" s="10">
        <v>1</v>
      </c>
      <c r="D140" s="8" t="s">
        <v>788</v>
      </c>
      <c r="E140" s="8" t="s">
        <v>952</v>
      </c>
      <c r="F140" s="8" t="str">
        <f>UnitControlCenter!$B$32</f>
        <v>2019 dollars / metric ton</v>
      </c>
      <c r="G140" s="8" t="s">
        <v>1126</v>
      </c>
      <c r="H140" s="8" t="s">
        <v>553</v>
      </c>
      <c r="I140" s="10" t="s">
        <v>1127</v>
      </c>
      <c r="J140" s="8"/>
      <c r="K140" s="8"/>
      <c r="L140" s="8"/>
      <c r="M140" s="8"/>
      <c r="N140" s="8"/>
      <c r="O140" s="8"/>
      <c r="P140" s="8"/>
      <c r="Q140" s="8"/>
      <c r="R140" s="8"/>
      <c r="S140" s="8"/>
      <c r="T140" s="14"/>
      <c r="U140" s="14"/>
      <c r="V140" s="14"/>
      <c r="W140" s="14"/>
      <c r="X140" s="14"/>
      <c r="Y140" s="14"/>
      <c r="Z140" s="14"/>
      <c r="AA140" s="14"/>
      <c r="AB140" s="14"/>
      <c r="AC140" s="14"/>
    </row>
    <row r="141" spans="1:29" ht="15.75" customHeight="1" x14ac:dyDescent="0.25">
      <c r="A141" s="8" t="s">
        <v>1119</v>
      </c>
      <c r="B141" s="8" t="s">
        <v>351</v>
      </c>
      <c r="C141" s="10">
        <v>1</v>
      </c>
      <c r="D141" s="8" t="s">
        <v>788</v>
      </c>
      <c r="E141" s="8" t="s">
        <v>952</v>
      </c>
      <c r="F141" s="8" t="str">
        <f>UnitControlCenter!$B$33</f>
        <v>2019 USD / thousand cubic feet</v>
      </c>
      <c r="G141" s="8" t="s">
        <v>1128</v>
      </c>
      <c r="H141" s="8" t="s">
        <v>1129</v>
      </c>
      <c r="I141" s="8" t="s">
        <v>1130</v>
      </c>
      <c r="J141" s="8"/>
      <c r="K141" s="8"/>
      <c r="L141" s="8"/>
      <c r="M141" s="8"/>
      <c r="N141" s="8"/>
      <c r="O141" s="8"/>
      <c r="P141" s="8"/>
      <c r="Q141" s="8"/>
      <c r="R141" s="8"/>
      <c r="S141" s="8"/>
      <c r="T141" s="14"/>
      <c r="U141" s="14"/>
      <c r="V141" s="14"/>
      <c r="W141" s="14"/>
      <c r="X141" s="14"/>
      <c r="Y141" s="14"/>
      <c r="Z141" s="14"/>
      <c r="AA141" s="14"/>
      <c r="AB141" s="14"/>
      <c r="AC141" s="14"/>
    </row>
    <row r="142" spans="1:29" ht="15.75" customHeight="1" x14ac:dyDescent="0.25">
      <c r="A142" s="8" t="s">
        <v>1119</v>
      </c>
      <c r="B142" s="8" t="s">
        <v>466</v>
      </c>
      <c r="C142" s="10">
        <v>1</v>
      </c>
      <c r="D142" s="8" t="s">
        <v>788</v>
      </c>
      <c r="E142" s="8" t="s">
        <v>952</v>
      </c>
      <c r="F142" s="8" t="str">
        <f>UnitControlCenter!$B$34</f>
        <v>2019 dollars / liters</v>
      </c>
      <c r="G142" s="8" t="s">
        <v>1131</v>
      </c>
      <c r="H142" s="8" t="s">
        <v>563</v>
      </c>
      <c r="I142" s="8">
        <v>969696</v>
      </c>
      <c r="J142" s="8"/>
      <c r="K142" s="8"/>
      <c r="L142" s="8"/>
      <c r="M142" s="8"/>
      <c r="N142" s="8"/>
      <c r="O142" s="8"/>
      <c r="P142" s="8"/>
      <c r="Q142" s="8"/>
      <c r="R142" s="8"/>
      <c r="S142" s="8"/>
      <c r="T142" s="14"/>
      <c r="U142" s="14"/>
      <c r="V142" s="14"/>
      <c r="W142" s="14"/>
      <c r="X142" s="14"/>
      <c r="Y142" s="14"/>
      <c r="Z142" s="14"/>
      <c r="AA142" s="14"/>
      <c r="AB142" s="14"/>
      <c r="AC142" s="14"/>
    </row>
    <row r="143" spans="1:29" ht="15.75" customHeight="1" x14ac:dyDescent="0.25">
      <c r="A143" s="8" t="s">
        <v>1119</v>
      </c>
      <c r="B143" s="8" t="s">
        <v>468</v>
      </c>
      <c r="C143" s="10">
        <v>1</v>
      </c>
      <c r="D143" s="8" t="s">
        <v>788</v>
      </c>
      <c r="E143" s="8" t="s">
        <v>952</v>
      </c>
      <c r="F143" s="8" t="str">
        <f>UnitControlCenter!$B$34</f>
        <v>2019 dollars / liters</v>
      </c>
      <c r="G143" s="8" t="s">
        <v>1132</v>
      </c>
      <c r="H143" s="8" t="s">
        <v>1129</v>
      </c>
      <c r="I143" s="8" t="s">
        <v>1130</v>
      </c>
      <c r="J143" s="8"/>
      <c r="K143" s="8"/>
      <c r="L143" s="8"/>
      <c r="M143" s="8"/>
      <c r="N143" s="8"/>
      <c r="O143" s="8"/>
      <c r="P143" s="8"/>
      <c r="Q143" s="8"/>
      <c r="R143" s="8"/>
      <c r="S143" s="8"/>
      <c r="T143" s="14"/>
      <c r="U143" s="14"/>
      <c r="V143" s="14"/>
      <c r="W143" s="14"/>
      <c r="X143" s="14"/>
      <c r="Y143" s="14"/>
      <c r="Z143" s="14"/>
      <c r="AA143" s="14"/>
      <c r="AB143" s="14"/>
      <c r="AC143" s="14"/>
    </row>
    <row r="144" spans="1:29" ht="15.75" customHeight="1" x14ac:dyDescent="0.25">
      <c r="A144" s="8" t="s">
        <v>1119</v>
      </c>
      <c r="B144" s="8" t="s">
        <v>246</v>
      </c>
      <c r="C144" s="10">
        <v>1</v>
      </c>
      <c r="D144" s="8" t="s">
        <v>788</v>
      </c>
      <c r="E144" s="8" t="s">
        <v>952</v>
      </c>
      <c r="F144" s="8" t="str">
        <f>UnitControlCenter!$B$32</f>
        <v>2019 dollars / metric ton</v>
      </c>
      <c r="G144" s="8" t="s">
        <v>1133</v>
      </c>
      <c r="H144" s="8" t="s">
        <v>1134</v>
      </c>
      <c r="I144" s="8" t="s">
        <v>1135</v>
      </c>
      <c r="J144" s="8"/>
      <c r="K144" s="8"/>
      <c r="L144" s="8"/>
      <c r="M144" s="8"/>
      <c r="N144" s="8"/>
      <c r="O144" s="8"/>
      <c r="P144" s="8"/>
      <c r="Q144" s="8"/>
      <c r="R144" s="8"/>
      <c r="S144" s="8"/>
      <c r="T144" s="14"/>
      <c r="U144" s="14"/>
      <c r="V144" s="14"/>
      <c r="W144" s="14"/>
      <c r="X144" s="14"/>
      <c r="Y144" s="14"/>
      <c r="Z144" s="14"/>
      <c r="AA144" s="14"/>
      <c r="AB144" s="14"/>
      <c r="AC144" s="14"/>
    </row>
    <row r="145" spans="1:29" ht="15.75" customHeight="1" thickBot="1" x14ac:dyDescent="0.3">
      <c r="A145" s="22" t="s">
        <v>1119</v>
      </c>
      <c r="B145" s="22" t="s">
        <v>260</v>
      </c>
      <c r="C145" s="23">
        <v>1</v>
      </c>
      <c r="D145" s="22" t="s">
        <v>788</v>
      </c>
      <c r="E145" s="22" t="s">
        <v>952</v>
      </c>
      <c r="F145" s="22" t="str">
        <f>UnitControlCenter!$B$35</f>
        <v>2019 USD / barrel</v>
      </c>
      <c r="G145" s="22" t="s">
        <v>1136</v>
      </c>
      <c r="H145" s="22" t="s">
        <v>1137</v>
      </c>
      <c r="I145" s="22" t="s">
        <v>1138</v>
      </c>
      <c r="J145" s="22"/>
      <c r="K145" s="22"/>
      <c r="L145" s="22"/>
      <c r="M145" s="22"/>
      <c r="N145" s="22"/>
      <c r="O145" s="22"/>
      <c r="P145" s="22"/>
      <c r="Q145" s="22"/>
      <c r="R145" s="22"/>
      <c r="S145" s="22"/>
      <c r="T145" s="22"/>
      <c r="U145" s="22"/>
      <c r="V145" s="22"/>
      <c r="W145" s="22"/>
      <c r="X145" s="22"/>
      <c r="Y145" s="22"/>
      <c r="Z145" s="22"/>
      <c r="AA145" s="22"/>
      <c r="AB145" s="22"/>
      <c r="AC145" s="22"/>
    </row>
    <row r="146" spans="1:29" ht="15.75" customHeight="1" x14ac:dyDescent="0.25">
      <c r="A146" s="8" t="s">
        <v>1119</v>
      </c>
      <c r="B146" s="8" t="s">
        <v>1139</v>
      </c>
      <c r="C146" s="10">
        <v>1</v>
      </c>
      <c r="D146" s="8" t="s">
        <v>788</v>
      </c>
      <c r="E146" s="8" t="s">
        <v>952</v>
      </c>
      <c r="F146" s="8" t="str">
        <f>UnitControlCenter!$B$34</f>
        <v>2019 dollars / liters</v>
      </c>
      <c r="G146" s="8" t="s">
        <v>1140</v>
      </c>
      <c r="H146" s="8" t="s">
        <v>1141</v>
      </c>
      <c r="I146" s="8" t="s">
        <v>1142</v>
      </c>
      <c r="J146" s="8"/>
      <c r="K146" s="8"/>
      <c r="L146" s="8"/>
      <c r="M146" s="8"/>
      <c r="N146" s="8"/>
      <c r="O146" s="8"/>
      <c r="P146" s="8"/>
      <c r="Q146" s="8"/>
      <c r="R146" s="8"/>
      <c r="S146" s="8"/>
      <c r="T146" s="14"/>
      <c r="U146" s="14"/>
      <c r="V146" s="14"/>
      <c r="W146" s="14"/>
      <c r="X146" s="14"/>
      <c r="Y146" s="14"/>
      <c r="Z146" s="14"/>
      <c r="AA146" s="14"/>
      <c r="AB146" s="14"/>
      <c r="AC146" s="14"/>
    </row>
    <row r="147" spans="1:29" ht="15.75" customHeight="1" x14ac:dyDescent="0.25">
      <c r="A147" s="8" t="s">
        <v>1119</v>
      </c>
      <c r="B147" s="8" t="s">
        <v>598</v>
      </c>
      <c r="C147" s="10">
        <v>1</v>
      </c>
      <c r="D147" s="8" t="s">
        <v>788</v>
      </c>
      <c r="E147" s="8" t="s">
        <v>952</v>
      </c>
      <c r="F147" s="8" t="str">
        <f>UnitControlCenter!$B$36</f>
        <v>2019 USD / kg</v>
      </c>
      <c r="G147" s="8" t="s">
        <v>1143</v>
      </c>
      <c r="H147" s="8" t="s">
        <v>1144</v>
      </c>
      <c r="I147" s="8" t="s">
        <v>1145</v>
      </c>
      <c r="J147" s="8"/>
      <c r="K147" s="8"/>
      <c r="L147" s="8"/>
      <c r="M147" s="8"/>
      <c r="N147" s="8"/>
      <c r="O147" s="8"/>
      <c r="P147" s="8"/>
      <c r="Q147" s="8"/>
      <c r="R147" s="8"/>
      <c r="S147" s="8"/>
      <c r="T147" s="14"/>
      <c r="U147" s="14"/>
      <c r="V147" s="14"/>
      <c r="W147" s="14"/>
      <c r="X147" s="14"/>
      <c r="Y147" s="14"/>
      <c r="Z147" s="14"/>
      <c r="AA147" s="14"/>
      <c r="AB147" s="14"/>
      <c r="AC147" s="14"/>
    </row>
    <row r="148" spans="1:29" ht="15.75" customHeight="1" x14ac:dyDescent="0.25">
      <c r="A148" s="8" t="s">
        <v>1146</v>
      </c>
      <c r="B148" s="8" t="s">
        <v>1147</v>
      </c>
      <c r="C148" s="10">
        <v>1</v>
      </c>
      <c r="D148" s="8" t="s">
        <v>782</v>
      </c>
      <c r="E148" s="8" t="s">
        <v>783</v>
      </c>
      <c r="F148" s="8" t="str">
        <f>UnitControlCenter!$B$37</f>
        <v>2019 USD / kilowatt-hour (kWh)</v>
      </c>
      <c r="G148" s="8" t="s">
        <v>1148</v>
      </c>
      <c r="H148" s="8"/>
      <c r="I148" s="8"/>
      <c r="J148" s="8"/>
      <c r="K148" s="8"/>
      <c r="L148" s="8"/>
      <c r="M148" s="8"/>
      <c r="N148" s="8"/>
      <c r="O148" s="8"/>
      <c r="P148" s="8"/>
      <c r="Q148" s="8"/>
      <c r="R148" s="8"/>
      <c r="S148" s="8"/>
      <c r="T148" s="14"/>
      <c r="U148" s="14"/>
      <c r="V148" s="14"/>
      <c r="W148" s="14"/>
      <c r="X148" s="14"/>
      <c r="Y148" s="14"/>
      <c r="Z148" s="14"/>
      <c r="AA148" s="14"/>
      <c r="AB148" s="14"/>
      <c r="AC148" s="14"/>
    </row>
    <row r="149" spans="1:29" ht="15.75" customHeight="1" x14ac:dyDescent="0.25">
      <c r="A149" s="8" t="s">
        <v>1146</v>
      </c>
      <c r="B149" s="8" t="s">
        <v>1149</v>
      </c>
      <c r="C149" s="10">
        <v>1</v>
      </c>
      <c r="D149" s="8" t="s">
        <v>788</v>
      </c>
      <c r="E149" s="8" t="s">
        <v>783</v>
      </c>
      <c r="F149" s="8" t="str">
        <f>UnitControlCenter!$B$38</f>
        <v>cost of eqpt. to capture 1 metric ton CO2e/yr (2019 USD)</v>
      </c>
      <c r="G149" s="8" t="s">
        <v>1150</v>
      </c>
      <c r="H149" s="8" t="s">
        <v>1151</v>
      </c>
      <c r="I149" s="8" t="s">
        <v>1152</v>
      </c>
      <c r="J149" s="8"/>
      <c r="K149" s="8"/>
      <c r="L149" s="8"/>
      <c r="M149" s="8"/>
      <c r="N149" s="8"/>
      <c r="O149" s="8"/>
      <c r="P149" s="8"/>
      <c r="Q149" s="8"/>
      <c r="R149" s="8"/>
      <c r="S149" s="8"/>
      <c r="T149" s="14"/>
      <c r="U149" s="14"/>
      <c r="V149" s="14"/>
      <c r="W149" s="14"/>
      <c r="X149" s="14"/>
      <c r="Y149" s="14"/>
      <c r="Z149" s="14"/>
      <c r="AA149" s="14"/>
      <c r="AB149" s="14"/>
      <c r="AC149" s="14"/>
    </row>
    <row r="150" spans="1:29" ht="15.75" customHeight="1" x14ac:dyDescent="0.25">
      <c r="A150" s="8" t="s">
        <v>1146</v>
      </c>
      <c r="B150" s="8" t="s">
        <v>1153</v>
      </c>
      <c r="C150" s="10">
        <v>1</v>
      </c>
      <c r="D150" s="8" t="s">
        <v>782</v>
      </c>
      <c r="E150" s="8" t="s">
        <v>783</v>
      </c>
      <c r="F150" s="8" t="str">
        <f>UnitControlCenter!$B$39</f>
        <v>million 2019 USD / megawatt (MW)</v>
      </c>
      <c r="G150" s="8" t="s">
        <v>1154</v>
      </c>
      <c r="H150" s="8"/>
      <c r="I150" s="8"/>
      <c r="J150" s="8"/>
      <c r="K150" s="8"/>
      <c r="L150" s="8"/>
      <c r="M150" s="8"/>
      <c r="N150" s="8"/>
      <c r="O150" s="8"/>
      <c r="P150" s="8"/>
      <c r="Q150" s="8"/>
      <c r="R150" s="8"/>
      <c r="S150" s="8"/>
      <c r="T150" s="14"/>
      <c r="U150" s="14"/>
      <c r="V150" s="14"/>
      <c r="W150" s="14"/>
      <c r="X150" s="14"/>
      <c r="Y150" s="14"/>
      <c r="Z150" s="14"/>
      <c r="AA150" s="14"/>
      <c r="AB150" s="14"/>
      <c r="AC150" s="14"/>
    </row>
    <row r="151" spans="1:29" ht="15.75" customHeight="1" thickBot="1" x14ac:dyDescent="0.3">
      <c r="A151" s="22" t="s">
        <v>1146</v>
      </c>
      <c r="B151" s="22" t="s">
        <v>1155</v>
      </c>
      <c r="C151" s="23">
        <v>1</v>
      </c>
      <c r="D151" s="22" t="s">
        <v>782</v>
      </c>
      <c r="E151" s="22" t="s">
        <v>783</v>
      </c>
      <c r="F151" s="22" t="str">
        <f>UnitControlCenter!$B$39</f>
        <v>million 2019 USD / megawatt (MW)</v>
      </c>
      <c r="G151" s="22" t="s">
        <v>1156</v>
      </c>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ht="15.75" customHeight="1" x14ac:dyDescent="0.25">
      <c r="A152" s="8" t="s">
        <v>1146</v>
      </c>
      <c r="B152" s="8" t="s">
        <v>1157</v>
      </c>
      <c r="C152" s="8">
        <v>1</v>
      </c>
      <c r="D152" s="8" t="s">
        <v>782</v>
      </c>
      <c r="E152" s="8" t="s">
        <v>783</v>
      </c>
      <c r="F152" s="8" t="str">
        <f>UnitControlCenter!$B$39</f>
        <v>million 2019 USD / megawatt (MW)</v>
      </c>
      <c r="G152" s="8" t="s">
        <v>1158</v>
      </c>
      <c r="H152" s="8"/>
      <c r="I152" s="8"/>
      <c r="J152" s="8"/>
      <c r="K152" s="8"/>
      <c r="L152" s="8"/>
      <c r="M152" s="8"/>
      <c r="N152" s="8"/>
      <c r="O152" s="8"/>
      <c r="P152" s="8"/>
      <c r="Q152" s="8"/>
      <c r="R152" s="8"/>
      <c r="S152" s="8"/>
      <c r="T152" s="14"/>
      <c r="U152" s="14"/>
      <c r="V152" s="14"/>
      <c r="W152" s="14"/>
      <c r="X152" s="14"/>
      <c r="Y152" s="14"/>
      <c r="Z152" s="14"/>
      <c r="AA152" s="14"/>
      <c r="AB152" s="14"/>
      <c r="AC152" s="14"/>
    </row>
    <row r="153" spans="1:29" ht="15.75" customHeight="1" x14ac:dyDescent="0.25">
      <c r="A153" s="8" t="s">
        <v>1146</v>
      </c>
      <c r="B153" s="8" t="s">
        <v>1159</v>
      </c>
      <c r="C153" s="8">
        <v>1</v>
      </c>
      <c r="D153" s="8" t="s">
        <v>782</v>
      </c>
      <c r="E153" s="8" t="s">
        <v>783</v>
      </c>
      <c r="F153" s="8" t="str">
        <f>UnitControlCenter!$B$40</f>
        <v>cost of eqpt. to produce 1 kg H2/yr (2019 USD)</v>
      </c>
      <c r="G153" s="8" t="s">
        <v>1160</v>
      </c>
      <c r="H153" s="8"/>
      <c r="I153" s="8"/>
      <c r="J153" s="8"/>
      <c r="K153" s="8"/>
      <c r="L153" s="8"/>
      <c r="M153" s="8"/>
      <c r="N153" s="8"/>
      <c r="O153" s="8"/>
      <c r="P153" s="8"/>
      <c r="Q153" s="8"/>
      <c r="R153" s="8"/>
      <c r="S153" s="8"/>
      <c r="T153" s="14"/>
      <c r="U153" s="14"/>
      <c r="V153" s="14"/>
      <c r="W153" s="14"/>
      <c r="X153" s="14"/>
      <c r="Y153" s="14"/>
      <c r="Z153" s="14"/>
      <c r="AA153" s="14"/>
      <c r="AB153" s="14"/>
      <c r="AC153" s="14"/>
    </row>
    <row r="154" spans="1:29" ht="15.75" customHeight="1" x14ac:dyDescent="0.25">
      <c r="A154" s="8"/>
      <c r="B154" s="8"/>
      <c r="C154" s="8"/>
      <c r="D154" s="8"/>
      <c r="E154" s="8"/>
      <c r="F154" s="8"/>
      <c r="G154" s="8"/>
      <c r="H154" s="8"/>
      <c r="I154" s="8"/>
      <c r="J154" s="8"/>
      <c r="K154" s="8"/>
      <c r="L154" s="8"/>
      <c r="M154" s="8"/>
      <c r="N154" s="8"/>
      <c r="O154" s="8"/>
      <c r="P154" s="8"/>
      <c r="Q154" s="8"/>
      <c r="R154" s="8"/>
      <c r="S154" s="8"/>
      <c r="T154" s="14"/>
      <c r="U154" s="14"/>
      <c r="V154" s="14"/>
      <c r="W154" s="14"/>
      <c r="X154" s="14"/>
      <c r="Y154" s="14"/>
      <c r="Z154" s="14"/>
      <c r="AA154" s="14"/>
      <c r="AB154" s="14"/>
      <c r="AC154" s="14"/>
    </row>
    <row r="155" spans="1:29" ht="15.75" customHeight="1" x14ac:dyDescent="0.25">
      <c r="A155" s="8"/>
      <c r="B155" s="8"/>
      <c r="C155" s="8"/>
      <c r="D155" s="8"/>
      <c r="E155" s="8"/>
      <c r="F155" s="8"/>
      <c r="G155" s="8"/>
      <c r="H155" s="8"/>
      <c r="I155" s="8"/>
      <c r="J155" s="8"/>
      <c r="K155" s="8"/>
      <c r="L155" s="8"/>
      <c r="M155" s="8"/>
      <c r="N155" s="8"/>
      <c r="O155" s="8"/>
      <c r="P155" s="8"/>
      <c r="Q155" s="8"/>
      <c r="R155" s="8"/>
      <c r="S155" s="8"/>
      <c r="T155" s="14"/>
      <c r="U155" s="14"/>
      <c r="V155" s="14"/>
      <c r="W155" s="14"/>
      <c r="X155" s="14"/>
      <c r="Y155" s="14"/>
      <c r="Z155" s="14"/>
      <c r="AA155" s="14"/>
      <c r="AB155" s="14"/>
      <c r="AC155" s="14"/>
    </row>
    <row r="156" spans="1:29" ht="15.75" customHeight="1" x14ac:dyDescent="0.25">
      <c r="A156" s="8"/>
      <c r="B156" s="8"/>
      <c r="C156" s="8"/>
      <c r="D156" s="8"/>
      <c r="E156" s="8"/>
      <c r="F156" s="8"/>
      <c r="G156" s="8"/>
      <c r="H156" s="8"/>
      <c r="I156" s="8"/>
      <c r="J156" s="8"/>
      <c r="K156" s="8"/>
      <c r="L156" s="8"/>
      <c r="M156" s="8"/>
      <c r="N156" s="8"/>
      <c r="O156" s="8"/>
      <c r="P156" s="8"/>
      <c r="Q156" s="8"/>
      <c r="R156" s="8"/>
      <c r="S156" s="8"/>
      <c r="T156" s="14"/>
      <c r="U156" s="14"/>
      <c r="V156" s="14"/>
      <c r="W156" s="14"/>
      <c r="X156" s="14"/>
      <c r="Y156" s="14"/>
      <c r="Z156" s="14"/>
      <c r="AA156" s="14"/>
      <c r="AB156" s="14"/>
      <c r="AC156" s="14"/>
    </row>
    <row r="157" spans="1:29" ht="15.75" customHeight="1" x14ac:dyDescent="0.25">
      <c r="A157" s="8"/>
      <c r="B157" s="8"/>
      <c r="C157" s="8"/>
      <c r="D157" s="8"/>
      <c r="E157" s="8"/>
      <c r="F157" s="8"/>
      <c r="G157" s="8"/>
      <c r="H157" s="8"/>
      <c r="I157" s="8"/>
      <c r="J157" s="8"/>
      <c r="K157" s="8"/>
      <c r="L157" s="8"/>
      <c r="M157" s="8"/>
      <c r="N157" s="8"/>
      <c r="O157" s="8"/>
      <c r="P157" s="8"/>
      <c r="Q157" s="8"/>
      <c r="R157" s="8"/>
      <c r="S157" s="8"/>
      <c r="T157" s="14"/>
      <c r="U157" s="14"/>
      <c r="V157" s="14"/>
      <c r="W157" s="14"/>
      <c r="X157" s="14"/>
      <c r="Y157" s="14"/>
      <c r="Z157" s="14"/>
      <c r="AA157" s="14"/>
      <c r="AB157" s="14"/>
      <c r="AC157" s="14"/>
    </row>
    <row r="158" spans="1:29" ht="15.75" customHeight="1" x14ac:dyDescent="0.25">
      <c r="A158" s="8"/>
      <c r="B158" s="8"/>
      <c r="C158" s="8"/>
      <c r="D158" s="8"/>
      <c r="E158" s="8"/>
      <c r="F158" s="8"/>
      <c r="G158" s="8"/>
      <c r="H158" s="8"/>
      <c r="I158" s="8"/>
      <c r="J158" s="8"/>
      <c r="K158" s="8"/>
      <c r="L158" s="8"/>
      <c r="M158" s="8"/>
      <c r="N158" s="8"/>
      <c r="O158" s="8"/>
      <c r="P158" s="8"/>
      <c r="Q158" s="8"/>
      <c r="R158" s="8"/>
      <c r="S158" s="8"/>
      <c r="T158" s="14"/>
      <c r="U158" s="14"/>
      <c r="V158" s="14"/>
      <c r="W158" s="14"/>
      <c r="X158" s="14"/>
      <c r="Y158" s="14"/>
      <c r="Z158" s="14"/>
      <c r="AA158" s="14"/>
      <c r="AB158" s="14"/>
      <c r="AC158" s="14"/>
    </row>
    <row r="159" spans="1:29" ht="15.75" customHeight="1" x14ac:dyDescent="0.25">
      <c r="A159" s="8"/>
      <c r="B159" s="8"/>
      <c r="C159" s="8"/>
      <c r="D159" s="8"/>
      <c r="E159" s="8"/>
      <c r="F159" s="8"/>
      <c r="G159" s="8"/>
      <c r="H159" s="8"/>
      <c r="I159" s="8"/>
      <c r="J159" s="8"/>
      <c r="K159" s="8"/>
      <c r="L159" s="8"/>
      <c r="M159" s="8"/>
      <c r="N159" s="8"/>
      <c r="O159" s="8"/>
      <c r="P159" s="8"/>
      <c r="Q159" s="8"/>
      <c r="R159" s="8"/>
      <c r="S159" s="8"/>
      <c r="T159" s="14"/>
      <c r="U159" s="14"/>
      <c r="V159" s="14"/>
      <c r="W159" s="14"/>
      <c r="X159" s="14"/>
      <c r="Y159" s="14"/>
      <c r="Z159" s="14"/>
      <c r="AA159" s="14"/>
      <c r="AB159" s="14"/>
      <c r="AC159" s="14"/>
    </row>
    <row r="160" spans="1:29" ht="15.75" customHeight="1" x14ac:dyDescent="0.25">
      <c r="A160" s="8"/>
      <c r="B160" s="8"/>
      <c r="C160" s="8"/>
      <c r="D160" s="8"/>
      <c r="E160" s="8"/>
      <c r="F160" s="8"/>
      <c r="G160" s="8"/>
      <c r="H160" s="8"/>
      <c r="I160" s="8"/>
      <c r="J160" s="8"/>
      <c r="K160" s="8"/>
      <c r="L160" s="8"/>
      <c r="M160" s="8"/>
      <c r="N160" s="8"/>
      <c r="O160" s="8"/>
      <c r="P160" s="8"/>
      <c r="Q160" s="8"/>
      <c r="R160" s="8"/>
      <c r="S160" s="8"/>
      <c r="T160" s="14"/>
      <c r="U160" s="14"/>
      <c r="V160" s="14"/>
      <c r="W160" s="14"/>
      <c r="X160" s="14"/>
      <c r="Y160" s="14"/>
      <c r="Z160" s="14"/>
      <c r="AA160" s="14"/>
      <c r="AB160" s="14"/>
      <c r="AC160" s="14"/>
    </row>
    <row r="161" spans="1:29" ht="15.75" customHeight="1" x14ac:dyDescent="0.25">
      <c r="A161" s="8"/>
      <c r="B161" s="8"/>
      <c r="C161" s="8"/>
      <c r="D161" s="8"/>
      <c r="E161" s="8"/>
      <c r="F161" s="8"/>
      <c r="G161" s="8"/>
      <c r="H161" s="8"/>
      <c r="I161" s="8"/>
      <c r="J161" s="8"/>
      <c r="K161" s="8"/>
      <c r="L161" s="8"/>
      <c r="M161" s="8"/>
      <c r="N161" s="8"/>
      <c r="O161" s="8"/>
      <c r="P161" s="8"/>
      <c r="Q161" s="8"/>
      <c r="R161" s="8"/>
      <c r="S161" s="8"/>
      <c r="T161" s="14"/>
      <c r="U161" s="14"/>
      <c r="V161" s="14"/>
      <c r="W161" s="14"/>
      <c r="X161" s="14"/>
      <c r="Y161" s="14"/>
      <c r="Z161" s="14"/>
      <c r="AA161" s="14"/>
      <c r="AB161" s="14"/>
      <c r="AC161" s="14"/>
    </row>
    <row r="162" spans="1:29" ht="15.75" customHeight="1" x14ac:dyDescent="0.25">
      <c r="A162" s="8"/>
      <c r="B162" s="8"/>
      <c r="C162" s="8"/>
      <c r="D162" s="8"/>
      <c r="E162" s="8"/>
      <c r="F162" s="8"/>
      <c r="G162" s="8"/>
      <c r="H162" s="8"/>
      <c r="I162" s="8"/>
      <c r="J162" s="8"/>
      <c r="K162" s="8"/>
      <c r="L162" s="8"/>
      <c r="M162" s="8"/>
      <c r="N162" s="8"/>
      <c r="O162" s="8"/>
      <c r="P162" s="8"/>
      <c r="Q162" s="8"/>
      <c r="R162" s="8"/>
      <c r="S162" s="8"/>
      <c r="T162" s="14"/>
      <c r="U162" s="14"/>
      <c r="V162" s="14"/>
      <c r="W162" s="14"/>
      <c r="X162" s="14"/>
      <c r="Y162" s="14"/>
      <c r="Z162" s="14"/>
      <c r="AA162" s="14"/>
      <c r="AB162" s="14"/>
      <c r="AC162" s="14"/>
    </row>
    <row r="163" spans="1:29" ht="15.75" customHeight="1" x14ac:dyDescent="0.25">
      <c r="A163" s="8"/>
      <c r="B163" s="8"/>
      <c r="C163" s="8"/>
      <c r="D163" s="8"/>
      <c r="E163" s="8"/>
      <c r="F163" s="8"/>
      <c r="G163" s="8"/>
      <c r="H163" s="8"/>
      <c r="I163" s="8"/>
      <c r="J163" s="8"/>
      <c r="K163" s="8"/>
      <c r="L163" s="8"/>
      <c r="M163" s="8"/>
      <c r="N163" s="8"/>
      <c r="O163" s="8"/>
      <c r="P163" s="8"/>
      <c r="Q163" s="8"/>
      <c r="R163" s="8"/>
      <c r="S163" s="8"/>
      <c r="T163" s="14"/>
      <c r="U163" s="14"/>
      <c r="V163" s="14"/>
      <c r="W163" s="14"/>
      <c r="X163" s="14"/>
      <c r="Y163" s="14"/>
      <c r="Z163" s="14"/>
      <c r="AA163" s="14"/>
      <c r="AB163" s="14"/>
      <c r="AC163" s="14"/>
    </row>
    <row r="164" spans="1:29" ht="15.75" customHeight="1" x14ac:dyDescent="0.25">
      <c r="A164" s="8"/>
      <c r="B164" s="8"/>
      <c r="C164" s="8"/>
      <c r="D164" s="8"/>
      <c r="E164" s="8"/>
      <c r="F164" s="8"/>
      <c r="G164" s="8"/>
      <c r="H164" s="8"/>
      <c r="I164" s="8"/>
      <c r="J164" s="8"/>
      <c r="K164" s="8"/>
      <c r="L164" s="8"/>
      <c r="M164" s="8"/>
      <c r="N164" s="8"/>
      <c r="O164" s="8"/>
      <c r="P164" s="8"/>
      <c r="Q164" s="8"/>
      <c r="R164" s="8"/>
      <c r="S164" s="8"/>
      <c r="T164" s="14"/>
      <c r="U164" s="14"/>
      <c r="V164" s="14"/>
      <c r="W164" s="14"/>
      <c r="X164" s="14"/>
      <c r="Y164" s="14"/>
      <c r="Z164" s="14"/>
      <c r="AA164" s="14"/>
      <c r="AB164" s="14"/>
      <c r="AC164" s="14"/>
    </row>
    <row r="165" spans="1:29" ht="15.75" customHeight="1" x14ac:dyDescent="0.25">
      <c r="A165" s="8"/>
      <c r="B165" s="8"/>
      <c r="C165" s="8"/>
      <c r="D165" s="8"/>
      <c r="E165" s="8"/>
      <c r="F165" s="8"/>
      <c r="G165" s="8"/>
      <c r="H165" s="8"/>
      <c r="I165" s="8"/>
      <c r="J165" s="8"/>
      <c r="K165" s="8"/>
      <c r="L165" s="8"/>
      <c r="M165" s="8"/>
      <c r="N165" s="8"/>
      <c r="O165" s="8"/>
      <c r="P165" s="8"/>
      <c r="Q165" s="8"/>
      <c r="R165" s="8"/>
      <c r="S165" s="8"/>
      <c r="T165" s="14"/>
      <c r="U165" s="14"/>
      <c r="V165" s="14"/>
      <c r="W165" s="14"/>
      <c r="X165" s="14"/>
      <c r="Y165" s="14"/>
      <c r="Z165" s="14"/>
      <c r="AA165" s="14"/>
      <c r="AB165" s="14"/>
      <c r="AC165" s="14"/>
    </row>
    <row r="166" spans="1:29" ht="15.75" customHeight="1" x14ac:dyDescent="0.25">
      <c r="A166" s="8"/>
      <c r="B166" s="8"/>
      <c r="C166" s="8"/>
      <c r="D166" s="8"/>
      <c r="E166" s="8"/>
      <c r="F166" s="8"/>
      <c r="G166" s="8"/>
      <c r="H166" s="8"/>
      <c r="I166" s="8"/>
      <c r="J166" s="8"/>
      <c r="K166" s="8"/>
      <c r="L166" s="8"/>
      <c r="M166" s="8"/>
      <c r="N166" s="8"/>
      <c r="O166" s="8"/>
      <c r="P166" s="8"/>
      <c r="Q166" s="8"/>
      <c r="R166" s="8"/>
      <c r="S166" s="8"/>
      <c r="T166" s="14"/>
      <c r="U166" s="14"/>
      <c r="V166" s="14"/>
      <c r="W166" s="14"/>
      <c r="X166" s="14"/>
      <c r="Y166" s="14"/>
      <c r="Z166" s="14"/>
      <c r="AA166" s="14"/>
      <c r="AB166" s="14"/>
      <c r="AC166" s="14"/>
    </row>
    <row r="167" spans="1:29" ht="15.75" customHeight="1" x14ac:dyDescent="0.25">
      <c r="A167" s="8"/>
      <c r="B167" s="8"/>
      <c r="C167" s="8"/>
      <c r="D167" s="8"/>
      <c r="E167" s="8"/>
      <c r="F167" s="8"/>
      <c r="G167" s="8"/>
      <c r="H167" s="8"/>
      <c r="I167" s="8"/>
      <c r="J167" s="8"/>
      <c r="K167" s="8"/>
      <c r="L167" s="8"/>
      <c r="M167" s="8"/>
      <c r="N167" s="8"/>
      <c r="O167" s="8"/>
      <c r="P167" s="8"/>
      <c r="Q167" s="8"/>
      <c r="R167" s="8"/>
      <c r="S167" s="8"/>
      <c r="T167" s="14"/>
      <c r="U167" s="14"/>
      <c r="V167" s="14"/>
      <c r="W167" s="14"/>
      <c r="X167" s="14"/>
      <c r="Y167" s="14"/>
      <c r="Z167" s="14"/>
      <c r="AA167" s="14"/>
      <c r="AB167" s="14"/>
      <c r="AC167" s="14"/>
    </row>
    <row r="168" spans="1:29" ht="15.75" customHeight="1" x14ac:dyDescent="0.25">
      <c r="A168" s="8"/>
      <c r="B168" s="8"/>
      <c r="C168" s="8"/>
      <c r="D168" s="8"/>
      <c r="E168" s="8"/>
      <c r="F168" s="8"/>
      <c r="G168" s="8"/>
      <c r="H168" s="8"/>
      <c r="I168" s="8"/>
      <c r="J168" s="8"/>
      <c r="K168" s="8"/>
      <c r="L168" s="8"/>
      <c r="M168" s="8"/>
      <c r="N168" s="8"/>
      <c r="O168" s="8"/>
      <c r="P168" s="8"/>
      <c r="Q168" s="8"/>
      <c r="R168" s="8"/>
      <c r="S168" s="8"/>
      <c r="T168" s="14"/>
      <c r="U168" s="14"/>
      <c r="V168" s="14"/>
      <c r="W168" s="14"/>
      <c r="X168" s="14"/>
      <c r="Y168" s="14"/>
      <c r="Z168" s="14"/>
      <c r="AA168" s="14"/>
      <c r="AB168" s="14"/>
      <c r="AC168" s="14"/>
    </row>
    <row r="169" spans="1:29" ht="15.75" customHeight="1" x14ac:dyDescent="0.25">
      <c r="A169" s="8"/>
      <c r="B169" s="8"/>
      <c r="C169" s="8"/>
      <c r="D169" s="8"/>
      <c r="E169" s="8"/>
      <c r="F169" s="8"/>
      <c r="G169" s="8"/>
      <c r="H169" s="8"/>
      <c r="I169" s="8"/>
      <c r="J169" s="8"/>
      <c r="K169" s="8"/>
      <c r="L169" s="8"/>
      <c r="M169" s="8"/>
      <c r="N169" s="8"/>
      <c r="O169" s="8"/>
      <c r="P169" s="8"/>
      <c r="Q169" s="8"/>
      <c r="R169" s="8"/>
      <c r="S169" s="8"/>
      <c r="T169" s="14"/>
      <c r="U169" s="14"/>
      <c r="V169" s="14"/>
      <c r="W169" s="14"/>
      <c r="X169" s="14"/>
      <c r="Y169" s="14"/>
      <c r="Z169" s="14"/>
      <c r="AA169" s="14"/>
      <c r="AB169" s="14"/>
      <c r="AC169" s="14"/>
    </row>
    <row r="170" spans="1:29" ht="15.75" customHeight="1" x14ac:dyDescent="0.25">
      <c r="A170" s="8"/>
      <c r="B170" s="8"/>
      <c r="C170" s="8"/>
      <c r="D170" s="8"/>
      <c r="E170" s="8"/>
      <c r="F170" s="8"/>
      <c r="G170" s="8"/>
      <c r="H170" s="8"/>
      <c r="I170" s="8"/>
      <c r="J170" s="8"/>
      <c r="K170" s="8"/>
      <c r="L170" s="8"/>
      <c r="M170" s="8"/>
      <c r="N170" s="8"/>
      <c r="O170" s="8"/>
      <c r="P170" s="8"/>
      <c r="Q170" s="8"/>
      <c r="R170" s="8"/>
      <c r="S170" s="8"/>
      <c r="T170" s="14"/>
      <c r="U170" s="14"/>
      <c r="V170" s="14"/>
      <c r="W170" s="14"/>
      <c r="X170" s="14"/>
      <c r="Y170" s="14"/>
      <c r="Z170" s="14"/>
      <c r="AA170" s="14"/>
      <c r="AB170" s="14"/>
      <c r="AC170" s="14"/>
    </row>
    <row r="171" spans="1:29" ht="15.75" customHeight="1" x14ac:dyDescent="0.25">
      <c r="A171" s="8"/>
      <c r="B171" s="8"/>
      <c r="C171" s="8"/>
      <c r="D171" s="8"/>
      <c r="E171" s="8"/>
      <c r="F171" s="8"/>
      <c r="G171" s="8"/>
      <c r="H171" s="8"/>
      <c r="I171" s="8"/>
      <c r="J171" s="8"/>
      <c r="K171" s="8"/>
      <c r="L171" s="8"/>
      <c r="M171" s="8"/>
      <c r="N171" s="8"/>
      <c r="O171" s="8"/>
      <c r="P171" s="8"/>
      <c r="Q171" s="8"/>
      <c r="R171" s="8"/>
      <c r="S171" s="8"/>
      <c r="T171" s="14"/>
      <c r="U171" s="14"/>
      <c r="V171" s="14"/>
      <c r="W171" s="14"/>
      <c r="X171" s="14"/>
      <c r="Y171" s="14"/>
      <c r="Z171" s="14"/>
      <c r="AA171" s="14"/>
      <c r="AB171" s="14"/>
      <c r="AC171" s="14"/>
    </row>
    <row r="172" spans="1:29" ht="15.75" customHeight="1" x14ac:dyDescent="0.25">
      <c r="A172" s="8"/>
      <c r="B172" s="8"/>
      <c r="C172" s="8"/>
      <c r="D172" s="8"/>
      <c r="E172" s="8"/>
      <c r="F172" s="8"/>
      <c r="G172" s="8"/>
      <c r="H172" s="8"/>
      <c r="I172" s="8"/>
      <c r="J172" s="8"/>
      <c r="K172" s="8"/>
      <c r="L172" s="8"/>
      <c r="M172" s="8"/>
      <c r="N172" s="8"/>
      <c r="O172" s="8"/>
      <c r="P172" s="8"/>
      <c r="Q172" s="8"/>
      <c r="R172" s="8"/>
      <c r="S172" s="8"/>
      <c r="T172" s="14"/>
      <c r="U172" s="14"/>
      <c r="V172" s="14"/>
      <c r="W172" s="14"/>
      <c r="X172" s="14"/>
      <c r="Y172" s="14"/>
      <c r="Z172" s="14"/>
      <c r="AA172" s="14"/>
      <c r="AB172" s="14"/>
      <c r="AC172" s="14"/>
    </row>
    <row r="173" spans="1:29" ht="15.75" customHeight="1" x14ac:dyDescent="0.25">
      <c r="A173" s="8"/>
      <c r="B173" s="8"/>
      <c r="C173" s="8"/>
      <c r="D173" s="8"/>
      <c r="E173" s="8"/>
      <c r="F173" s="8"/>
      <c r="G173" s="8"/>
      <c r="H173" s="8"/>
      <c r="I173" s="8"/>
      <c r="J173" s="8"/>
      <c r="K173" s="8"/>
      <c r="L173" s="8"/>
      <c r="M173" s="8"/>
      <c r="N173" s="8"/>
      <c r="O173" s="8"/>
      <c r="P173" s="8"/>
      <c r="Q173" s="8"/>
      <c r="R173" s="8"/>
      <c r="S173" s="8"/>
      <c r="T173" s="14"/>
      <c r="U173" s="14"/>
      <c r="V173" s="14"/>
      <c r="W173" s="14"/>
      <c r="X173" s="14"/>
      <c r="Y173" s="14"/>
      <c r="Z173" s="14"/>
      <c r="AA173" s="14"/>
      <c r="AB173" s="14"/>
      <c r="AC173" s="14"/>
    </row>
    <row r="174" spans="1:29" ht="15.75" customHeight="1" x14ac:dyDescent="0.25">
      <c r="A174" s="8"/>
      <c r="B174" s="8"/>
      <c r="C174" s="8"/>
      <c r="D174" s="8"/>
      <c r="E174" s="8"/>
      <c r="F174" s="8"/>
      <c r="G174" s="8"/>
      <c r="H174" s="8"/>
      <c r="I174" s="8"/>
      <c r="J174" s="8"/>
      <c r="K174" s="8"/>
      <c r="L174" s="8"/>
      <c r="M174" s="8"/>
      <c r="N174" s="8"/>
      <c r="O174" s="8"/>
      <c r="P174" s="8"/>
      <c r="Q174" s="8"/>
      <c r="R174" s="8"/>
      <c r="S174" s="8"/>
      <c r="T174" s="14"/>
      <c r="U174" s="14"/>
      <c r="V174" s="14"/>
      <c r="W174" s="14"/>
      <c r="X174" s="14"/>
      <c r="Y174" s="14"/>
      <c r="Z174" s="14"/>
      <c r="AA174" s="14"/>
      <c r="AB174" s="14"/>
      <c r="AC174" s="14"/>
    </row>
    <row r="175" spans="1:29" ht="15.75" customHeight="1" x14ac:dyDescent="0.25">
      <c r="A175" s="8"/>
      <c r="B175" s="8"/>
      <c r="C175" s="8"/>
      <c r="D175" s="8"/>
      <c r="E175" s="8"/>
      <c r="F175" s="8"/>
      <c r="G175" s="8"/>
      <c r="H175" s="8"/>
      <c r="I175" s="8"/>
      <c r="J175" s="8"/>
      <c r="K175" s="8"/>
      <c r="L175" s="8"/>
      <c r="M175" s="8"/>
      <c r="N175" s="8"/>
      <c r="O175" s="8"/>
      <c r="P175" s="8"/>
      <c r="Q175" s="8"/>
      <c r="R175" s="8"/>
      <c r="S175" s="8"/>
      <c r="T175" s="14"/>
      <c r="U175" s="14"/>
      <c r="V175" s="14"/>
      <c r="W175" s="14"/>
      <c r="X175" s="14"/>
      <c r="Y175" s="14"/>
      <c r="Z175" s="14"/>
      <c r="AA175" s="14"/>
      <c r="AB175" s="14"/>
      <c r="AC175" s="14"/>
    </row>
    <row r="176" spans="1:29" ht="15.75" customHeight="1" x14ac:dyDescent="0.25">
      <c r="A176" s="8"/>
      <c r="B176" s="8"/>
      <c r="C176" s="8"/>
      <c r="D176" s="8"/>
      <c r="E176" s="8"/>
      <c r="F176" s="8"/>
      <c r="G176" s="8"/>
      <c r="H176" s="8"/>
      <c r="I176" s="8"/>
      <c r="J176" s="8"/>
      <c r="K176" s="8"/>
      <c r="L176" s="8"/>
      <c r="M176" s="8"/>
      <c r="N176" s="8"/>
      <c r="O176" s="8"/>
      <c r="P176" s="8"/>
      <c r="Q176" s="8"/>
      <c r="R176" s="8"/>
      <c r="S176" s="8"/>
      <c r="T176" s="14"/>
      <c r="U176" s="14"/>
      <c r="V176" s="14"/>
      <c r="W176" s="14"/>
      <c r="X176" s="14"/>
      <c r="Y176" s="14"/>
      <c r="Z176" s="14"/>
      <c r="AA176" s="14"/>
      <c r="AB176" s="14"/>
      <c r="AC176" s="14"/>
    </row>
    <row r="177" spans="1:29" ht="15.75" customHeight="1" x14ac:dyDescent="0.25">
      <c r="A177" s="8"/>
      <c r="B177" s="8"/>
      <c r="C177" s="8"/>
      <c r="D177" s="8"/>
      <c r="E177" s="8"/>
      <c r="F177" s="8"/>
      <c r="G177" s="8"/>
      <c r="H177" s="8"/>
      <c r="I177" s="8"/>
      <c r="J177" s="8"/>
      <c r="K177" s="8"/>
      <c r="L177" s="8"/>
      <c r="M177" s="8"/>
      <c r="N177" s="8"/>
      <c r="O177" s="8"/>
      <c r="P177" s="8"/>
      <c r="Q177" s="8"/>
      <c r="R177" s="8"/>
      <c r="S177" s="8"/>
      <c r="T177" s="14"/>
      <c r="U177" s="14"/>
      <c r="V177" s="14"/>
      <c r="W177" s="14"/>
      <c r="X177" s="14"/>
      <c r="Y177" s="14"/>
      <c r="Z177" s="14"/>
      <c r="AA177" s="14"/>
      <c r="AB177" s="14"/>
      <c r="AC177" s="14"/>
    </row>
    <row r="178" spans="1:29" ht="15.75" customHeight="1" x14ac:dyDescent="0.25">
      <c r="A178" s="8"/>
      <c r="B178" s="8"/>
      <c r="C178" s="8"/>
      <c r="D178" s="8"/>
      <c r="E178" s="8"/>
      <c r="F178" s="8"/>
      <c r="G178" s="8"/>
      <c r="H178" s="8"/>
      <c r="I178" s="8"/>
      <c r="J178" s="8"/>
      <c r="K178" s="8"/>
      <c r="L178" s="8"/>
      <c r="M178" s="8"/>
      <c r="N178" s="8"/>
      <c r="O178" s="8"/>
      <c r="P178" s="8"/>
      <c r="Q178" s="8"/>
      <c r="R178" s="8"/>
      <c r="S178" s="8"/>
      <c r="T178" s="14"/>
      <c r="U178" s="14"/>
      <c r="V178" s="14"/>
      <c r="W178" s="14"/>
      <c r="X178" s="14"/>
      <c r="Y178" s="14"/>
      <c r="Z178" s="14"/>
      <c r="AA178" s="14"/>
      <c r="AB178" s="14"/>
      <c r="AC178" s="14"/>
    </row>
    <row r="179" spans="1:29" ht="15.75" customHeight="1" x14ac:dyDescent="0.25">
      <c r="A179" s="8"/>
      <c r="B179" s="8"/>
      <c r="C179" s="8"/>
      <c r="D179" s="8"/>
      <c r="E179" s="8"/>
      <c r="F179" s="8"/>
      <c r="G179" s="8"/>
      <c r="H179" s="8"/>
      <c r="I179" s="8"/>
      <c r="J179" s="8"/>
      <c r="K179" s="8"/>
      <c r="L179" s="8"/>
      <c r="M179" s="8"/>
      <c r="N179" s="8"/>
      <c r="O179" s="8"/>
      <c r="P179" s="8"/>
      <c r="Q179" s="8"/>
      <c r="R179" s="8"/>
      <c r="S179" s="8"/>
      <c r="T179" s="14"/>
      <c r="U179" s="14"/>
      <c r="V179" s="14"/>
      <c r="W179" s="14"/>
      <c r="X179" s="14"/>
      <c r="Y179" s="14"/>
      <c r="Z179" s="14"/>
      <c r="AA179" s="14"/>
      <c r="AB179" s="14"/>
      <c r="AC179" s="14"/>
    </row>
    <row r="180" spans="1:29" ht="15.75" customHeight="1" x14ac:dyDescent="0.25">
      <c r="A180" s="8"/>
      <c r="B180" s="8"/>
      <c r="C180" s="8"/>
      <c r="D180" s="8"/>
      <c r="E180" s="8"/>
      <c r="F180" s="8"/>
      <c r="G180" s="8"/>
      <c r="H180" s="8"/>
      <c r="I180" s="8"/>
      <c r="J180" s="8"/>
      <c r="K180" s="8"/>
      <c r="L180" s="8"/>
      <c r="M180" s="8"/>
      <c r="N180" s="8"/>
      <c r="O180" s="8"/>
      <c r="P180" s="8"/>
      <c r="Q180" s="8"/>
      <c r="R180" s="8"/>
      <c r="S180" s="8"/>
      <c r="T180" s="14"/>
      <c r="U180" s="14"/>
      <c r="V180" s="14"/>
      <c r="W180" s="14"/>
      <c r="X180" s="14"/>
      <c r="Y180" s="14"/>
      <c r="Z180" s="14"/>
      <c r="AA180" s="14"/>
      <c r="AB180" s="14"/>
      <c r="AC180" s="14"/>
    </row>
    <row r="181" spans="1:29" ht="15.75" customHeight="1" x14ac:dyDescent="0.25">
      <c r="A181" s="8"/>
      <c r="B181" s="8"/>
      <c r="C181" s="8"/>
      <c r="D181" s="8"/>
      <c r="E181" s="8"/>
      <c r="F181" s="8"/>
      <c r="G181" s="8"/>
      <c r="H181" s="8"/>
      <c r="I181" s="8"/>
      <c r="J181" s="8"/>
      <c r="K181" s="8"/>
      <c r="L181" s="8"/>
      <c r="M181" s="8"/>
      <c r="N181" s="8"/>
      <c r="O181" s="8"/>
      <c r="P181" s="8"/>
      <c r="Q181" s="8"/>
      <c r="R181" s="8"/>
      <c r="S181" s="8"/>
      <c r="T181" s="14"/>
      <c r="U181" s="14"/>
      <c r="V181" s="14"/>
      <c r="W181" s="14"/>
      <c r="X181" s="14"/>
      <c r="Y181" s="14"/>
      <c r="Z181" s="14"/>
      <c r="AA181" s="14"/>
      <c r="AB181" s="14"/>
      <c r="AC181" s="14"/>
    </row>
    <row r="182" spans="1:29" ht="15.75" customHeight="1" x14ac:dyDescent="0.25">
      <c r="A182" s="8"/>
      <c r="B182" s="8"/>
      <c r="C182" s="8"/>
      <c r="D182" s="8"/>
      <c r="E182" s="8"/>
      <c r="F182" s="8"/>
      <c r="G182" s="8"/>
      <c r="H182" s="8"/>
      <c r="I182" s="8"/>
      <c r="J182" s="8"/>
      <c r="K182" s="8"/>
      <c r="L182" s="8"/>
      <c r="M182" s="8"/>
      <c r="N182" s="8"/>
      <c r="O182" s="8"/>
      <c r="P182" s="8"/>
      <c r="Q182" s="8"/>
      <c r="R182" s="8"/>
      <c r="S182" s="8"/>
      <c r="T182" s="14"/>
      <c r="U182" s="14"/>
      <c r="V182" s="14"/>
      <c r="W182" s="14"/>
      <c r="X182" s="14"/>
      <c r="Y182" s="14"/>
      <c r="Z182" s="14"/>
      <c r="AA182" s="14"/>
      <c r="AB182" s="14"/>
      <c r="AC182" s="14"/>
    </row>
    <row r="183" spans="1:29" ht="15.75" customHeight="1" x14ac:dyDescent="0.25">
      <c r="A183" s="8"/>
      <c r="B183" s="8"/>
      <c r="C183" s="8"/>
      <c r="D183" s="8"/>
      <c r="E183" s="8"/>
      <c r="F183" s="8"/>
      <c r="G183" s="8"/>
      <c r="H183" s="8"/>
      <c r="I183" s="8"/>
      <c r="J183" s="8"/>
      <c r="K183" s="8"/>
      <c r="L183" s="8"/>
      <c r="M183" s="8"/>
      <c r="N183" s="8"/>
      <c r="O183" s="8"/>
      <c r="P183" s="8"/>
      <c r="Q183" s="8"/>
      <c r="R183" s="8"/>
      <c r="S183" s="8"/>
      <c r="T183" s="14"/>
      <c r="U183" s="14"/>
      <c r="V183" s="14"/>
      <c r="W183" s="14"/>
      <c r="X183" s="14"/>
      <c r="Y183" s="14"/>
      <c r="Z183" s="14"/>
      <c r="AA183" s="14"/>
      <c r="AB183" s="14"/>
      <c r="AC183" s="14"/>
    </row>
    <row r="184" spans="1:29" ht="15.75" customHeight="1" x14ac:dyDescent="0.25">
      <c r="A184" s="8"/>
      <c r="B184" s="8"/>
      <c r="C184" s="8"/>
      <c r="D184" s="8"/>
      <c r="E184" s="8"/>
      <c r="F184" s="8"/>
      <c r="G184" s="8"/>
      <c r="H184" s="8"/>
      <c r="I184" s="8"/>
      <c r="J184" s="8"/>
      <c r="K184" s="8"/>
      <c r="L184" s="8"/>
      <c r="M184" s="8"/>
      <c r="N184" s="8"/>
      <c r="O184" s="8"/>
      <c r="P184" s="8"/>
      <c r="Q184" s="8"/>
      <c r="R184" s="8"/>
      <c r="S184" s="8"/>
      <c r="T184" s="14"/>
      <c r="U184" s="14"/>
      <c r="V184" s="14"/>
      <c r="W184" s="14"/>
      <c r="X184" s="14"/>
      <c r="Y184" s="14"/>
      <c r="Z184" s="14"/>
      <c r="AA184" s="14"/>
      <c r="AB184" s="14"/>
      <c r="AC184" s="14"/>
    </row>
    <row r="185" spans="1:29" ht="15.75" customHeight="1" x14ac:dyDescent="0.25">
      <c r="A185" s="8"/>
      <c r="B185" s="8"/>
      <c r="C185" s="8"/>
      <c r="D185" s="8"/>
      <c r="E185" s="8"/>
      <c r="F185" s="8"/>
      <c r="G185" s="8"/>
      <c r="H185" s="8"/>
      <c r="I185" s="8"/>
      <c r="J185" s="8"/>
      <c r="K185" s="8"/>
      <c r="L185" s="8"/>
      <c r="M185" s="8"/>
      <c r="N185" s="8"/>
      <c r="O185" s="8"/>
      <c r="P185" s="8"/>
      <c r="Q185" s="8"/>
      <c r="R185" s="8"/>
      <c r="S185" s="8"/>
      <c r="T185" s="14"/>
      <c r="U185" s="14"/>
      <c r="V185" s="14"/>
      <c r="W185" s="14"/>
      <c r="X185" s="14"/>
      <c r="Y185" s="14"/>
      <c r="Z185" s="14"/>
      <c r="AA185" s="14"/>
      <c r="AB185" s="14"/>
      <c r="AC185" s="14"/>
    </row>
    <row r="186" spans="1:29" ht="15.75" customHeight="1" x14ac:dyDescent="0.25">
      <c r="A186" s="8"/>
      <c r="B186" s="8"/>
      <c r="C186" s="8"/>
      <c r="D186" s="8"/>
      <c r="E186" s="8"/>
      <c r="F186" s="8"/>
      <c r="G186" s="8"/>
      <c r="H186" s="8"/>
      <c r="I186" s="8"/>
      <c r="J186" s="8"/>
      <c r="K186" s="8"/>
      <c r="L186" s="8"/>
      <c r="M186" s="8"/>
      <c r="N186" s="8"/>
      <c r="O186" s="8"/>
      <c r="P186" s="8"/>
      <c r="Q186" s="8"/>
      <c r="R186" s="8"/>
      <c r="S186" s="8"/>
      <c r="T186" s="14"/>
      <c r="U186" s="14"/>
      <c r="V186" s="14"/>
      <c r="W186" s="14"/>
      <c r="X186" s="14"/>
      <c r="Y186" s="14"/>
      <c r="Z186" s="14"/>
      <c r="AA186" s="14"/>
      <c r="AB186" s="14"/>
      <c r="AC186" s="14"/>
    </row>
    <row r="187" spans="1:29" ht="15.75" customHeight="1" x14ac:dyDescent="0.25">
      <c r="A187" s="8"/>
      <c r="B187" s="8"/>
      <c r="C187" s="8"/>
      <c r="D187" s="8"/>
      <c r="E187" s="8"/>
      <c r="F187" s="8"/>
      <c r="G187" s="8"/>
      <c r="H187" s="8"/>
      <c r="I187" s="8"/>
      <c r="J187" s="8"/>
      <c r="K187" s="8"/>
      <c r="L187" s="8"/>
      <c r="M187" s="8"/>
      <c r="N187" s="8"/>
      <c r="O187" s="8"/>
      <c r="P187" s="8"/>
      <c r="Q187" s="8"/>
      <c r="R187" s="8"/>
      <c r="S187" s="8"/>
      <c r="T187" s="14"/>
      <c r="U187" s="14"/>
      <c r="V187" s="14"/>
      <c r="W187" s="14"/>
      <c r="X187" s="14"/>
      <c r="Y187" s="14"/>
      <c r="Z187" s="14"/>
      <c r="AA187" s="14"/>
      <c r="AB187" s="14"/>
      <c r="AC187" s="14"/>
    </row>
    <row r="188" spans="1:29" ht="15.75" customHeight="1" x14ac:dyDescent="0.25">
      <c r="A188" s="8"/>
      <c r="B188" s="8"/>
      <c r="C188" s="8"/>
      <c r="D188" s="8"/>
      <c r="E188" s="8"/>
      <c r="F188" s="8"/>
      <c r="G188" s="8"/>
      <c r="H188" s="8"/>
      <c r="I188" s="8"/>
      <c r="J188" s="8"/>
      <c r="K188" s="8"/>
      <c r="L188" s="8"/>
      <c r="M188" s="8"/>
      <c r="N188" s="8"/>
      <c r="O188" s="8"/>
      <c r="P188" s="8"/>
      <c r="Q188" s="8"/>
      <c r="R188" s="8"/>
      <c r="S188" s="8"/>
      <c r="T188" s="14"/>
      <c r="U188" s="14"/>
      <c r="V188" s="14"/>
      <c r="W188" s="14"/>
      <c r="X188" s="14"/>
      <c r="Y188" s="14"/>
      <c r="Z188" s="14"/>
      <c r="AA188" s="14"/>
      <c r="AB188" s="14"/>
      <c r="AC188" s="14"/>
    </row>
    <row r="189" spans="1:29" ht="15.75" customHeight="1" x14ac:dyDescent="0.25">
      <c r="A189" s="8"/>
      <c r="B189" s="8"/>
      <c r="C189" s="8"/>
      <c r="D189" s="8"/>
      <c r="E189" s="8"/>
      <c r="F189" s="8"/>
      <c r="G189" s="8"/>
      <c r="H189" s="8"/>
      <c r="I189" s="8"/>
      <c r="J189" s="8"/>
      <c r="K189" s="8"/>
      <c r="L189" s="8"/>
      <c r="M189" s="8"/>
      <c r="N189" s="8"/>
      <c r="O189" s="8"/>
      <c r="P189" s="8"/>
      <c r="Q189" s="8"/>
      <c r="R189" s="8"/>
      <c r="S189" s="8"/>
      <c r="T189" s="14"/>
      <c r="U189" s="14"/>
      <c r="V189" s="14"/>
      <c r="W189" s="14"/>
      <c r="X189" s="14"/>
      <c r="Y189" s="14"/>
      <c r="Z189" s="14"/>
      <c r="AA189" s="14"/>
      <c r="AB189" s="14"/>
      <c r="AC189" s="14"/>
    </row>
    <row r="190" spans="1:29" ht="15.75" customHeight="1" x14ac:dyDescent="0.25">
      <c r="A190" s="8"/>
      <c r="B190" s="8"/>
      <c r="C190" s="8"/>
      <c r="D190" s="8"/>
      <c r="E190" s="8"/>
      <c r="F190" s="8"/>
      <c r="G190" s="8"/>
      <c r="H190" s="8"/>
      <c r="I190" s="8"/>
      <c r="J190" s="8"/>
      <c r="K190" s="8"/>
      <c r="L190" s="8"/>
      <c r="M190" s="8"/>
      <c r="N190" s="8"/>
      <c r="O190" s="8"/>
      <c r="P190" s="8"/>
      <c r="Q190" s="8"/>
      <c r="R190" s="8"/>
      <c r="S190" s="8"/>
      <c r="T190" s="14"/>
      <c r="U190" s="14"/>
      <c r="V190" s="14"/>
      <c r="W190" s="14"/>
      <c r="X190" s="14"/>
      <c r="Y190" s="14"/>
      <c r="Z190" s="14"/>
      <c r="AA190" s="14"/>
      <c r="AB190" s="14"/>
      <c r="AC190" s="14"/>
    </row>
    <row r="191" spans="1:29" ht="15.75" customHeight="1" x14ac:dyDescent="0.25">
      <c r="A191" s="8"/>
      <c r="B191" s="8"/>
      <c r="C191" s="8"/>
      <c r="D191" s="8"/>
      <c r="E191" s="8"/>
      <c r="F191" s="8"/>
      <c r="G191" s="8"/>
      <c r="H191" s="8"/>
      <c r="I191" s="8"/>
      <c r="J191" s="8"/>
      <c r="K191" s="8"/>
      <c r="L191" s="8"/>
      <c r="M191" s="8"/>
      <c r="N191" s="8"/>
      <c r="O191" s="8"/>
      <c r="P191" s="8"/>
      <c r="Q191" s="8"/>
      <c r="R191" s="8"/>
      <c r="S191" s="8"/>
      <c r="T191" s="14"/>
      <c r="U191" s="14"/>
      <c r="V191" s="14"/>
      <c r="W191" s="14"/>
      <c r="X191" s="14"/>
      <c r="Y191" s="14"/>
      <c r="Z191" s="14"/>
      <c r="AA191" s="14"/>
      <c r="AB191" s="14"/>
      <c r="AC191" s="14"/>
    </row>
    <row r="192" spans="1:29" ht="15.75" customHeight="1" x14ac:dyDescent="0.25">
      <c r="A192" s="8"/>
      <c r="B192" s="8"/>
      <c r="C192" s="8"/>
      <c r="D192" s="8"/>
      <c r="E192" s="8"/>
      <c r="F192" s="8"/>
      <c r="G192" s="8"/>
      <c r="H192" s="8"/>
      <c r="I192" s="8"/>
      <c r="J192" s="8"/>
      <c r="K192" s="8"/>
      <c r="L192" s="8"/>
      <c r="M192" s="8"/>
      <c r="N192" s="8"/>
      <c r="O192" s="8"/>
      <c r="P192" s="8"/>
      <c r="Q192" s="8"/>
      <c r="R192" s="8"/>
      <c r="S192" s="8"/>
      <c r="T192" s="14"/>
      <c r="U192" s="14"/>
      <c r="V192" s="14"/>
      <c r="W192" s="14"/>
      <c r="X192" s="14"/>
      <c r="Y192" s="14"/>
      <c r="Z192" s="14"/>
      <c r="AA192" s="14"/>
      <c r="AB192" s="14"/>
      <c r="AC192" s="14"/>
    </row>
    <row r="193" spans="1:29" ht="15.75" customHeight="1" x14ac:dyDescent="0.25">
      <c r="A193" s="8"/>
      <c r="B193" s="8"/>
      <c r="C193" s="8"/>
      <c r="D193" s="8"/>
      <c r="E193" s="8"/>
      <c r="F193" s="8"/>
      <c r="G193" s="8"/>
      <c r="H193" s="8"/>
      <c r="I193" s="8"/>
      <c r="J193" s="8"/>
      <c r="K193" s="8"/>
      <c r="L193" s="8"/>
      <c r="M193" s="8"/>
      <c r="N193" s="8"/>
      <c r="O193" s="8"/>
      <c r="P193" s="8"/>
      <c r="Q193" s="8"/>
      <c r="R193" s="8"/>
      <c r="S193" s="8"/>
      <c r="T193" s="14"/>
      <c r="U193" s="14"/>
      <c r="V193" s="14"/>
      <c r="W193" s="14"/>
      <c r="X193" s="14"/>
      <c r="Y193" s="14"/>
      <c r="Z193" s="14"/>
      <c r="AA193" s="14"/>
      <c r="AB193" s="14"/>
      <c r="AC193" s="14"/>
    </row>
    <row r="194" spans="1:29" ht="15.75" customHeight="1" x14ac:dyDescent="0.25">
      <c r="A194" s="8"/>
      <c r="B194" s="8"/>
      <c r="C194" s="8"/>
      <c r="D194" s="8"/>
      <c r="E194" s="8"/>
      <c r="F194" s="8"/>
      <c r="G194" s="8"/>
      <c r="H194" s="8"/>
      <c r="I194" s="8"/>
      <c r="J194" s="8"/>
      <c r="K194" s="8"/>
      <c r="L194" s="8"/>
      <c r="M194" s="8"/>
      <c r="N194" s="8"/>
      <c r="O194" s="8"/>
      <c r="P194" s="8"/>
      <c r="Q194" s="8"/>
      <c r="R194" s="8"/>
      <c r="S194" s="8"/>
      <c r="T194" s="14"/>
      <c r="U194" s="14"/>
      <c r="V194" s="14"/>
      <c r="W194" s="14"/>
      <c r="X194" s="14"/>
      <c r="Y194" s="14"/>
      <c r="Z194" s="14"/>
      <c r="AA194" s="14"/>
      <c r="AB194" s="14"/>
      <c r="AC194" s="14"/>
    </row>
    <row r="195" spans="1:29" ht="15.75" customHeight="1" x14ac:dyDescent="0.25">
      <c r="A195" s="8"/>
      <c r="B195" s="8"/>
      <c r="C195" s="8"/>
      <c r="D195" s="8"/>
      <c r="E195" s="8"/>
      <c r="F195" s="8"/>
      <c r="G195" s="8"/>
      <c r="H195" s="8"/>
      <c r="I195" s="8"/>
      <c r="J195" s="8"/>
      <c r="K195" s="8"/>
      <c r="L195" s="8"/>
      <c r="M195" s="8"/>
      <c r="N195" s="8"/>
      <c r="O195" s="8"/>
      <c r="P195" s="8"/>
      <c r="Q195" s="8"/>
      <c r="R195" s="8"/>
      <c r="S195" s="8"/>
      <c r="T195" s="14"/>
      <c r="U195" s="14"/>
      <c r="V195" s="14"/>
      <c r="W195" s="14"/>
      <c r="X195" s="14"/>
      <c r="Y195" s="14"/>
      <c r="Z195" s="14"/>
      <c r="AA195" s="14"/>
      <c r="AB195" s="14"/>
      <c r="AC195" s="14"/>
    </row>
    <row r="196" spans="1:29" ht="15.75" customHeight="1" x14ac:dyDescent="0.25">
      <c r="A196" s="8"/>
      <c r="B196" s="8"/>
      <c r="C196" s="8"/>
      <c r="D196" s="8"/>
      <c r="E196" s="8"/>
      <c r="F196" s="8"/>
      <c r="G196" s="8"/>
      <c r="H196" s="8"/>
      <c r="I196" s="8"/>
      <c r="J196" s="8"/>
      <c r="K196" s="8"/>
      <c r="L196" s="8"/>
      <c r="M196" s="8"/>
      <c r="N196" s="8"/>
      <c r="O196" s="8"/>
      <c r="P196" s="8"/>
      <c r="Q196" s="8"/>
      <c r="R196" s="8"/>
      <c r="S196" s="8"/>
      <c r="T196" s="14"/>
      <c r="U196" s="14"/>
      <c r="V196" s="14"/>
      <c r="W196" s="14"/>
      <c r="X196" s="14"/>
      <c r="Y196" s="14"/>
      <c r="Z196" s="14"/>
      <c r="AA196" s="14"/>
      <c r="AB196" s="14"/>
      <c r="AC196" s="14"/>
    </row>
    <row r="197" spans="1:29" ht="15.75" customHeight="1" x14ac:dyDescent="0.25">
      <c r="A197" s="8"/>
      <c r="B197" s="8"/>
      <c r="C197" s="8"/>
      <c r="D197" s="8"/>
      <c r="E197" s="8"/>
      <c r="F197" s="8"/>
      <c r="G197" s="8"/>
      <c r="H197" s="8"/>
      <c r="I197" s="8"/>
      <c r="J197" s="8"/>
      <c r="K197" s="8"/>
      <c r="L197" s="8"/>
      <c r="M197" s="8"/>
      <c r="N197" s="8"/>
      <c r="O197" s="8"/>
      <c r="P197" s="8"/>
      <c r="Q197" s="8"/>
      <c r="R197" s="8"/>
      <c r="S197" s="8"/>
      <c r="T197" s="14"/>
      <c r="U197" s="14"/>
      <c r="V197" s="14"/>
      <c r="W197" s="14"/>
      <c r="X197" s="14"/>
      <c r="Y197" s="14"/>
      <c r="Z197" s="14"/>
      <c r="AA197" s="14"/>
      <c r="AB197" s="14"/>
      <c r="AC197" s="14"/>
    </row>
    <row r="198" spans="1:29" ht="15.75" customHeight="1" x14ac:dyDescent="0.25">
      <c r="A198" s="8"/>
      <c r="B198" s="8"/>
      <c r="C198" s="8"/>
      <c r="D198" s="8"/>
      <c r="E198" s="8"/>
      <c r="F198" s="8"/>
      <c r="G198" s="8"/>
      <c r="H198" s="8"/>
      <c r="I198" s="8"/>
      <c r="J198" s="8"/>
      <c r="K198" s="8"/>
      <c r="L198" s="8"/>
      <c r="M198" s="8"/>
      <c r="N198" s="8"/>
      <c r="O198" s="8"/>
      <c r="P198" s="8"/>
      <c r="Q198" s="8"/>
      <c r="R198" s="8"/>
      <c r="S198" s="8"/>
      <c r="T198" s="14"/>
      <c r="U198" s="14"/>
      <c r="V198" s="14"/>
      <c r="W198" s="14"/>
      <c r="X198" s="14"/>
      <c r="Y198" s="14"/>
      <c r="Z198" s="14"/>
      <c r="AA198" s="14"/>
      <c r="AB198" s="14"/>
      <c r="AC198" s="14"/>
    </row>
    <row r="199" spans="1:29" ht="15.75" customHeight="1" x14ac:dyDescent="0.25">
      <c r="A199" s="8"/>
      <c r="B199" s="8"/>
      <c r="C199" s="8"/>
      <c r="D199" s="8"/>
      <c r="E199" s="8"/>
      <c r="F199" s="8"/>
      <c r="G199" s="8"/>
      <c r="H199" s="8"/>
      <c r="I199" s="8"/>
      <c r="J199" s="8"/>
      <c r="K199" s="8"/>
      <c r="L199" s="8"/>
      <c r="M199" s="8"/>
      <c r="N199" s="8"/>
      <c r="O199" s="8"/>
      <c r="P199" s="8"/>
      <c r="Q199" s="8"/>
      <c r="R199" s="8"/>
      <c r="S199" s="8"/>
      <c r="T199" s="14"/>
      <c r="U199" s="14"/>
      <c r="V199" s="14"/>
      <c r="W199" s="14"/>
      <c r="X199" s="14"/>
      <c r="Y199" s="14"/>
      <c r="Z199" s="14"/>
      <c r="AA199" s="14"/>
      <c r="AB199" s="14"/>
      <c r="AC199" s="14"/>
    </row>
    <row r="200" spans="1:29" ht="15.75" customHeight="1" x14ac:dyDescent="0.25">
      <c r="A200" s="8"/>
      <c r="B200" s="8"/>
      <c r="C200" s="8"/>
      <c r="D200" s="8"/>
      <c r="E200" s="8"/>
      <c r="F200" s="8"/>
      <c r="G200" s="8"/>
      <c r="H200" s="8"/>
      <c r="I200" s="8"/>
      <c r="J200" s="8"/>
      <c r="K200" s="8"/>
      <c r="L200" s="8"/>
      <c r="M200" s="8"/>
      <c r="N200" s="8"/>
      <c r="O200" s="8"/>
      <c r="P200" s="8"/>
      <c r="Q200" s="8"/>
      <c r="R200" s="8"/>
      <c r="S200" s="8"/>
      <c r="T200" s="14"/>
      <c r="U200" s="14"/>
      <c r="V200" s="14"/>
      <c r="W200" s="14"/>
      <c r="X200" s="14"/>
      <c r="Y200" s="14"/>
      <c r="Z200" s="14"/>
      <c r="AA200" s="14"/>
      <c r="AB200" s="14"/>
      <c r="AC200" s="14"/>
    </row>
    <row r="201" spans="1:29" ht="15.75" customHeight="1" x14ac:dyDescent="0.25">
      <c r="A201" s="8"/>
      <c r="B201" s="8"/>
      <c r="C201" s="8"/>
      <c r="D201" s="8"/>
      <c r="E201" s="8"/>
      <c r="F201" s="8"/>
      <c r="G201" s="8"/>
      <c r="H201" s="8"/>
      <c r="I201" s="8"/>
      <c r="J201" s="8"/>
      <c r="K201" s="8"/>
      <c r="L201" s="8"/>
      <c r="M201" s="8"/>
      <c r="N201" s="8"/>
      <c r="O201" s="8"/>
      <c r="P201" s="8"/>
      <c r="Q201" s="8"/>
      <c r="R201" s="8"/>
      <c r="S201" s="8"/>
      <c r="T201" s="14"/>
      <c r="U201" s="14"/>
      <c r="V201" s="14"/>
      <c r="W201" s="14"/>
      <c r="X201" s="14"/>
      <c r="Y201" s="14"/>
      <c r="Z201" s="14"/>
      <c r="AA201" s="14"/>
      <c r="AB201" s="14"/>
      <c r="AC201" s="14"/>
    </row>
    <row r="202" spans="1:29" ht="15.75" customHeight="1" x14ac:dyDescent="0.25">
      <c r="A202" s="8"/>
      <c r="B202" s="8"/>
      <c r="C202" s="8"/>
      <c r="D202" s="8"/>
      <c r="E202" s="8"/>
      <c r="F202" s="8"/>
      <c r="G202" s="8"/>
      <c r="H202" s="8"/>
      <c r="I202" s="8"/>
      <c r="J202" s="8"/>
      <c r="K202" s="8"/>
      <c r="L202" s="8"/>
      <c r="M202" s="8"/>
      <c r="N202" s="8"/>
      <c r="O202" s="8"/>
      <c r="P202" s="8"/>
      <c r="Q202" s="8"/>
      <c r="R202" s="8"/>
      <c r="S202" s="8"/>
      <c r="T202" s="14"/>
      <c r="U202" s="14"/>
      <c r="V202" s="14"/>
      <c r="W202" s="14"/>
      <c r="X202" s="14"/>
      <c r="Y202" s="14"/>
      <c r="Z202" s="14"/>
      <c r="AA202" s="14"/>
      <c r="AB202" s="14"/>
      <c r="AC202" s="14"/>
    </row>
    <row r="203" spans="1:29" ht="15.75" customHeight="1" x14ac:dyDescent="0.25">
      <c r="A203" s="8"/>
      <c r="B203" s="8"/>
      <c r="C203" s="8"/>
      <c r="D203" s="8"/>
      <c r="E203" s="8"/>
      <c r="F203" s="8"/>
      <c r="G203" s="8"/>
      <c r="H203" s="8"/>
      <c r="I203" s="8"/>
      <c r="J203" s="8"/>
      <c r="K203" s="8"/>
      <c r="L203" s="8"/>
      <c r="M203" s="8"/>
      <c r="N203" s="8"/>
      <c r="O203" s="8"/>
      <c r="P203" s="8"/>
      <c r="Q203" s="8"/>
      <c r="R203" s="8"/>
      <c r="S203" s="8"/>
      <c r="T203" s="14"/>
      <c r="U203" s="14"/>
      <c r="V203" s="14"/>
      <c r="W203" s="14"/>
      <c r="X203" s="14"/>
      <c r="Y203" s="14"/>
      <c r="Z203" s="14"/>
      <c r="AA203" s="14"/>
      <c r="AB203" s="14"/>
      <c r="AC203" s="14"/>
    </row>
    <row r="204" spans="1:29" ht="15.75" customHeight="1" x14ac:dyDescent="0.25">
      <c r="A204" s="8"/>
      <c r="B204" s="8"/>
      <c r="C204" s="8"/>
      <c r="D204" s="8"/>
      <c r="E204" s="8"/>
      <c r="F204" s="8"/>
      <c r="G204" s="8"/>
      <c r="H204" s="8"/>
      <c r="I204" s="8"/>
      <c r="J204" s="8"/>
      <c r="K204" s="8"/>
      <c r="L204" s="8"/>
      <c r="M204" s="8"/>
      <c r="N204" s="8"/>
      <c r="O204" s="8"/>
      <c r="P204" s="8"/>
      <c r="Q204" s="8"/>
      <c r="R204" s="8"/>
      <c r="S204" s="8"/>
      <c r="T204" s="14"/>
      <c r="U204" s="14"/>
      <c r="V204" s="14"/>
      <c r="W204" s="14"/>
      <c r="X204" s="14"/>
      <c r="Y204" s="14"/>
      <c r="Z204" s="14"/>
      <c r="AA204" s="14"/>
      <c r="AB204" s="14"/>
      <c r="AC204" s="14"/>
    </row>
    <row r="205" spans="1:29" ht="15.75" customHeight="1" x14ac:dyDescent="0.25">
      <c r="A205" s="8"/>
      <c r="B205" s="8"/>
      <c r="C205" s="8"/>
      <c r="D205" s="8"/>
      <c r="E205" s="8"/>
      <c r="F205" s="8"/>
      <c r="G205" s="8"/>
      <c r="H205" s="8"/>
      <c r="I205" s="8"/>
      <c r="J205" s="8"/>
      <c r="K205" s="8"/>
      <c r="L205" s="8"/>
      <c r="M205" s="8"/>
      <c r="N205" s="8"/>
      <c r="O205" s="8"/>
      <c r="P205" s="8"/>
      <c r="Q205" s="8"/>
      <c r="R205" s="8"/>
      <c r="S205" s="8"/>
      <c r="T205" s="14"/>
      <c r="U205" s="14"/>
      <c r="V205" s="14"/>
      <c r="W205" s="14"/>
      <c r="X205" s="14"/>
      <c r="Y205" s="14"/>
      <c r="Z205" s="14"/>
      <c r="AA205" s="14"/>
      <c r="AB205" s="14"/>
      <c r="AC205" s="14"/>
    </row>
    <row r="206" spans="1:29" ht="15.75" customHeight="1" x14ac:dyDescent="0.25">
      <c r="A206" s="8"/>
      <c r="B206" s="8"/>
      <c r="C206" s="8"/>
      <c r="D206" s="8"/>
      <c r="E206" s="8"/>
      <c r="F206" s="8"/>
      <c r="G206" s="8"/>
      <c r="H206" s="8"/>
      <c r="I206" s="8"/>
      <c r="J206" s="8"/>
      <c r="K206" s="8"/>
      <c r="L206" s="8"/>
      <c r="M206" s="8"/>
      <c r="N206" s="8"/>
      <c r="O206" s="8"/>
      <c r="P206" s="8"/>
      <c r="Q206" s="8"/>
      <c r="R206" s="8"/>
      <c r="S206" s="8"/>
      <c r="T206" s="14"/>
      <c r="U206" s="14"/>
      <c r="V206" s="14"/>
      <c r="W206" s="14"/>
      <c r="X206" s="14"/>
      <c r="Y206" s="14"/>
      <c r="Z206" s="14"/>
      <c r="AA206" s="14"/>
      <c r="AB206" s="14"/>
      <c r="AC206" s="14"/>
    </row>
    <row r="207" spans="1:29" ht="15.75" customHeight="1" x14ac:dyDescent="0.25">
      <c r="A207" s="8"/>
      <c r="B207" s="8"/>
      <c r="C207" s="8"/>
      <c r="D207" s="8"/>
      <c r="E207" s="8"/>
      <c r="F207" s="8"/>
      <c r="G207" s="8"/>
      <c r="H207" s="8"/>
      <c r="I207" s="8"/>
      <c r="J207" s="8"/>
      <c r="K207" s="8"/>
      <c r="L207" s="8"/>
      <c r="M207" s="8"/>
      <c r="N207" s="8"/>
      <c r="O207" s="8"/>
      <c r="P207" s="8"/>
      <c r="Q207" s="8"/>
      <c r="R207" s="8"/>
      <c r="S207" s="8"/>
      <c r="T207" s="14"/>
      <c r="U207" s="14"/>
      <c r="V207" s="14"/>
      <c r="W207" s="14"/>
      <c r="X207" s="14"/>
      <c r="Y207" s="14"/>
      <c r="Z207" s="14"/>
      <c r="AA207" s="14"/>
      <c r="AB207" s="14"/>
      <c r="AC207" s="14"/>
    </row>
    <row r="208" spans="1:29" ht="15.75" customHeight="1" x14ac:dyDescent="0.25">
      <c r="A208" s="8"/>
      <c r="B208" s="8"/>
      <c r="C208" s="8"/>
      <c r="D208" s="8"/>
      <c r="E208" s="8"/>
      <c r="F208" s="8"/>
      <c r="G208" s="8"/>
      <c r="H208" s="8"/>
      <c r="I208" s="8"/>
      <c r="J208" s="8"/>
      <c r="K208" s="8"/>
      <c r="L208" s="8"/>
      <c r="M208" s="8"/>
      <c r="N208" s="8"/>
      <c r="O208" s="8"/>
      <c r="P208" s="8"/>
      <c r="Q208" s="8"/>
      <c r="R208" s="8"/>
      <c r="S208" s="8"/>
      <c r="T208" s="14"/>
      <c r="U208" s="14"/>
      <c r="V208" s="14"/>
      <c r="W208" s="14"/>
      <c r="X208" s="14"/>
      <c r="Y208" s="14"/>
      <c r="Z208" s="14"/>
      <c r="AA208" s="14"/>
      <c r="AB208" s="14"/>
      <c r="AC208" s="14"/>
    </row>
    <row r="209" spans="1:29" ht="15.75" customHeight="1" x14ac:dyDescent="0.25">
      <c r="A209" s="8"/>
      <c r="B209" s="8"/>
      <c r="C209" s="8"/>
      <c r="D209" s="8"/>
      <c r="E209" s="8"/>
      <c r="F209" s="8"/>
      <c r="G209" s="8"/>
      <c r="H209" s="8"/>
      <c r="I209" s="8"/>
      <c r="J209" s="8"/>
      <c r="K209" s="8"/>
      <c r="L209" s="8"/>
      <c r="M209" s="8"/>
      <c r="N209" s="8"/>
      <c r="O209" s="8"/>
      <c r="P209" s="8"/>
      <c r="Q209" s="8"/>
      <c r="R209" s="8"/>
      <c r="S209" s="8"/>
      <c r="T209" s="14"/>
      <c r="U209" s="14"/>
      <c r="V209" s="14"/>
      <c r="W209" s="14"/>
      <c r="X209" s="14"/>
      <c r="Y209" s="14"/>
      <c r="Z209" s="14"/>
      <c r="AA209" s="14"/>
      <c r="AB209" s="14"/>
      <c r="AC209" s="14"/>
    </row>
    <row r="210" spans="1:29" ht="15.75" customHeight="1" x14ac:dyDescent="0.25">
      <c r="A210" s="8"/>
      <c r="B210" s="8"/>
      <c r="C210" s="8"/>
      <c r="D210" s="8"/>
      <c r="E210" s="8"/>
      <c r="F210" s="8"/>
      <c r="G210" s="8"/>
      <c r="H210" s="8"/>
      <c r="I210" s="8"/>
      <c r="J210" s="8"/>
      <c r="K210" s="8"/>
      <c r="L210" s="8"/>
      <c r="M210" s="8"/>
      <c r="N210" s="8"/>
      <c r="O210" s="8"/>
      <c r="P210" s="8"/>
      <c r="Q210" s="8"/>
      <c r="R210" s="8"/>
      <c r="S210" s="8"/>
      <c r="T210" s="14"/>
      <c r="U210" s="14"/>
      <c r="V210" s="14"/>
      <c r="W210" s="14"/>
      <c r="X210" s="14"/>
      <c r="Y210" s="14"/>
      <c r="Z210" s="14"/>
      <c r="AA210" s="14"/>
      <c r="AB210" s="14"/>
      <c r="AC210" s="14"/>
    </row>
    <row r="211" spans="1:29" ht="15.75" customHeight="1" x14ac:dyDescent="0.25">
      <c r="A211" s="8"/>
      <c r="B211" s="8"/>
      <c r="C211" s="8"/>
      <c r="D211" s="8"/>
      <c r="E211" s="8"/>
      <c r="F211" s="8"/>
      <c r="G211" s="8"/>
      <c r="H211" s="8"/>
      <c r="I211" s="8"/>
      <c r="J211" s="8"/>
      <c r="K211" s="8"/>
      <c r="L211" s="8"/>
      <c r="M211" s="8"/>
      <c r="N211" s="8"/>
      <c r="O211" s="8"/>
      <c r="P211" s="8"/>
      <c r="Q211" s="8"/>
      <c r="R211" s="8"/>
      <c r="S211" s="8"/>
      <c r="T211" s="14"/>
      <c r="U211" s="14"/>
      <c r="V211" s="14"/>
      <c r="W211" s="14"/>
      <c r="X211" s="14"/>
      <c r="Y211" s="14"/>
      <c r="Z211" s="14"/>
      <c r="AA211" s="14"/>
      <c r="AB211" s="14"/>
      <c r="AC211" s="14"/>
    </row>
    <row r="212" spans="1:29" ht="15.75" customHeight="1" x14ac:dyDescent="0.25">
      <c r="A212" s="8"/>
      <c r="B212" s="8"/>
      <c r="C212" s="8"/>
      <c r="D212" s="8"/>
      <c r="E212" s="8"/>
      <c r="F212" s="8"/>
      <c r="G212" s="8"/>
      <c r="H212" s="8"/>
      <c r="I212" s="8"/>
      <c r="J212" s="8"/>
      <c r="K212" s="8"/>
      <c r="L212" s="8"/>
      <c r="M212" s="8"/>
      <c r="N212" s="8"/>
      <c r="O212" s="8"/>
      <c r="P212" s="8"/>
      <c r="Q212" s="8"/>
      <c r="R212" s="8"/>
      <c r="S212" s="8"/>
      <c r="T212" s="14"/>
      <c r="U212" s="14"/>
      <c r="V212" s="14"/>
      <c r="W212" s="14"/>
      <c r="X212" s="14"/>
      <c r="Y212" s="14"/>
      <c r="Z212" s="14"/>
      <c r="AA212" s="14"/>
      <c r="AB212" s="14"/>
      <c r="AC212" s="14"/>
    </row>
    <row r="213" spans="1:29" ht="15.75" customHeight="1" x14ac:dyDescent="0.25">
      <c r="A213" s="8"/>
      <c r="B213" s="8"/>
      <c r="C213" s="8"/>
      <c r="D213" s="8"/>
      <c r="E213" s="8"/>
      <c r="F213" s="8"/>
      <c r="G213" s="8"/>
      <c r="H213" s="8"/>
      <c r="I213" s="8"/>
      <c r="J213" s="8"/>
      <c r="K213" s="8"/>
      <c r="L213" s="8"/>
      <c r="M213" s="8"/>
      <c r="N213" s="8"/>
      <c r="O213" s="8"/>
      <c r="P213" s="8"/>
      <c r="Q213" s="8"/>
      <c r="R213" s="8"/>
      <c r="S213" s="8"/>
      <c r="T213" s="14"/>
      <c r="U213" s="14"/>
      <c r="V213" s="14"/>
      <c r="W213" s="14"/>
      <c r="X213" s="14"/>
      <c r="Y213" s="14"/>
      <c r="Z213" s="14"/>
      <c r="AA213" s="14"/>
      <c r="AB213" s="14"/>
      <c r="AC213" s="14"/>
    </row>
    <row r="214" spans="1:29" ht="15.75" customHeight="1" x14ac:dyDescent="0.25">
      <c r="A214" s="8"/>
      <c r="B214" s="8"/>
      <c r="C214" s="8"/>
      <c r="D214" s="8"/>
      <c r="E214" s="8"/>
      <c r="F214" s="8"/>
      <c r="G214" s="8"/>
      <c r="H214" s="8"/>
      <c r="I214" s="8"/>
      <c r="J214" s="8"/>
      <c r="K214" s="8"/>
      <c r="L214" s="8"/>
      <c r="M214" s="8"/>
      <c r="N214" s="8"/>
      <c r="O214" s="8"/>
      <c r="P214" s="8"/>
      <c r="Q214" s="8"/>
      <c r="R214" s="8"/>
      <c r="S214" s="8"/>
      <c r="T214" s="14"/>
      <c r="U214" s="14"/>
      <c r="V214" s="14"/>
      <c r="W214" s="14"/>
      <c r="X214" s="14"/>
      <c r="Y214" s="14"/>
      <c r="Z214" s="14"/>
      <c r="AA214" s="14"/>
      <c r="AB214" s="14"/>
      <c r="AC214" s="14"/>
    </row>
    <row r="215" spans="1:29" ht="15.75" customHeight="1" x14ac:dyDescent="0.25">
      <c r="A215" s="8"/>
      <c r="B215" s="8"/>
      <c r="C215" s="8"/>
      <c r="D215" s="8"/>
      <c r="E215" s="8"/>
      <c r="F215" s="8"/>
      <c r="G215" s="8"/>
      <c r="H215" s="8"/>
      <c r="I215" s="8"/>
      <c r="J215" s="8"/>
      <c r="K215" s="8"/>
      <c r="L215" s="8"/>
      <c r="M215" s="8"/>
      <c r="N215" s="8"/>
      <c r="O215" s="8"/>
      <c r="P215" s="8"/>
      <c r="Q215" s="8"/>
      <c r="R215" s="8"/>
      <c r="S215" s="8"/>
      <c r="T215" s="14"/>
      <c r="U215" s="14"/>
      <c r="V215" s="14"/>
      <c r="W215" s="14"/>
      <c r="X215" s="14"/>
      <c r="Y215" s="14"/>
      <c r="Z215" s="14"/>
      <c r="AA215" s="14"/>
      <c r="AB215" s="14"/>
      <c r="AC215" s="14"/>
    </row>
    <row r="216" spans="1:29" ht="15.75" customHeight="1" x14ac:dyDescent="0.25">
      <c r="A216" s="8"/>
      <c r="B216" s="8"/>
      <c r="C216" s="8"/>
      <c r="D216" s="8"/>
      <c r="E216" s="8"/>
      <c r="F216" s="8"/>
      <c r="G216" s="8"/>
      <c r="H216" s="8"/>
      <c r="I216" s="8"/>
      <c r="J216" s="8"/>
      <c r="K216" s="8"/>
      <c r="L216" s="8"/>
      <c r="M216" s="8"/>
      <c r="N216" s="8"/>
      <c r="O216" s="8"/>
      <c r="P216" s="8"/>
      <c r="Q216" s="8"/>
      <c r="R216" s="8"/>
      <c r="S216" s="8"/>
      <c r="T216" s="14"/>
      <c r="U216" s="14"/>
      <c r="V216" s="14"/>
      <c r="W216" s="14"/>
      <c r="X216" s="14"/>
      <c r="Y216" s="14"/>
      <c r="Z216" s="14"/>
      <c r="AA216" s="14"/>
      <c r="AB216" s="14"/>
      <c r="AC216" s="14"/>
    </row>
    <row r="217" spans="1:29" ht="15.75" customHeight="1" x14ac:dyDescent="0.25">
      <c r="A217" s="8"/>
      <c r="B217" s="8"/>
      <c r="C217" s="8"/>
      <c r="D217" s="8"/>
      <c r="E217" s="8"/>
      <c r="F217" s="8"/>
      <c r="G217" s="8"/>
      <c r="H217" s="8"/>
      <c r="I217" s="8"/>
      <c r="J217" s="8"/>
      <c r="K217" s="8"/>
      <c r="L217" s="8"/>
      <c r="M217" s="8"/>
      <c r="N217" s="8"/>
      <c r="O217" s="8"/>
      <c r="P217" s="8"/>
      <c r="Q217" s="8"/>
      <c r="R217" s="8"/>
      <c r="S217" s="8"/>
      <c r="T217" s="14"/>
      <c r="U217" s="14"/>
      <c r="V217" s="14"/>
      <c r="W217" s="14"/>
      <c r="X217" s="14"/>
      <c r="Y217" s="14"/>
      <c r="Z217" s="14"/>
      <c r="AA217" s="14"/>
      <c r="AB217" s="14"/>
      <c r="AC217" s="14"/>
    </row>
    <row r="218" spans="1:29" ht="15.75" customHeight="1" x14ac:dyDescent="0.25">
      <c r="A218" s="8"/>
      <c r="B218" s="8"/>
      <c r="C218" s="8"/>
      <c r="D218" s="8"/>
      <c r="E218" s="8"/>
      <c r="F218" s="8"/>
      <c r="G218" s="8"/>
      <c r="H218" s="8"/>
      <c r="I218" s="8"/>
      <c r="J218" s="8"/>
      <c r="K218" s="8"/>
      <c r="L218" s="8"/>
      <c r="M218" s="8"/>
      <c r="N218" s="8"/>
      <c r="O218" s="8"/>
      <c r="P218" s="8"/>
      <c r="Q218" s="8"/>
      <c r="R218" s="8"/>
      <c r="S218" s="8"/>
      <c r="T218" s="14"/>
      <c r="U218" s="14"/>
      <c r="V218" s="14"/>
      <c r="W218" s="14"/>
      <c r="X218" s="14"/>
      <c r="Y218" s="14"/>
      <c r="Z218" s="14"/>
      <c r="AA218" s="14"/>
      <c r="AB218" s="14"/>
      <c r="AC218" s="14"/>
    </row>
    <row r="219" spans="1:29" ht="15.75" customHeight="1" x14ac:dyDescent="0.25">
      <c r="A219" s="8"/>
      <c r="B219" s="8"/>
      <c r="C219" s="8"/>
      <c r="D219" s="8"/>
      <c r="E219" s="8"/>
      <c r="F219" s="8"/>
      <c r="G219" s="8"/>
      <c r="H219" s="8"/>
      <c r="I219" s="8"/>
      <c r="J219" s="8"/>
      <c r="K219" s="8"/>
      <c r="L219" s="8"/>
      <c r="M219" s="8"/>
      <c r="N219" s="8"/>
      <c r="O219" s="8"/>
      <c r="P219" s="8"/>
      <c r="Q219" s="8"/>
      <c r="R219" s="8"/>
      <c r="S219" s="8"/>
      <c r="T219" s="14"/>
      <c r="U219" s="14"/>
      <c r="V219" s="14"/>
      <c r="W219" s="14"/>
      <c r="X219" s="14"/>
      <c r="Y219" s="14"/>
      <c r="Z219" s="14"/>
      <c r="AA219" s="14"/>
      <c r="AB219" s="14"/>
      <c r="AC219" s="14"/>
    </row>
    <row r="220" spans="1:29" ht="15.75" customHeight="1" x14ac:dyDescent="0.25">
      <c r="A220" s="8"/>
      <c r="B220" s="8"/>
      <c r="C220" s="8"/>
      <c r="D220" s="8"/>
      <c r="E220" s="8"/>
      <c r="F220" s="8"/>
      <c r="G220" s="8"/>
      <c r="H220" s="8"/>
      <c r="I220" s="8"/>
      <c r="J220" s="8"/>
      <c r="K220" s="8"/>
      <c r="L220" s="8"/>
      <c r="M220" s="8"/>
      <c r="N220" s="8"/>
      <c r="O220" s="8"/>
      <c r="P220" s="8"/>
      <c r="Q220" s="8"/>
      <c r="R220" s="8"/>
      <c r="S220" s="8"/>
      <c r="T220" s="14"/>
      <c r="U220" s="14"/>
      <c r="V220" s="14"/>
      <c r="W220" s="14"/>
      <c r="X220" s="14"/>
      <c r="Y220" s="14"/>
      <c r="Z220" s="14"/>
      <c r="AA220" s="14"/>
      <c r="AB220" s="14"/>
      <c r="AC220" s="14"/>
    </row>
    <row r="221" spans="1:29" ht="15.75" customHeight="1" x14ac:dyDescent="0.25">
      <c r="A221" s="8"/>
      <c r="B221" s="8"/>
      <c r="C221" s="8"/>
      <c r="D221" s="8"/>
      <c r="E221" s="8"/>
      <c r="F221" s="8"/>
      <c r="G221" s="8"/>
      <c r="H221" s="8"/>
      <c r="I221" s="8"/>
      <c r="J221" s="8"/>
      <c r="K221" s="8"/>
      <c r="L221" s="8"/>
      <c r="M221" s="8"/>
      <c r="N221" s="8"/>
      <c r="O221" s="8"/>
      <c r="P221" s="8"/>
      <c r="Q221" s="8"/>
      <c r="R221" s="8"/>
      <c r="S221" s="8"/>
      <c r="T221" s="14"/>
      <c r="U221" s="14"/>
      <c r="V221" s="14"/>
      <c r="W221" s="14"/>
      <c r="X221" s="14"/>
      <c r="Y221" s="14"/>
      <c r="Z221" s="14"/>
      <c r="AA221" s="14"/>
      <c r="AB221" s="14"/>
      <c r="AC221" s="14"/>
    </row>
    <row r="222" spans="1:29" ht="15.75" customHeight="1" x14ac:dyDescent="0.25">
      <c r="A222" s="8"/>
      <c r="B222" s="8"/>
      <c r="C222" s="8"/>
      <c r="D222" s="8"/>
      <c r="E222" s="8"/>
      <c r="F222" s="8"/>
      <c r="G222" s="8"/>
      <c r="H222" s="8"/>
      <c r="I222" s="8"/>
      <c r="J222" s="8"/>
      <c r="K222" s="8"/>
      <c r="L222" s="8"/>
      <c r="M222" s="8"/>
      <c r="N222" s="8"/>
      <c r="O222" s="8"/>
      <c r="P222" s="8"/>
      <c r="Q222" s="8"/>
      <c r="R222" s="8"/>
      <c r="S222" s="8"/>
      <c r="T222" s="14"/>
      <c r="U222" s="14"/>
      <c r="V222" s="14"/>
      <c r="W222" s="14"/>
      <c r="X222" s="14"/>
      <c r="Y222" s="14"/>
      <c r="Z222" s="14"/>
      <c r="AA222" s="14"/>
      <c r="AB222" s="14"/>
      <c r="AC222" s="14"/>
    </row>
    <row r="223" spans="1:29" ht="15.75" customHeight="1" x14ac:dyDescent="0.25">
      <c r="A223" s="8"/>
      <c r="B223" s="8"/>
      <c r="C223" s="8"/>
      <c r="D223" s="8"/>
      <c r="E223" s="8"/>
      <c r="F223" s="8"/>
      <c r="G223" s="8"/>
      <c r="H223" s="8"/>
      <c r="I223" s="8"/>
      <c r="J223" s="8"/>
      <c r="K223" s="8"/>
      <c r="L223" s="8"/>
      <c r="M223" s="8"/>
      <c r="N223" s="8"/>
      <c r="O223" s="8"/>
      <c r="P223" s="8"/>
      <c r="Q223" s="8"/>
      <c r="R223" s="8"/>
      <c r="S223" s="8"/>
      <c r="T223" s="14"/>
      <c r="U223" s="14"/>
      <c r="V223" s="14"/>
      <c r="W223" s="14"/>
      <c r="X223" s="14"/>
      <c r="Y223" s="14"/>
      <c r="Z223" s="14"/>
      <c r="AA223" s="14"/>
      <c r="AB223" s="14"/>
      <c r="AC223" s="14"/>
    </row>
    <row r="224" spans="1:29" ht="15.75" customHeight="1" x14ac:dyDescent="0.25">
      <c r="A224" s="8"/>
      <c r="B224" s="8"/>
      <c r="C224" s="8"/>
      <c r="D224" s="8"/>
      <c r="E224" s="8"/>
      <c r="F224" s="8"/>
      <c r="G224" s="8"/>
      <c r="H224" s="8"/>
      <c r="I224" s="8"/>
      <c r="J224" s="8"/>
      <c r="K224" s="8"/>
      <c r="L224" s="8"/>
      <c r="M224" s="8"/>
      <c r="N224" s="8"/>
      <c r="O224" s="8"/>
      <c r="P224" s="8"/>
      <c r="Q224" s="8"/>
      <c r="R224" s="8"/>
      <c r="S224" s="8"/>
      <c r="T224" s="14"/>
      <c r="U224" s="14"/>
      <c r="V224" s="14"/>
      <c r="W224" s="14"/>
      <c r="X224" s="14"/>
      <c r="Y224" s="14"/>
      <c r="Z224" s="14"/>
      <c r="AA224" s="14"/>
      <c r="AB224" s="14"/>
      <c r="AC224" s="14"/>
    </row>
    <row r="225" spans="1:29" ht="15.75" customHeight="1" x14ac:dyDescent="0.25">
      <c r="A225" s="8"/>
      <c r="B225" s="8"/>
      <c r="C225" s="8"/>
      <c r="D225" s="8"/>
      <c r="E225" s="8"/>
      <c r="F225" s="8"/>
      <c r="G225" s="8"/>
      <c r="H225" s="8"/>
      <c r="I225" s="8"/>
      <c r="J225" s="8"/>
      <c r="K225" s="8"/>
      <c r="L225" s="8"/>
      <c r="M225" s="8"/>
      <c r="N225" s="8"/>
      <c r="O225" s="8"/>
      <c r="P225" s="8"/>
      <c r="Q225" s="8"/>
      <c r="R225" s="8"/>
      <c r="S225" s="8"/>
      <c r="T225" s="14"/>
      <c r="U225" s="14"/>
      <c r="V225" s="14"/>
      <c r="W225" s="14"/>
      <c r="X225" s="14"/>
      <c r="Y225" s="14"/>
      <c r="Z225" s="14"/>
      <c r="AA225" s="14"/>
      <c r="AB225" s="14"/>
      <c r="AC225" s="14"/>
    </row>
    <row r="226" spans="1:29" ht="15.75" customHeight="1" x14ac:dyDescent="0.25">
      <c r="A226" s="8"/>
      <c r="B226" s="8"/>
      <c r="C226" s="8"/>
      <c r="D226" s="8"/>
      <c r="E226" s="8"/>
      <c r="F226" s="8"/>
      <c r="G226" s="8"/>
      <c r="H226" s="8"/>
      <c r="I226" s="8"/>
      <c r="J226" s="8"/>
      <c r="K226" s="8"/>
      <c r="L226" s="8"/>
      <c r="M226" s="8"/>
      <c r="N226" s="8"/>
      <c r="O226" s="8"/>
      <c r="P226" s="8"/>
      <c r="Q226" s="8"/>
      <c r="R226" s="8"/>
      <c r="S226" s="8"/>
      <c r="T226" s="14"/>
      <c r="U226" s="14"/>
      <c r="V226" s="14"/>
      <c r="W226" s="14"/>
      <c r="X226" s="14"/>
      <c r="Y226" s="14"/>
      <c r="Z226" s="14"/>
      <c r="AA226" s="14"/>
      <c r="AB226" s="14"/>
      <c r="AC226" s="14"/>
    </row>
    <row r="227" spans="1:29" ht="15.75" customHeight="1" x14ac:dyDescent="0.25">
      <c r="A227" s="8"/>
      <c r="B227" s="8"/>
      <c r="C227" s="8"/>
      <c r="D227" s="8"/>
      <c r="E227" s="8"/>
      <c r="F227" s="8"/>
      <c r="G227" s="8"/>
      <c r="H227" s="8"/>
      <c r="I227" s="8"/>
      <c r="J227" s="8"/>
      <c r="K227" s="8"/>
      <c r="L227" s="8"/>
      <c r="M227" s="8"/>
      <c r="N227" s="8"/>
      <c r="O227" s="8"/>
      <c r="P227" s="8"/>
      <c r="Q227" s="8"/>
      <c r="R227" s="8"/>
      <c r="S227" s="8"/>
      <c r="T227" s="14"/>
      <c r="U227" s="14"/>
      <c r="V227" s="14"/>
      <c r="W227" s="14"/>
      <c r="X227" s="14"/>
      <c r="Y227" s="14"/>
      <c r="Z227" s="14"/>
      <c r="AA227" s="14"/>
      <c r="AB227" s="14"/>
      <c r="AC227" s="14"/>
    </row>
    <row r="228" spans="1:29" ht="15.75" customHeight="1" x14ac:dyDescent="0.25">
      <c r="A228" s="8"/>
      <c r="B228" s="8"/>
      <c r="C228" s="8"/>
      <c r="D228" s="8"/>
      <c r="E228" s="8"/>
      <c r="F228" s="8"/>
      <c r="G228" s="8"/>
      <c r="H228" s="8"/>
      <c r="I228" s="8"/>
      <c r="J228" s="8"/>
      <c r="K228" s="8"/>
      <c r="L228" s="8"/>
      <c r="M228" s="8"/>
      <c r="N228" s="8"/>
      <c r="O228" s="8"/>
      <c r="P228" s="8"/>
      <c r="Q228" s="8"/>
      <c r="R228" s="8"/>
      <c r="S228" s="8"/>
      <c r="T228" s="14"/>
      <c r="U228" s="14"/>
      <c r="V228" s="14"/>
      <c r="W228" s="14"/>
      <c r="X228" s="14"/>
      <c r="Y228" s="14"/>
      <c r="Z228" s="14"/>
      <c r="AA228" s="14"/>
      <c r="AB228" s="14"/>
      <c r="AC228" s="14"/>
    </row>
    <row r="229" spans="1:29" ht="15.75" customHeight="1" x14ac:dyDescent="0.25">
      <c r="A229" s="8"/>
      <c r="B229" s="8"/>
      <c r="C229" s="8"/>
      <c r="D229" s="8"/>
      <c r="E229" s="8"/>
      <c r="F229" s="8"/>
      <c r="G229" s="8"/>
      <c r="H229" s="8"/>
      <c r="I229" s="8"/>
      <c r="J229" s="8"/>
      <c r="K229" s="8"/>
      <c r="L229" s="8"/>
      <c r="M229" s="8"/>
      <c r="N229" s="8"/>
      <c r="O229" s="8"/>
      <c r="P229" s="8"/>
      <c r="Q229" s="8"/>
      <c r="R229" s="8"/>
      <c r="S229" s="8"/>
      <c r="T229" s="14"/>
      <c r="U229" s="14"/>
      <c r="V229" s="14"/>
      <c r="W229" s="14"/>
      <c r="X229" s="14"/>
      <c r="Y229" s="14"/>
      <c r="Z229" s="14"/>
      <c r="AA229" s="14"/>
      <c r="AB229" s="14"/>
      <c r="AC229" s="14"/>
    </row>
    <row r="230" spans="1:29" ht="15.75" customHeight="1" x14ac:dyDescent="0.25">
      <c r="A230" s="8"/>
      <c r="B230" s="8"/>
      <c r="C230" s="8"/>
      <c r="D230" s="8"/>
      <c r="E230" s="8"/>
      <c r="F230" s="8"/>
      <c r="G230" s="8"/>
      <c r="H230" s="8"/>
      <c r="I230" s="8"/>
      <c r="J230" s="8"/>
      <c r="K230" s="8"/>
      <c r="L230" s="8"/>
      <c r="M230" s="8"/>
      <c r="N230" s="8"/>
      <c r="O230" s="8"/>
      <c r="P230" s="8"/>
      <c r="Q230" s="8"/>
      <c r="R230" s="8"/>
      <c r="S230" s="8"/>
      <c r="T230" s="14"/>
      <c r="U230" s="14"/>
      <c r="V230" s="14"/>
      <c r="W230" s="14"/>
      <c r="X230" s="14"/>
      <c r="Y230" s="14"/>
      <c r="Z230" s="14"/>
      <c r="AA230" s="14"/>
      <c r="AB230" s="14"/>
      <c r="AC230" s="14"/>
    </row>
    <row r="231" spans="1:29" ht="15.75" customHeight="1" x14ac:dyDescent="0.25">
      <c r="A231" s="8"/>
      <c r="B231" s="8"/>
      <c r="C231" s="8"/>
      <c r="D231" s="8"/>
      <c r="E231" s="8"/>
      <c r="F231" s="8"/>
      <c r="G231" s="8"/>
      <c r="H231" s="8"/>
      <c r="I231" s="8"/>
      <c r="J231" s="8"/>
      <c r="K231" s="8"/>
      <c r="L231" s="8"/>
      <c r="M231" s="8"/>
      <c r="N231" s="8"/>
      <c r="O231" s="8"/>
      <c r="P231" s="8"/>
      <c r="Q231" s="8"/>
      <c r="R231" s="8"/>
      <c r="S231" s="8"/>
      <c r="T231" s="14"/>
      <c r="U231" s="14"/>
      <c r="V231" s="14"/>
      <c r="W231" s="14"/>
      <c r="X231" s="14"/>
      <c r="Y231" s="14"/>
      <c r="Z231" s="14"/>
      <c r="AA231" s="14"/>
      <c r="AB231" s="14"/>
      <c r="AC231" s="14"/>
    </row>
    <row r="232" spans="1:29" ht="15.75" customHeight="1" x14ac:dyDescent="0.25">
      <c r="A232" s="8"/>
      <c r="B232" s="8"/>
      <c r="C232" s="8"/>
      <c r="D232" s="8"/>
      <c r="E232" s="8"/>
      <c r="F232" s="8"/>
      <c r="G232" s="8"/>
      <c r="H232" s="8"/>
      <c r="I232" s="8"/>
      <c r="J232" s="8"/>
      <c r="K232" s="8"/>
      <c r="L232" s="8"/>
      <c r="M232" s="8"/>
      <c r="N232" s="8"/>
      <c r="O232" s="8"/>
      <c r="P232" s="8"/>
      <c r="Q232" s="8"/>
      <c r="R232" s="8"/>
      <c r="S232" s="8"/>
      <c r="T232" s="14"/>
      <c r="U232" s="14"/>
      <c r="V232" s="14"/>
      <c r="W232" s="14"/>
      <c r="X232" s="14"/>
      <c r="Y232" s="14"/>
      <c r="Z232" s="14"/>
      <c r="AA232" s="14"/>
      <c r="AB232" s="14"/>
      <c r="AC232" s="14"/>
    </row>
    <row r="233" spans="1:29" ht="15.75" customHeight="1" x14ac:dyDescent="0.25">
      <c r="A233" s="8"/>
      <c r="B233" s="8"/>
      <c r="C233" s="8"/>
      <c r="D233" s="8"/>
      <c r="E233" s="8"/>
      <c r="F233" s="8"/>
      <c r="G233" s="8"/>
      <c r="H233" s="8"/>
      <c r="I233" s="8"/>
      <c r="J233" s="8"/>
      <c r="K233" s="8"/>
      <c r="L233" s="8"/>
      <c r="M233" s="8"/>
      <c r="N233" s="8"/>
      <c r="O233" s="8"/>
      <c r="P233" s="8"/>
      <c r="Q233" s="8"/>
      <c r="R233" s="8"/>
      <c r="S233" s="8"/>
      <c r="T233" s="14"/>
      <c r="U233" s="14"/>
      <c r="V233" s="14"/>
      <c r="W233" s="14"/>
      <c r="X233" s="14"/>
      <c r="Y233" s="14"/>
      <c r="Z233" s="14"/>
      <c r="AA233" s="14"/>
      <c r="AB233" s="14"/>
      <c r="AC233" s="14"/>
    </row>
    <row r="234" spans="1:29" ht="15.75" customHeight="1" x14ac:dyDescent="0.25">
      <c r="A234" s="8"/>
      <c r="B234" s="8"/>
      <c r="C234" s="8"/>
      <c r="D234" s="8"/>
      <c r="E234" s="8"/>
      <c r="F234" s="8"/>
      <c r="G234" s="8"/>
      <c r="H234" s="8"/>
      <c r="I234" s="8"/>
      <c r="J234" s="8"/>
      <c r="K234" s="8"/>
      <c r="L234" s="8"/>
      <c r="M234" s="8"/>
      <c r="N234" s="8"/>
      <c r="O234" s="8"/>
      <c r="P234" s="8"/>
      <c r="Q234" s="8"/>
      <c r="R234" s="8"/>
      <c r="S234" s="8"/>
      <c r="T234" s="14"/>
      <c r="U234" s="14"/>
      <c r="V234" s="14"/>
      <c r="W234" s="14"/>
      <c r="X234" s="14"/>
      <c r="Y234" s="14"/>
      <c r="Z234" s="14"/>
      <c r="AA234" s="14"/>
      <c r="AB234" s="14"/>
      <c r="AC234" s="14"/>
    </row>
    <row r="235" spans="1:29" ht="15.75" customHeight="1" x14ac:dyDescent="0.25">
      <c r="A235" s="8"/>
      <c r="B235" s="8"/>
      <c r="C235" s="8"/>
      <c r="D235" s="8"/>
      <c r="E235" s="8"/>
      <c r="F235" s="8"/>
      <c r="G235" s="8"/>
      <c r="H235" s="8"/>
      <c r="I235" s="8"/>
      <c r="J235" s="8"/>
      <c r="K235" s="8"/>
      <c r="L235" s="8"/>
      <c r="M235" s="8"/>
      <c r="N235" s="8"/>
      <c r="O235" s="8"/>
      <c r="P235" s="8"/>
      <c r="Q235" s="8"/>
      <c r="R235" s="8"/>
      <c r="S235" s="8"/>
      <c r="T235" s="14"/>
      <c r="U235" s="14"/>
      <c r="V235" s="14"/>
      <c r="W235" s="14"/>
      <c r="X235" s="14"/>
      <c r="Y235" s="14"/>
      <c r="Z235" s="14"/>
      <c r="AA235" s="14"/>
      <c r="AB235" s="14"/>
      <c r="AC235" s="14"/>
    </row>
    <row r="236" spans="1:29" ht="15.75" customHeight="1" x14ac:dyDescent="0.25">
      <c r="A236" s="8"/>
      <c r="B236" s="8"/>
      <c r="C236" s="8"/>
      <c r="D236" s="8"/>
      <c r="E236" s="8"/>
      <c r="F236" s="8"/>
      <c r="G236" s="8"/>
      <c r="H236" s="8"/>
      <c r="I236" s="8"/>
      <c r="J236" s="8"/>
      <c r="K236" s="8"/>
      <c r="L236" s="8"/>
      <c r="M236" s="8"/>
      <c r="N236" s="8"/>
      <c r="O236" s="8"/>
      <c r="P236" s="8"/>
      <c r="Q236" s="8"/>
      <c r="R236" s="8"/>
      <c r="S236" s="8"/>
      <c r="T236" s="14"/>
      <c r="U236" s="14"/>
      <c r="V236" s="14"/>
      <c r="W236" s="14"/>
      <c r="X236" s="14"/>
      <c r="Y236" s="14"/>
      <c r="Z236" s="14"/>
      <c r="AA236" s="14"/>
      <c r="AB236" s="14"/>
      <c r="AC236" s="14"/>
    </row>
    <row r="237" spans="1:29" ht="15.75" customHeight="1" x14ac:dyDescent="0.25">
      <c r="A237" s="8"/>
      <c r="B237" s="8"/>
      <c r="C237" s="8"/>
      <c r="D237" s="8"/>
      <c r="E237" s="8"/>
      <c r="F237" s="8"/>
      <c r="G237" s="8"/>
      <c r="H237" s="8"/>
      <c r="I237" s="8"/>
      <c r="J237" s="8"/>
      <c r="K237" s="8"/>
      <c r="L237" s="8"/>
      <c r="M237" s="8"/>
      <c r="N237" s="8"/>
      <c r="O237" s="8"/>
      <c r="P237" s="8"/>
      <c r="Q237" s="8"/>
      <c r="R237" s="8"/>
      <c r="S237" s="8"/>
      <c r="T237" s="14"/>
      <c r="U237" s="14"/>
      <c r="V237" s="14"/>
      <c r="W237" s="14"/>
      <c r="X237" s="14"/>
      <c r="Y237" s="14"/>
      <c r="Z237" s="14"/>
      <c r="AA237" s="14"/>
      <c r="AB237" s="14"/>
      <c r="AC237" s="14"/>
    </row>
    <row r="238" spans="1:29" ht="15.75" customHeight="1" x14ac:dyDescent="0.25">
      <c r="A238" s="8"/>
      <c r="B238" s="8"/>
      <c r="C238" s="8"/>
      <c r="D238" s="8"/>
      <c r="E238" s="8"/>
      <c r="F238" s="8"/>
      <c r="G238" s="8"/>
      <c r="H238" s="8"/>
      <c r="I238" s="8"/>
      <c r="J238" s="8"/>
      <c r="K238" s="8"/>
      <c r="L238" s="8"/>
      <c r="M238" s="8"/>
      <c r="N238" s="8"/>
      <c r="O238" s="8"/>
      <c r="P238" s="8"/>
      <c r="Q238" s="8"/>
      <c r="R238" s="8"/>
      <c r="S238" s="8"/>
      <c r="T238" s="14"/>
      <c r="U238" s="14"/>
      <c r="V238" s="14"/>
      <c r="W238" s="14"/>
      <c r="X238" s="14"/>
      <c r="Y238" s="14"/>
      <c r="Z238" s="14"/>
      <c r="AA238" s="14"/>
      <c r="AB238" s="14"/>
      <c r="AC238" s="14"/>
    </row>
    <row r="239" spans="1:29" ht="15.75" customHeight="1" x14ac:dyDescent="0.25">
      <c r="A239" s="8"/>
      <c r="B239" s="8"/>
      <c r="C239" s="8"/>
      <c r="D239" s="8"/>
      <c r="E239" s="8"/>
      <c r="F239" s="8"/>
      <c r="G239" s="8"/>
      <c r="H239" s="8"/>
      <c r="I239" s="8"/>
      <c r="J239" s="8"/>
      <c r="K239" s="8"/>
      <c r="L239" s="8"/>
      <c r="M239" s="8"/>
      <c r="N239" s="8"/>
      <c r="O239" s="8"/>
      <c r="P239" s="8"/>
      <c r="Q239" s="8"/>
      <c r="R239" s="8"/>
      <c r="S239" s="8"/>
      <c r="T239" s="14"/>
      <c r="U239" s="14"/>
      <c r="V239" s="14"/>
      <c r="W239" s="14"/>
      <c r="X239" s="14"/>
      <c r="Y239" s="14"/>
      <c r="Z239" s="14"/>
      <c r="AA239" s="14"/>
      <c r="AB239" s="14"/>
      <c r="AC239" s="14"/>
    </row>
    <row r="240" spans="1:29" ht="15.75" customHeight="1" x14ac:dyDescent="0.25">
      <c r="A240" s="8"/>
      <c r="B240" s="8"/>
      <c r="C240" s="8"/>
      <c r="D240" s="8"/>
      <c r="E240" s="8"/>
      <c r="F240" s="8"/>
      <c r="G240" s="8"/>
      <c r="H240" s="8"/>
      <c r="I240" s="8"/>
      <c r="J240" s="8"/>
      <c r="K240" s="8"/>
      <c r="L240" s="8"/>
      <c r="M240" s="8"/>
      <c r="N240" s="8"/>
      <c r="O240" s="8"/>
      <c r="P240" s="8"/>
      <c r="Q240" s="8"/>
      <c r="R240" s="8"/>
      <c r="S240" s="8"/>
      <c r="T240" s="14"/>
      <c r="U240" s="14"/>
      <c r="V240" s="14"/>
      <c r="W240" s="14"/>
      <c r="X240" s="14"/>
      <c r="Y240" s="14"/>
      <c r="Z240" s="14"/>
      <c r="AA240" s="14"/>
      <c r="AB240" s="14"/>
      <c r="AC240" s="14"/>
    </row>
    <row r="241" spans="1:29" ht="15.75" customHeight="1" x14ac:dyDescent="0.25">
      <c r="A241" s="8"/>
      <c r="B241" s="8"/>
      <c r="C241" s="8"/>
      <c r="D241" s="8"/>
      <c r="E241" s="8"/>
      <c r="F241" s="8"/>
      <c r="G241" s="8"/>
      <c r="H241" s="8"/>
      <c r="I241" s="8"/>
      <c r="J241" s="8"/>
      <c r="K241" s="8"/>
      <c r="L241" s="8"/>
      <c r="M241" s="8"/>
      <c r="N241" s="8"/>
      <c r="O241" s="8"/>
      <c r="P241" s="8"/>
      <c r="Q241" s="8"/>
      <c r="R241" s="8"/>
      <c r="S241" s="8"/>
      <c r="T241" s="14"/>
      <c r="U241" s="14"/>
      <c r="V241" s="14"/>
      <c r="W241" s="14"/>
      <c r="X241" s="14"/>
      <c r="Y241" s="14"/>
      <c r="Z241" s="14"/>
      <c r="AA241" s="14"/>
      <c r="AB241" s="14"/>
      <c r="AC241" s="14"/>
    </row>
    <row r="242" spans="1:29" ht="15.75" customHeight="1" x14ac:dyDescent="0.25">
      <c r="A242" s="8"/>
      <c r="B242" s="8"/>
      <c r="C242" s="8"/>
      <c r="D242" s="8"/>
      <c r="E242" s="8"/>
      <c r="F242" s="8"/>
      <c r="G242" s="8"/>
      <c r="H242" s="8"/>
      <c r="I242" s="8"/>
      <c r="J242" s="8"/>
      <c r="K242" s="8"/>
      <c r="L242" s="8"/>
      <c r="M242" s="8"/>
      <c r="N242" s="8"/>
      <c r="O242" s="8"/>
      <c r="P242" s="8"/>
      <c r="Q242" s="8"/>
      <c r="R242" s="8"/>
      <c r="S242" s="8"/>
      <c r="T242" s="14"/>
      <c r="U242" s="14"/>
      <c r="V242" s="14"/>
      <c r="W242" s="14"/>
      <c r="X242" s="14"/>
      <c r="Y242" s="14"/>
      <c r="Z242" s="14"/>
      <c r="AA242" s="14"/>
      <c r="AB242" s="14"/>
      <c r="AC242" s="14"/>
    </row>
    <row r="243" spans="1:29" ht="15.75" customHeight="1" x14ac:dyDescent="0.25">
      <c r="A243" s="8"/>
      <c r="B243" s="8"/>
      <c r="C243" s="8"/>
      <c r="D243" s="8"/>
      <c r="E243" s="8"/>
      <c r="F243" s="8"/>
      <c r="G243" s="8"/>
      <c r="H243" s="8"/>
      <c r="I243" s="8"/>
      <c r="J243" s="8"/>
      <c r="K243" s="8"/>
      <c r="L243" s="8"/>
      <c r="M243" s="8"/>
      <c r="N243" s="8"/>
      <c r="O243" s="8"/>
      <c r="P243" s="8"/>
      <c r="Q243" s="8"/>
      <c r="R243" s="8"/>
      <c r="S243" s="8"/>
      <c r="T243" s="14"/>
      <c r="U243" s="14"/>
      <c r="V243" s="14"/>
      <c r="W243" s="14"/>
      <c r="X243" s="14"/>
      <c r="Y243" s="14"/>
      <c r="Z243" s="14"/>
      <c r="AA243" s="14"/>
      <c r="AB243" s="14"/>
      <c r="AC243" s="14"/>
    </row>
    <row r="244" spans="1:29" ht="15.75" customHeight="1" x14ac:dyDescent="0.25">
      <c r="A244" s="8"/>
      <c r="B244" s="8"/>
      <c r="C244" s="8"/>
      <c r="D244" s="8"/>
      <c r="E244" s="8"/>
      <c r="F244" s="8"/>
      <c r="G244" s="8"/>
      <c r="H244" s="8"/>
      <c r="I244" s="8"/>
      <c r="J244" s="8"/>
      <c r="K244" s="8"/>
      <c r="L244" s="8"/>
      <c r="M244" s="8"/>
      <c r="N244" s="8"/>
      <c r="O244" s="8"/>
      <c r="P244" s="8"/>
      <c r="Q244" s="8"/>
      <c r="R244" s="8"/>
      <c r="S244" s="8"/>
      <c r="T244" s="14"/>
      <c r="U244" s="14"/>
      <c r="V244" s="14"/>
      <c r="W244" s="14"/>
      <c r="X244" s="14"/>
      <c r="Y244" s="14"/>
      <c r="Z244" s="14"/>
      <c r="AA244" s="14"/>
      <c r="AB244" s="14"/>
      <c r="AC244" s="14"/>
    </row>
    <row r="245" spans="1:29" ht="15.75" customHeight="1" x14ac:dyDescent="0.25">
      <c r="A245" s="8"/>
      <c r="B245" s="8"/>
      <c r="C245" s="8"/>
      <c r="D245" s="8"/>
      <c r="E245" s="8"/>
      <c r="F245" s="8"/>
      <c r="G245" s="8"/>
      <c r="H245" s="8"/>
      <c r="I245" s="8"/>
      <c r="J245" s="8"/>
      <c r="K245" s="8"/>
      <c r="L245" s="8"/>
      <c r="M245" s="8"/>
      <c r="N245" s="8"/>
      <c r="O245" s="8"/>
      <c r="P245" s="8"/>
      <c r="Q245" s="8"/>
      <c r="R245" s="8"/>
      <c r="S245" s="8"/>
      <c r="T245" s="14"/>
      <c r="U245" s="14"/>
      <c r="V245" s="14"/>
      <c r="W245" s="14"/>
      <c r="X245" s="14"/>
      <c r="Y245" s="14"/>
      <c r="Z245" s="14"/>
      <c r="AA245" s="14"/>
      <c r="AB245" s="14"/>
      <c r="AC245" s="14"/>
    </row>
    <row r="246" spans="1:29" ht="15.75" customHeight="1" x14ac:dyDescent="0.25">
      <c r="A246" s="8"/>
      <c r="B246" s="8"/>
      <c r="C246" s="8"/>
      <c r="D246" s="8"/>
      <c r="E246" s="8"/>
      <c r="F246" s="8"/>
      <c r="G246" s="8"/>
      <c r="H246" s="8"/>
      <c r="I246" s="8"/>
      <c r="J246" s="8"/>
      <c r="K246" s="8"/>
      <c r="L246" s="8"/>
      <c r="M246" s="8"/>
      <c r="N246" s="8"/>
      <c r="O246" s="8"/>
      <c r="P246" s="8"/>
      <c r="Q246" s="8"/>
      <c r="R246" s="8"/>
      <c r="S246" s="8"/>
      <c r="T246" s="14"/>
      <c r="U246" s="14"/>
      <c r="V246" s="14"/>
      <c r="W246" s="14"/>
      <c r="X246" s="14"/>
      <c r="Y246" s="14"/>
      <c r="Z246" s="14"/>
      <c r="AA246" s="14"/>
      <c r="AB246" s="14"/>
      <c r="AC246" s="14"/>
    </row>
    <row r="247" spans="1:29" ht="15.75" customHeight="1" x14ac:dyDescent="0.25">
      <c r="A247" s="8"/>
      <c r="B247" s="8"/>
      <c r="C247" s="8"/>
      <c r="D247" s="8"/>
      <c r="E247" s="8"/>
      <c r="F247" s="8"/>
      <c r="G247" s="8"/>
      <c r="H247" s="8"/>
      <c r="I247" s="8"/>
      <c r="J247" s="8"/>
      <c r="K247" s="8"/>
      <c r="L247" s="8"/>
      <c r="M247" s="8"/>
      <c r="N247" s="8"/>
      <c r="O247" s="8"/>
      <c r="P247" s="8"/>
      <c r="Q247" s="8"/>
      <c r="R247" s="8"/>
      <c r="S247" s="8"/>
      <c r="T247" s="14"/>
      <c r="U247" s="14"/>
      <c r="V247" s="14"/>
      <c r="W247" s="14"/>
      <c r="X247" s="14"/>
      <c r="Y247" s="14"/>
      <c r="Z247" s="14"/>
      <c r="AA247" s="14"/>
      <c r="AB247" s="14"/>
      <c r="AC247" s="14"/>
    </row>
    <row r="248" spans="1:29" ht="15.75" customHeight="1" x14ac:dyDescent="0.25">
      <c r="A248" s="8"/>
      <c r="B248" s="8"/>
      <c r="C248" s="8"/>
      <c r="D248" s="8"/>
      <c r="E248" s="8"/>
      <c r="F248" s="8"/>
      <c r="G248" s="8"/>
      <c r="H248" s="8"/>
      <c r="I248" s="8"/>
      <c r="J248" s="8"/>
      <c r="K248" s="8"/>
      <c r="L248" s="8"/>
      <c r="M248" s="8"/>
      <c r="N248" s="8"/>
      <c r="O248" s="8"/>
      <c r="P248" s="8"/>
      <c r="Q248" s="8"/>
      <c r="R248" s="8"/>
      <c r="S248" s="8"/>
      <c r="T248" s="14"/>
      <c r="U248" s="14"/>
      <c r="V248" s="14"/>
      <c r="W248" s="14"/>
      <c r="X248" s="14"/>
      <c r="Y248" s="14"/>
      <c r="Z248" s="14"/>
      <c r="AA248" s="14"/>
      <c r="AB248" s="14"/>
      <c r="AC248" s="14"/>
    </row>
    <row r="249" spans="1:29" ht="15.75" customHeight="1" x14ac:dyDescent="0.25">
      <c r="A249" s="8"/>
      <c r="B249" s="8"/>
      <c r="C249" s="8"/>
      <c r="D249" s="8"/>
      <c r="E249" s="8"/>
      <c r="F249" s="8"/>
      <c r="G249" s="8"/>
      <c r="H249" s="8"/>
      <c r="I249" s="8"/>
      <c r="J249" s="8"/>
      <c r="K249" s="8"/>
      <c r="L249" s="8"/>
      <c r="M249" s="8"/>
      <c r="N249" s="8"/>
      <c r="O249" s="8"/>
      <c r="P249" s="8"/>
      <c r="Q249" s="8"/>
      <c r="R249" s="8"/>
      <c r="S249" s="8"/>
      <c r="T249" s="14"/>
      <c r="U249" s="14"/>
      <c r="V249" s="14"/>
      <c r="W249" s="14"/>
      <c r="X249" s="14"/>
      <c r="Y249" s="14"/>
      <c r="Z249" s="14"/>
      <c r="AA249" s="14"/>
      <c r="AB249" s="14"/>
      <c r="AC249" s="14"/>
    </row>
    <row r="250" spans="1:29" ht="15.75" customHeight="1" x14ac:dyDescent="0.25">
      <c r="A250" s="8"/>
      <c r="B250" s="8"/>
      <c r="C250" s="8"/>
      <c r="D250" s="8"/>
      <c r="E250" s="8"/>
      <c r="F250" s="8"/>
      <c r="G250" s="8"/>
      <c r="H250" s="8"/>
      <c r="I250" s="8"/>
      <c r="J250" s="8"/>
      <c r="K250" s="8"/>
      <c r="L250" s="8"/>
      <c r="M250" s="8"/>
      <c r="N250" s="8"/>
      <c r="O250" s="8"/>
      <c r="P250" s="8"/>
      <c r="Q250" s="8"/>
      <c r="R250" s="8"/>
      <c r="S250" s="8"/>
      <c r="T250" s="14"/>
      <c r="U250" s="14"/>
      <c r="V250" s="14"/>
      <c r="W250" s="14"/>
      <c r="X250" s="14"/>
      <c r="Y250" s="14"/>
      <c r="Z250" s="14"/>
      <c r="AA250" s="14"/>
      <c r="AB250" s="14"/>
      <c r="AC250" s="14"/>
    </row>
    <row r="251" spans="1:29" ht="15.75" customHeight="1" x14ac:dyDescent="0.25">
      <c r="A251" s="8"/>
      <c r="B251" s="8"/>
      <c r="C251" s="8"/>
      <c r="D251" s="8"/>
      <c r="E251" s="8"/>
      <c r="F251" s="8"/>
      <c r="G251" s="8"/>
      <c r="H251" s="8"/>
      <c r="I251" s="8"/>
      <c r="J251" s="8"/>
      <c r="K251" s="8"/>
      <c r="L251" s="8"/>
      <c r="M251" s="8"/>
      <c r="N251" s="8"/>
      <c r="O251" s="8"/>
      <c r="P251" s="8"/>
      <c r="Q251" s="8"/>
      <c r="R251" s="8"/>
      <c r="S251" s="8"/>
      <c r="T251" s="14"/>
      <c r="U251" s="14"/>
      <c r="V251" s="14"/>
      <c r="W251" s="14"/>
      <c r="X251" s="14"/>
      <c r="Y251" s="14"/>
      <c r="Z251" s="14"/>
      <c r="AA251" s="14"/>
      <c r="AB251" s="14"/>
      <c r="AC251" s="14"/>
    </row>
    <row r="252" spans="1:29" ht="15.75" customHeight="1" x14ac:dyDescent="0.25">
      <c r="A252" s="8"/>
      <c r="B252" s="8"/>
      <c r="C252" s="8"/>
      <c r="D252" s="8"/>
      <c r="E252" s="8"/>
      <c r="F252" s="8"/>
      <c r="G252" s="8"/>
      <c r="H252" s="8"/>
      <c r="I252" s="8"/>
      <c r="J252" s="8"/>
      <c r="K252" s="8"/>
      <c r="L252" s="8"/>
      <c r="M252" s="8"/>
      <c r="N252" s="8"/>
      <c r="O252" s="8"/>
      <c r="P252" s="8"/>
      <c r="Q252" s="8"/>
      <c r="R252" s="8"/>
      <c r="S252" s="8"/>
      <c r="T252" s="14"/>
      <c r="U252" s="14"/>
      <c r="V252" s="14"/>
      <c r="W252" s="14"/>
      <c r="X252" s="14"/>
      <c r="Y252" s="14"/>
      <c r="Z252" s="14"/>
      <c r="AA252" s="14"/>
      <c r="AB252" s="14"/>
      <c r="AC252" s="14"/>
    </row>
    <row r="253" spans="1:29" ht="15.75" customHeight="1" x14ac:dyDescent="0.25">
      <c r="A253" s="8"/>
      <c r="B253" s="8"/>
      <c r="C253" s="8"/>
      <c r="D253" s="8"/>
      <c r="E253" s="8"/>
      <c r="F253" s="8"/>
      <c r="G253" s="8"/>
      <c r="H253" s="8"/>
      <c r="I253" s="8"/>
      <c r="J253" s="8"/>
      <c r="K253" s="8"/>
      <c r="L253" s="8"/>
      <c r="M253" s="8"/>
      <c r="N253" s="8"/>
      <c r="O253" s="8"/>
      <c r="P253" s="8"/>
      <c r="Q253" s="8"/>
      <c r="R253" s="8"/>
      <c r="S253" s="8"/>
      <c r="T253" s="14"/>
      <c r="U253" s="14"/>
      <c r="V253" s="14"/>
      <c r="W253" s="14"/>
      <c r="X253" s="14"/>
      <c r="Y253" s="14"/>
      <c r="Z253" s="14"/>
      <c r="AA253" s="14"/>
      <c r="AB253" s="14"/>
      <c r="AC253" s="14"/>
    </row>
    <row r="254" spans="1:29" ht="15.75" customHeight="1" x14ac:dyDescent="0.25">
      <c r="A254" s="8"/>
      <c r="B254" s="8"/>
      <c r="C254" s="8"/>
      <c r="D254" s="8"/>
      <c r="E254" s="8"/>
      <c r="F254" s="8"/>
      <c r="G254" s="8"/>
      <c r="H254" s="8"/>
      <c r="I254" s="8"/>
      <c r="J254" s="8"/>
      <c r="K254" s="8"/>
      <c r="L254" s="8"/>
      <c r="M254" s="8"/>
      <c r="N254" s="8"/>
      <c r="O254" s="8"/>
      <c r="P254" s="8"/>
      <c r="Q254" s="8"/>
      <c r="R254" s="8"/>
      <c r="S254" s="8"/>
      <c r="T254" s="14"/>
      <c r="U254" s="14"/>
      <c r="V254" s="14"/>
      <c r="W254" s="14"/>
      <c r="X254" s="14"/>
      <c r="Y254" s="14"/>
      <c r="Z254" s="14"/>
      <c r="AA254" s="14"/>
      <c r="AB254" s="14"/>
      <c r="AC254" s="14"/>
    </row>
    <row r="255" spans="1:29" ht="15.75" customHeight="1" x14ac:dyDescent="0.25">
      <c r="A255" s="8"/>
      <c r="B255" s="8"/>
      <c r="C255" s="8"/>
      <c r="D255" s="8"/>
      <c r="E255" s="8"/>
      <c r="F255" s="8"/>
      <c r="G255" s="8"/>
      <c r="H255" s="8"/>
      <c r="I255" s="8"/>
      <c r="J255" s="8"/>
      <c r="K255" s="8"/>
      <c r="L255" s="8"/>
      <c r="M255" s="8"/>
      <c r="N255" s="8"/>
      <c r="O255" s="8"/>
      <c r="P255" s="8"/>
      <c r="Q255" s="8"/>
      <c r="R255" s="8"/>
      <c r="S255" s="8"/>
      <c r="T255" s="14"/>
      <c r="U255" s="14"/>
      <c r="V255" s="14"/>
      <c r="W255" s="14"/>
      <c r="X255" s="14"/>
      <c r="Y255" s="14"/>
      <c r="Z255" s="14"/>
      <c r="AA255" s="14"/>
      <c r="AB255" s="14"/>
      <c r="AC255" s="14"/>
    </row>
    <row r="256" spans="1:29" ht="15.75" customHeight="1" x14ac:dyDescent="0.25">
      <c r="A256" s="8"/>
      <c r="B256" s="8"/>
      <c r="C256" s="8"/>
      <c r="D256" s="8"/>
      <c r="E256" s="8"/>
      <c r="F256" s="8"/>
      <c r="G256" s="8"/>
      <c r="H256" s="8"/>
      <c r="I256" s="8"/>
      <c r="J256" s="8"/>
      <c r="K256" s="8"/>
      <c r="L256" s="8"/>
      <c r="M256" s="8"/>
      <c r="N256" s="8"/>
      <c r="O256" s="8"/>
      <c r="P256" s="8"/>
      <c r="Q256" s="8"/>
      <c r="R256" s="8"/>
      <c r="S256" s="8"/>
      <c r="T256" s="14"/>
      <c r="U256" s="14"/>
      <c r="V256" s="14"/>
      <c r="W256" s="14"/>
      <c r="X256" s="14"/>
      <c r="Y256" s="14"/>
      <c r="Z256" s="14"/>
      <c r="AA256" s="14"/>
      <c r="AB256" s="14"/>
      <c r="AC256" s="14"/>
    </row>
    <row r="257" spans="1:29" ht="15.75" customHeight="1" x14ac:dyDescent="0.25">
      <c r="A257" s="8"/>
      <c r="B257" s="8"/>
      <c r="C257" s="8"/>
      <c r="D257" s="8"/>
      <c r="E257" s="8"/>
      <c r="F257" s="8"/>
      <c r="G257" s="8"/>
      <c r="H257" s="8"/>
      <c r="I257" s="8"/>
      <c r="J257" s="8"/>
      <c r="K257" s="8"/>
      <c r="L257" s="8"/>
      <c r="M257" s="8"/>
      <c r="N257" s="8"/>
      <c r="O257" s="8"/>
      <c r="P257" s="8"/>
      <c r="Q257" s="8"/>
      <c r="R257" s="8"/>
      <c r="S257" s="8"/>
      <c r="T257" s="14"/>
      <c r="U257" s="14"/>
      <c r="V257" s="14"/>
      <c r="W257" s="14"/>
      <c r="X257" s="14"/>
      <c r="Y257" s="14"/>
      <c r="Z257" s="14"/>
      <c r="AA257" s="14"/>
      <c r="AB257" s="14"/>
      <c r="AC257" s="14"/>
    </row>
    <row r="258" spans="1:29" ht="15.75" customHeight="1" x14ac:dyDescent="0.25">
      <c r="A258" s="8"/>
      <c r="B258" s="8"/>
      <c r="C258" s="8"/>
      <c r="D258" s="8"/>
      <c r="E258" s="8"/>
      <c r="F258" s="8"/>
      <c r="G258" s="8"/>
      <c r="H258" s="8"/>
      <c r="I258" s="8"/>
      <c r="J258" s="8"/>
      <c r="K258" s="8"/>
      <c r="L258" s="8"/>
      <c r="M258" s="8"/>
      <c r="N258" s="8"/>
      <c r="O258" s="8"/>
      <c r="P258" s="8"/>
      <c r="Q258" s="8"/>
      <c r="R258" s="8"/>
      <c r="S258" s="8"/>
      <c r="T258" s="14"/>
      <c r="U258" s="14"/>
      <c r="V258" s="14"/>
      <c r="W258" s="14"/>
      <c r="X258" s="14"/>
      <c r="Y258" s="14"/>
      <c r="Z258" s="14"/>
      <c r="AA258" s="14"/>
      <c r="AB258" s="14"/>
      <c r="AC258" s="14"/>
    </row>
    <row r="259" spans="1:29" ht="15.75" customHeight="1" x14ac:dyDescent="0.25">
      <c r="A259" s="8"/>
      <c r="B259" s="8"/>
      <c r="C259" s="8"/>
      <c r="D259" s="8"/>
      <c r="E259" s="8"/>
      <c r="F259" s="8"/>
      <c r="G259" s="8"/>
      <c r="H259" s="8"/>
      <c r="I259" s="8"/>
      <c r="J259" s="8"/>
      <c r="K259" s="8"/>
      <c r="L259" s="8"/>
      <c r="M259" s="8"/>
      <c r="N259" s="8"/>
      <c r="O259" s="8"/>
      <c r="P259" s="8"/>
      <c r="Q259" s="8"/>
      <c r="R259" s="8"/>
      <c r="S259" s="8"/>
      <c r="T259" s="14"/>
      <c r="U259" s="14"/>
      <c r="V259" s="14"/>
      <c r="W259" s="14"/>
      <c r="X259" s="14"/>
      <c r="Y259" s="14"/>
      <c r="Z259" s="14"/>
      <c r="AA259" s="14"/>
      <c r="AB259" s="14"/>
      <c r="AC259" s="14"/>
    </row>
    <row r="260" spans="1:29" ht="15.75" customHeight="1" x14ac:dyDescent="0.25">
      <c r="A260" s="8"/>
      <c r="B260" s="8"/>
      <c r="C260" s="8"/>
      <c r="D260" s="8"/>
      <c r="E260" s="8"/>
      <c r="F260" s="8"/>
      <c r="G260" s="8"/>
      <c r="H260" s="8"/>
      <c r="I260" s="8"/>
      <c r="J260" s="8"/>
      <c r="K260" s="8"/>
      <c r="L260" s="8"/>
      <c r="M260" s="8"/>
      <c r="N260" s="8"/>
      <c r="O260" s="8"/>
      <c r="P260" s="8"/>
      <c r="Q260" s="8"/>
      <c r="R260" s="8"/>
      <c r="S260" s="8"/>
      <c r="T260" s="14"/>
      <c r="U260" s="14"/>
      <c r="V260" s="14"/>
      <c r="W260" s="14"/>
      <c r="X260" s="14"/>
      <c r="Y260" s="14"/>
      <c r="Z260" s="14"/>
      <c r="AA260" s="14"/>
      <c r="AB260" s="14"/>
      <c r="AC260" s="14"/>
    </row>
    <row r="261" spans="1:29" ht="15.75" customHeight="1" x14ac:dyDescent="0.25">
      <c r="A261" s="8"/>
      <c r="B261" s="8"/>
      <c r="C261" s="8"/>
      <c r="D261" s="8"/>
      <c r="E261" s="8"/>
      <c r="F261" s="8"/>
      <c r="G261" s="8"/>
      <c r="H261" s="8"/>
      <c r="I261" s="8"/>
      <c r="J261" s="8"/>
      <c r="K261" s="8"/>
      <c r="L261" s="8"/>
      <c r="M261" s="8"/>
      <c r="N261" s="8"/>
      <c r="O261" s="8"/>
      <c r="P261" s="8"/>
      <c r="Q261" s="8"/>
      <c r="R261" s="8"/>
      <c r="S261" s="8"/>
      <c r="T261" s="14"/>
      <c r="U261" s="14"/>
      <c r="V261" s="14"/>
      <c r="W261" s="14"/>
      <c r="X261" s="14"/>
      <c r="Y261" s="14"/>
      <c r="Z261" s="14"/>
      <c r="AA261" s="14"/>
      <c r="AB261" s="14"/>
      <c r="AC261" s="14"/>
    </row>
    <row r="262" spans="1:29" ht="15.75" customHeight="1" x14ac:dyDescent="0.25">
      <c r="A262" s="8"/>
      <c r="B262" s="8"/>
      <c r="C262" s="8"/>
      <c r="D262" s="8"/>
      <c r="E262" s="8"/>
      <c r="F262" s="8"/>
      <c r="G262" s="8"/>
      <c r="H262" s="8"/>
      <c r="I262" s="8"/>
      <c r="J262" s="8"/>
      <c r="K262" s="8"/>
      <c r="L262" s="8"/>
      <c r="M262" s="8"/>
      <c r="N262" s="8"/>
      <c r="O262" s="8"/>
      <c r="P262" s="8"/>
      <c r="Q262" s="8"/>
      <c r="R262" s="8"/>
      <c r="S262" s="8"/>
      <c r="T262" s="14"/>
      <c r="U262" s="14"/>
      <c r="V262" s="14"/>
      <c r="W262" s="14"/>
      <c r="X262" s="14"/>
      <c r="Y262" s="14"/>
      <c r="Z262" s="14"/>
      <c r="AA262" s="14"/>
      <c r="AB262" s="14"/>
      <c r="AC262" s="14"/>
    </row>
    <row r="263" spans="1:29" ht="15.75" customHeight="1" x14ac:dyDescent="0.25">
      <c r="A263" s="8"/>
      <c r="B263" s="8"/>
      <c r="C263" s="8"/>
      <c r="D263" s="8"/>
      <c r="E263" s="8"/>
      <c r="F263" s="8"/>
      <c r="G263" s="8"/>
      <c r="H263" s="8"/>
      <c r="I263" s="8"/>
      <c r="J263" s="8"/>
      <c r="K263" s="8"/>
      <c r="L263" s="8"/>
      <c r="M263" s="8"/>
      <c r="N263" s="8"/>
      <c r="O263" s="8"/>
      <c r="P263" s="8"/>
      <c r="Q263" s="8"/>
      <c r="R263" s="8"/>
      <c r="S263" s="8"/>
      <c r="T263" s="14"/>
      <c r="U263" s="14"/>
      <c r="V263" s="14"/>
      <c r="W263" s="14"/>
      <c r="X263" s="14"/>
      <c r="Y263" s="14"/>
      <c r="Z263" s="14"/>
      <c r="AA263" s="14"/>
      <c r="AB263" s="14"/>
      <c r="AC263" s="14"/>
    </row>
    <row r="264" spans="1:29" ht="15.75" customHeight="1" x14ac:dyDescent="0.25">
      <c r="A264" s="8"/>
      <c r="B264" s="8"/>
      <c r="C264" s="8"/>
      <c r="D264" s="8"/>
      <c r="E264" s="8"/>
      <c r="F264" s="8"/>
      <c r="G264" s="8"/>
      <c r="H264" s="8"/>
      <c r="I264" s="8"/>
      <c r="J264" s="8"/>
      <c r="K264" s="8"/>
      <c r="L264" s="8"/>
      <c r="M264" s="8"/>
      <c r="N264" s="8"/>
      <c r="O264" s="8"/>
      <c r="P264" s="8"/>
      <c r="Q264" s="8"/>
      <c r="R264" s="8"/>
      <c r="S264" s="8"/>
      <c r="T264" s="14"/>
      <c r="U264" s="14"/>
      <c r="V264" s="14"/>
      <c r="W264" s="14"/>
      <c r="X264" s="14"/>
      <c r="Y264" s="14"/>
      <c r="Z264" s="14"/>
      <c r="AA264" s="14"/>
      <c r="AB264" s="14"/>
      <c r="AC264" s="14"/>
    </row>
    <row r="265" spans="1:29" ht="15.75" customHeight="1" x14ac:dyDescent="0.25">
      <c r="A265" s="8"/>
      <c r="B265" s="8"/>
      <c r="C265" s="8"/>
      <c r="D265" s="8"/>
      <c r="E265" s="8"/>
      <c r="F265" s="8"/>
      <c r="G265" s="8"/>
      <c r="H265" s="8"/>
      <c r="I265" s="8"/>
      <c r="J265" s="8"/>
      <c r="K265" s="8"/>
      <c r="L265" s="8"/>
      <c r="M265" s="8"/>
      <c r="N265" s="8"/>
      <c r="O265" s="8"/>
      <c r="P265" s="8"/>
      <c r="Q265" s="8"/>
      <c r="R265" s="8"/>
      <c r="S265" s="8"/>
      <c r="T265" s="14"/>
      <c r="U265" s="14"/>
      <c r="V265" s="14"/>
      <c r="W265" s="14"/>
      <c r="X265" s="14"/>
      <c r="Y265" s="14"/>
      <c r="Z265" s="14"/>
      <c r="AA265" s="14"/>
      <c r="AB265" s="14"/>
      <c r="AC265" s="14"/>
    </row>
    <row r="266" spans="1:29" ht="15.75" customHeight="1" x14ac:dyDescent="0.25">
      <c r="A266" s="8"/>
      <c r="B266" s="8"/>
      <c r="C266" s="8"/>
      <c r="D266" s="8"/>
      <c r="E266" s="8"/>
      <c r="F266" s="8"/>
      <c r="G266" s="8"/>
      <c r="H266" s="8"/>
      <c r="I266" s="8"/>
      <c r="J266" s="8"/>
      <c r="K266" s="8"/>
      <c r="L266" s="8"/>
      <c r="M266" s="8"/>
      <c r="N266" s="8"/>
      <c r="O266" s="8"/>
      <c r="P266" s="8"/>
      <c r="Q266" s="8"/>
      <c r="R266" s="8"/>
      <c r="S266" s="8"/>
      <c r="T266" s="14"/>
      <c r="U266" s="14"/>
      <c r="V266" s="14"/>
      <c r="W266" s="14"/>
      <c r="X266" s="14"/>
      <c r="Y266" s="14"/>
      <c r="Z266" s="14"/>
      <c r="AA266" s="14"/>
      <c r="AB266" s="14"/>
      <c r="AC266" s="14"/>
    </row>
    <row r="267" spans="1:29" ht="15.75" customHeight="1" x14ac:dyDescent="0.25">
      <c r="A267" s="8"/>
      <c r="B267" s="8"/>
      <c r="C267" s="8"/>
      <c r="D267" s="8"/>
      <c r="E267" s="8"/>
      <c r="F267" s="8"/>
      <c r="G267" s="8"/>
      <c r="H267" s="8"/>
      <c r="I267" s="8"/>
      <c r="J267" s="8"/>
      <c r="K267" s="8"/>
      <c r="L267" s="8"/>
      <c r="M267" s="8"/>
      <c r="N267" s="8"/>
      <c r="O267" s="8"/>
      <c r="P267" s="8"/>
      <c r="Q267" s="8"/>
      <c r="R267" s="8"/>
      <c r="S267" s="8"/>
      <c r="T267" s="14"/>
      <c r="U267" s="14"/>
      <c r="V267" s="14"/>
      <c r="W267" s="14"/>
      <c r="X267" s="14"/>
      <c r="Y267" s="14"/>
      <c r="Z267" s="14"/>
      <c r="AA267" s="14"/>
      <c r="AB267" s="14"/>
      <c r="AC267" s="14"/>
    </row>
    <row r="268" spans="1:29" ht="15.75" customHeight="1" x14ac:dyDescent="0.25">
      <c r="A268" s="8"/>
      <c r="B268" s="8"/>
      <c r="C268" s="8"/>
      <c r="D268" s="8"/>
      <c r="E268" s="8"/>
      <c r="F268" s="8"/>
      <c r="G268" s="8"/>
      <c r="H268" s="8"/>
      <c r="I268" s="8"/>
      <c r="J268" s="8"/>
      <c r="K268" s="8"/>
      <c r="L268" s="8"/>
      <c r="M268" s="8"/>
      <c r="N268" s="8"/>
      <c r="O268" s="8"/>
      <c r="P268" s="8"/>
      <c r="Q268" s="8"/>
      <c r="R268" s="8"/>
      <c r="S268" s="8"/>
      <c r="T268" s="14"/>
      <c r="U268" s="14"/>
      <c r="V268" s="14"/>
      <c r="W268" s="14"/>
      <c r="X268" s="14"/>
      <c r="Y268" s="14"/>
      <c r="Z268" s="14"/>
      <c r="AA268" s="14"/>
      <c r="AB268" s="14"/>
      <c r="AC268" s="14"/>
    </row>
    <row r="269" spans="1:29" ht="15.75" customHeight="1" x14ac:dyDescent="0.25">
      <c r="A269" s="8"/>
      <c r="B269" s="8"/>
      <c r="C269" s="8"/>
      <c r="D269" s="8"/>
      <c r="E269" s="8"/>
      <c r="F269" s="8"/>
      <c r="G269" s="8"/>
      <c r="H269" s="8"/>
      <c r="I269" s="8"/>
      <c r="J269" s="8"/>
      <c r="K269" s="8"/>
      <c r="L269" s="8"/>
      <c r="M269" s="8"/>
      <c r="N269" s="8"/>
      <c r="O269" s="8"/>
      <c r="P269" s="8"/>
      <c r="Q269" s="8"/>
      <c r="R269" s="8"/>
      <c r="S269" s="8"/>
      <c r="T269" s="14"/>
      <c r="U269" s="14"/>
      <c r="V269" s="14"/>
      <c r="W269" s="14"/>
      <c r="X269" s="14"/>
      <c r="Y269" s="14"/>
      <c r="Z269" s="14"/>
      <c r="AA269" s="14"/>
      <c r="AB269" s="14"/>
      <c r="AC269" s="14"/>
    </row>
    <row r="270" spans="1:29" ht="15.75" customHeight="1" x14ac:dyDescent="0.25">
      <c r="A270" s="8"/>
      <c r="B270" s="8"/>
      <c r="C270" s="8"/>
      <c r="D270" s="8"/>
      <c r="E270" s="8"/>
      <c r="F270" s="8"/>
      <c r="G270" s="8"/>
      <c r="H270" s="8"/>
      <c r="I270" s="8"/>
      <c r="J270" s="8"/>
      <c r="K270" s="8"/>
      <c r="L270" s="8"/>
      <c r="M270" s="8"/>
      <c r="N270" s="8"/>
      <c r="O270" s="8"/>
      <c r="P270" s="8"/>
      <c r="Q270" s="8"/>
      <c r="R270" s="8"/>
      <c r="S270" s="8"/>
      <c r="T270" s="14"/>
      <c r="U270" s="14"/>
      <c r="V270" s="14"/>
      <c r="W270" s="14"/>
      <c r="X270" s="14"/>
      <c r="Y270" s="14"/>
      <c r="Z270" s="14"/>
      <c r="AA270" s="14"/>
      <c r="AB270" s="14"/>
      <c r="AC270" s="14"/>
    </row>
    <row r="271" spans="1:29" ht="15.75" customHeight="1" x14ac:dyDescent="0.25">
      <c r="A271" s="8"/>
      <c r="B271" s="8"/>
      <c r="C271" s="8"/>
      <c r="D271" s="8"/>
      <c r="E271" s="8"/>
      <c r="F271" s="8"/>
      <c r="G271" s="8"/>
      <c r="H271" s="8"/>
      <c r="I271" s="8"/>
      <c r="J271" s="8"/>
      <c r="K271" s="8"/>
      <c r="L271" s="8"/>
      <c r="M271" s="8"/>
      <c r="N271" s="8"/>
      <c r="O271" s="8"/>
      <c r="P271" s="8"/>
      <c r="Q271" s="8"/>
      <c r="R271" s="8"/>
      <c r="S271" s="8"/>
      <c r="T271" s="14"/>
      <c r="U271" s="14"/>
      <c r="V271" s="14"/>
      <c r="W271" s="14"/>
      <c r="X271" s="14"/>
      <c r="Y271" s="14"/>
      <c r="Z271" s="14"/>
      <c r="AA271" s="14"/>
      <c r="AB271" s="14"/>
      <c r="AC271" s="14"/>
    </row>
    <row r="272" spans="1:29" ht="15.75" customHeight="1" x14ac:dyDescent="0.25">
      <c r="A272" s="8"/>
      <c r="B272" s="8"/>
      <c r="C272" s="8"/>
      <c r="D272" s="8"/>
      <c r="E272" s="8"/>
      <c r="F272" s="8"/>
      <c r="G272" s="8"/>
      <c r="H272" s="8"/>
      <c r="I272" s="8"/>
      <c r="J272" s="8"/>
      <c r="K272" s="8"/>
      <c r="L272" s="8"/>
      <c r="M272" s="8"/>
      <c r="N272" s="8"/>
      <c r="O272" s="8"/>
      <c r="P272" s="8"/>
      <c r="Q272" s="8"/>
      <c r="R272" s="8"/>
      <c r="S272" s="8"/>
      <c r="T272" s="14"/>
      <c r="U272" s="14"/>
      <c r="V272" s="14"/>
      <c r="W272" s="14"/>
      <c r="X272" s="14"/>
      <c r="Y272" s="14"/>
      <c r="Z272" s="14"/>
      <c r="AA272" s="14"/>
      <c r="AB272" s="14"/>
      <c r="AC272" s="14"/>
    </row>
    <row r="273" spans="1:29" ht="15.75" customHeight="1" x14ac:dyDescent="0.25">
      <c r="A273" s="8"/>
      <c r="B273" s="8"/>
      <c r="C273" s="8"/>
      <c r="D273" s="8"/>
      <c r="E273" s="8"/>
      <c r="F273" s="8"/>
      <c r="G273" s="8"/>
      <c r="H273" s="8"/>
      <c r="I273" s="8"/>
      <c r="J273" s="8"/>
      <c r="K273" s="8"/>
      <c r="L273" s="8"/>
      <c r="M273" s="8"/>
      <c r="N273" s="8"/>
      <c r="O273" s="8"/>
      <c r="P273" s="8"/>
      <c r="Q273" s="8"/>
      <c r="R273" s="8"/>
      <c r="S273" s="8"/>
      <c r="T273" s="14"/>
      <c r="U273" s="14"/>
      <c r="V273" s="14"/>
      <c r="W273" s="14"/>
      <c r="X273" s="14"/>
      <c r="Y273" s="14"/>
      <c r="Z273" s="14"/>
      <c r="AA273" s="14"/>
      <c r="AB273" s="14"/>
      <c r="AC273" s="14"/>
    </row>
    <row r="274" spans="1:29" ht="15.75" customHeight="1" x14ac:dyDescent="0.25">
      <c r="A274" s="8"/>
      <c r="B274" s="8"/>
      <c r="C274" s="8"/>
      <c r="D274" s="8"/>
      <c r="E274" s="8"/>
      <c r="F274" s="8"/>
      <c r="G274" s="8"/>
      <c r="H274" s="8"/>
      <c r="I274" s="8"/>
      <c r="J274" s="8"/>
      <c r="K274" s="8"/>
      <c r="L274" s="8"/>
      <c r="M274" s="8"/>
      <c r="N274" s="8"/>
      <c r="O274" s="8"/>
      <c r="P274" s="8"/>
      <c r="Q274" s="8"/>
      <c r="R274" s="8"/>
      <c r="S274" s="8"/>
      <c r="T274" s="14"/>
      <c r="U274" s="14"/>
      <c r="V274" s="14"/>
      <c r="W274" s="14"/>
      <c r="X274" s="14"/>
      <c r="Y274" s="14"/>
      <c r="Z274" s="14"/>
      <c r="AA274" s="14"/>
      <c r="AB274" s="14"/>
      <c r="AC274" s="14"/>
    </row>
    <row r="275" spans="1:29" ht="15.75" customHeight="1" x14ac:dyDescent="0.25">
      <c r="A275" s="8"/>
      <c r="B275" s="8"/>
      <c r="C275" s="8"/>
      <c r="D275" s="8"/>
      <c r="E275" s="8"/>
      <c r="F275" s="8"/>
      <c r="G275" s="8"/>
      <c r="H275" s="8"/>
      <c r="I275" s="8"/>
      <c r="J275" s="8"/>
      <c r="K275" s="8"/>
      <c r="L275" s="8"/>
      <c r="M275" s="8"/>
      <c r="N275" s="8"/>
      <c r="O275" s="8"/>
      <c r="P275" s="8"/>
      <c r="Q275" s="8"/>
      <c r="R275" s="8"/>
      <c r="S275" s="8"/>
      <c r="T275" s="14"/>
      <c r="U275" s="14"/>
      <c r="V275" s="14"/>
      <c r="W275" s="14"/>
      <c r="X275" s="14"/>
      <c r="Y275" s="14"/>
      <c r="Z275" s="14"/>
      <c r="AA275" s="14"/>
      <c r="AB275" s="14"/>
      <c r="AC275" s="14"/>
    </row>
    <row r="276" spans="1:29" ht="15.75" customHeight="1" x14ac:dyDescent="0.25">
      <c r="A276" s="8"/>
      <c r="B276" s="8"/>
      <c r="C276" s="8"/>
      <c r="D276" s="8"/>
      <c r="E276" s="8"/>
      <c r="F276" s="8"/>
      <c r="G276" s="8"/>
      <c r="H276" s="8"/>
      <c r="I276" s="8"/>
      <c r="J276" s="8"/>
      <c r="K276" s="8"/>
      <c r="L276" s="8"/>
      <c r="M276" s="8"/>
      <c r="N276" s="8"/>
      <c r="O276" s="8"/>
      <c r="P276" s="8"/>
      <c r="Q276" s="8"/>
      <c r="R276" s="8"/>
      <c r="S276" s="8"/>
      <c r="T276" s="14"/>
      <c r="U276" s="14"/>
      <c r="V276" s="14"/>
      <c r="W276" s="14"/>
      <c r="X276" s="14"/>
      <c r="Y276" s="14"/>
      <c r="Z276" s="14"/>
      <c r="AA276" s="14"/>
      <c r="AB276" s="14"/>
      <c r="AC276" s="14"/>
    </row>
    <row r="277" spans="1:29" ht="15.75" customHeight="1" x14ac:dyDescent="0.25">
      <c r="A277" s="8"/>
      <c r="B277" s="8"/>
      <c r="C277" s="8"/>
      <c r="D277" s="8"/>
      <c r="E277" s="8"/>
      <c r="F277" s="8"/>
      <c r="G277" s="8"/>
      <c r="H277" s="8"/>
      <c r="I277" s="8"/>
      <c r="J277" s="8"/>
      <c r="K277" s="8"/>
      <c r="L277" s="8"/>
      <c r="M277" s="8"/>
      <c r="N277" s="8"/>
      <c r="O277" s="8"/>
      <c r="P277" s="8"/>
      <c r="Q277" s="8"/>
      <c r="R277" s="8"/>
      <c r="S277" s="8"/>
      <c r="T277" s="14"/>
      <c r="U277" s="14"/>
      <c r="V277" s="14"/>
      <c r="W277" s="14"/>
      <c r="X277" s="14"/>
      <c r="Y277" s="14"/>
      <c r="Z277" s="14"/>
      <c r="AA277" s="14"/>
      <c r="AB277" s="14"/>
      <c r="AC277" s="14"/>
    </row>
    <row r="278" spans="1:29" ht="15.75" customHeight="1" x14ac:dyDescent="0.25">
      <c r="A278" s="8"/>
      <c r="B278" s="8"/>
      <c r="C278" s="8"/>
      <c r="D278" s="8"/>
      <c r="E278" s="8"/>
      <c r="F278" s="8"/>
      <c r="G278" s="8"/>
      <c r="H278" s="8"/>
      <c r="I278" s="8"/>
      <c r="J278" s="8"/>
      <c r="K278" s="8"/>
      <c r="L278" s="8"/>
      <c r="M278" s="8"/>
      <c r="N278" s="8"/>
      <c r="O278" s="8"/>
      <c r="P278" s="8"/>
      <c r="Q278" s="8"/>
      <c r="R278" s="8"/>
      <c r="S278" s="8"/>
      <c r="T278" s="14"/>
      <c r="U278" s="14"/>
      <c r="V278" s="14"/>
      <c r="W278" s="14"/>
      <c r="X278" s="14"/>
      <c r="Y278" s="14"/>
      <c r="Z278" s="14"/>
      <c r="AA278" s="14"/>
      <c r="AB278" s="14"/>
      <c r="AC278" s="14"/>
    </row>
    <row r="279" spans="1:29" ht="15.75" customHeight="1" x14ac:dyDescent="0.25">
      <c r="A279" s="8"/>
      <c r="B279" s="8"/>
      <c r="C279" s="8"/>
      <c r="D279" s="8"/>
      <c r="E279" s="8"/>
      <c r="F279" s="8"/>
      <c r="G279" s="8"/>
      <c r="H279" s="8"/>
      <c r="I279" s="8"/>
      <c r="J279" s="8"/>
      <c r="K279" s="8"/>
      <c r="L279" s="8"/>
      <c r="M279" s="8"/>
      <c r="N279" s="8"/>
      <c r="O279" s="8"/>
      <c r="P279" s="8"/>
      <c r="Q279" s="8"/>
      <c r="R279" s="8"/>
      <c r="S279" s="8"/>
      <c r="T279" s="14"/>
      <c r="U279" s="14"/>
      <c r="V279" s="14"/>
      <c r="W279" s="14"/>
      <c r="X279" s="14"/>
      <c r="Y279" s="14"/>
      <c r="Z279" s="14"/>
      <c r="AA279" s="14"/>
      <c r="AB279" s="14"/>
      <c r="AC279" s="14"/>
    </row>
    <row r="280" spans="1:29" ht="15.75" customHeight="1" x14ac:dyDescent="0.25">
      <c r="A280" s="8"/>
      <c r="B280" s="8"/>
      <c r="C280" s="8"/>
      <c r="D280" s="8"/>
      <c r="E280" s="8"/>
      <c r="F280" s="8"/>
      <c r="G280" s="8"/>
      <c r="H280" s="8"/>
      <c r="I280" s="8"/>
      <c r="J280" s="8"/>
      <c r="K280" s="8"/>
      <c r="L280" s="8"/>
      <c r="M280" s="8"/>
      <c r="N280" s="8"/>
      <c r="O280" s="8"/>
      <c r="P280" s="8"/>
      <c r="Q280" s="8"/>
      <c r="R280" s="8"/>
      <c r="S280" s="8"/>
      <c r="T280" s="14"/>
      <c r="U280" s="14"/>
      <c r="V280" s="14"/>
      <c r="W280" s="14"/>
      <c r="X280" s="14"/>
      <c r="Y280" s="14"/>
      <c r="Z280" s="14"/>
      <c r="AA280" s="14"/>
      <c r="AB280" s="14"/>
      <c r="AC280" s="14"/>
    </row>
    <row r="281" spans="1:29" ht="15.75" customHeight="1" x14ac:dyDescent="0.25">
      <c r="A281" s="8"/>
      <c r="B281" s="8"/>
      <c r="C281" s="8"/>
      <c r="D281" s="8"/>
      <c r="E281" s="8"/>
      <c r="F281" s="8"/>
      <c r="G281" s="8"/>
      <c r="H281" s="8"/>
      <c r="I281" s="8"/>
      <c r="J281" s="8"/>
      <c r="K281" s="8"/>
      <c r="L281" s="8"/>
      <c r="M281" s="8"/>
      <c r="N281" s="8"/>
      <c r="O281" s="8"/>
      <c r="P281" s="8"/>
      <c r="Q281" s="8"/>
      <c r="R281" s="8"/>
      <c r="S281" s="8"/>
      <c r="T281" s="14"/>
      <c r="U281" s="14"/>
      <c r="V281" s="14"/>
      <c r="W281" s="14"/>
      <c r="X281" s="14"/>
      <c r="Y281" s="14"/>
      <c r="Z281" s="14"/>
      <c r="AA281" s="14"/>
      <c r="AB281" s="14"/>
      <c r="AC281" s="14"/>
    </row>
    <row r="282" spans="1:29" ht="15.75" customHeight="1" x14ac:dyDescent="0.25">
      <c r="A282" s="8"/>
      <c r="B282" s="8"/>
      <c r="C282" s="8"/>
      <c r="D282" s="8"/>
      <c r="E282" s="8"/>
      <c r="F282" s="8"/>
      <c r="G282" s="8"/>
      <c r="H282" s="8"/>
      <c r="I282" s="8"/>
      <c r="J282" s="8"/>
      <c r="K282" s="8"/>
      <c r="L282" s="8"/>
      <c r="M282" s="8"/>
      <c r="N282" s="8"/>
      <c r="O282" s="8"/>
      <c r="P282" s="8"/>
      <c r="Q282" s="8"/>
      <c r="R282" s="8"/>
      <c r="S282" s="8"/>
      <c r="T282" s="14"/>
      <c r="U282" s="14"/>
      <c r="V282" s="14"/>
      <c r="W282" s="14"/>
      <c r="X282" s="14"/>
      <c r="Y282" s="14"/>
      <c r="Z282" s="14"/>
      <c r="AA282" s="14"/>
      <c r="AB282" s="14"/>
      <c r="AC282" s="14"/>
    </row>
    <row r="283" spans="1:29" ht="15.75" customHeight="1" x14ac:dyDescent="0.25">
      <c r="A283" s="8"/>
      <c r="B283" s="8"/>
      <c r="C283" s="8"/>
      <c r="D283" s="8"/>
      <c r="E283" s="8"/>
      <c r="F283" s="8"/>
      <c r="G283" s="8"/>
      <c r="H283" s="8"/>
      <c r="I283" s="8"/>
      <c r="J283" s="8"/>
      <c r="K283" s="8"/>
      <c r="L283" s="8"/>
      <c r="M283" s="8"/>
      <c r="N283" s="8"/>
      <c r="O283" s="8"/>
      <c r="P283" s="8"/>
      <c r="Q283" s="8"/>
      <c r="R283" s="8"/>
      <c r="S283" s="8"/>
      <c r="T283" s="14"/>
      <c r="U283" s="14"/>
      <c r="V283" s="14"/>
      <c r="W283" s="14"/>
      <c r="X283" s="14"/>
      <c r="Y283" s="14"/>
      <c r="Z283" s="14"/>
      <c r="AA283" s="14"/>
      <c r="AB283" s="14"/>
      <c r="AC283" s="14"/>
    </row>
    <row r="284" spans="1:29" ht="15.75" customHeight="1" x14ac:dyDescent="0.25">
      <c r="A284" s="8"/>
      <c r="B284" s="8"/>
      <c r="C284" s="8"/>
      <c r="D284" s="8"/>
      <c r="E284" s="8"/>
      <c r="F284" s="8"/>
      <c r="G284" s="8"/>
      <c r="H284" s="8"/>
      <c r="I284" s="8"/>
      <c r="J284" s="8"/>
      <c r="K284" s="8"/>
      <c r="L284" s="8"/>
      <c r="M284" s="8"/>
      <c r="N284" s="8"/>
      <c r="O284" s="8"/>
      <c r="P284" s="8"/>
      <c r="Q284" s="8"/>
      <c r="R284" s="8"/>
      <c r="S284" s="8"/>
      <c r="T284" s="14"/>
      <c r="U284" s="14"/>
      <c r="V284" s="14"/>
      <c r="W284" s="14"/>
      <c r="X284" s="14"/>
      <c r="Y284" s="14"/>
      <c r="Z284" s="14"/>
      <c r="AA284" s="14"/>
      <c r="AB284" s="14"/>
      <c r="AC284" s="14"/>
    </row>
    <row r="285" spans="1:29" ht="15.75" customHeight="1" x14ac:dyDescent="0.25">
      <c r="A285" s="8"/>
      <c r="B285" s="8"/>
      <c r="C285" s="8"/>
      <c r="D285" s="8"/>
      <c r="E285" s="8"/>
      <c r="F285" s="8"/>
      <c r="G285" s="8"/>
      <c r="H285" s="8"/>
      <c r="I285" s="8"/>
      <c r="J285" s="8"/>
      <c r="K285" s="8"/>
      <c r="L285" s="8"/>
      <c r="M285" s="8"/>
      <c r="N285" s="8"/>
      <c r="O285" s="8"/>
      <c r="P285" s="8"/>
      <c r="Q285" s="8"/>
      <c r="R285" s="8"/>
      <c r="S285" s="8"/>
      <c r="T285" s="14"/>
      <c r="U285" s="14"/>
      <c r="V285" s="14"/>
      <c r="W285" s="14"/>
      <c r="X285" s="14"/>
      <c r="Y285" s="14"/>
      <c r="Z285" s="14"/>
      <c r="AA285" s="14"/>
      <c r="AB285" s="14"/>
      <c r="AC285" s="14"/>
    </row>
    <row r="286" spans="1:29" ht="15.75" customHeight="1" x14ac:dyDescent="0.25">
      <c r="A286" s="8"/>
      <c r="B286" s="8"/>
      <c r="C286" s="8"/>
      <c r="D286" s="8"/>
      <c r="E286" s="8"/>
      <c r="F286" s="8"/>
      <c r="G286" s="8"/>
      <c r="H286" s="8"/>
      <c r="I286" s="8"/>
      <c r="J286" s="8"/>
      <c r="K286" s="8"/>
      <c r="L286" s="8"/>
      <c r="M286" s="8"/>
      <c r="N286" s="8"/>
      <c r="O286" s="8"/>
      <c r="P286" s="8"/>
      <c r="Q286" s="8"/>
      <c r="R286" s="8"/>
      <c r="S286" s="8"/>
      <c r="T286" s="14"/>
      <c r="U286" s="14"/>
      <c r="V286" s="14"/>
      <c r="W286" s="14"/>
      <c r="X286" s="14"/>
      <c r="Y286" s="14"/>
      <c r="Z286" s="14"/>
      <c r="AA286" s="14"/>
      <c r="AB286" s="14"/>
      <c r="AC286" s="14"/>
    </row>
    <row r="287" spans="1:29" ht="15.75" customHeight="1" x14ac:dyDescent="0.25">
      <c r="A287" s="8"/>
      <c r="B287" s="8"/>
      <c r="C287" s="8"/>
      <c r="D287" s="8"/>
      <c r="E287" s="8"/>
      <c r="F287" s="8"/>
      <c r="G287" s="8"/>
      <c r="H287" s="8"/>
      <c r="I287" s="8"/>
      <c r="J287" s="8"/>
      <c r="K287" s="8"/>
      <c r="L287" s="8"/>
      <c r="M287" s="8"/>
      <c r="N287" s="8"/>
      <c r="O287" s="8"/>
      <c r="P287" s="8"/>
      <c r="Q287" s="8"/>
      <c r="R287" s="8"/>
      <c r="S287" s="8"/>
      <c r="T287" s="14"/>
      <c r="U287" s="14"/>
      <c r="V287" s="14"/>
      <c r="W287" s="14"/>
      <c r="X287" s="14"/>
      <c r="Y287" s="14"/>
      <c r="Z287" s="14"/>
      <c r="AA287" s="14"/>
      <c r="AB287" s="14"/>
      <c r="AC287" s="14"/>
    </row>
    <row r="288" spans="1:29" ht="15.75" customHeight="1" x14ac:dyDescent="0.25">
      <c r="A288" s="8"/>
      <c r="B288" s="8"/>
      <c r="C288" s="8"/>
      <c r="D288" s="8"/>
      <c r="E288" s="8"/>
      <c r="F288" s="8"/>
      <c r="G288" s="8"/>
      <c r="H288" s="8"/>
      <c r="I288" s="8"/>
      <c r="J288" s="8"/>
      <c r="K288" s="8"/>
      <c r="L288" s="8"/>
      <c r="M288" s="8"/>
      <c r="N288" s="8"/>
      <c r="O288" s="8"/>
      <c r="P288" s="8"/>
      <c r="Q288" s="8"/>
      <c r="R288" s="8"/>
      <c r="S288" s="8"/>
      <c r="T288" s="14"/>
      <c r="U288" s="14"/>
      <c r="V288" s="14"/>
      <c r="W288" s="14"/>
      <c r="X288" s="14"/>
      <c r="Y288" s="14"/>
      <c r="Z288" s="14"/>
      <c r="AA288" s="14"/>
      <c r="AB288" s="14"/>
      <c r="AC288" s="14"/>
    </row>
    <row r="289" spans="1:29" ht="15.75" customHeight="1" x14ac:dyDescent="0.25">
      <c r="A289" s="8"/>
      <c r="B289" s="8"/>
      <c r="C289" s="8"/>
      <c r="D289" s="8"/>
      <c r="E289" s="8"/>
      <c r="F289" s="8"/>
      <c r="G289" s="8"/>
      <c r="H289" s="8"/>
      <c r="I289" s="8"/>
      <c r="J289" s="8"/>
      <c r="K289" s="8"/>
      <c r="L289" s="8"/>
      <c r="M289" s="8"/>
      <c r="N289" s="8"/>
      <c r="O289" s="8"/>
      <c r="P289" s="8"/>
      <c r="Q289" s="8"/>
      <c r="R289" s="8"/>
      <c r="S289" s="8"/>
      <c r="T289" s="14"/>
      <c r="U289" s="14"/>
      <c r="V289" s="14"/>
      <c r="W289" s="14"/>
      <c r="X289" s="14"/>
      <c r="Y289" s="14"/>
      <c r="Z289" s="14"/>
      <c r="AA289" s="14"/>
      <c r="AB289" s="14"/>
      <c r="AC289" s="14"/>
    </row>
    <row r="290" spans="1:29" ht="15.75" customHeight="1" x14ac:dyDescent="0.25">
      <c r="A290" s="8"/>
      <c r="B290" s="8"/>
      <c r="C290" s="8"/>
      <c r="D290" s="8"/>
      <c r="E290" s="8"/>
      <c r="F290" s="8"/>
      <c r="G290" s="8"/>
      <c r="H290" s="8"/>
      <c r="I290" s="8"/>
      <c r="J290" s="8"/>
      <c r="K290" s="8"/>
      <c r="L290" s="8"/>
      <c r="M290" s="8"/>
      <c r="N290" s="8"/>
      <c r="O290" s="8"/>
      <c r="P290" s="8"/>
      <c r="Q290" s="8"/>
      <c r="R290" s="8"/>
      <c r="S290" s="8"/>
      <c r="T290" s="14"/>
      <c r="U290" s="14"/>
      <c r="V290" s="14"/>
      <c r="W290" s="14"/>
      <c r="X290" s="14"/>
      <c r="Y290" s="14"/>
      <c r="Z290" s="14"/>
      <c r="AA290" s="14"/>
      <c r="AB290" s="14"/>
      <c r="AC290" s="14"/>
    </row>
    <row r="291" spans="1:29" ht="15.75" customHeight="1" x14ac:dyDescent="0.25">
      <c r="A291" s="8"/>
      <c r="B291" s="8"/>
      <c r="C291" s="8"/>
      <c r="D291" s="8"/>
      <c r="E291" s="8"/>
      <c r="F291" s="8"/>
      <c r="G291" s="8"/>
      <c r="H291" s="8"/>
      <c r="I291" s="8"/>
      <c r="J291" s="8"/>
      <c r="K291" s="8"/>
      <c r="L291" s="8"/>
      <c r="M291" s="8"/>
      <c r="N291" s="8"/>
      <c r="O291" s="8"/>
      <c r="P291" s="8"/>
      <c r="Q291" s="8"/>
      <c r="R291" s="8"/>
      <c r="S291" s="8"/>
      <c r="T291" s="14"/>
      <c r="U291" s="14"/>
      <c r="V291" s="14"/>
      <c r="W291" s="14"/>
      <c r="X291" s="14"/>
      <c r="Y291" s="14"/>
      <c r="Z291" s="14"/>
      <c r="AA291" s="14"/>
      <c r="AB291" s="14"/>
      <c r="AC291" s="14"/>
    </row>
    <row r="292" spans="1:29" ht="15.75" customHeight="1" x14ac:dyDescent="0.25">
      <c r="A292" s="8"/>
      <c r="B292" s="8"/>
      <c r="C292" s="8"/>
      <c r="D292" s="8"/>
      <c r="E292" s="8"/>
      <c r="F292" s="8"/>
      <c r="G292" s="8"/>
      <c r="H292" s="8"/>
      <c r="I292" s="8"/>
      <c r="J292" s="8"/>
      <c r="K292" s="8"/>
      <c r="L292" s="8"/>
      <c r="M292" s="8"/>
      <c r="N292" s="8"/>
      <c r="O292" s="8"/>
      <c r="P292" s="8"/>
      <c r="Q292" s="8"/>
      <c r="R292" s="8"/>
      <c r="S292" s="8"/>
      <c r="T292" s="14"/>
      <c r="U292" s="14"/>
      <c r="V292" s="14"/>
      <c r="W292" s="14"/>
      <c r="X292" s="14"/>
      <c r="Y292" s="14"/>
      <c r="Z292" s="14"/>
      <c r="AA292" s="14"/>
      <c r="AB292" s="14"/>
      <c r="AC292" s="14"/>
    </row>
    <row r="293" spans="1:29" ht="15.75" customHeight="1" x14ac:dyDescent="0.25">
      <c r="A293" s="8"/>
      <c r="B293" s="8"/>
      <c r="C293" s="8"/>
      <c r="D293" s="8"/>
      <c r="E293" s="8"/>
      <c r="F293" s="8"/>
      <c r="G293" s="8"/>
      <c r="H293" s="8"/>
      <c r="I293" s="8"/>
      <c r="J293" s="8"/>
      <c r="K293" s="8"/>
      <c r="L293" s="8"/>
      <c r="M293" s="8"/>
      <c r="N293" s="8"/>
      <c r="O293" s="8"/>
      <c r="P293" s="8"/>
      <c r="Q293" s="8"/>
      <c r="R293" s="8"/>
      <c r="S293" s="8"/>
      <c r="T293" s="14"/>
      <c r="U293" s="14"/>
      <c r="V293" s="14"/>
      <c r="W293" s="14"/>
      <c r="X293" s="14"/>
      <c r="Y293" s="14"/>
      <c r="Z293" s="14"/>
      <c r="AA293" s="14"/>
      <c r="AB293" s="14"/>
      <c r="AC293" s="14"/>
    </row>
    <row r="294" spans="1:29" ht="15.75" customHeight="1" x14ac:dyDescent="0.25">
      <c r="A294" s="8"/>
      <c r="B294" s="8"/>
      <c r="C294" s="8"/>
      <c r="D294" s="8"/>
      <c r="E294" s="8"/>
      <c r="F294" s="8"/>
      <c r="G294" s="8"/>
      <c r="H294" s="8"/>
      <c r="I294" s="8"/>
      <c r="J294" s="8"/>
      <c r="K294" s="8"/>
      <c r="L294" s="8"/>
      <c r="M294" s="8"/>
      <c r="N294" s="8"/>
      <c r="O294" s="8"/>
      <c r="P294" s="8"/>
      <c r="Q294" s="8"/>
      <c r="R294" s="8"/>
      <c r="S294" s="8"/>
      <c r="T294" s="14"/>
      <c r="U294" s="14"/>
      <c r="V294" s="14"/>
      <c r="W294" s="14"/>
      <c r="X294" s="14"/>
      <c r="Y294" s="14"/>
      <c r="Z294" s="14"/>
      <c r="AA294" s="14"/>
      <c r="AB294" s="14"/>
      <c r="AC294" s="14"/>
    </row>
    <row r="295" spans="1:29" ht="15.75" customHeight="1" x14ac:dyDescent="0.25">
      <c r="A295" s="8"/>
      <c r="B295" s="8"/>
      <c r="C295" s="8"/>
      <c r="D295" s="8"/>
      <c r="E295" s="8"/>
      <c r="F295" s="8"/>
      <c r="G295" s="8"/>
      <c r="H295" s="8"/>
      <c r="I295" s="8"/>
      <c r="J295" s="8"/>
      <c r="K295" s="8"/>
      <c r="L295" s="8"/>
      <c r="M295" s="8"/>
      <c r="N295" s="8"/>
      <c r="O295" s="8"/>
      <c r="P295" s="8"/>
      <c r="Q295" s="8"/>
      <c r="R295" s="8"/>
      <c r="S295" s="8"/>
      <c r="T295" s="14"/>
      <c r="U295" s="14"/>
      <c r="V295" s="14"/>
      <c r="W295" s="14"/>
      <c r="X295" s="14"/>
      <c r="Y295" s="14"/>
      <c r="Z295" s="14"/>
      <c r="AA295" s="14"/>
      <c r="AB295" s="14"/>
      <c r="AC295" s="14"/>
    </row>
    <row r="296" spans="1:29" ht="15.75" customHeight="1" x14ac:dyDescent="0.25">
      <c r="A296" s="8"/>
      <c r="B296" s="8"/>
      <c r="C296" s="8"/>
      <c r="D296" s="8"/>
      <c r="E296" s="8"/>
      <c r="F296" s="8"/>
      <c r="G296" s="8"/>
      <c r="H296" s="8"/>
      <c r="I296" s="8"/>
      <c r="J296" s="8"/>
      <c r="K296" s="8"/>
      <c r="L296" s="8"/>
      <c r="M296" s="8"/>
      <c r="N296" s="8"/>
      <c r="O296" s="8"/>
      <c r="P296" s="8"/>
      <c r="Q296" s="8"/>
      <c r="R296" s="8"/>
      <c r="S296" s="8"/>
      <c r="T296" s="14"/>
      <c r="U296" s="14"/>
      <c r="V296" s="14"/>
      <c r="W296" s="14"/>
      <c r="X296" s="14"/>
      <c r="Y296" s="14"/>
      <c r="Z296" s="14"/>
      <c r="AA296" s="14"/>
      <c r="AB296" s="14"/>
      <c r="AC296" s="14"/>
    </row>
    <row r="297" spans="1:29" ht="15.75" customHeight="1" x14ac:dyDescent="0.25">
      <c r="A297" s="8"/>
      <c r="B297" s="8"/>
      <c r="C297" s="8"/>
      <c r="D297" s="8"/>
      <c r="E297" s="8"/>
      <c r="F297" s="8"/>
      <c r="G297" s="8"/>
      <c r="H297" s="8"/>
      <c r="I297" s="8"/>
      <c r="J297" s="8"/>
      <c r="K297" s="8"/>
      <c r="L297" s="8"/>
      <c r="M297" s="8"/>
      <c r="N297" s="8"/>
      <c r="O297" s="8"/>
      <c r="P297" s="8"/>
      <c r="Q297" s="8"/>
      <c r="R297" s="8"/>
      <c r="S297" s="8"/>
      <c r="T297" s="14"/>
      <c r="U297" s="14"/>
      <c r="V297" s="14"/>
      <c r="W297" s="14"/>
      <c r="X297" s="14"/>
      <c r="Y297" s="14"/>
      <c r="Z297" s="14"/>
      <c r="AA297" s="14"/>
      <c r="AB297" s="14"/>
      <c r="AC297" s="14"/>
    </row>
    <row r="298" spans="1:29" ht="15.75" customHeight="1" x14ac:dyDescent="0.25">
      <c r="A298" s="8"/>
      <c r="B298" s="8"/>
      <c r="C298" s="8"/>
      <c r="D298" s="8"/>
      <c r="E298" s="8"/>
      <c r="F298" s="8"/>
      <c r="G298" s="8"/>
      <c r="H298" s="8"/>
      <c r="I298" s="8"/>
      <c r="J298" s="8"/>
      <c r="K298" s="8"/>
      <c r="L298" s="8"/>
      <c r="M298" s="8"/>
      <c r="N298" s="8"/>
      <c r="O298" s="8"/>
      <c r="P298" s="8"/>
      <c r="Q298" s="8"/>
      <c r="R298" s="8"/>
      <c r="S298" s="8"/>
      <c r="T298" s="14"/>
      <c r="U298" s="14"/>
      <c r="V298" s="14"/>
      <c r="W298" s="14"/>
      <c r="X298" s="14"/>
      <c r="Y298" s="14"/>
      <c r="Z298" s="14"/>
      <c r="AA298" s="14"/>
      <c r="AB298" s="14"/>
      <c r="AC298" s="14"/>
    </row>
    <row r="299" spans="1:29" ht="15.75" customHeight="1" x14ac:dyDescent="0.25">
      <c r="A299" s="8"/>
      <c r="B299" s="8"/>
      <c r="C299" s="8"/>
      <c r="D299" s="8"/>
      <c r="E299" s="8"/>
      <c r="F299" s="8"/>
      <c r="G299" s="8"/>
      <c r="H299" s="8"/>
      <c r="I299" s="8"/>
      <c r="J299" s="8"/>
      <c r="K299" s="8"/>
      <c r="L299" s="8"/>
      <c r="M299" s="8"/>
      <c r="N299" s="8"/>
      <c r="O299" s="8"/>
      <c r="P299" s="8"/>
      <c r="Q299" s="8"/>
      <c r="R299" s="8"/>
      <c r="S299" s="8"/>
      <c r="T299" s="14"/>
      <c r="U299" s="14"/>
      <c r="V299" s="14"/>
      <c r="W299" s="14"/>
      <c r="X299" s="14"/>
      <c r="Y299" s="14"/>
      <c r="Z299" s="14"/>
      <c r="AA299" s="14"/>
      <c r="AB299" s="14"/>
      <c r="AC299" s="14"/>
    </row>
    <row r="300" spans="1:29" ht="15.75" customHeight="1" x14ac:dyDescent="0.25">
      <c r="A300" s="8"/>
      <c r="B300" s="8"/>
      <c r="C300" s="8"/>
      <c r="D300" s="8"/>
      <c r="E300" s="8"/>
      <c r="F300" s="8"/>
      <c r="G300" s="8"/>
      <c r="H300" s="8"/>
      <c r="I300" s="8"/>
      <c r="J300" s="8"/>
      <c r="K300" s="8"/>
      <c r="L300" s="8"/>
      <c r="M300" s="8"/>
      <c r="N300" s="8"/>
      <c r="O300" s="8"/>
      <c r="P300" s="8"/>
      <c r="Q300" s="8"/>
      <c r="R300" s="8"/>
      <c r="S300" s="8"/>
      <c r="T300" s="14"/>
      <c r="U300" s="14"/>
      <c r="V300" s="14"/>
      <c r="W300" s="14"/>
      <c r="X300" s="14"/>
      <c r="Y300" s="14"/>
      <c r="Z300" s="14"/>
      <c r="AA300" s="14"/>
      <c r="AB300" s="14"/>
      <c r="AC300" s="14"/>
    </row>
    <row r="301" spans="1:29" ht="15.75" customHeight="1" x14ac:dyDescent="0.25">
      <c r="A301" s="8"/>
      <c r="B301" s="8"/>
      <c r="C301" s="8"/>
      <c r="D301" s="8"/>
      <c r="E301" s="8"/>
      <c r="F301" s="8"/>
      <c r="G301" s="8"/>
      <c r="H301" s="8"/>
      <c r="I301" s="8"/>
      <c r="J301" s="8"/>
      <c r="K301" s="8"/>
      <c r="L301" s="8"/>
      <c r="M301" s="8"/>
      <c r="N301" s="8"/>
      <c r="O301" s="8"/>
      <c r="P301" s="8"/>
      <c r="Q301" s="8"/>
      <c r="R301" s="8"/>
      <c r="S301" s="8"/>
      <c r="T301" s="14"/>
      <c r="U301" s="14"/>
      <c r="V301" s="14"/>
      <c r="W301" s="14"/>
      <c r="X301" s="14"/>
      <c r="Y301" s="14"/>
      <c r="Z301" s="14"/>
      <c r="AA301" s="14"/>
      <c r="AB301" s="14"/>
      <c r="AC301" s="14"/>
    </row>
    <row r="302" spans="1:29" ht="15.75" customHeight="1" x14ac:dyDescent="0.25">
      <c r="A302" s="8"/>
      <c r="B302" s="8"/>
      <c r="C302" s="8"/>
      <c r="D302" s="8"/>
      <c r="E302" s="8"/>
      <c r="F302" s="8"/>
      <c r="G302" s="8"/>
      <c r="H302" s="8"/>
      <c r="I302" s="8"/>
      <c r="J302" s="8"/>
      <c r="K302" s="8"/>
      <c r="L302" s="8"/>
      <c r="M302" s="8"/>
      <c r="N302" s="8"/>
      <c r="O302" s="8"/>
      <c r="P302" s="8"/>
      <c r="Q302" s="8"/>
      <c r="R302" s="8"/>
      <c r="S302" s="8"/>
      <c r="T302" s="14"/>
      <c r="U302" s="14"/>
      <c r="V302" s="14"/>
      <c r="W302" s="14"/>
      <c r="X302" s="14"/>
      <c r="Y302" s="14"/>
      <c r="Z302" s="14"/>
      <c r="AA302" s="14"/>
      <c r="AB302" s="14"/>
      <c r="AC302" s="14"/>
    </row>
    <row r="303" spans="1:29" ht="15.75" customHeight="1" x14ac:dyDescent="0.25">
      <c r="A303" s="8"/>
      <c r="B303" s="8"/>
      <c r="C303" s="8"/>
      <c r="D303" s="8"/>
      <c r="E303" s="8"/>
      <c r="F303" s="8"/>
      <c r="G303" s="8"/>
      <c r="H303" s="8"/>
      <c r="I303" s="8"/>
      <c r="J303" s="8"/>
      <c r="K303" s="8"/>
      <c r="L303" s="8"/>
      <c r="M303" s="8"/>
      <c r="N303" s="8"/>
      <c r="O303" s="8"/>
      <c r="P303" s="8"/>
      <c r="Q303" s="8"/>
      <c r="R303" s="8"/>
      <c r="S303" s="8"/>
      <c r="T303" s="14"/>
      <c r="U303" s="14"/>
      <c r="V303" s="14"/>
      <c r="W303" s="14"/>
      <c r="X303" s="14"/>
      <c r="Y303" s="14"/>
      <c r="Z303" s="14"/>
      <c r="AA303" s="14"/>
      <c r="AB303" s="14"/>
      <c r="AC303" s="14"/>
    </row>
    <row r="304" spans="1:29" ht="15.75" customHeight="1" x14ac:dyDescent="0.25">
      <c r="A304" s="8"/>
      <c r="B304" s="8"/>
      <c r="C304" s="8"/>
      <c r="D304" s="8"/>
      <c r="E304" s="8"/>
      <c r="F304" s="8"/>
      <c r="G304" s="8"/>
      <c r="H304" s="8"/>
      <c r="I304" s="8"/>
      <c r="J304" s="8"/>
      <c r="K304" s="8"/>
      <c r="L304" s="8"/>
      <c r="M304" s="8"/>
      <c r="N304" s="8"/>
      <c r="O304" s="8"/>
      <c r="P304" s="8"/>
      <c r="Q304" s="8"/>
      <c r="R304" s="8"/>
      <c r="S304" s="8"/>
      <c r="T304" s="14"/>
      <c r="U304" s="14"/>
      <c r="V304" s="14"/>
      <c r="W304" s="14"/>
      <c r="X304" s="14"/>
      <c r="Y304" s="14"/>
      <c r="Z304" s="14"/>
      <c r="AA304" s="14"/>
      <c r="AB304" s="14"/>
      <c r="AC304" s="14"/>
    </row>
    <row r="305" spans="1:29" ht="15.75" customHeight="1" x14ac:dyDescent="0.25">
      <c r="A305" s="8"/>
      <c r="B305" s="8"/>
      <c r="C305" s="8"/>
      <c r="D305" s="8"/>
      <c r="E305" s="8"/>
      <c r="F305" s="8"/>
      <c r="G305" s="8"/>
      <c r="H305" s="8"/>
      <c r="I305" s="8"/>
      <c r="J305" s="8"/>
      <c r="K305" s="8"/>
      <c r="L305" s="8"/>
      <c r="M305" s="8"/>
      <c r="N305" s="8"/>
      <c r="O305" s="8"/>
      <c r="P305" s="8"/>
      <c r="Q305" s="8"/>
      <c r="R305" s="8"/>
      <c r="S305" s="8"/>
      <c r="T305" s="14"/>
      <c r="U305" s="14"/>
      <c r="V305" s="14"/>
      <c r="W305" s="14"/>
      <c r="X305" s="14"/>
      <c r="Y305" s="14"/>
      <c r="Z305" s="14"/>
      <c r="AA305" s="14"/>
      <c r="AB305" s="14"/>
      <c r="AC305" s="14"/>
    </row>
    <row r="306" spans="1:29" ht="15.75" customHeight="1" x14ac:dyDescent="0.25">
      <c r="A306" s="8"/>
      <c r="B306" s="8"/>
      <c r="C306" s="8"/>
      <c r="D306" s="8"/>
      <c r="E306" s="8"/>
      <c r="F306" s="8"/>
      <c r="G306" s="8"/>
      <c r="H306" s="8"/>
      <c r="I306" s="8"/>
      <c r="J306" s="8"/>
      <c r="K306" s="8"/>
      <c r="L306" s="8"/>
      <c r="M306" s="8"/>
      <c r="N306" s="8"/>
      <c r="O306" s="8"/>
      <c r="P306" s="8"/>
      <c r="Q306" s="8"/>
      <c r="R306" s="8"/>
      <c r="S306" s="8"/>
      <c r="T306" s="14"/>
      <c r="U306" s="14"/>
      <c r="V306" s="14"/>
      <c r="W306" s="14"/>
      <c r="X306" s="14"/>
      <c r="Y306" s="14"/>
      <c r="Z306" s="14"/>
      <c r="AA306" s="14"/>
      <c r="AB306" s="14"/>
      <c r="AC306" s="14"/>
    </row>
    <row r="307" spans="1:29" ht="15.75" customHeight="1" x14ac:dyDescent="0.25">
      <c r="A307" s="8"/>
      <c r="B307" s="8"/>
      <c r="C307" s="8"/>
      <c r="D307" s="8"/>
      <c r="E307" s="8"/>
      <c r="F307" s="8"/>
      <c r="G307" s="8"/>
      <c r="H307" s="8"/>
      <c r="I307" s="8"/>
      <c r="J307" s="8"/>
      <c r="K307" s="8"/>
      <c r="L307" s="8"/>
      <c r="M307" s="8"/>
      <c r="N307" s="8"/>
      <c r="O307" s="8"/>
      <c r="P307" s="8"/>
      <c r="Q307" s="8"/>
      <c r="R307" s="8"/>
      <c r="S307" s="8"/>
      <c r="T307" s="14"/>
      <c r="U307" s="14"/>
      <c r="V307" s="14"/>
      <c r="W307" s="14"/>
      <c r="X307" s="14"/>
      <c r="Y307" s="14"/>
      <c r="Z307" s="14"/>
      <c r="AA307" s="14"/>
      <c r="AB307" s="14"/>
      <c r="AC307" s="14"/>
    </row>
    <row r="308" spans="1:29" ht="15.75" customHeight="1" x14ac:dyDescent="0.25">
      <c r="A308" s="8"/>
      <c r="B308" s="8"/>
      <c r="C308" s="8"/>
      <c r="D308" s="8"/>
      <c r="E308" s="8"/>
      <c r="F308" s="8"/>
      <c r="G308" s="8"/>
      <c r="H308" s="8"/>
      <c r="I308" s="8"/>
      <c r="J308" s="8"/>
      <c r="K308" s="8"/>
      <c r="L308" s="8"/>
      <c r="M308" s="8"/>
      <c r="N308" s="8"/>
      <c r="O308" s="8"/>
      <c r="P308" s="8"/>
      <c r="Q308" s="8"/>
      <c r="R308" s="8"/>
      <c r="S308" s="8"/>
      <c r="T308" s="14"/>
      <c r="U308" s="14"/>
      <c r="V308" s="14"/>
      <c r="W308" s="14"/>
      <c r="X308" s="14"/>
      <c r="Y308" s="14"/>
      <c r="Z308" s="14"/>
      <c r="AA308" s="14"/>
      <c r="AB308" s="14"/>
      <c r="AC308" s="14"/>
    </row>
    <row r="309" spans="1:29" ht="15.75" customHeight="1" x14ac:dyDescent="0.25">
      <c r="A309" s="8"/>
      <c r="B309" s="8"/>
      <c r="C309" s="8"/>
      <c r="D309" s="8"/>
      <c r="E309" s="8"/>
      <c r="F309" s="8"/>
      <c r="G309" s="8"/>
      <c r="H309" s="8"/>
      <c r="I309" s="8"/>
      <c r="J309" s="8"/>
      <c r="K309" s="8"/>
      <c r="L309" s="8"/>
      <c r="M309" s="8"/>
      <c r="N309" s="8"/>
      <c r="O309" s="8"/>
      <c r="P309" s="8"/>
      <c r="Q309" s="8"/>
      <c r="R309" s="8"/>
      <c r="S309" s="8"/>
      <c r="T309" s="14"/>
      <c r="U309" s="14"/>
      <c r="V309" s="14"/>
      <c r="W309" s="14"/>
      <c r="X309" s="14"/>
      <c r="Y309" s="14"/>
      <c r="Z309" s="14"/>
      <c r="AA309" s="14"/>
      <c r="AB309" s="14"/>
      <c r="AC309" s="14"/>
    </row>
    <row r="310" spans="1:29" ht="15.75" customHeight="1" x14ac:dyDescent="0.25">
      <c r="A310" s="8"/>
      <c r="B310" s="8"/>
      <c r="C310" s="8"/>
      <c r="D310" s="8"/>
      <c r="E310" s="8"/>
      <c r="F310" s="8"/>
      <c r="G310" s="8"/>
      <c r="H310" s="8"/>
      <c r="I310" s="8"/>
      <c r="J310" s="8"/>
      <c r="K310" s="8"/>
      <c r="L310" s="8"/>
      <c r="M310" s="8"/>
      <c r="N310" s="8"/>
      <c r="O310" s="8"/>
      <c r="P310" s="8"/>
      <c r="Q310" s="8"/>
      <c r="R310" s="8"/>
      <c r="S310" s="8"/>
      <c r="T310" s="14"/>
      <c r="U310" s="14"/>
      <c r="V310" s="14"/>
      <c r="W310" s="14"/>
      <c r="X310" s="14"/>
      <c r="Y310" s="14"/>
      <c r="Z310" s="14"/>
      <c r="AA310" s="14"/>
      <c r="AB310" s="14"/>
      <c r="AC310" s="14"/>
    </row>
    <row r="311" spans="1:29" ht="15.75" customHeight="1" x14ac:dyDescent="0.25">
      <c r="A311" s="8"/>
      <c r="B311" s="8"/>
      <c r="C311" s="8"/>
      <c r="D311" s="8"/>
      <c r="E311" s="8"/>
      <c r="F311" s="8"/>
      <c r="G311" s="8"/>
      <c r="H311" s="8"/>
      <c r="I311" s="8"/>
      <c r="J311" s="8"/>
      <c r="K311" s="8"/>
      <c r="L311" s="8"/>
      <c r="M311" s="8"/>
      <c r="N311" s="8"/>
      <c r="O311" s="8"/>
      <c r="P311" s="8"/>
      <c r="Q311" s="8"/>
      <c r="R311" s="8"/>
      <c r="S311" s="8"/>
      <c r="T311" s="14"/>
      <c r="U311" s="14"/>
      <c r="V311" s="14"/>
      <c r="W311" s="14"/>
      <c r="X311" s="14"/>
      <c r="Y311" s="14"/>
      <c r="Z311" s="14"/>
      <c r="AA311" s="14"/>
      <c r="AB311" s="14"/>
      <c r="AC311" s="14"/>
    </row>
    <row r="312" spans="1:29" ht="15.75" customHeight="1" x14ac:dyDescent="0.25">
      <c r="A312" s="8"/>
      <c r="B312" s="8"/>
      <c r="C312" s="8"/>
      <c r="D312" s="8"/>
      <c r="E312" s="8"/>
      <c r="F312" s="8"/>
      <c r="G312" s="8"/>
      <c r="H312" s="8"/>
      <c r="I312" s="8"/>
      <c r="J312" s="8"/>
      <c r="K312" s="8"/>
      <c r="L312" s="8"/>
      <c r="M312" s="8"/>
      <c r="N312" s="8"/>
      <c r="O312" s="8"/>
      <c r="P312" s="8"/>
      <c r="Q312" s="8"/>
      <c r="R312" s="8"/>
      <c r="S312" s="8"/>
      <c r="T312" s="14"/>
      <c r="U312" s="14"/>
      <c r="V312" s="14"/>
      <c r="W312" s="14"/>
      <c r="X312" s="14"/>
      <c r="Y312" s="14"/>
      <c r="Z312" s="14"/>
      <c r="AA312" s="14"/>
      <c r="AB312" s="14"/>
      <c r="AC312" s="14"/>
    </row>
    <row r="313" spans="1:29" ht="15.75" customHeight="1" x14ac:dyDescent="0.25">
      <c r="A313" s="8"/>
      <c r="B313" s="8"/>
      <c r="C313" s="8"/>
      <c r="D313" s="8"/>
      <c r="E313" s="8"/>
      <c r="F313" s="8"/>
      <c r="G313" s="8"/>
      <c r="H313" s="8"/>
      <c r="I313" s="8"/>
      <c r="J313" s="8"/>
      <c r="K313" s="8"/>
      <c r="L313" s="8"/>
      <c r="M313" s="8"/>
      <c r="N313" s="8"/>
      <c r="O313" s="8"/>
      <c r="P313" s="8"/>
      <c r="Q313" s="8"/>
      <c r="R313" s="8"/>
      <c r="S313" s="8"/>
      <c r="T313" s="14"/>
      <c r="U313" s="14"/>
      <c r="V313" s="14"/>
      <c r="W313" s="14"/>
      <c r="X313" s="14"/>
      <c r="Y313" s="14"/>
      <c r="Z313" s="14"/>
      <c r="AA313" s="14"/>
      <c r="AB313" s="14"/>
      <c r="AC313" s="14"/>
    </row>
    <row r="314" spans="1:29" ht="15.75" customHeight="1" x14ac:dyDescent="0.25">
      <c r="A314" s="8"/>
      <c r="B314" s="8"/>
      <c r="C314" s="8"/>
      <c r="D314" s="8"/>
      <c r="E314" s="8"/>
      <c r="F314" s="8"/>
      <c r="G314" s="8"/>
      <c r="H314" s="8"/>
      <c r="I314" s="8"/>
      <c r="J314" s="8"/>
      <c r="K314" s="8"/>
      <c r="L314" s="8"/>
      <c r="M314" s="8"/>
      <c r="N314" s="8"/>
      <c r="O314" s="8"/>
      <c r="P314" s="8"/>
      <c r="Q314" s="8"/>
      <c r="R314" s="8"/>
      <c r="S314" s="8"/>
      <c r="T314" s="14"/>
      <c r="U314" s="14"/>
      <c r="V314" s="14"/>
      <c r="W314" s="14"/>
      <c r="X314" s="14"/>
      <c r="Y314" s="14"/>
      <c r="Z314" s="14"/>
      <c r="AA314" s="14"/>
      <c r="AB314" s="14"/>
      <c r="AC314" s="14"/>
    </row>
    <row r="315" spans="1:29" ht="15.75" customHeight="1" x14ac:dyDescent="0.25">
      <c r="A315" s="8"/>
      <c r="B315" s="8"/>
      <c r="C315" s="8"/>
      <c r="D315" s="8"/>
      <c r="E315" s="8"/>
      <c r="F315" s="8"/>
      <c r="G315" s="8"/>
      <c r="H315" s="8"/>
      <c r="I315" s="8"/>
      <c r="J315" s="8"/>
      <c r="K315" s="8"/>
      <c r="L315" s="8"/>
      <c r="M315" s="8"/>
      <c r="N315" s="8"/>
      <c r="O315" s="8"/>
      <c r="P315" s="8"/>
      <c r="Q315" s="8"/>
      <c r="R315" s="8"/>
      <c r="S315" s="8"/>
      <c r="T315" s="14"/>
      <c r="U315" s="14"/>
      <c r="V315" s="14"/>
      <c r="W315" s="14"/>
      <c r="X315" s="14"/>
      <c r="Y315" s="14"/>
      <c r="Z315" s="14"/>
      <c r="AA315" s="14"/>
      <c r="AB315" s="14"/>
      <c r="AC315" s="14"/>
    </row>
    <row r="316" spans="1:29" ht="15.75" customHeight="1" x14ac:dyDescent="0.25">
      <c r="A316" s="8"/>
      <c r="B316" s="8"/>
      <c r="C316" s="8"/>
      <c r="D316" s="8"/>
      <c r="E316" s="8"/>
      <c r="F316" s="8"/>
      <c r="G316" s="8"/>
      <c r="H316" s="8"/>
      <c r="I316" s="8"/>
      <c r="J316" s="8"/>
      <c r="K316" s="8"/>
      <c r="L316" s="8"/>
      <c r="M316" s="8"/>
      <c r="N316" s="8"/>
      <c r="O316" s="8"/>
      <c r="P316" s="8"/>
      <c r="Q316" s="8"/>
      <c r="R316" s="8"/>
      <c r="S316" s="8"/>
      <c r="T316" s="14"/>
      <c r="U316" s="14"/>
      <c r="V316" s="14"/>
      <c r="W316" s="14"/>
      <c r="X316" s="14"/>
      <c r="Y316" s="14"/>
      <c r="Z316" s="14"/>
      <c r="AA316" s="14"/>
      <c r="AB316" s="14"/>
      <c r="AC316" s="14"/>
    </row>
    <row r="317" spans="1:29" ht="15.75" customHeight="1" x14ac:dyDescent="0.25">
      <c r="A317" s="8"/>
      <c r="B317" s="8"/>
      <c r="C317" s="8"/>
      <c r="D317" s="8"/>
      <c r="E317" s="8"/>
      <c r="F317" s="8"/>
      <c r="G317" s="8"/>
      <c r="H317" s="8"/>
      <c r="I317" s="8"/>
      <c r="J317" s="8"/>
      <c r="K317" s="8"/>
      <c r="L317" s="8"/>
      <c r="M317" s="8"/>
      <c r="N317" s="8"/>
      <c r="O317" s="8"/>
      <c r="P317" s="8"/>
      <c r="Q317" s="8"/>
      <c r="R317" s="8"/>
      <c r="S317" s="8"/>
      <c r="T317" s="14"/>
      <c r="U317" s="14"/>
      <c r="V317" s="14"/>
      <c r="W317" s="14"/>
      <c r="X317" s="14"/>
      <c r="Y317" s="14"/>
      <c r="Z317" s="14"/>
      <c r="AA317" s="14"/>
      <c r="AB317" s="14"/>
      <c r="AC317" s="14"/>
    </row>
    <row r="318" spans="1:29" ht="15.75" customHeight="1" x14ac:dyDescent="0.25">
      <c r="A318" s="8"/>
      <c r="B318" s="8"/>
      <c r="C318" s="8"/>
      <c r="D318" s="8"/>
      <c r="E318" s="8"/>
      <c r="F318" s="8"/>
      <c r="G318" s="8"/>
      <c r="H318" s="8"/>
      <c r="I318" s="8"/>
      <c r="J318" s="8"/>
      <c r="K318" s="8"/>
      <c r="L318" s="8"/>
      <c r="M318" s="8"/>
      <c r="N318" s="8"/>
      <c r="O318" s="8"/>
      <c r="P318" s="8"/>
      <c r="Q318" s="8"/>
      <c r="R318" s="8"/>
      <c r="S318" s="8"/>
      <c r="T318" s="14"/>
      <c r="U318" s="14"/>
      <c r="V318" s="14"/>
      <c r="W318" s="14"/>
      <c r="X318" s="14"/>
      <c r="Y318" s="14"/>
      <c r="Z318" s="14"/>
      <c r="AA318" s="14"/>
      <c r="AB318" s="14"/>
      <c r="AC318" s="14"/>
    </row>
    <row r="319" spans="1:29" ht="15.75" customHeight="1" x14ac:dyDescent="0.25">
      <c r="A319" s="8"/>
      <c r="B319" s="8"/>
      <c r="C319" s="8"/>
      <c r="D319" s="8"/>
      <c r="E319" s="8"/>
      <c r="F319" s="8"/>
      <c r="G319" s="8"/>
      <c r="H319" s="8"/>
      <c r="I319" s="8"/>
      <c r="J319" s="8"/>
      <c r="K319" s="8"/>
      <c r="L319" s="8"/>
      <c r="M319" s="8"/>
      <c r="N319" s="8"/>
      <c r="O319" s="8"/>
      <c r="P319" s="8"/>
      <c r="Q319" s="8"/>
      <c r="R319" s="8"/>
      <c r="S319" s="8"/>
      <c r="T319" s="14"/>
      <c r="U319" s="14"/>
      <c r="V319" s="14"/>
      <c r="W319" s="14"/>
      <c r="X319" s="14"/>
      <c r="Y319" s="14"/>
      <c r="Z319" s="14"/>
      <c r="AA319" s="14"/>
      <c r="AB319" s="14"/>
      <c r="AC319" s="14"/>
    </row>
    <row r="320" spans="1:29" ht="15.75" customHeight="1" x14ac:dyDescent="0.25">
      <c r="A320" s="8"/>
      <c r="B320" s="8"/>
      <c r="C320" s="8"/>
      <c r="D320" s="8"/>
      <c r="E320" s="8"/>
      <c r="F320" s="8"/>
      <c r="G320" s="8"/>
      <c r="H320" s="8"/>
      <c r="I320" s="8"/>
      <c r="J320" s="8"/>
      <c r="K320" s="8"/>
      <c r="L320" s="8"/>
      <c r="M320" s="8"/>
      <c r="N320" s="8"/>
      <c r="O320" s="8"/>
      <c r="P320" s="8"/>
      <c r="Q320" s="8"/>
      <c r="R320" s="8"/>
      <c r="S320" s="8"/>
      <c r="T320" s="14"/>
      <c r="U320" s="14"/>
      <c r="V320" s="14"/>
      <c r="W320" s="14"/>
      <c r="X320" s="14"/>
      <c r="Y320" s="14"/>
      <c r="Z320" s="14"/>
      <c r="AA320" s="14"/>
      <c r="AB320" s="14"/>
      <c r="AC320" s="14"/>
    </row>
    <row r="321" spans="1:29" ht="15.75" customHeight="1" x14ac:dyDescent="0.25">
      <c r="A321" s="8"/>
      <c r="B321" s="8"/>
      <c r="C321" s="8"/>
      <c r="D321" s="8"/>
      <c r="E321" s="8"/>
      <c r="F321" s="8"/>
      <c r="G321" s="8"/>
      <c r="H321" s="8"/>
      <c r="I321" s="8"/>
      <c r="J321" s="8"/>
      <c r="K321" s="8"/>
      <c r="L321" s="8"/>
      <c r="M321" s="8"/>
      <c r="N321" s="8"/>
      <c r="O321" s="8"/>
      <c r="P321" s="8"/>
      <c r="Q321" s="8"/>
      <c r="R321" s="8"/>
      <c r="S321" s="8"/>
      <c r="T321" s="14"/>
      <c r="U321" s="14"/>
      <c r="V321" s="14"/>
      <c r="W321" s="14"/>
      <c r="X321" s="14"/>
      <c r="Y321" s="14"/>
      <c r="Z321" s="14"/>
      <c r="AA321" s="14"/>
      <c r="AB321" s="14"/>
      <c r="AC321" s="14"/>
    </row>
    <row r="322" spans="1:29" ht="15.75" customHeight="1" x14ac:dyDescent="0.25">
      <c r="A322" s="8"/>
      <c r="B322" s="8"/>
      <c r="C322" s="8"/>
      <c r="D322" s="8"/>
      <c r="E322" s="8"/>
      <c r="F322" s="8"/>
      <c r="G322" s="8"/>
      <c r="H322" s="8"/>
      <c r="I322" s="8"/>
      <c r="J322" s="8"/>
      <c r="K322" s="8"/>
      <c r="L322" s="8"/>
      <c r="M322" s="8"/>
      <c r="N322" s="8"/>
      <c r="O322" s="8"/>
      <c r="P322" s="8"/>
      <c r="Q322" s="8"/>
      <c r="R322" s="8"/>
      <c r="S322" s="8"/>
      <c r="T322" s="14"/>
      <c r="U322" s="14"/>
      <c r="V322" s="14"/>
      <c r="W322" s="14"/>
      <c r="X322" s="14"/>
      <c r="Y322" s="14"/>
      <c r="Z322" s="14"/>
      <c r="AA322" s="14"/>
      <c r="AB322" s="14"/>
      <c r="AC322" s="14"/>
    </row>
    <row r="323" spans="1:29" ht="15.75" customHeight="1" x14ac:dyDescent="0.25">
      <c r="A323" s="8"/>
      <c r="B323" s="8"/>
      <c r="C323" s="8"/>
      <c r="D323" s="8"/>
      <c r="E323" s="8"/>
      <c r="F323" s="8"/>
      <c r="G323" s="8"/>
      <c r="H323" s="8"/>
      <c r="I323" s="8"/>
      <c r="J323" s="8"/>
      <c r="K323" s="8"/>
      <c r="L323" s="8"/>
      <c r="M323" s="8"/>
      <c r="N323" s="8"/>
      <c r="O323" s="8"/>
      <c r="P323" s="8"/>
      <c r="Q323" s="8"/>
      <c r="R323" s="8"/>
      <c r="S323" s="8"/>
      <c r="T323" s="14"/>
      <c r="U323" s="14"/>
      <c r="V323" s="14"/>
      <c r="W323" s="14"/>
      <c r="X323" s="14"/>
      <c r="Y323" s="14"/>
      <c r="Z323" s="14"/>
      <c r="AA323" s="14"/>
      <c r="AB323" s="14"/>
      <c r="AC323" s="14"/>
    </row>
    <row r="324" spans="1:29" ht="15.75" customHeight="1" x14ac:dyDescent="0.25">
      <c r="A324" s="8"/>
      <c r="B324" s="8"/>
      <c r="C324" s="8"/>
      <c r="D324" s="8"/>
      <c r="E324" s="8"/>
      <c r="F324" s="8"/>
      <c r="G324" s="8"/>
      <c r="H324" s="8"/>
      <c r="I324" s="8"/>
      <c r="J324" s="8"/>
      <c r="K324" s="8"/>
      <c r="L324" s="8"/>
      <c r="M324" s="8"/>
      <c r="N324" s="8"/>
      <c r="O324" s="8"/>
      <c r="P324" s="8"/>
      <c r="Q324" s="8"/>
      <c r="R324" s="8"/>
      <c r="S324" s="8"/>
      <c r="T324" s="14"/>
      <c r="U324" s="14"/>
      <c r="V324" s="14"/>
      <c r="W324" s="14"/>
      <c r="X324" s="14"/>
      <c r="Y324" s="14"/>
      <c r="Z324" s="14"/>
      <c r="AA324" s="14"/>
      <c r="AB324" s="14"/>
      <c r="AC324" s="14"/>
    </row>
    <row r="325" spans="1:29" ht="15.75" customHeight="1" x14ac:dyDescent="0.25">
      <c r="A325" s="8"/>
      <c r="B325" s="8"/>
      <c r="C325" s="8"/>
      <c r="D325" s="8"/>
      <c r="E325" s="8"/>
      <c r="F325" s="8"/>
      <c r="G325" s="8"/>
      <c r="H325" s="8"/>
      <c r="I325" s="8"/>
      <c r="J325" s="8"/>
      <c r="K325" s="8"/>
      <c r="L325" s="8"/>
      <c r="M325" s="8"/>
      <c r="N325" s="8"/>
      <c r="O325" s="8"/>
      <c r="P325" s="8"/>
      <c r="Q325" s="8"/>
      <c r="R325" s="8"/>
      <c r="S325" s="8"/>
      <c r="T325" s="14"/>
      <c r="U325" s="14"/>
      <c r="V325" s="14"/>
      <c r="W325" s="14"/>
      <c r="X325" s="14"/>
      <c r="Y325" s="14"/>
      <c r="Z325" s="14"/>
      <c r="AA325" s="14"/>
      <c r="AB325" s="14"/>
      <c r="AC325" s="14"/>
    </row>
    <row r="326" spans="1:29" ht="15.75" customHeight="1" x14ac:dyDescent="0.25">
      <c r="A326" s="8"/>
      <c r="B326" s="8"/>
      <c r="C326" s="8"/>
      <c r="D326" s="8"/>
      <c r="E326" s="8"/>
      <c r="F326" s="8"/>
      <c r="G326" s="8"/>
      <c r="H326" s="8"/>
      <c r="I326" s="8"/>
      <c r="J326" s="8"/>
      <c r="K326" s="8"/>
      <c r="L326" s="8"/>
      <c r="M326" s="8"/>
      <c r="N326" s="8"/>
      <c r="O326" s="8"/>
      <c r="P326" s="8"/>
      <c r="Q326" s="8"/>
      <c r="R326" s="8"/>
      <c r="S326" s="8"/>
      <c r="T326" s="14"/>
      <c r="U326" s="14"/>
      <c r="V326" s="14"/>
      <c r="W326" s="14"/>
      <c r="X326" s="14"/>
      <c r="Y326" s="14"/>
      <c r="Z326" s="14"/>
      <c r="AA326" s="14"/>
      <c r="AB326" s="14"/>
      <c r="AC326" s="14"/>
    </row>
    <row r="327" spans="1:29" ht="15.75" customHeight="1" x14ac:dyDescent="0.25">
      <c r="A327" s="8"/>
      <c r="B327" s="8"/>
      <c r="C327" s="8"/>
      <c r="D327" s="8"/>
      <c r="E327" s="8"/>
      <c r="F327" s="8"/>
      <c r="G327" s="8"/>
      <c r="H327" s="8"/>
      <c r="I327" s="8"/>
      <c r="J327" s="8"/>
      <c r="K327" s="8"/>
      <c r="L327" s="8"/>
      <c r="M327" s="8"/>
      <c r="N327" s="8"/>
      <c r="O327" s="8"/>
      <c r="P327" s="8"/>
      <c r="Q327" s="8"/>
      <c r="R327" s="8"/>
      <c r="S327" s="8"/>
      <c r="T327" s="14"/>
      <c r="U327" s="14"/>
      <c r="V327" s="14"/>
      <c r="W327" s="14"/>
      <c r="X327" s="14"/>
      <c r="Y327" s="14"/>
      <c r="Z327" s="14"/>
      <c r="AA327" s="14"/>
      <c r="AB327" s="14"/>
      <c r="AC327" s="14"/>
    </row>
    <row r="328" spans="1:29" ht="15.75" customHeight="1" x14ac:dyDescent="0.25">
      <c r="A328" s="8"/>
      <c r="B328" s="8"/>
      <c r="C328" s="8"/>
      <c r="D328" s="8"/>
      <c r="E328" s="8"/>
      <c r="F328" s="8"/>
      <c r="G328" s="8"/>
      <c r="H328" s="8"/>
      <c r="I328" s="8"/>
      <c r="J328" s="8"/>
      <c r="K328" s="8"/>
      <c r="L328" s="8"/>
      <c r="M328" s="8"/>
      <c r="N328" s="8"/>
      <c r="O328" s="8"/>
      <c r="P328" s="8"/>
      <c r="Q328" s="8"/>
      <c r="R328" s="8"/>
      <c r="S328" s="8"/>
      <c r="T328" s="14"/>
      <c r="U328" s="14"/>
      <c r="V328" s="14"/>
      <c r="W328" s="14"/>
      <c r="X328" s="14"/>
      <c r="Y328" s="14"/>
      <c r="Z328" s="14"/>
      <c r="AA328" s="14"/>
      <c r="AB328" s="14"/>
      <c r="AC328" s="14"/>
    </row>
    <row r="329" spans="1:29" ht="15.75" customHeight="1" x14ac:dyDescent="0.25">
      <c r="A329" s="8"/>
      <c r="B329" s="8"/>
      <c r="C329" s="8"/>
      <c r="D329" s="8"/>
      <c r="E329" s="8"/>
      <c r="F329" s="8"/>
      <c r="G329" s="8"/>
      <c r="H329" s="8"/>
      <c r="I329" s="8"/>
      <c r="J329" s="8"/>
      <c r="K329" s="8"/>
      <c r="L329" s="8"/>
      <c r="M329" s="8"/>
      <c r="N329" s="8"/>
      <c r="O329" s="8"/>
      <c r="P329" s="8"/>
      <c r="Q329" s="8"/>
      <c r="R329" s="8"/>
      <c r="S329" s="8"/>
      <c r="T329" s="14"/>
      <c r="U329" s="14"/>
      <c r="V329" s="14"/>
      <c r="W329" s="14"/>
      <c r="X329" s="14"/>
      <c r="Y329" s="14"/>
      <c r="Z329" s="14"/>
      <c r="AA329" s="14"/>
      <c r="AB329" s="14"/>
      <c r="AC329" s="14"/>
    </row>
    <row r="330" spans="1:29" ht="15.75" customHeight="1" x14ac:dyDescent="0.25">
      <c r="A330" s="8"/>
      <c r="B330" s="8"/>
      <c r="C330" s="8"/>
      <c r="D330" s="8"/>
      <c r="E330" s="8"/>
      <c r="F330" s="8"/>
      <c r="G330" s="8"/>
      <c r="H330" s="8"/>
      <c r="I330" s="8"/>
      <c r="J330" s="8"/>
      <c r="K330" s="8"/>
      <c r="L330" s="8"/>
      <c r="M330" s="8"/>
      <c r="N330" s="8"/>
      <c r="O330" s="8"/>
      <c r="P330" s="8"/>
      <c r="Q330" s="8"/>
      <c r="R330" s="8"/>
      <c r="S330" s="8"/>
      <c r="T330" s="14"/>
      <c r="U330" s="14"/>
      <c r="V330" s="14"/>
      <c r="W330" s="14"/>
      <c r="X330" s="14"/>
      <c r="Y330" s="14"/>
      <c r="Z330" s="14"/>
      <c r="AA330" s="14"/>
      <c r="AB330" s="14"/>
      <c r="AC330" s="14"/>
    </row>
    <row r="331" spans="1:29" ht="15.75" customHeight="1" x14ac:dyDescent="0.25">
      <c r="A331" s="8"/>
      <c r="B331" s="8"/>
      <c r="C331" s="8"/>
      <c r="D331" s="8"/>
      <c r="E331" s="8"/>
      <c r="F331" s="8"/>
      <c r="G331" s="8"/>
      <c r="H331" s="8"/>
      <c r="I331" s="8"/>
      <c r="J331" s="8"/>
      <c r="K331" s="8"/>
      <c r="L331" s="8"/>
      <c r="M331" s="8"/>
      <c r="N331" s="8"/>
      <c r="O331" s="8"/>
      <c r="P331" s="8"/>
      <c r="Q331" s="8"/>
      <c r="R331" s="8"/>
      <c r="S331" s="8"/>
      <c r="T331" s="14"/>
      <c r="U331" s="14"/>
      <c r="V331" s="14"/>
      <c r="W331" s="14"/>
      <c r="X331" s="14"/>
      <c r="Y331" s="14"/>
      <c r="Z331" s="14"/>
      <c r="AA331" s="14"/>
      <c r="AB331" s="14"/>
      <c r="AC331" s="14"/>
    </row>
    <row r="332" spans="1:29" ht="15.75" customHeight="1" x14ac:dyDescent="0.25">
      <c r="A332" s="8"/>
      <c r="B332" s="8"/>
      <c r="C332" s="8"/>
      <c r="D332" s="8"/>
      <c r="E332" s="8"/>
      <c r="F332" s="8"/>
      <c r="G332" s="8"/>
      <c r="H332" s="8"/>
      <c r="I332" s="8"/>
      <c r="J332" s="8"/>
      <c r="K332" s="8"/>
      <c r="L332" s="8"/>
      <c r="M332" s="8"/>
      <c r="N332" s="8"/>
      <c r="O332" s="8"/>
      <c r="P332" s="8"/>
      <c r="Q332" s="8"/>
      <c r="R332" s="8"/>
      <c r="S332" s="8"/>
      <c r="T332" s="14"/>
      <c r="U332" s="14"/>
      <c r="V332" s="14"/>
      <c r="W332" s="14"/>
      <c r="X332" s="14"/>
      <c r="Y332" s="14"/>
      <c r="Z332" s="14"/>
      <c r="AA332" s="14"/>
      <c r="AB332" s="14"/>
      <c r="AC332" s="14"/>
    </row>
    <row r="333" spans="1:29" ht="15.75" customHeight="1" x14ac:dyDescent="0.25">
      <c r="A333" s="8"/>
      <c r="B333" s="8"/>
      <c r="C333" s="8"/>
      <c r="D333" s="8"/>
      <c r="E333" s="8"/>
      <c r="F333" s="8"/>
      <c r="G333" s="8"/>
      <c r="H333" s="8"/>
      <c r="I333" s="8"/>
      <c r="J333" s="8"/>
      <c r="K333" s="8"/>
      <c r="L333" s="8"/>
      <c r="M333" s="8"/>
      <c r="N333" s="8"/>
      <c r="O333" s="8"/>
      <c r="P333" s="8"/>
      <c r="Q333" s="8"/>
      <c r="R333" s="8"/>
      <c r="S333" s="8"/>
      <c r="T333" s="14"/>
      <c r="U333" s="14"/>
      <c r="V333" s="14"/>
      <c r="W333" s="14"/>
      <c r="X333" s="14"/>
      <c r="Y333" s="14"/>
      <c r="Z333" s="14"/>
      <c r="AA333" s="14"/>
      <c r="AB333" s="14"/>
      <c r="AC333" s="14"/>
    </row>
    <row r="334" spans="1:29" ht="15.75" customHeight="1" x14ac:dyDescent="0.25">
      <c r="A334" s="8"/>
      <c r="B334" s="8"/>
      <c r="C334" s="8"/>
      <c r="D334" s="8"/>
      <c r="E334" s="8"/>
      <c r="F334" s="8"/>
      <c r="G334" s="8"/>
      <c r="H334" s="8"/>
      <c r="I334" s="8"/>
      <c r="J334" s="8"/>
      <c r="K334" s="8"/>
      <c r="L334" s="8"/>
      <c r="M334" s="8"/>
      <c r="N334" s="8"/>
      <c r="O334" s="8"/>
      <c r="P334" s="8"/>
      <c r="Q334" s="8"/>
      <c r="R334" s="8"/>
      <c r="S334" s="8"/>
      <c r="T334" s="14"/>
      <c r="U334" s="14"/>
      <c r="V334" s="14"/>
      <c r="W334" s="14"/>
      <c r="X334" s="14"/>
      <c r="Y334" s="14"/>
      <c r="Z334" s="14"/>
      <c r="AA334" s="14"/>
      <c r="AB334" s="14"/>
      <c r="AC334" s="14"/>
    </row>
    <row r="335" spans="1:29" ht="15.75" customHeight="1" x14ac:dyDescent="0.25">
      <c r="A335" s="8"/>
      <c r="B335" s="8"/>
      <c r="C335" s="8"/>
      <c r="D335" s="8"/>
      <c r="E335" s="8"/>
      <c r="F335" s="8"/>
      <c r="G335" s="8"/>
      <c r="H335" s="8"/>
      <c r="I335" s="8"/>
      <c r="J335" s="8"/>
      <c r="K335" s="8"/>
      <c r="L335" s="8"/>
      <c r="M335" s="8"/>
      <c r="N335" s="8"/>
      <c r="O335" s="8"/>
      <c r="P335" s="8"/>
      <c r="Q335" s="8"/>
      <c r="R335" s="8"/>
      <c r="S335" s="8"/>
      <c r="T335" s="14"/>
      <c r="U335" s="14"/>
      <c r="V335" s="14"/>
      <c r="W335" s="14"/>
      <c r="X335" s="14"/>
      <c r="Y335" s="14"/>
      <c r="Z335" s="14"/>
      <c r="AA335" s="14"/>
      <c r="AB335" s="14"/>
      <c r="AC335" s="14"/>
    </row>
    <row r="336" spans="1:29" ht="15.75" customHeight="1" x14ac:dyDescent="0.25">
      <c r="A336" s="8"/>
      <c r="B336" s="8"/>
      <c r="C336" s="8"/>
      <c r="D336" s="8"/>
      <c r="E336" s="8"/>
      <c r="F336" s="8"/>
      <c r="G336" s="8"/>
      <c r="H336" s="8"/>
      <c r="I336" s="8"/>
      <c r="J336" s="8"/>
      <c r="K336" s="8"/>
      <c r="L336" s="8"/>
      <c r="M336" s="8"/>
      <c r="N336" s="8"/>
      <c r="O336" s="8"/>
      <c r="P336" s="8"/>
      <c r="Q336" s="8"/>
      <c r="R336" s="8"/>
      <c r="S336" s="8"/>
      <c r="T336" s="14"/>
      <c r="U336" s="14"/>
      <c r="V336" s="14"/>
      <c r="W336" s="14"/>
      <c r="X336" s="14"/>
      <c r="Y336" s="14"/>
      <c r="Z336" s="14"/>
      <c r="AA336" s="14"/>
      <c r="AB336" s="14"/>
      <c r="AC336" s="14"/>
    </row>
    <row r="337" spans="1:29" ht="15.75" customHeight="1" x14ac:dyDescent="0.25">
      <c r="A337" s="8"/>
      <c r="B337" s="8"/>
      <c r="C337" s="8"/>
      <c r="D337" s="8"/>
      <c r="E337" s="8"/>
      <c r="F337" s="8"/>
      <c r="G337" s="8"/>
      <c r="H337" s="8"/>
      <c r="I337" s="8"/>
      <c r="J337" s="8"/>
      <c r="K337" s="8"/>
      <c r="L337" s="8"/>
      <c r="M337" s="8"/>
      <c r="N337" s="8"/>
      <c r="O337" s="8"/>
      <c r="P337" s="8"/>
      <c r="Q337" s="8"/>
      <c r="R337" s="8"/>
      <c r="S337" s="8"/>
      <c r="T337" s="14"/>
      <c r="U337" s="14"/>
      <c r="V337" s="14"/>
      <c r="W337" s="14"/>
      <c r="X337" s="14"/>
      <c r="Y337" s="14"/>
      <c r="Z337" s="14"/>
      <c r="AA337" s="14"/>
      <c r="AB337" s="14"/>
      <c r="AC337" s="14"/>
    </row>
    <row r="338" spans="1:29" ht="15.75" customHeight="1" x14ac:dyDescent="0.25">
      <c r="A338" s="8"/>
      <c r="B338" s="8"/>
      <c r="C338" s="8"/>
      <c r="D338" s="8"/>
      <c r="E338" s="8"/>
      <c r="F338" s="8"/>
      <c r="G338" s="8"/>
      <c r="H338" s="8"/>
      <c r="I338" s="8"/>
      <c r="J338" s="8"/>
      <c r="K338" s="8"/>
      <c r="L338" s="8"/>
      <c r="M338" s="8"/>
      <c r="N338" s="8"/>
      <c r="O338" s="8"/>
      <c r="P338" s="8"/>
      <c r="Q338" s="8"/>
      <c r="R338" s="8"/>
      <c r="S338" s="8"/>
      <c r="T338" s="14"/>
      <c r="U338" s="14"/>
      <c r="V338" s="14"/>
      <c r="W338" s="14"/>
      <c r="X338" s="14"/>
      <c r="Y338" s="14"/>
      <c r="Z338" s="14"/>
      <c r="AA338" s="14"/>
      <c r="AB338" s="14"/>
      <c r="AC338" s="14"/>
    </row>
    <row r="339" spans="1:29" ht="15.75" customHeight="1" x14ac:dyDescent="0.25">
      <c r="A339" s="8"/>
      <c r="B339" s="8"/>
      <c r="C339" s="8"/>
      <c r="D339" s="8"/>
      <c r="E339" s="8"/>
      <c r="F339" s="8"/>
      <c r="G339" s="8"/>
      <c r="H339" s="8"/>
      <c r="I339" s="8"/>
      <c r="J339" s="8"/>
      <c r="K339" s="8"/>
      <c r="L339" s="8"/>
      <c r="M339" s="8"/>
      <c r="N339" s="8"/>
      <c r="O339" s="8"/>
      <c r="P339" s="8"/>
      <c r="Q339" s="8"/>
      <c r="R339" s="8"/>
      <c r="S339" s="8"/>
      <c r="T339" s="14"/>
      <c r="U339" s="14"/>
      <c r="V339" s="14"/>
      <c r="W339" s="14"/>
      <c r="X339" s="14"/>
      <c r="Y339" s="14"/>
      <c r="Z339" s="14"/>
      <c r="AA339" s="14"/>
      <c r="AB339" s="14"/>
      <c r="AC339" s="14"/>
    </row>
    <row r="340" spans="1:29" ht="15.75" customHeight="1" x14ac:dyDescent="0.25">
      <c r="A340" s="8"/>
      <c r="B340" s="8"/>
      <c r="C340" s="8"/>
      <c r="D340" s="8"/>
      <c r="E340" s="8"/>
      <c r="F340" s="8"/>
      <c r="G340" s="8"/>
      <c r="H340" s="8"/>
      <c r="I340" s="8"/>
      <c r="J340" s="8"/>
      <c r="K340" s="8"/>
      <c r="L340" s="8"/>
      <c r="M340" s="8"/>
      <c r="N340" s="8"/>
      <c r="O340" s="8"/>
      <c r="P340" s="8"/>
      <c r="Q340" s="8"/>
      <c r="R340" s="8"/>
      <c r="S340" s="8"/>
      <c r="T340" s="14"/>
      <c r="U340" s="14"/>
      <c r="V340" s="14"/>
      <c r="W340" s="14"/>
      <c r="X340" s="14"/>
      <c r="Y340" s="14"/>
      <c r="Z340" s="14"/>
      <c r="AA340" s="14"/>
      <c r="AB340" s="14"/>
      <c r="AC340" s="14"/>
    </row>
    <row r="341" spans="1:29" ht="15.75" customHeight="1" x14ac:dyDescent="0.25">
      <c r="A341" s="8"/>
      <c r="B341" s="8"/>
      <c r="C341" s="8"/>
      <c r="D341" s="8"/>
      <c r="E341" s="8"/>
      <c r="F341" s="8"/>
      <c r="G341" s="8"/>
      <c r="H341" s="8"/>
      <c r="I341" s="8"/>
      <c r="J341" s="8"/>
      <c r="K341" s="8"/>
      <c r="L341" s="8"/>
      <c r="M341" s="8"/>
      <c r="N341" s="8"/>
      <c r="O341" s="8"/>
      <c r="P341" s="8"/>
      <c r="Q341" s="8"/>
      <c r="R341" s="8"/>
      <c r="S341" s="8"/>
      <c r="T341" s="14"/>
      <c r="U341" s="14"/>
      <c r="V341" s="14"/>
      <c r="W341" s="14"/>
      <c r="X341" s="14"/>
      <c r="Y341" s="14"/>
      <c r="Z341" s="14"/>
      <c r="AA341" s="14"/>
      <c r="AB341" s="14"/>
      <c r="AC341" s="14"/>
    </row>
    <row r="342" spans="1:29" ht="15.75" customHeight="1" x14ac:dyDescent="0.25">
      <c r="A342" s="8"/>
      <c r="B342" s="8"/>
      <c r="C342" s="8"/>
      <c r="D342" s="8"/>
      <c r="E342" s="8"/>
      <c r="F342" s="8"/>
      <c r="G342" s="8"/>
      <c r="H342" s="8"/>
      <c r="I342" s="8"/>
      <c r="J342" s="8"/>
      <c r="K342" s="8"/>
      <c r="L342" s="8"/>
      <c r="M342" s="8"/>
      <c r="N342" s="8"/>
      <c r="O342" s="8"/>
      <c r="P342" s="8"/>
      <c r="Q342" s="8"/>
      <c r="R342" s="8"/>
      <c r="S342" s="8"/>
      <c r="T342" s="14"/>
      <c r="U342" s="14"/>
      <c r="V342" s="14"/>
      <c r="W342" s="14"/>
      <c r="X342" s="14"/>
      <c r="Y342" s="14"/>
      <c r="Z342" s="14"/>
      <c r="AA342" s="14"/>
      <c r="AB342" s="14"/>
      <c r="AC342" s="14"/>
    </row>
    <row r="343" spans="1:29" ht="15.75" customHeight="1" x14ac:dyDescent="0.25">
      <c r="A343" s="8"/>
      <c r="B343" s="8"/>
      <c r="C343" s="8"/>
      <c r="D343" s="8"/>
      <c r="E343" s="8"/>
      <c r="F343" s="8"/>
      <c r="G343" s="8"/>
      <c r="H343" s="8"/>
      <c r="I343" s="8"/>
      <c r="J343" s="8"/>
      <c r="K343" s="8"/>
      <c r="L343" s="8"/>
      <c r="M343" s="8"/>
      <c r="N343" s="8"/>
      <c r="O343" s="8"/>
      <c r="P343" s="8"/>
      <c r="Q343" s="8"/>
      <c r="R343" s="8"/>
      <c r="S343" s="8"/>
      <c r="T343" s="14"/>
      <c r="U343" s="14"/>
      <c r="V343" s="14"/>
      <c r="W343" s="14"/>
      <c r="X343" s="14"/>
      <c r="Y343" s="14"/>
      <c r="Z343" s="14"/>
      <c r="AA343" s="14"/>
      <c r="AB343" s="14"/>
      <c r="AC343" s="14"/>
    </row>
    <row r="344" spans="1:29" ht="15.75" customHeight="1" x14ac:dyDescent="0.25">
      <c r="A344" s="8"/>
      <c r="B344" s="8"/>
      <c r="C344" s="8"/>
      <c r="D344" s="8"/>
      <c r="E344" s="8"/>
      <c r="F344" s="8"/>
      <c r="G344" s="8"/>
      <c r="H344" s="8"/>
      <c r="I344" s="8"/>
      <c r="J344" s="8"/>
      <c r="K344" s="8"/>
      <c r="L344" s="8"/>
      <c r="M344" s="8"/>
      <c r="N344" s="8"/>
      <c r="O344" s="8"/>
      <c r="P344" s="8"/>
      <c r="Q344" s="8"/>
      <c r="R344" s="8"/>
      <c r="S344" s="8"/>
      <c r="T344" s="14"/>
      <c r="U344" s="14"/>
      <c r="V344" s="14"/>
      <c r="W344" s="14"/>
      <c r="X344" s="14"/>
      <c r="Y344" s="14"/>
      <c r="Z344" s="14"/>
      <c r="AA344" s="14"/>
      <c r="AB344" s="14"/>
      <c r="AC344" s="14"/>
    </row>
    <row r="345" spans="1:29" ht="15.75" customHeight="1" x14ac:dyDescent="0.25">
      <c r="A345" s="8"/>
      <c r="B345" s="8"/>
      <c r="C345" s="8"/>
      <c r="D345" s="8"/>
      <c r="E345" s="8"/>
      <c r="F345" s="8"/>
      <c r="G345" s="8"/>
      <c r="H345" s="8"/>
      <c r="I345" s="8"/>
      <c r="J345" s="8"/>
      <c r="K345" s="8"/>
      <c r="L345" s="8"/>
      <c r="M345" s="8"/>
      <c r="N345" s="8"/>
      <c r="O345" s="8"/>
      <c r="P345" s="8"/>
      <c r="Q345" s="8"/>
      <c r="R345" s="8"/>
      <c r="S345" s="8"/>
      <c r="T345" s="14"/>
      <c r="U345" s="14"/>
      <c r="V345" s="14"/>
      <c r="W345" s="14"/>
      <c r="X345" s="14"/>
      <c r="Y345" s="14"/>
      <c r="Z345" s="14"/>
      <c r="AA345" s="14"/>
      <c r="AB345" s="14"/>
      <c r="AC345" s="14"/>
    </row>
    <row r="346" spans="1:29" ht="15.75" customHeight="1" x14ac:dyDescent="0.25">
      <c r="A346" s="8"/>
      <c r="B346" s="8"/>
      <c r="C346" s="8"/>
      <c r="D346" s="8"/>
      <c r="E346" s="8"/>
      <c r="F346" s="8"/>
      <c r="G346" s="8"/>
      <c r="H346" s="8"/>
      <c r="I346" s="8"/>
      <c r="J346" s="8"/>
      <c r="K346" s="8"/>
      <c r="L346" s="8"/>
      <c r="M346" s="8"/>
      <c r="N346" s="8"/>
      <c r="O346" s="8"/>
      <c r="P346" s="8"/>
      <c r="Q346" s="8"/>
      <c r="R346" s="8"/>
      <c r="S346" s="8"/>
      <c r="T346" s="14"/>
      <c r="U346" s="14"/>
      <c r="V346" s="14"/>
      <c r="W346" s="14"/>
      <c r="X346" s="14"/>
      <c r="Y346" s="14"/>
      <c r="Z346" s="14"/>
      <c r="AA346" s="14"/>
      <c r="AB346" s="14"/>
      <c r="AC346" s="14"/>
    </row>
    <row r="347" spans="1:29" ht="15.75" customHeight="1" x14ac:dyDescent="0.25">
      <c r="A347" s="8"/>
      <c r="B347" s="8"/>
      <c r="C347" s="8"/>
      <c r="D347" s="8"/>
      <c r="E347" s="8"/>
      <c r="F347" s="8"/>
      <c r="G347" s="8"/>
      <c r="H347" s="8"/>
      <c r="I347" s="8"/>
      <c r="J347" s="8"/>
      <c r="K347" s="8"/>
      <c r="L347" s="8"/>
      <c r="M347" s="8"/>
      <c r="N347" s="8"/>
      <c r="O347" s="8"/>
      <c r="P347" s="8"/>
      <c r="Q347" s="8"/>
      <c r="R347" s="8"/>
      <c r="S347" s="8"/>
      <c r="T347" s="14"/>
      <c r="U347" s="14"/>
      <c r="V347" s="14"/>
      <c r="W347" s="14"/>
      <c r="X347" s="14"/>
      <c r="Y347" s="14"/>
      <c r="Z347" s="14"/>
      <c r="AA347" s="14"/>
      <c r="AB347" s="14"/>
      <c r="AC347" s="14"/>
    </row>
    <row r="348" spans="1:29" ht="15.75" customHeight="1" x14ac:dyDescent="0.25">
      <c r="A348" s="8"/>
      <c r="B348" s="8"/>
      <c r="C348" s="8"/>
      <c r="D348" s="8"/>
      <c r="E348" s="8"/>
      <c r="F348" s="8"/>
      <c r="G348" s="8"/>
      <c r="H348" s="8"/>
      <c r="I348" s="8"/>
      <c r="J348" s="8"/>
      <c r="K348" s="8"/>
      <c r="L348" s="8"/>
      <c r="M348" s="8"/>
      <c r="N348" s="8"/>
      <c r="O348" s="8"/>
      <c r="P348" s="8"/>
      <c r="Q348" s="8"/>
      <c r="R348" s="8"/>
      <c r="S348" s="8"/>
      <c r="T348" s="14"/>
      <c r="U348" s="14"/>
      <c r="V348" s="14"/>
      <c r="W348" s="14"/>
      <c r="X348" s="14"/>
      <c r="Y348" s="14"/>
      <c r="Z348" s="14"/>
      <c r="AA348" s="14"/>
      <c r="AB348" s="14"/>
      <c r="AC348" s="14"/>
    </row>
    <row r="349" spans="1:29" ht="15.75" customHeight="1" x14ac:dyDescent="0.25">
      <c r="A349" s="8"/>
      <c r="B349" s="8"/>
      <c r="C349" s="8"/>
      <c r="D349" s="8"/>
      <c r="E349" s="8"/>
      <c r="F349" s="8"/>
      <c r="G349" s="8"/>
      <c r="H349" s="8"/>
      <c r="I349" s="8"/>
      <c r="J349" s="8"/>
      <c r="K349" s="8"/>
      <c r="L349" s="8"/>
      <c r="M349" s="8"/>
      <c r="N349" s="8"/>
      <c r="O349" s="8"/>
      <c r="P349" s="8"/>
      <c r="Q349" s="8"/>
      <c r="R349" s="8"/>
      <c r="S349" s="8"/>
      <c r="T349" s="14"/>
      <c r="U349" s="14"/>
      <c r="V349" s="14"/>
      <c r="W349" s="14"/>
      <c r="X349" s="14"/>
      <c r="Y349" s="14"/>
      <c r="Z349" s="14"/>
      <c r="AA349" s="14"/>
      <c r="AB349" s="14"/>
      <c r="AC349" s="14"/>
    </row>
    <row r="350" spans="1:29" ht="15.75" customHeight="1" x14ac:dyDescent="0.25">
      <c r="A350" s="8"/>
      <c r="B350" s="8"/>
      <c r="C350" s="8"/>
      <c r="D350" s="8"/>
      <c r="E350" s="8"/>
      <c r="F350" s="8"/>
      <c r="G350" s="8"/>
      <c r="H350" s="8"/>
      <c r="I350" s="8"/>
      <c r="J350" s="8"/>
      <c r="K350" s="8"/>
      <c r="L350" s="8"/>
      <c r="M350" s="8"/>
      <c r="N350" s="8"/>
      <c r="O350" s="8"/>
      <c r="P350" s="8"/>
      <c r="Q350" s="8"/>
      <c r="R350" s="8"/>
      <c r="S350" s="8"/>
      <c r="T350" s="14"/>
      <c r="U350" s="14"/>
      <c r="V350" s="14"/>
      <c r="W350" s="14"/>
      <c r="X350" s="14"/>
      <c r="Y350" s="14"/>
      <c r="Z350" s="14"/>
      <c r="AA350" s="14"/>
      <c r="AB350" s="14"/>
      <c r="AC350" s="14"/>
    </row>
    <row r="351" spans="1:29" ht="15.75" customHeight="1" x14ac:dyDescent="0.25">
      <c r="A351" s="8"/>
      <c r="B351" s="8"/>
      <c r="C351" s="8"/>
      <c r="D351" s="8"/>
      <c r="E351" s="8"/>
      <c r="F351" s="8"/>
      <c r="G351" s="8"/>
      <c r="H351" s="8"/>
      <c r="I351" s="8"/>
      <c r="J351" s="8"/>
      <c r="K351" s="8"/>
      <c r="L351" s="8"/>
      <c r="M351" s="8"/>
      <c r="N351" s="8"/>
      <c r="O351" s="8"/>
      <c r="P351" s="8"/>
      <c r="Q351" s="8"/>
      <c r="R351" s="8"/>
      <c r="S351" s="8"/>
      <c r="T351" s="14"/>
      <c r="U351" s="14"/>
      <c r="V351" s="14"/>
      <c r="W351" s="14"/>
      <c r="X351" s="14"/>
      <c r="Y351" s="14"/>
      <c r="Z351" s="14"/>
      <c r="AA351" s="14"/>
      <c r="AB351" s="14"/>
      <c r="AC351" s="14"/>
    </row>
    <row r="352" spans="1:29" ht="15.75" customHeight="1" x14ac:dyDescent="0.25">
      <c r="A352" s="8"/>
      <c r="B352" s="8"/>
      <c r="C352" s="8"/>
      <c r="D352" s="8"/>
      <c r="E352" s="8"/>
      <c r="F352" s="8"/>
      <c r="G352" s="8"/>
      <c r="H352" s="8"/>
      <c r="I352" s="8"/>
      <c r="J352" s="8"/>
      <c r="K352" s="8"/>
      <c r="L352" s="8"/>
      <c r="M352" s="8"/>
      <c r="N352" s="8"/>
      <c r="O352" s="8"/>
      <c r="P352" s="8"/>
      <c r="Q352" s="8"/>
      <c r="R352" s="8"/>
      <c r="S352" s="8"/>
      <c r="T352" s="14"/>
      <c r="U352" s="14"/>
      <c r="V352" s="14"/>
      <c r="W352" s="14"/>
      <c r="X352" s="14"/>
      <c r="Y352" s="14"/>
      <c r="Z352" s="14"/>
      <c r="AA352" s="14"/>
      <c r="AB352" s="14"/>
      <c r="AC352" s="14"/>
    </row>
    <row r="353" spans="1:29" ht="15.75" customHeight="1" x14ac:dyDescent="0.25">
      <c r="A353" s="8"/>
      <c r="B353" s="8"/>
      <c r="C353" s="8"/>
      <c r="D353" s="8"/>
      <c r="E353" s="8"/>
      <c r="F353" s="8"/>
      <c r="G353" s="8"/>
      <c r="H353" s="8"/>
      <c r="I353" s="8"/>
      <c r="J353" s="8"/>
      <c r="K353" s="8"/>
      <c r="L353" s="8"/>
      <c r="M353" s="8"/>
      <c r="N353" s="8"/>
      <c r="O353" s="8"/>
      <c r="P353" s="8"/>
      <c r="Q353" s="8"/>
      <c r="R353" s="8"/>
      <c r="S353" s="8"/>
      <c r="T353" s="14"/>
      <c r="U353" s="14"/>
      <c r="V353" s="14"/>
      <c r="W353" s="14"/>
      <c r="X353" s="14"/>
      <c r="Y353" s="14"/>
      <c r="Z353" s="14"/>
      <c r="AA353" s="14"/>
      <c r="AB353" s="14"/>
      <c r="AC353" s="14"/>
    </row>
    <row r="354" spans="1:29" ht="15.75" customHeight="1" x14ac:dyDescent="0.25">
      <c r="A354" s="8"/>
      <c r="B354" s="8"/>
      <c r="C354" s="8"/>
      <c r="D354" s="8"/>
      <c r="E354" s="8"/>
      <c r="F354" s="8"/>
      <c r="G354" s="8"/>
      <c r="H354" s="8"/>
      <c r="I354" s="8"/>
      <c r="J354" s="8"/>
      <c r="K354" s="8"/>
      <c r="L354" s="8"/>
      <c r="M354" s="8"/>
      <c r="N354" s="8"/>
      <c r="O354" s="8"/>
      <c r="P354" s="8"/>
      <c r="Q354" s="8"/>
      <c r="R354" s="8"/>
      <c r="S354" s="8"/>
      <c r="T354" s="14"/>
      <c r="U354" s="14"/>
      <c r="V354" s="14"/>
      <c r="W354" s="14"/>
      <c r="X354" s="14"/>
      <c r="Y354" s="14"/>
      <c r="Z354" s="14"/>
      <c r="AA354" s="14"/>
      <c r="AB354" s="14"/>
      <c r="AC354" s="14"/>
    </row>
    <row r="355" spans="1:29" ht="15.75" customHeight="1" x14ac:dyDescent="0.25">
      <c r="A355" s="8"/>
      <c r="B355" s="8"/>
      <c r="C355" s="8"/>
      <c r="D355" s="8"/>
      <c r="E355" s="8"/>
      <c r="F355" s="8"/>
      <c r="G355" s="8"/>
      <c r="H355" s="8"/>
      <c r="I355" s="8"/>
      <c r="J355" s="8"/>
      <c r="K355" s="8"/>
      <c r="L355" s="8"/>
      <c r="M355" s="8"/>
      <c r="N355" s="8"/>
      <c r="O355" s="8"/>
      <c r="P355" s="8"/>
      <c r="Q355" s="8"/>
      <c r="R355" s="8"/>
      <c r="S355" s="8"/>
      <c r="T355" s="14"/>
      <c r="U355" s="14"/>
      <c r="V355" s="14"/>
      <c r="W355" s="14"/>
      <c r="X355" s="14"/>
      <c r="Y355" s="14"/>
      <c r="Z355" s="14"/>
      <c r="AA355" s="14"/>
      <c r="AB355" s="14"/>
      <c r="AC355" s="14"/>
    </row>
    <row r="356" spans="1:29" ht="15.75" customHeight="1" x14ac:dyDescent="0.25">
      <c r="A356" s="8"/>
      <c r="B356" s="8"/>
      <c r="C356" s="8"/>
      <c r="D356" s="8"/>
      <c r="E356" s="8"/>
      <c r="F356" s="8"/>
      <c r="G356" s="8"/>
      <c r="H356" s="8"/>
      <c r="I356" s="8"/>
      <c r="J356" s="8"/>
      <c r="K356" s="8"/>
      <c r="L356" s="8"/>
      <c r="M356" s="8"/>
      <c r="N356" s="8"/>
      <c r="O356" s="8"/>
      <c r="P356" s="8"/>
      <c r="Q356" s="8"/>
      <c r="R356" s="8"/>
      <c r="S356" s="8"/>
      <c r="T356" s="14"/>
      <c r="U356" s="14"/>
      <c r="V356" s="14"/>
      <c r="W356" s="14"/>
      <c r="X356" s="14"/>
      <c r="Y356" s="14"/>
      <c r="Z356" s="14"/>
      <c r="AA356" s="14"/>
      <c r="AB356" s="14"/>
      <c r="AC356" s="14"/>
    </row>
    <row r="357" spans="1:29" ht="15.75" customHeight="1" x14ac:dyDescent="0.25">
      <c r="A357" s="8"/>
      <c r="B357" s="8"/>
      <c r="C357" s="8"/>
      <c r="D357" s="8"/>
      <c r="E357" s="8"/>
      <c r="F357" s="8"/>
      <c r="G357" s="8"/>
      <c r="H357" s="8"/>
      <c r="I357" s="8"/>
      <c r="J357" s="8"/>
      <c r="K357" s="8"/>
      <c r="L357" s="8"/>
      <c r="M357" s="8"/>
      <c r="N357" s="8"/>
      <c r="O357" s="8"/>
      <c r="P357" s="8"/>
      <c r="Q357" s="8"/>
      <c r="R357" s="8"/>
      <c r="S357" s="8"/>
      <c r="T357" s="14"/>
      <c r="U357" s="14"/>
      <c r="V357" s="14"/>
      <c r="W357" s="14"/>
      <c r="X357" s="14"/>
      <c r="Y357" s="14"/>
      <c r="Z357" s="14"/>
      <c r="AA357" s="14"/>
      <c r="AB357" s="14"/>
      <c r="AC357" s="14"/>
    </row>
    <row r="358" spans="1:29" ht="15.75" customHeight="1" x14ac:dyDescent="0.25">
      <c r="A358" s="8"/>
      <c r="B358" s="8"/>
      <c r="C358" s="8"/>
      <c r="D358" s="8"/>
      <c r="E358" s="8"/>
      <c r="F358" s="8"/>
      <c r="G358" s="8"/>
      <c r="H358" s="8"/>
      <c r="I358" s="8"/>
      <c r="J358" s="8"/>
      <c r="K358" s="8"/>
      <c r="L358" s="8"/>
      <c r="M358" s="8"/>
      <c r="N358" s="8"/>
      <c r="O358" s="8"/>
      <c r="P358" s="8"/>
      <c r="Q358" s="8"/>
      <c r="R358" s="8"/>
      <c r="S358" s="8"/>
      <c r="T358" s="14"/>
      <c r="U358" s="14"/>
      <c r="V358" s="14"/>
      <c r="W358" s="14"/>
      <c r="X358" s="14"/>
      <c r="Y358" s="14"/>
      <c r="Z358" s="14"/>
      <c r="AA358" s="14"/>
      <c r="AB358" s="14"/>
      <c r="AC358" s="14"/>
    </row>
    <row r="359" spans="1:29" ht="15.75" customHeight="1" x14ac:dyDescent="0.25">
      <c r="A359" s="8"/>
      <c r="B359" s="8"/>
      <c r="C359" s="8"/>
      <c r="D359" s="8"/>
      <c r="E359" s="8"/>
      <c r="F359" s="8"/>
      <c r="G359" s="8"/>
      <c r="H359" s="8"/>
      <c r="I359" s="8"/>
      <c r="J359" s="8"/>
      <c r="K359" s="8"/>
      <c r="L359" s="8"/>
      <c r="M359" s="8"/>
      <c r="N359" s="8"/>
      <c r="O359" s="8"/>
      <c r="P359" s="8"/>
      <c r="Q359" s="8"/>
      <c r="R359" s="8"/>
      <c r="S359" s="8"/>
      <c r="T359" s="14"/>
      <c r="U359" s="14"/>
      <c r="V359" s="14"/>
      <c r="W359" s="14"/>
      <c r="X359" s="14"/>
      <c r="Y359" s="14"/>
      <c r="Z359" s="14"/>
      <c r="AA359" s="14"/>
      <c r="AB359" s="14"/>
      <c r="AC359" s="14"/>
    </row>
    <row r="360" spans="1:29" ht="15.75" customHeight="1" x14ac:dyDescent="0.25">
      <c r="A360" s="8"/>
      <c r="B360" s="8"/>
      <c r="C360" s="8"/>
      <c r="D360" s="8"/>
      <c r="E360" s="8"/>
      <c r="F360" s="8"/>
      <c r="G360" s="8"/>
      <c r="H360" s="8"/>
      <c r="I360" s="8"/>
      <c r="J360" s="8"/>
      <c r="K360" s="8"/>
      <c r="L360" s="8"/>
      <c r="M360" s="8"/>
      <c r="N360" s="8"/>
      <c r="O360" s="8"/>
      <c r="P360" s="8"/>
      <c r="Q360" s="8"/>
      <c r="R360" s="8"/>
      <c r="S360" s="8"/>
      <c r="T360" s="14"/>
      <c r="U360" s="14"/>
      <c r="V360" s="14"/>
      <c r="W360" s="14"/>
      <c r="X360" s="14"/>
      <c r="Y360" s="14"/>
      <c r="Z360" s="14"/>
      <c r="AA360" s="14"/>
      <c r="AB360" s="14"/>
      <c r="AC360" s="14"/>
    </row>
    <row r="361" spans="1:29" ht="15.75" customHeight="1" x14ac:dyDescent="0.25">
      <c r="A361" s="8"/>
      <c r="B361" s="8"/>
      <c r="C361" s="8"/>
      <c r="D361" s="8"/>
      <c r="E361" s="8"/>
      <c r="F361" s="8"/>
      <c r="G361" s="8"/>
      <c r="H361" s="8"/>
      <c r="I361" s="8"/>
      <c r="J361" s="8"/>
      <c r="K361" s="8"/>
      <c r="L361" s="8"/>
      <c r="M361" s="8"/>
      <c r="N361" s="8"/>
      <c r="O361" s="8"/>
      <c r="P361" s="8"/>
      <c r="Q361" s="8"/>
      <c r="R361" s="8"/>
      <c r="S361" s="8"/>
      <c r="T361" s="14"/>
      <c r="U361" s="14"/>
      <c r="V361" s="14"/>
      <c r="W361" s="14"/>
      <c r="X361" s="14"/>
      <c r="Y361" s="14"/>
      <c r="Z361" s="14"/>
      <c r="AA361" s="14"/>
      <c r="AB361" s="14"/>
      <c r="AC361" s="14"/>
    </row>
    <row r="362" spans="1:29" ht="15.75" customHeight="1" x14ac:dyDescent="0.25">
      <c r="A362" s="8"/>
      <c r="B362" s="8"/>
      <c r="C362" s="8"/>
      <c r="D362" s="8"/>
      <c r="E362" s="8"/>
      <c r="F362" s="8"/>
      <c r="G362" s="8"/>
      <c r="H362" s="8"/>
      <c r="I362" s="8"/>
      <c r="J362" s="8"/>
      <c r="K362" s="8"/>
      <c r="L362" s="8"/>
      <c r="M362" s="8"/>
      <c r="N362" s="8"/>
      <c r="O362" s="8"/>
      <c r="P362" s="8"/>
      <c r="Q362" s="8"/>
      <c r="R362" s="8"/>
      <c r="S362" s="8"/>
      <c r="T362" s="14"/>
      <c r="U362" s="14"/>
      <c r="V362" s="14"/>
      <c r="W362" s="14"/>
      <c r="X362" s="14"/>
      <c r="Y362" s="14"/>
      <c r="Z362" s="14"/>
      <c r="AA362" s="14"/>
      <c r="AB362" s="14"/>
      <c r="AC362" s="14"/>
    </row>
    <row r="363" spans="1:29" ht="15.75" customHeight="1" x14ac:dyDescent="0.25">
      <c r="A363" s="8"/>
      <c r="B363" s="8"/>
      <c r="C363" s="8"/>
      <c r="D363" s="8"/>
      <c r="E363" s="8"/>
      <c r="F363" s="8"/>
      <c r="G363" s="8"/>
      <c r="H363" s="8"/>
      <c r="I363" s="8"/>
      <c r="J363" s="8"/>
      <c r="K363" s="8"/>
      <c r="L363" s="8"/>
      <c r="M363" s="8"/>
      <c r="N363" s="8"/>
      <c r="O363" s="8"/>
      <c r="P363" s="8"/>
      <c r="Q363" s="8"/>
      <c r="R363" s="8"/>
      <c r="S363" s="8"/>
      <c r="T363" s="14"/>
      <c r="U363" s="14"/>
      <c r="V363" s="14"/>
      <c r="W363" s="14"/>
      <c r="X363" s="14"/>
      <c r="Y363" s="14"/>
      <c r="Z363" s="14"/>
      <c r="AA363" s="14"/>
      <c r="AB363" s="14"/>
      <c r="AC363" s="14"/>
    </row>
    <row r="364" spans="1:29" ht="15.75" customHeight="1" x14ac:dyDescent="0.25">
      <c r="A364" s="8"/>
      <c r="B364" s="8"/>
      <c r="C364" s="8"/>
      <c r="D364" s="8"/>
      <c r="E364" s="8"/>
      <c r="F364" s="8"/>
      <c r="G364" s="8"/>
      <c r="H364" s="8"/>
      <c r="I364" s="8"/>
      <c r="J364" s="8"/>
      <c r="K364" s="8"/>
      <c r="L364" s="8"/>
      <c r="M364" s="8"/>
      <c r="N364" s="8"/>
      <c r="O364" s="8"/>
      <c r="P364" s="8"/>
      <c r="Q364" s="8"/>
      <c r="R364" s="8"/>
      <c r="S364" s="8"/>
      <c r="T364" s="14"/>
      <c r="U364" s="14"/>
      <c r="V364" s="14"/>
      <c r="W364" s="14"/>
      <c r="X364" s="14"/>
      <c r="Y364" s="14"/>
      <c r="Z364" s="14"/>
      <c r="AA364" s="14"/>
      <c r="AB364" s="14"/>
      <c r="AC364" s="14"/>
    </row>
    <row r="365" spans="1:29" ht="15.75" customHeight="1" x14ac:dyDescent="0.25">
      <c r="A365" s="8"/>
      <c r="B365" s="8"/>
      <c r="C365" s="8"/>
      <c r="D365" s="8"/>
      <c r="E365" s="8"/>
      <c r="F365" s="8"/>
      <c r="G365" s="8"/>
      <c r="H365" s="8"/>
      <c r="I365" s="8"/>
      <c r="J365" s="8"/>
      <c r="K365" s="8"/>
      <c r="L365" s="8"/>
      <c r="M365" s="8"/>
      <c r="N365" s="8"/>
      <c r="O365" s="8"/>
      <c r="P365" s="8"/>
      <c r="Q365" s="8"/>
      <c r="R365" s="8"/>
      <c r="S365" s="8"/>
      <c r="T365" s="14"/>
      <c r="U365" s="14"/>
      <c r="V365" s="14"/>
      <c r="W365" s="14"/>
      <c r="X365" s="14"/>
      <c r="Y365" s="14"/>
      <c r="Z365" s="14"/>
      <c r="AA365" s="14"/>
      <c r="AB365" s="14"/>
      <c r="AC365" s="14"/>
    </row>
    <row r="366" spans="1:29" ht="15.75" customHeight="1" x14ac:dyDescent="0.25">
      <c r="A366" s="8"/>
      <c r="B366" s="8"/>
      <c r="C366" s="8"/>
      <c r="D366" s="8"/>
      <c r="E366" s="8"/>
      <c r="F366" s="8"/>
      <c r="G366" s="8"/>
      <c r="H366" s="8"/>
      <c r="I366" s="8"/>
      <c r="J366" s="8"/>
      <c r="K366" s="8"/>
      <c r="L366" s="8"/>
      <c r="M366" s="8"/>
      <c r="N366" s="8"/>
      <c r="O366" s="8"/>
      <c r="P366" s="8"/>
      <c r="Q366" s="8"/>
      <c r="R366" s="8"/>
      <c r="S366" s="8"/>
      <c r="T366" s="14"/>
      <c r="U366" s="14"/>
      <c r="V366" s="14"/>
      <c r="W366" s="14"/>
      <c r="X366" s="14"/>
      <c r="Y366" s="14"/>
      <c r="Z366" s="14"/>
      <c r="AA366" s="14"/>
      <c r="AB366" s="14"/>
      <c r="AC366" s="14"/>
    </row>
    <row r="367" spans="1:29" ht="15.75" customHeight="1" x14ac:dyDescent="0.25">
      <c r="A367" s="8"/>
      <c r="B367" s="8"/>
      <c r="C367" s="8"/>
      <c r="D367" s="8"/>
      <c r="E367" s="8"/>
      <c r="F367" s="8"/>
      <c r="G367" s="8"/>
      <c r="H367" s="8"/>
      <c r="I367" s="8"/>
      <c r="J367" s="8"/>
      <c r="K367" s="8"/>
      <c r="L367" s="8"/>
      <c r="M367" s="8"/>
      <c r="N367" s="8"/>
      <c r="O367" s="8"/>
      <c r="P367" s="8"/>
      <c r="Q367" s="8"/>
      <c r="R367" s="8"/>
      <c r="S367" s="8"/>
      <c r="T367" s="14"/>
      <c r="U367" s="14"/>
      <c r="V367" s="14"/>
      <c r="W367" s="14"/>
      <c r="X367" s="14"/>
      <c r="Y367" s="14"/>
      <c r="Z367" s="14"/>
      <c r="AA367" s="14"/>
      <c r="AB367" s="14"/>
      <c r="AC367" s="14"/>
    </row>
    <row r="368" spans="1:29" ht="15.75" customHeight="1" x14ac:dyDescent="0.25">
      <c r="A368" s="8"/>
      <c r="B368" s="8"/>
      <c r="C368" s="8"/>
      <c r="D368" s="8"/>
      <c r="E368" s="8"/>
      <c r="F368" s="8"/>
      <c r="G368" s="8"/>
      <c r="H368" s="8"/>
      <c r="I368" s="8"/>
      <c r="J368" s="8"/>
      <c r="K368" s="8"/>
      <c r="L368" s="8"/>
      <c r="M368" s="8"/>
      <c r="N368" s="8"/>
      <c r="O368" s="8"/>
      <c r="P368" s="8"/>
      <c r="Q368" s="8"/>
      <c r="R368" s="8"/>
      <c r="S368" s="8"/>
      <c r="T368" s="14"/>
      <c r="U368" s="14"/>
      <c r="V368" s="14"/>
      <c r="W368" s="14"/>
      <c r="X368" s="14"/>
      <c r="Y368" s="14"/>
      <c r="Z368" s="14"/>
      <c r="AA368" s="14"/>
      <c r="AB368" s="14"/>
      <c r="AC368" s="14"/>
    </row>
    <row r="369" spans="1:29" ht="15.75" customHeight="1" x14ac:dyDescent="0.25">
      <c r="A369" s="8"/>
      <c r="B369" s="8"/>
      <c r="C369" s="8"/>
      <c r="D369" s="8"/>
      <c r="E369" s="8"/>
      <c r="F369" s="8"/>
      <c r="G369" s="8"/>
      <c r="H369" s="8"/>
      <c r="I369" s="8"/>
      <c r="J369" s="8"/>
      <c r="K369" s="8"/>
      <c r="L369" s="8"/>
      <c r="M369" s="8"/>
      <c r="N369" s="8"/>
      <c r="O369" s="8"/>
      <c r="P369" s="8"/>
      <c r="Q369" s="8"/>
      <c r="R369" s="8"/>
      <c r="S369" s="8"/>
      <c r="T369" s="14"/>
      <c r="U369" s="14"/>
      <c r="V369" s="14"/>
      <c r="W369" s="14"/>
      <c r="X369" s="14"/>
      <c r="Y369" s="14"/>
      <c r="Z369" s="14"/>
      <c r="AA369" s="14"/>
      <c r="AB369" s="14"/>
      <c r="AC369" s="14"/>
    </row>
    <row r="370" spans="1:29" ht="15.75" customHeight="1" x14ac:dyDescent="0.25">
      <c r="A370" s="8"/>
      <c r="B370" s="8"/>
      <c r="C370" s="8"/>
      <c r="D370" s="8"/>
      <c r="E370" s="8"/>
      <c r="F370" s="8"/>
      <c r="G370" s="8"/>
      <c r="H370" s="8"/>
      <c r="I370" s="8"/>
      <c r="J370" s="8"/>
      <c r="K370" s="8"/>
      <c r="L370" s="8"/>
      <c r="M370" s="8"/>
      <c r="N370" s="8"/>
      <c r="O370" s="8"/>
      <c r="P370" s="8"/>
      <c r="Q370" s="8"/>
      <c r="R370" s="8"/>
      <c r="S370" s="8"/>
      <c r="T370" s="14"/>
      <c r="U370" s="14"/>
      <c r="V370" s="14"/>
      <c r="W370" s="14"/>
      <c r="X370" s="14"/>
      <c r="Y370" s="14"/>
      <c r="Z370" s="14"/>
      <c r="AA370" s="14"/>
      <c r="AB370" s="14"/>
      <c r="AC370" s="14"/>
    </row>
    <row r="371" spans="1:29" ht="15.75" customHeight="1" x14ac:dyDescent="0.25">
      <c r="A371" s="8"/>
      <c r="B371" s="8"/>
      <c r="C371" s="8"/>
      <c r="D371" s="8"/>
      <c r="E371" s="8"/>
      <c r="F371" s="8"/>
      <c r="G371" s="8"/>
      <c r="H371" s="8"/>
      <c r="I371" s="8"/>
      <c r="J371" s="8"/>
      <c r="K371" s="8"/>
      <c r="L371" s="8"/>
      <c r="M371" s="8"/>
      <c r="N371" s="8"/>
      <c r="O371" s="8"/>
      <c r="P371" s="8"/>
      <c r="Q371" s="8"/>
      <c r="R371" s="8"/>
      <c r="S371" s="8"/>
      <c r="T371" s="14"/>
      <c r="U371" s="14"/>
      <c r="V371" s="14"/>
      <c r="W371" s="14"/>
      <c r="X371" s="14"/>
      <c r="Y371" s="14"/>
      <c r="Z371" s="14"/>
      <c r="AA371" s="14"/>
      <c r="AB371" s="14"/>
      <c r="AC371" s="14"/>
    </row>
    <row r="372" spans="1:29" ht="15.75" customHeight="1" x14ac:dyDescent="0.25">
      <c r="A372" s="8"/>
      <c r="B372" s="8"/>
      <c r="C372" s="8"/>
      <c r="D372" s="8"/>
      <c r="E372" s="8"/>
      <c r="F372" s="8"/>
      <c r="G372" s="8"/>
      <c r="H372" s="8"/>
      <c r="I372" s="8"/>
      <c r="J372" s="8"/>
      <c r="K372" s="8"/>
      <c r="L372" s="8"/>
      <c r="M372" s="8"/>
      <c r="N372" s="8"/>
      <c r="O372" s="8"/>
      <c r="P372" s="8"/>
      <c r="Q372" s="8"/>
      <c r="R372" s="8"/>
      <c r="S372" s="8"/>
      <c r="T372" s="14"/>
      <c r="U372" s="14"/>
      <c r="V372" s="14"/>
      <c r="W372" s="14"/>
      <c r="X372" s="14"/>
      <c r="Y372" s="14"/>
      <c r="Z372" s="14"/>
      <c r="AA372" s="14"/>
      <c r="AB372" s="14"/>
      <c r="AC372" s="14"/>
    </row>
    <row r="373" spans="1:29" ht="15.75" customHeight="1" x14ac:dyDescent="0.25">
      <c r="A373" s="8"/>
      <c r="B373" s="8"/>
      <c r="C373" s="8"/>
      <c r="D373" s="8"/>
      <c r="E373" s="8"/>
      <c r="F373" s="8"/>
      <c r="G373" s="8"/>
      <c r="H373" s="8"/>
      <c r="I373" s="8"/>
      <c r="J373" s="8"/>
      <c r="K373" s="8"/>
      <c r="L373" s="8"/>
      <c r="M373" s="8"/>
      <c r="N373" s="8"/>
      <c r="O373" s="8"/>
      <c r="P373" s="8"/>
      <c r="Q373" s="8"/>
      <c r="R373" s="8"/>
      <c r="S373" s="8"/>
      <c r="T373" s="14"/>
      <c r="U373" s="14"/>
      <c r="V373" s="14"/>
      <c r="W373" s="14"/>
      <c r="X373" s="14"/>
      <c r="Y373" s="14"/>
      <c r="Z373" s="14"/>
      <c r="AA373" s="14"/>
      <c r="AB373" s="14"/>
      <c r="AC373" s="14"/>
    </row>
    <row r="374" spans="1:29" ht="15.75" customHeight="1" x14ac:dyDescent="0.25">
      <c r="A374" s="8"/>
      <c r="B374" s="8"/>
      <c r="C374" s="8"/>
      <c r="D374" s="8"/>
      <c r="E374" s="8"/>
      <c r="F374" s="8"/>
      <c r="G374" s="8"/>
      <c r="H374" s="8"/>
      <c r="I374" s="8"/>
      <c r="J374" s="8"/>
      <c r="K374" s="8"/>
      <c r="L374" s="8"/>
      <c r="M374" s="8"/>
      <c r="N374" s="8"/>
      <c r="O374" s="8"/>
      <c r="P374" s="8"/>
      <c r="Q374" s="8"/>
      <c r="R374" s="8"/>
      <c r="S374" s="8"/>
      <c r="T374" s="14"/>
      <c r="U374" s="14"/>
      <c r="V374" s="14"/>
      <c r="W374" s="14"/>
      <c r="X374" s="14"/>
      <c r="Y374" s="14"/>
      <c r="Z374" s="14"/>
      <c r="AA374" s="14"/>
      <c r="AB374" s="14"/>
      <c r="AC374" s="14"/>
    </row>
    <row r="375" spans="1:29" ht="15.75" customHeight="1" x14ac:dyDescent="0.25">
      <c r="A375" s="8"/>
      <c r="B375" s="8"/>
      <c r="C375" s="8"/>
      <c r="D375" s="8"/>
      <c r="E375" s="8"/>
      <c r="F375" s="8"/>
      <c r="G375" s="8"/>
      <c r="H375" s="8"/>
      <c r="I375" s="8"/>
      <c r="J375" s="8"/>
      <c r="K375" s="8"/>
      <c r="L375" s="8"/>
      <c r="M375" s="8"/>
      <c r="N375" s="8"/>
      <c r="O375" s="8"/>
      <c r="P375" s="8"/>
      <c r="Q375" s="8"/>
      <c r="R375" s="8"/>
      <c r="S375" s="8"/>
      <c r="T375" s="14"/>
      <c r="U375" s="14"/>
      <c r="V375" s="14"/>
      <c r="W375" s="14"/>
      <c r="X375" s="14"/>
      <c r="Y375" s="14"/>
      <c r="Z375" s="14"/>
      <c r="AA375" s="14"/>
      <c r="AB375" s="14"/>
      <c r="AC375" s="14"/>
    </row>
    <row r="376" spans="1:29" ht="15.75" customHeight="1" x14ac:dyDescent="0.25">
      <c r="A376" s="8"/>
      <c r="B376" s="8"/>
      <c r="C376" s="8"/>
      <c r="D376" s="8"/>
      <c r="E376" s="8"/>
      <c r="F376" s="8"/>
      <c r="G376" s="8"/>
      <c r="H376" s="8"/>
      <c r="I376" s="8"/>
      <c r="J376" s="8"/>
      <c r="K376" s="8"/>
      <c r="L376" s="8"/>
      <c r="M376" s="8"/>
      <c r="N376" s="8"/>
      <c r="O376" s="8"/>
      <c r="P376" s="8"/>
      <c r="Q376" s="8"/>
      <c r="R376" s="8"/>
      <c r="S376" s="8"/>
      <c r="T376" s="14"/>
      <c r="U376" s="14"/>
      <c r="V376" s="14"/>
      <c r="W376" s="14"/>
      <c r="X376" s="14"/>
      <c r="Y376" s="14"/>
      <c r="Z376" s="14"/>
      <c r="AA376" s="14"/>
      <c r="AB376" s="14"/>
      <c r="AC376" s="14"/>
    </row>
    <row r="377" spans="1:29" ht="15.75" customHeight="1" x14ac:dyDescent="0.25">
      <c r="A377" s="8"/>
      <c r="B377" s="8"/>
      <c r="C377" s="8"/>
      <c r="D377" s="8"/>
      <c r="E377" s="8"/>
      <c r="F377" s="8"/>
      <c r="G377" s="8"/>
      <c r="H377" s="8"/>
      <c r="I377" s="8"/>
      <c r="J377" s="8"/>
      <c r="K377" s="8"/>
      <c r="L377" s="8"/>
      <c r="M377" s="8"/>
      <c r="N377" s="8"/>
      <c r="O377" s="8"/>
      <c r="P377" s="8"/>
      <c r="Q377" s="8"/>
      <c r="R377" s="8"/>
      <c r="S377" s="8"/>
      <c r="T377" s="14"/>
      <c r="U377" s="14"/>
      <c r="V377" s="14"/>
      <c r="W377" s="14"/>
      <c r="X377" s="14"/>
      <c r="Y377" s="14"/>
      <c r="Z377" s="14"/>
      <c r="AA377" s="14"/>
      <c r="AB377" s="14"/>
      <c r="AC377" s="14"/>
    </row>
    <row r="378" spans="1:29" ht="15.75" customHeight="1" x14ac:dyDescent="0.25">
      <c r="A378" s="8"/>
      <c r="B378" s="8"/>
      <c r="C378" s="8"/>
      <c r="D378" s="8"/>
      <c r="E378" s="8"/>
      <c r="F378" s="8"/>
      <c r="G378" s="8"/>
      <c r="H378" s="8"/>
      <c r="I378" s="8"/>
      <c r="J378" s="8"/>
      <c r="K378" s="8"/>
      <c r="L378" s="8"/>
      <c r="M378" s="8"/>
      <c r="N378" s="8"/>
      <c r="O378" s="8"/>
      <c r="P378" s="8"/>
      <c r="Q378" s="8"/>
      <c r="R378" s="8"/>
      <c r="S378" s="8"/>
      <c r="T378" s="14"/>
      <c r="U378" s="14"/>
      <c r="V378" s="14"/>
      <c r="W378" s="14"/>
      <c r="X378" s="14"/>
      <c r="Y378" s="14"/>
      <c r="Z378" s="14"/>
      <c r="AA378" s="14"/>
      <c r="AB378" s="14"/>
      <c r="AC378" s="14"/>
    </row>
    <row r="379" spans="1:29" ht="15.75" customHeight="1" x14ac:dyDescent="0.25">
      <c r="A379" s="8"/>
      <c r="B379" s="8"/>
      <c r="C379" s="8"/>
      <c r="D379" s="8"/>
      <c r="E379" s="8"/>
      <c r="F379" s="8"/>
      <c r="G379" s="8"/>
      <c r="H379" s="8"/>
      <c r="I379" s="8"/>
      <c r="J379" s="8"/>
      <c r="K379" s="8"/>
      <c r="L379" s="8"/>
      <c r="M379" s="8"/>
      <c r="N379" s="8"/>
      <c r="O379" s="8"/>
      <c r="P379" s="8"/>
      <c r="Q379" s="8"/>
      <c r="R379" s="8"/>
      <c r="S379" s="8"/>
      <c r="T379" s="14"/>
      <c r="U379" s="14"/>
      <c r="V379" s="14"/>
      <c r="W379" s="14"/>
      <c r="X379" s="14"/>
      <c r="Y379" s="14"/>
      <c r="Z379" s="14"/>
      <c r="AA379" s="14"/>
      <c r="AB379" s="14"/>
      <c r="AC379" s="14"/>
    </row>
    <row r="380" spans="1:29" ht="15.75" customHeight="1" x14ac:dyDescent="0.25">
      <c r="A380" s="8"/>
      <c r="B380" s="8"/>
      <c r="C380" s="8"/>
      <c r="D380" s="8"/>
      <c r="E380" s="8"/>
      <c r="F380" s="8"/>
      <c r="G380" s="8"/>
      <c r="H380" s="8"/>
      <c r="I380" s="8"/>
      <c r="J380" s="8"/>
      <c r="K380" s="8"/>
      <c r="L380" s="8"/>
      <c r="M380" s="8"/>
      <c r="N380" s="8"/>
      <c r="O380" s="8"/>
      <c r="P380" s="8"/>
      <c r="Q380" s="8"/>
      <c r="R380" s="8"/>
      <c r="S380" s="8"/>
      <c r="T380" s="14"/>
      <c r="U380" s="14"/>
      <c r="V380" s="14"/>
      <c r="W380" s="14"/>
      <c r="X380" s="14"/>
      <c r="Y380" s="14"/>
      <c r="Z380" s="14"/>
      <c r="AA380" s="14"/>
      <c r="AB380" s="14"/>
      <c r="AC380" s="14"/>
    </row>
    <row r="381" spans="1:29" ht="15.75" customHeight="1" x14ac:dyDescent="0.25">
      <c r="A381" s="8"/>
      <c r="B381" s="8"/>
      <c r="C381" s="8"/>
      <c r="D381" s="8"/>
      <c r="E381" s="8"/>
      <c r="F381" s="8"/>
      <c r="G381" s="8"/>
      <c r="H381" s="8"/>
      <c r="I381" s="8"/>
      <c r="J381" s="8"/>
      <c r="K381" s="8"/>
      <c r="L381" s="8"/>
      <c r="M381" s="8"/>
      <c r="N381" s="8"/>
      <c r="O381" s="8"/>
      <c r="P381" s="8"/>
      <c r="Q381" s="8"/>
      <c r="R381" s="8"/>
      <c r="S381" s="8"/>
      <c r="T381" s="14"/>
      <c r="U381" s="14"/>
      <c r="V381" s="14"/>
      <c r="W381" s="14"/>
      <c r="X381" s="14"/>
      <c r="Y381" s="14"/>
      <c r="Z381" s="14"/>
      <c r="AA381" s="14"/>
      <c r="AB381" s="14"/>
      <c r="AC381" s="14"/>
    </row>
    <row r="382" spans="1:29" ht="15.75" customHeight="1" x14ac:dyDescent="0.25">
      <c r="A382" s="8"/>
      <c r="B382" s="8"/>
      <c r="C382" s="8"/>
      <c r="D382" s="8"/>
      <c r="E382" s="8"/>
      <c r="F382" s="8"/>
      <c r="G382" s="8"/>
      <c r="H382" s="8"/>
      <c r="I382" s="8"/>
      <c r="J382" s="8"/>
      <c r="K382" s="8"/>
      <c r="L382" s="8"/>
      <c r="M382" s="8"/>
      <c r="N382" s="8"/>
      <c r="O382" s="8"/>
      <c r="P382" s="8"/>
      <c r="Q382" s="8"/>
      <c r="R382" s="8"/>
      <c r="S382" s="8"/>
      <c r="T382" s="14"/>
      <c r="U382" s="14"/>
      <c r="V382" s="14"/>
      <c r="W382" s="14"/>
      <c r="X382" s="14"/>
      <c r="Y382" s="14"/>
      <c r="Z382" s="14"/>
      <c r="AA382" s="14"/>
      <c r="AB382" s="14"/>
      <c r="AC382" s="14"/>
    </row>
    <row r="383" spans="1:29" ht="15.75" customHeight="1" x14ac:dyDescent="0.25">
      <c r="A383" s="8"/>
      <c r="B383" s="8"/>
      <c r="C383" s="8"/>
      <c r="D383" s="8"/>
      <c r="E383" s="8"/>
      <c r="F383" s="8"/>
      <c r="G383" s="8"/>
      <c r="H383" s="8"/>
      <c r="I383" s="8"/>
      <c r="J383" s="8"/>
      <c r="K383" s="8"/>
      <c r="L383" s="8"/>
      <c r="M383" s="8"/>
      <c r="N383" s="8"/>
      <c r="O383" s="8"/>
      <c r="P383" s="8"/>
      <c r="Q383" s="8"/>
      <c r="R383" s="8"/>
      <c r="S383" s="8"/>
      <c r="T383" s="14"/>
      <c r="U383" s="14"/>
      <c r="V383" s="14"/>
      <c r="W383" s="14"/>
      <c r="X383" s="14"/>
      <c r="Y383" s="14"/>
      <c r="Z383" s="14"/>
      <c r="AA383" s="14"/>
      <c r="AB383" s="14"/>
      <c r="AC383" s="14"/>
    </row>
    <row r="384" spans="1:29" ht="15.75" customHeight="1" x14ac:dyDescent="0.25">
      <c r="A384" s="8"/>
      <c r="B384" s="8"/>
      <c r="C384" s="8"/>
      <c r="D384" s="8"/>
      <c r="E384" s="8"/>
      <c r="F384" s="8"/>
      <c r="G384" s="8"/>
      <c r="H384" s="8"/>
      <c r="I384" s="8"/>
      <c r="J384" s="8"/>
      <c r="K384" s="8"/>
      <c r="L384" s="8"/>
      <c r="M384" s="8"/>
      <c r="N384" s="8"/>
      <c r="O384" s="8"/>
      <c r="P384" s="8"/>
      <c r="Q384" s="8"/>
      <c r="R384" s="8"/>
      <c r="S384" s="8"/>
      <c r="T384" s="14"/>
      <c r="U384" s="14"/>
      <c r="V384" s="14"/>
      <c r="W384" s="14"/>
      <c r="X384" s="14"/>
      <c r="Y384" s="14"/>
      <c r="Z384" s="14"/>
      <c r="AA384" s="14"/>
      <c r="AB384" s="14"/>
      <c r="AC384" s="14"/>
    </row>
    <row r="385" spans="1:29" ht="15.75" customHeight="1" x14ac:dyDescent="0.25">
      <c r="A385" s="8"/>
      <c r="B385" s="8"/>
      <c r="C385" s="8"/>
      <c r="D385" s="8"/>
      <c r="E385" s="8"/>
      <c r="F385" s="8"/>
      <c r="G385" s="8"/>
      <c r="H385" s="8"/>
      <c r="I385" s="8"/>
      <c r="J385" s="8"/>
      <c r="K385" s="8"/>
      <c r="L385" s="8"/>
      <c r="M385" s="8"/>
      <c r="N385" s="8"/>
      <c r="O385" s="8"/>
      <c r="P385" s="8"/>
      <c r="Q385" s="8"/>
      <c r="R385" s="8"/>
      <c r="S385" s="8"/>
      <c r="T385" s="14"/>
      <c r="U385" s="14"/>
      <c r="V385" s="14"/>
      <c r="W385" s="14"/>
      <c r="X385" s="14"/>
      <c r="Y385" s="14"/>
      <c r="Z385" s="14"/>
      <c r="AA385" s="14"/>
      <c r="AB385" s="14"/>
      <c r="AC385" s="14"/>
    </row>
    <row r="386" spans="1:29" ht="15.75" customHeight="1" x14ac:dyDescent="0.25">
      <c r="A386" s="8"/>
      <c r="B386" s="8"/>
      <c r="C386" s="8"/>
      <c r="D386" s="8"/>
      <c r="E386" s="8"/>
      <c r="F386" s="8"/>
      <c r="G386" s="8"/>
      <c r="H386" s="8"/>
      <c r="I386" s="8"/>
      <c r="J386" s="8"/>
      <c r="K386" s="8"/>
      <c r="L386" s="8"/>
      <c r="M386" s="8"/>
      <c r="N386" s="8"/>
      <c r="O386" s="8"/>
      <c r="P386" s="8"/>
      <c r="Q386" s="8"/>
      <c r="R386" s="8"/>
      <c r="S386" s="8"/>
      <c r="T386" s="14"/>
      <c r="U386" s="14"/>
      <c r="V386" s="14"/>
      <c r="W386" s="14"/>
      <c r="X386" s="14"/>
      <c r="Y386" s="14"/>
      <c r="Z386" s="14"/>
      <c r="AA386" s="14"/>
      <c r="AB386" s="14"/>
      <c r="AC386" s="14"/>
    </row>
    <row r="387" spans="1:29" ht="15.75" customHeight="1" x14ac:dyDescent="0.25">
      <c r="A387" s="8"/>
      <c r="B387" s="8"/>
      <c r="C387" s="8"/>
      <c r="D387" s="8"/>
      <c r="E387" s="8"/>
      <c r="F387" s="8"/>
      <c r="G387" s="8"/>
      <c r="H387" s="8"/>
      <c r="I387" s="8"/>
      <c r="J387" s="8"/>
      <c r="K387" s="8"/>
      <c r="L387" s="8"/>
      <c r="M387" s="8"/>
      <c r="N387" s="8"/>
      <c r="O387" s="8"/>
      <c r="P387" s="8"/>
      <c r="Q387" s="8"/>
      <c r="R387" s="8"/>
      <c r="S387" s="8"/>
      <c r="T387" s="14"/>
      <c r="U387" s="14"/>
      <c r="V387" s="14"/>
      <c r="W387" s="14"/>
      <c r="X387" s="14"/>
      <c r="Y387" s="14"/>
      <c r="Z387" s="14"/>
      <c r="AA387" s="14"/>
      <c r="AB387" s="14"/>
      <c r="AC387" s="14"/>
    </row>
    <row r="388" spans="1:29" ht="15.75" customHeight="1" x14ac:dyDescent="0.25">
      <c r="A388" s="8"/>
      <c r="B388" s="8"/>
      <c r="C388" s="8"/>
      <c r="D388" s="8"/>
      <c r="E388" s="8"/>
      <c r="F388" s="8"/>
      <c r="G388" s="8"/>
      <c r="H388" s="8"/>
      <c r="I388" s="8"/>
      <c r="J388" s="8"/>
      <c r="K388" s="8"/>
      <c r="L388" s="8"/>
      <c r="M388" s="8"/>
      <c r="N388" s="8"/>
      <c r="O388" s="8"/>
      <c r="P388" s="8"/>
      <c r="Q388" s="8"/>
      <c r="R388" s="8"/>
      <c r="S388" s="8"/>
      <c r="T388" s="14"/>
      <c r="U388" s="14"/>
      <c r="V388" s="14"/>
      <c r="W388" s="14"/>
      <c r="X388" s="14"/>
      <c r="Y388" s="14"/>
      <c r="Z388" s="14"/>
      <c r="AA388" s="14"/>
      <c r="AB388" s="14"/>
      <c r="AC388" s="14"/>
    </row>
    <row r="389" spans="1:29" ht="15.75" customHeight="1" x14ac:dyDescent="0.25">
      <c r="A389" s="8"/>
      <c r="B389" s="8"/>
      <c r="C389" s="8"/>
      <c r="D389" s="8"/>
      <c r="E389" s="8"/>
      <c r="F389" s="8"/>
      <c r="G389" s="8"/>
      <c r="H389" s="8"/>
      <c r="I389" s="8"/>
      <c r="J389" s="8"/>
      <c r="K389" s="8"/>
      <c r="L389" s="8"/>
      <c r="M389" s="8"/>
      <c r="N389" s="8"/>
      <c r="O389" s="8"/>
      <c r="P389" s="8"/>
      <c r="Q389" s="8"/>
      <c r="R389" s="8"/>
      <c r="S389" s="8"/>
      <c r="T389" s="14"/>
      <c r="U389" s="14"/>
      <c r="V389" s="14"/>
      <c r="W389" s="14"/>
      <c r="X389" s="14"/>
      <c r="Y389" s="14"/>
      <c r="Z389" s="14"/>
      <c r="AA389" s="14"/>
      <c r="AB389" s="14"/>
      <c r="AC389" s="14"/>
    </row>
    <row r="390" spans="1:29" ht="15.75" customHeight="1" x14ac:dyDescent="0.25">
      <c r="A390" s="8"/>
      <c r="B390" s="8"/>
      <c r="C390" s="8"/>
      <c r="D390" s="8"/>
      <c r="E390" s="8"/>
      <c r="F390" s="8"/>
      <c r="G390" s="8"/>
      <c r="H390" s="8"/>
      <c r="I390" s="8"/>
      <c r="J390" s="8"/>
      <c r="K390" s="8"/>
      <c r="L390" s="8"/>
      <c r="M390" s="8"/>
      <c r="N390" s="8"/>
      <c r="O390" s="8"/>
      <c r="P390" s="8"/>
      <c r="Q390" s="8"/>
      <c r="R390" s="8"/>
      <c r="S390" s="8"/>
      <c r="T390" s="14"/>
      <c r="U390" s="14"/>
      <c r="V390" s="14"/>
      <c r="W390" s="14"/>
      <c r="X390" s="14"/>
      <c r="Y390" s="14"/>
      <c r="Z390" s="14"/>
      <c r="AA390" s="14"/>
      <c r="AB390" s="14"/>
      <c r="AC390" s="14"/>
    </row>
    <row r="391" spans="1:29" ht="15.75" customHeight="1" x14ac:dyDescent="0.25">
      <c r="A391" s="8"/>
      <c r="B391" s="8"/>
      <c r="C391" s="8"/>
      <c r="D391" s="8"/>
      <c r="E391" s="8"/>
      <c r="F391" s="8"/>
      <c r="G391" s="8"/>
      <c r="H391" s="8"/>
      <c r="I391" s="8"/>
      <c r="J391" s="8"/>
      <c r="K391" s="8"/>
      <c r="L391" s="8"/>
      <c r="M391" s="8"/>
      <c r="N391" s="8"/>
      <c r="O391" s="8"/>
      <c r="P391" s="8"/>
      <c r="Q391" s="8"/>
      <c r="R391" s="8"/>
      <c r="S391" s="8"/>
      <c r="T391" s="14"/>
      <c r="U391" s="14"/>
      <c r="V391" s="14"/>
      <c r="W391" s="14"/>
      <c r="X391" s="14"/>
      <c r="Y391" s="14"/>
      <c r="Z391" s="14"/>
      <c r="AA391" s="14"/>
      <c r="AB391" s="14"/>
      <c r="AC391" s="14"/>
    </row>
    <row r="392" spans="1:29" ht="15.75" customHeight="1" x14ac:dyDescent="0.25">
      <c r="A392" s="8"/>
      <c r="B392" s="8"/>
      <c r="C392" s="8"/>
      <c r="D392" s="8"/>
      <c r="E392" s="8"/>
      <c r="F392" s="8"/>
      <c r="G392" s="8"/>
      <c r="H392" s="8"/>
      <c r="I392" s="8"/>
      <c r="J392" s="8"/>
      <c r="K392" s="8"/>
      <c r="L392" s="8"/>
      <c r="M392" s="8"/>
      <c r="N392" s="8"/>
      <c r="O392" s="8"/>
      <c r="P392" s="8"/>
      <c r="Q392" s="8"/>
      <c r="R392" s="8"/>
      <c r="S392" s="8"/>
      <c r="T392" s="14"/>
      <c r="U392" s="14"/>
      <c r="V392" s="14"/>
      <c r="W392" s="14"/>
      <c r="X392" s="14"/>
      <c r="Y392" s="14"/>
      <c r="Z392" s="14"/>
      <c r="AA392" s="14"/>
      <c r="AB392" s="14"/>
      <c r="AC392" s="14"/>
    </row>
    <row r="393" spans="1:29" ht="15.75" customHeight="1" x14ac:dyDescent="0.25">
      <c r="A393" s="8"/>
      <c r="B393" s="8"/>
      <c r="C393" s="8"/>
      <c r="D393" s="8"/>
      <c r="E393" s="8"/>
      <c r="F393" s="8"/>
      <c r="G393" s="8"/>
      <c r="H393" s="8"/>
      <c r="I393" s="8"/>
      <c r="J393" s="8"/>
      <c r="K393" s="8"/>
      <c r="L393" s="8"/>
      <c r="M393" s="8"/>
      <c r="N393" s="8"/>
      <c r="O393" s="8"/>
      <c r="P393" s="8"/>
      <c r="Q393" s="8"/>
      <c r="R393" s="8"/>
      <c r="S393" s="8"/>
      <c r="T393" s="14"/>
      <c r="U393" s="14"/>
      <c r="V393" s="14"/>
      <c r="W393" s="14"/>
      <c r="X393" s="14"/>
      <c r="Y393" s="14"/>
      <c r="Z393" s="14"/>
      <c r="AA393" s="14"/>
      <c r="AB393" s="14"/>
      <c r="AC393" s="14"/>
    </row>
    <row r="394" spans="1:29" ht="15.75" customHeight="1" x14ac:dyDescent="0.25">
      <c r="A394" s="8"/>
      <c r="B394" s="8"/>
      <c r="C394" s="8"/>
      <c r="D394" s="8"/>
      <c r="E394" s="8"/>
      <c r="F394" s="8"/>
      <c r="G394" s="8"/>
      <c r="H394" s="8"/>
      <c r="I394" s="8"/>
      <c r="J394" s="8"/>
      <c r="K394" s="8"/>
      <c r="L394" s="8"/>
      <c r="M394" s="8"/>
      <c r="N394" s="8"/>
      <c r="O394" s="8"/>
      <c r="P394" s="8"/>
      <c r="Q394" s="8"/>
      <c r="R394" s="8"/>
      <c r="S394" s="8"/>
      <c r="T394" s="14"/>
      <c r="U394" s="14"/>
      <c r="V394" s="14"/>
      <c r="W394" s="14"/>
      <c r="X394" s="14"/>
      <c r="Y394" s="14"/>
      <c r="Z394" s="14"/>
      <c r="AA394" s="14"/>
      <c r="AB394" s="14"/>
      <c r="AC394" s="14"/>
    </row>
    <row r="395" spans="1:29" ht="15.75" customHeight="1" x14ac:dyDescent="0.25">
      <c r="A395" s="8"/>
      <c r="B395" s="8"/>
      <c r="C395" s="8"/>
      <c r="D395" s="8"/>
      <c r="E395" s="8"/>
      <c r="F395" s="8"/>
      <c r="G395" s="8"/>
      <c r="H395" s="8"/>
      <c r="I395" s="8"/>
      <c r="J395" s="8"/>
      <c r="K395" s="8"/>
      <c r="L395" s="8"/>
      <c r="M395" s="8"/>
      <c r="N395" s="8"/>
      <c r="O395" s="8"/>
      <c r="P395" s="8"/>
      <c r="Q395" s="8"/>
      <c r="R395" s="8"/>
      <c r="S395" s="8"/>
      <c r="T395" s="14"/>
      <c r="U395" s="14"/>
      <c r="V395" s="14"/>
      <c r="W395" s="14"/>
      <c r="X395" s="14"/>
      <c r="Y395" s="14"/>
      <c r="Z395" s="14"/>
      <c r="AA395" s="14"/>
      <c r="AB395" s="14"/>
      <c r="AC395" s="14"/>
    </row>
    <row r="396" spans="1:29" ht="15.75" customHeight="1" x14ac:dyDescent="0.25">
      <c r="A396" s="8"/>
      <c r="B396" s="8"/>
      <c r="C396" s="8"/>
      <c r="D396" s="8"/>
      <c r="E396" s="8"/>
      <c r="F396" s="8"/>
      <c r="G396" s="8"/>
      <c r="H396" s="8"/>
      <c r="I396" s="8"/>
      <c r="J396" s="8"/>
      <c r="K396" s="8"/>
      <c r="L396" s="8"/>
      <c r="M396" s="8"/>
      <c r="N396" s="8"/>
      <c r="O396" s="8"/>
      <c r="P396" s="8"/>
      <c r="Q396" s="8"/>
      <c r="R396" s="8"/>
      <c r="S396" s="8"/>
      <c r="T396" s="14"/>
      <c r="U396" s="14"/>
      <c r="V396" s="14"/>
      <c r="W396" s="14"/>
      <c r="X396" s="14"/>
      <c r="Y396" s="14"/>
      <c r="Z396" s="14"/>
      <c r="AA396" s="14"/>
      <c r="AB396" s="14"/>
      <c r="AC396" s="14"/>
    </row>
    <row r="397" spans="1:29" ht="15.75" customHeight="1" x14ac:dyDescent="0.25">
      <c r="A397" s="8"/>
      <c r="B397" s="8"/>
      <c r="C397" s="8"/>
      <c r="D397" s="8"/>
      <c r="E397" s="8"/>
      <c r="F397" s="8"/>
      <c r="G397" s="8"/>
      <c r="H397" s="8"/>
      <c r="I397" s="8"/>
      <c r="J397" s="8"/>
      <c r="K397" s="8"/>
      <c r="L397" s="8"/>
      <c r="M397" s="8"/>
      <c r="N397" s="8"/>
      <c r="O397" s="8"/>
      <c r="P397" s="8"/>
      <c r="Q397" s="8"/>
      <c r="R397" s="8"/>
      <c r="S397" s="8"/>
      <c r="T397" s="14"/>
      <c r="U397" s="14"/>
      <c r="V397" s="14"/>
      <c r="W397" s="14"/>
      <c r="X397" s="14"/>
      <c r="Y397" s="14"/>
      <c r="Z397" s="14"/>
      <c r="AA397" s="14"/>
      <c r="AB397" s="14"/>
      <c r="AC397" s="14"/>
    </row>
    <row r="398" spans="1:29" ht="15.75" customHeight="1" x14ac:dyDescent="0.25">
      <c r="A398" s="8"/>
      <c r="B398" s="8"/>
      <c r="C398" s="8"/>
      <c r="D398" s="8"/>
      <c r="E398" s="8"/>
      <c r="F398" s="8"/>
      <c r="G398" s="8"/>
      <c r="H398" s="8"/>
      <c r="I398" s="8"/>
      <c r="J398" s="8"/>
      <c r="K398" s="8"/>
      <c r="L398" s="8"/>
      <c r="M398" s="8"/>
      <c r="N398" s="8"/>
      <c r="O398" s="8"/>
      <c r="P398" s="8"/>
      <c r="Q398" s="8"/>
      <c r="R398" s="8"/>
      <c r="S398" s="8"/>
      <c r="T398" s="14"/>
      <c r="U398" s="14"/>
      <c r="V398" s="14"/>
      <c r="W398" s="14"/>
      <c r="X398" s="14"/>
      <c r="Y398" s="14"/>
      <c r="Z398" s="14"/>
      <c r="AA398" s="14"/>
      <c r="AB398" s="14"/>
      <c r="AC398" s="14"/>
    </row>
    <row r="399" spans="1:29" ht="15.75" customHeight="1" x14ac:dyDescent="0.25">
      <c r="A399" s="8"/>
      <c r="B399" s="8"/>
      <c r="C399" s="8"/>
      <c r="D399" s="8"/>
      <c r="E399" s="8"/>
      <c r="F399" s="8"/>
      <c r="G399" s="8"/>
      <c r="H399" s="8"/>
      <c r="I399" s="8"/>
      <c r="J399" s="8"/>
      <c r="K399" s="8"/>
      <c r="L399" s="8"/>
      <c r="M399" s="8"/>
      <c r="N399" s="8"/>
      <c r="O399" s="8"/>
      <c r="P399" s="8"/>
      <c r="Q399" s="8"/>
      <c r="R399" s="8"/>
      <c r="S399" s="8"/>
      <c r="T399" s="14"/>
      <c r="U399" s="14"/>
      <c r="V399" s="14"/>
      <c r="W399" s="14"/>
      <c r="X399" s="14"/>
      <c r="Y399" s="14"/>
      <c r="Z399" s="14"/>
      <c r="AA399" s="14"/>
      <c r="AB399" s="14"/>
      <c r="AC399" s="14"/>
    </row>
    <row r="400" spans="1:29" ht="15.75" customHeight="1" x14ac:dyDescent="0.25">
      <c r="A400" s="8"/>
      <c r="B400" s="8"/>
      <c r="C400" s="8"/>
      <c r="D400" s="8"/>
      <c r="E400" s="8"/>
      <c r="F400" s="8"/>
      <c r="G400" s="8"/>
      <c r="H400" s="8"/>
      <c r="I400" s="8"/>
      <c r="J400" s="8"/>
      <c r="K400" s="8"/>
      <c r="L400" s="8"/>
      <c r="M400" s="8"/>
      <c r="N400" s="8"/>
      <c r="O400" s="8"/>
      <c r="P400" s="8"/>
      <c r="Q400" s="8"/>
      <c r="R400" s="8"/>
      <c r="S400" s="8"/>
      <c r="T400" s="14"/>
      <c r="U400" s="14"/>
      <c r="V400" s="14"/>
      <c r="W400" s="14"/>
      <c r="X400" s="14"/>
      <c r="Y400" s="14"/>
      <c r="Z400" s="14"/>
      <c r="AA400" s="14"/>
      <c r="AB400" s="14"/>
      <c r="AC400" s="14"/>
    </row>
    <row r="401" spans="1:29" ht="15.75" customHeight="1" x14ac:dyDescent="0.25">
      <c r="A401" s="8"/>
      <c r="B401" s="8"/>
      <c r="C401" s="8"/>
      <c r="D401" s="8"/>
      <c r="E401" s="8"/>
      <c r="F401" s="8"/>
      <c r="G401" s="8"/>
      <c r="H401" s="8"/>
      <c r="I401" s="8"/>
      <c r="J401" s="8"/>
      <c r="K401" s="8"/>
      <c r="L401" s="8"/>
      <c r="M401" s="8"/>
      <c r="N401" s="8"/>
      <c r="O401" s="8"/>
      <c r="P401" s="8"/>
      <c r="Q401" s="8"/>
      <c r="R401" s="8"/>
      <c r="S401" s="8"/>
      <c r="T401" s="14"/>
      <c r="U401" s="14"/>
      <c r="V401" s="14"/>
      <c r="W401" s="14"/>
      <c r="X401" s="14"/>
      <c r="Y401" s="14"/>
      <c r="Z401" s="14"/>
      <c r="AA401" s="14"/>
      <c r="AB401" s="14"/>
      <c r="AC401" s="14"/>
    </row>
    <row r="402" spans="1:29" ht="15.75" customHeight="1" x14ac:dyDescent="0.25">
      <c r="A402" s="8"/>
      <c r="B402" s="8"/>
      <c r="C402" s="8"/>
      <c r="D402" s="8"/>
      <c r="E402" s="8"/>
      <c r="F402" s="8"/>
      <c r="G402" s="8"/>
      <c r="H402" s="8"/>
      <c r="I402" s="8"/>
      <c r="J402" s="8"/>
      <c r="K402" s="8"/>
      <c r="L402" s="8"/>
      <c r="M402" s="8"/>
      <c r="N402" s="8"/>
      <c r="O402" s="8"/>
      <c r="P402" s="8"/>
      <c r="Q402" s="8"/>
      <c r="R402" s="8"/>
      <c r="S402" s="8"/>
      <c r="T402" s="14"/>
      <c r="U402" s="14"/>
      <c r="V402" s="14"/>
      <c r="W402" s="14"/>
      <c r="X402" s="14"/>
      <c r="Y402" s="14"/>
      <c r="Z402" s="14"/>
      <c r="AA402" s="14"/>
      <c r="AB402" s="14"/>
      <c r="AC402" s="14"/>
    </row>
    <row r="403" spans="1:29" ht="15.75" customHeight="1" x14ac:dyDescent="0.25">
      <c r="A403" s="8"/>
      <c r="B403" s="8"/>
      <c r="C403" s="8"/>
      <c r="D403" s="8"/>
      <c r="E403" s="8"/>
      <c r="F403" s="8"/>
      <c r="G403" s="8"/>
      <c r="H403" s="8"/>
      <c r="I403" s="8"/>
      <c r="J403" s="8"/>
      <c r="K403" s="8"/>
      <c r="L403" s="8"/>
      <c r="M403" s="8"/>
      <c r="N403" s="8"/>
      <c r="O403" s="8"/>
      <c r="P403" s="8"/>
      <c r="Q403" s="8"/>
      <c r="R403" s="8"/>
      <c r="S403" s="8"/>
      <c r="T403" s="14"/>
      <c r="U403" s="14"/>
      <c r="V403" s="14"/>
      <c r="W403" s="14"/>
      <c r="X403" s="14"/>
      <c r="Y403" s="14"/>
      <c r="Z403" s="14"/>
      <c r="AA403" s="14"/>
      <c r="AB403" s="14"/>
      <c r="AC403" s="14"/>
    </row>
    <row r="404" spans="1:29" ht="15.75" customHeight="1" x14ac:dyDescent="0.25">
      <c r="A404" s="8"/>
      <c r="B404" s="8"/>
      <c r="C404" s="8"/>
      <c r="D404" s="8"/>
      <c r="E404" s="8"/>
      <c r="F404" s="8"/>
      <c r="G404" s="8"/>
      <c r="H404" s="8"/>
      <c r="I404" s="8"/>
      <c r="J404" s="8"/>
      <c r="K404" s="8"/>
      <c r="L404" s="8"/>
      <c r="M404" s="8"/>
      <c r="N404" s="8"/>
      <c r="O404" s="8"/>
      <c r="P404" s="8"/>
      <c r="Q404" s="8"/>
      <c r="R404" s="8"/>
      <c r="S404" s="8"/>
      <c r="T404" s="14"/>
      <c r="U404" s="14"/>
      <c r="V404" s="14"/>
      <c r="W404" s="14"/>
      <c r="X404" s="14"/>
      <c r="Y404" s="14"/>
      <c r="Z404" s="14"/>
      <c r="AA404" s="14"/>
      <c r="AB404" s="14"/>
      <c r="AC404" s="14"/>
    </row>
    <row r="405" spans="1:29" ht="15.75" customHeight="1" x14ac:dyDescent="0.25">
      <c r="A405" s="8"/>
      <c r="B405" s="8"/>
      <c r="C405" s="8"/>
      <c r="D405" s="8"/>
      <c r="E405" s="8"/>
      <c r="F405" s="8"/>
      <c r="G405" s="8"/>
      <c r="H405" s="8"/>
      <c r="I405" s="8"/>
      <c r="J405" s="8"/>
      <c r="K405" s="8"/>
      <c r="L405" s="8"/>
      <c r="M405" s="8"/>
      <c r="N405" s="8"/>
      <c r="O405" s="8"/>
      <c r="P405" s="8"/>
      <c r="Q405" s="8"/>
      <c r="R405" s="8"/>
      <c r="S405" s="8"/>
      <c r="T405" s="14"/>
      <c r="U405" s="14"/>
      <c r="V405" s="14"/>
      <c r="W405" s="14"/>
      <c r="X405" s="14"/>
      <c r="Y405" s="14"/>
      <c r="Z405" s="14"/>
      <c r="AA405" s="14"/>
      <c r="AB405" s="14"/>
      <c r="AC405" s="14"/>
    </row>
    <row r="406" spans="1:29" ht="15.75" customHeight="1" x14ac:dyDescent="0.25">
      <c r="A406" s="8"/>
      <c r="B406" s="8"/>
      <c r="C406" s="8"/>
      <c r="D406" s="8"/>
      <c r="E406" s="8"/>
      <c r="F406" s="8"/>
      <c r="G406" s="8"/>
      <c r="H406" s="8"/>
      <c r="I406" s="8"/>
      <c r="J406" s="8"/>
      <c r="K406" s="8"/>
      <c r="L406" s="8"/>
      <c r="M406" s="8"/>
      <c r="N406" s="8"/>
      <c r="O406" s="8"/>
      <c r="P406" s="8"/>
      <c r="Q406" s="8"/>
      <c r="R406" s="8"/>
      <c r="S406" s="8"/>
      <c r="T406" s="14"/>
      <c r="U406" s="14"/>
      <c r="V406" s="14"/>
      <c r="W406" s="14"/>
      <c r="X406" s="14"/>
      <c r="Y406" s="14"/>
      <c r="Z406" s="14"/>
      <c r="AA406" s="14"/>
      <c r="AB406" s="14"/>
      <c r="AC406" s="14"/>
    </row>
    <row r="407" spans="1:29" ht="15.75" customHeight="1" x14ac:dyDescent="0.25">
      <c r="A407" s="8"/>
      <c r="B407" s="8"/>
      <c r="C407" s="8"/>
      <c r="D407" s="8"/>
      <c r="E407" s="8"/>
      <c r="F407" s="8"/>
      <c r="G407" s="8"/>
      <c r="H407" s="8"/>
      <c r="I407" s="8"/>
      <c r="J407" s="8"/>
      <c r="K407" s="8"/>
      <c r="L407" s="8"/>
      <c r="M407" s="8"/>
      <c r="N407" s="8"/>
      <c r="O407" s="8"/>
      <c r="P407" s="8"/>
      <c r="Q407" s="8"/>
      <c r="R407" s="8"/>
      <c r="S407" s="8"/>
      <c r="T407" s="14"/>
      <c r="U407" s="14"/>
      <c r="V407" s="14"/>
      <c r="W407" s="14"/>
      <c r="X407" s="14"/>
      <c r="Y407" s="14"/>
      <c r="Z407" s="14"/>
      <c r="AA407" s="14"/>
      <c r="AB407" s="14"/>
      <c r="AC407" s="14"/>
    </row>
    <row r="408" spans="1:29" ht="15.75" customHeight="1" x14ac:dyDescent="0.25">
      <c r="A408" s="8"/>
      <c r="B408" s="8"/>
      <c r="C408" s="8"/>
      <c r="D408" s="8"/>
      <c r="E408" s="8"/>
      <c r="F408" s="8"/>
      <c r="G408" s="8"/>
      <c r="H408" s="8"/>
      <c r="I408" s="8"/>
      <c r="J408" s="8"/>
      <c r="K408" s="8"/>
      <c r="L408" s="8"/>
      <c r="M408" s="8"/>
      <c r="N408" s="8"/>
      <c r="O408" s="8"/>
      <c r="P408" s="8"/>
      <c r="Q408" s="8"/>
      <c r="R408" s="8"/>
      <c r="S408" s="8"/>
      <c r="T408" s="14"/>
      <c r="U408" s="14"/>
      <c r="V408" s="14"/>
      <c r="W408" s="14"/>
      <c r="X408" s="14"/>
      <c r="Y408" s="14"/>
      <c r="Z408" s="14"/>
      <c r="AA408" s="14"/>
      <c r="AB408" s="14"/>
      <c r="AC408" s="14"/>
    </row>
    <row r="409" spans="1:29" ht="15.75" customHeight="1" x14ac:dyDescent="0.25">
      <c r="A409" s="8"/>
      <c r="B409" s="8"/>
      <c r="C409" s="8"/>
      <c r="D409" s="8"/>
      <c r="E409" s="8"/>
      <c r="F409" s="8"/>
      <c r="G409" s="8"/>
      <c r="H409" s="8"/>
      <c r="I409" s="8"/>
      <c r="J409" s="8"/>
      <c r="K409" s="8"/>
      <c r="L409" s="8"/>
      <c r="M409" s="8"/>
      <c r="N409" s="8"/>
      <c r="O409" s="8"/>
      <c r="P409" s="8"/>
      <c r="Q409" s="8"/>
      <c r="R409" s="8"/>
      <c r="S409" s="8"/>
      <c r="T409" s="14"/>
      <c r="U409" s="14"/>
      <c r="V409" s="14"/>
      <c r="W409" s="14"/>
      <c r="X409" s="14"/>
      <c r="Y409" s="14"/>
      <c r="Z409" s="14"/>
      <c r="AA409" s="14"/>
      <c r="AB409" s="14"/>
      <c r="AC409" s="14"/>
    </row>
    <row r="410" spans="1:29" ht="15.75" customHeight="1" x14ac:dyDescent="0.25">
      <c r="A410" s="8"/>
      <c r="B410" s="8"/>
      <c r="C410" s="8"/>
      <c r="D410" s="8"/>
      <c r="E410" s="8"/>
      <c r="F410" s="8"/>
      <c r="G410" s="8"/>
      <c r="H410" s="8"/>
      <c r="I410" s="8"/>
      <c r="J410" s="8"/>
      <c r="K410" s="8"/>
      <c r="L410" s="8"/>
      <c r="M410" s="8"/>
      <c r="N410" s="8"/>
      <c r="O410" s="8"/>
      <c r="P410" s="8"/>
      <c r="Q410" s="8"/>
      <c r="R410" s="8"/>
      <c r="S410" s="8"/>
      <c r="T410" s="14"/>
      <c r="U410" s="14"/>
      <c r="V410" s="14"/>
      <c r="W410" s="14"/>
      <c r="X410" s="14"/>
      <c r="Y410" s="14"/>
      <c r="Z410" s="14"/>
      <c r="AA410" s="14"/>
      <c r="AB410" s="14"/>
      <c r="AC410" s="14"/>
    </row>
    <row r="411" spans="1:29" ht="15.75" customHeight="1" x14ac:dyDescent="0.25">
      <c r="A411" s="8"/>
      <c r="B411" s="8"/>
      <c r="C411" s="8"/>
      <c r="D411" s="8"/>
      <c r="E411" s="8"/>
      <c r="F411" s="8"/>
      <c r="G411" s="8"/>
      <c r="H411" s="8"/>
      <c r="I411" s="8"/>
      <c r="J411" s="8"/>
      <c r="K411" s="8"/>
      <c r="L411" s="8"/>
      <c r="M411" s="8"/>
      <c r="N411" s="8"/>
      <c r="O411" s="8"/>
      <c r="P411" s="8"/>
      <c r="Q411" s="8"/>
      <c r="R411" s="8"/>
      <c r="S411" s="8"/>
      <c r="T411" s="14"/>
      <c r="U411" s="14"/>
      <c r="V411" s="14"/>
      <c r="W411" s="14"/>
      <c r="X411" s="14"/>
      <c r="Y411" s="14"/>
      <c r="Z411" s="14"/>
      <c r="AA411" s="14"/>
      <c r="AB411" s="14"/>
      <c r="AC411" s="14"/>
    </row>
    <row r="412" spans="1:29" ht="15.75" customHeight="1" x14ac:dyDescent="0.25">
      <c r="A412" s="8"/>
      <c r="B412" s="8"/>
      <c r="C412" s="8"/>
      <c r="D412" s="8"/>
      <c r="E412" s="8"/>
      <c r="F412" s="8"/>
      <c r="G412" s="8"/>
      <c r="H412" s="8"/>
      <c r="I412" s="8"/>
      <c r="J412" s="8"/>
      <c r="K412" s="8"/>
      <c r="L412" s="8"/>
      <c r="M412" s="8"/>
      <c r="N412" s="8"/>
      <c r="O412" s="8"/>
      <c r="P412" s="8"/>
      <c r="Q412" s="8"/>
      <c r="R412" s="8"/>
      <c r="S412" s="8"/>
      <c r="T412" s="14"/>
      <c r="U412" s="14"/>
      <c r="V412" s="14"/>
      <c r="W412" s="14"/>
      <c r="X412" s="14"/>
      <c r="Y412" s="14"/>
      <c r="Z412" s="14"/>
      <c r="AA412" s="14"/>
      <c r="AB412" s="14"/>
      <c r="AC412" s="14"/>
    </row>
    <row r="413" spans="1:29" ht="15.75" customHeight="1" x14ac:dyDescent="0.25">
      <c r="A413" s="8"/>
      <c r="B413" s="8"/>
      <c r="C413" s="8"/>
      <c r="D413" s="8"/>
      <c r="E413" s="8"/>
      <c r="F413" s="8"/>
      <c r="G413" s="8"/>
      <c r="H413" s="8"/>
      <c r="I413" s="8"/>
      <c r="J413" s="8"/>
      <c r="K413" s="8"/>
      <c r="L413" s="8"/>
      <c r="M413" s="8"/>
      <c r="N413" s="8"/>
      <c r="O413" s="8"/>
      <c r="P413" s="8"/>
      <c r="Q413" s="8"/>
      <c r="R413" s="8"/>
      <c r="S413" s="8"/>
      <c r="T413" s="14"/>
      <c r="U413" s="14"/>
      <c r="V413" s="14"/>
      <c r="W413" s="14"/>
      <c r="X413" s="14"/>
      <c r="Y413" s="14"/>
      <c r="Z413" s="14"/>
      <c r="AA413" s="14"/>
      <c r="AB413" s="14"/>
      <c r="AC413" s="14"/>
    </row>
    <row r="414" spans="1:29" ht="15.75" customHeight="1" x14ac:dyDescent="0.25">
      <c r="A414" s="8"/>
      <c r="B414" s="8"/>
      <c r="C414" s="8"/>
      <c r="D414" s="8"/>
      <c r="E414" s="8"/>
      <c r="F414" s="8"/>
      <c r="G414" s="8"/>
      <c r="H414" s="8"/>
      <c r="I414" s="8"/>
      <c r="J414" s="8"/>
      <c r="K414" s="8"/>
      <c r="L414" s="8"/>
      <c r="M414" s="8"/>
      <c r="N414" s="8"/>
      <c r="O414" s="8"/>
      <c r="P414" s="8"/>
      <c r="Q414" s="8"/>
      <c r="R414" s="8"/>
      <c r="S414" s="8"/>
      <c r="T414" s="14"/>
      <c r="U414" s="14"/>
      <c r="V414" s="14"/>
      <c r="W414" s="14"/>
      <c r="X414" s="14"/>
      <c r="Y414" s="14"/>
      <c r="Z414" s="14"/>
      <c r="AA414" s="14"/>
      <c r="AB414" s="14"/>
      <c r="AC414" s="14"/>
    </row>
    <row r="415" spans="1:29" ht="15.75" customHeight="1" x14ac:dyDescent="0.25">
      <c r="A415" s="8"/>
      <c r="B415" s="8"/>
      <c r="C415" s="8"/>
      <c r="D415" s="8"/>
      <c r="E415" s="8"/>
      <c r="F415" s="8"/>
      <c r="G415" s="8"/>
      <c r="H415" s="8"/>
      <c r="I415" s="8"/>
      <c r="J415" s="8"/>
      <c r="K415" s="8"/>
      <c r="L415" s="8"/>
      <c r="M415" s="8"/>
      <c r="N415" s="8"/>
      <c r="O415" s="8"/>
      <c r="P415" s="8"/>
      <c r="Q415" s="8"/>
      <c r="R415" s="8"/>
      <c r="S415" s="8"/>
      <c r="T415" s="14"/>
      <c r="U415" s="14"/>
      <c r="V415" s="14"/>
      <c r="W415" s="14"/>
      <c r="X415" s="14"/>
      <c r="Y415" s="14"/>
      <c r="Z415" s="14"/>
      <c r="AA415" s="14"/>
      <c r="AB415" s="14"/>
      <c r="AC415" s="14"/>
    </row>
    <row r="416" spans="1:29" ht="15.75" customHeight="1" x14ac:dyDescent="0.25">
      <c r="A416" s="8"/>
      <c r="B416" s="8"/>
      <c r="C416" s="8"/>
      <c r="D416" s="8"/>
      <c r="E416" s="8"/>
      <c r="F416" s="8"/>
      <c r="G416" s="8"/>
      <c r="H416" s="8"/>
      <c r="I416" s="8"/>
      <c r="J416" s="8"/>
      <c r="K416" s="8"/>
      <c r="L416" s="8"/>
      <c r="M416" s="8"/>
      <c r="N416" s="8"/>
      <c r="O416" s="8"/>
      <c r="P416" s="8"/>
      <c r="Q416" s="8"/>
      <c r="R416" s="8"/>
      <c r="S416" s="8"/>
      <c r="T416" s="14"/>
      <c r="U416" s="14"/>
      <c r="V416" s="14"/>
      <c r="W416" s="14"/>
      <c r="X416" s="14"/>
      <c r="Y416" s="14"/>
      <c r="Z416" s="14"/>
      <c r="AA416" s="14"/>
      <c r="AB416" s="14"/>
      <c r="AC416" s="14"/>
    </row>
    <row r="417" spans="1:29" ht="15.75" customHeight="1" x14ac:dyDescent="0.25">
      <c r="A417" s="8"/>
      <c r="B417" s="8"/>
      <c r="C417" s="8"/>
      <c r="D417" s="8"/>
      <c r="E417" s="8"/>
      <c r="F417" s="8"/>
      <c r="G417" s="8"/>
      <c r="H417" s="8"/>
      <c r="I417" s="8"/>
      <c r="J417" s="8"/>
      <c r="K417" s="8"/>
      <c r="L417" s="8"/>
      <c r="M417" s="8"/>
      <c r="N417" s="8"/>
      <c r="O417" s="8"/>
      <c r="P417" s="8"/>
      <c r="Q417" s="8"/>
      <c r="R417" s="8"/>
      <c r="S417" s="8"/>
      <c r="T417" s="14"/>
      <c r="U417" s="14"/>
      <c r="V417" s="14"/>
      <c r="W417" s="14"/>
      <c r="X417" s="14"/>
      <c r="Y417" s="14"/>
      <c r="Z417" s="14"/>
      <c r="AA417" s="14"/>
      <c r="AB417" s="14"/>
      <c r="AC417" s="14"/>
    </row>
    <row r="418" spans="1:29" ht="15.75" customHeight="1" x14ac:dyDescent="0.25">
      <c r="A418" s="8"/>
      <c r="B418" s="8"/>
      <c r="C418" s="8"/>
      <c r="D418" s="8"/>
      <c r="E418" s="8"/>
      <c r="F418" s="8"/>
      <c r="G418" s="8"/>
      <c r="H418" s="8"/>
      <c r="I418" s="8"/>
      <c r="J418" s="8"/>
      <c r="K418" s="8"/>
      <c r="L418" s="8"/>
      <c r="M418" s="8"/>
      <c r="N418" s="8"/>
      <c r="O418" s="8"/>
      <c r="P418" s="8"/>
      <c r="Q418" s="8"/>
      <c r="R418" s="8"/>
      <c r="S418" s="8"/>
      <c r="T418" s="14"/>
      <c r="U418" s="14"/>
      <c r="V418" s="14"/>
      <c r="W418" s="14"/>
      <c r="X418" s="14"/>
      <c r="Y418" s="14"/>
      <c r="Z418" s="14"/>
      <c r="AA418" s="14"/>
      <c r="AB418" s="14"/>
      <c r="AC418" s="14"/>
    </row>
    <row r="419" spans="1:29" ht="15.75" customHeight="1" x14ac:dyDescent="0.25">
      <c r="A419" s="8"/>
      <c r="B419" s="8"/>
      <c r="C419" s="8"/>
      <c r="D419" s="8"/>
      <c r="E419" s="8"/>
      <c r="F419" s="8"/>
      <c r="G419" s="8"/>
      <c r="H419" s="8"/>
      <c r="I419" s="8"/>
      <c r="J419" s="8"/>
      <c r="K419" s="8"/>
      <c r="L419" s="8"/>
      <c r="M419" s="8"/>
      <c r="N419" s="8"/>
      <c r="O419" s="8"/>
      <c r="P419" s="8"/>
      <c r="Q419" s="8"/>
      <c r="R419" s="8"/>
      <c r="S419" s="8"/>
      <c r="T419" s="14"/>
      <c r="U419" s="14"/>
      <c r="V419" s="14"/>
      <c r="W419" s="14"/>
      <c r="X419" s="14"/>
      <c r="Y419" s="14"/>
      <c r="Z419" s="14"/>
      <c r="AA419" s="14"/>
      <c r="AB419" s="14"/>
      <c r="AC419" s="14"/>
    </row>
    <row r="420" spans="1:29" ht="15.75" customHeight="1" x14ac:dyDescent="0.25">
      <c r="A420" s="8"/>
      <c r="B420" s="8"/>
      <c r="C420" s="8"/>
      <c r="D420" s="8"/>
      <c r="E420" s="8"/>
      <c r="F420" s="8"/>
      <c r="G420" s="8"/>
      <c r="H420" s="8"/>
      <c r="I420" s="8"/>
      <c r="J420" s="8"/>
      <c r="K420" s="8"/>
      <c r="L420" s="8"/>
      <c r="M420" s="8"/>
      <c r="N420" s="8"/>
      <c r="O420" s="8"/>
      <c r="P420" s="8"/>
      <c r="Q420" s="8"/>
      <c r="R420" s="8"/>
      <c r="S420" s="8"/>
      <c r="T420" s="14"/>
      <c r="U420" s="14"/>
      <c r="V420" s="14"/>
      <c r="W420" s="14"/>
      <c r="X420" s="14"/>
      <c r="Y420" s="14"/>
      <c r="Z420" s="14"/>
      <c r="AA420" s="14"/>
      <c r="AB420" s="14"/>
      <c r="AC420" s="14"/>
    </row>
    <row r="421" spans="1:29" ht="15.75" customHeight="1" x14ac:dyDescent="0.25">
      <c r="A421" s="8"/>
      <c r="B421" s="8"/>
      <c r="C421" s="8"/>
      <c r="D421" s="8"/>
      <c r="E421" s="8"/>
      <c r="F421" s="8"/>
      <c r="G421" s="8"/>
      <c r="H421" s="8"/>
      <c r="I421" s="8"/>
      <c r="J421" s="8"/>
      <c r="K421" s="8"/>
      <c r="L421" s="8"/>
      <c r="M421" s="8"/>
      <c r="N421" s="8"/>
      <c r="O421" s="8"/>
      <c r="P421" s="8"/>
      <c r="Q421" s="8"/>
      <c r="R421" s="8"/>
      <c r="S421" s="8"/>
      <c r="T421" s="14"/>
      <c r="U421" s="14"/>
      <c r="V421" s="14"/>
      <c r="W421" s="14"/>
      <c r="X421" s="14"/>
      <c r="Y421" s="14"/>
      <c r="Z421" s="14"/>
      <c r="AA421" s="14"/>
      <c r="AB421" s="14"/>
      <c r="AC421" s="14"/>
    </row>
    <row r="422" spans="1:29" ht="15.75" customHeight="1" x14ac:dyDescent="0.25">
      <c r="A422" s="8"/>
      <c r="B422" s="8"/>
      <c r="C422" s="8"/>
      <c r="D422" s="8"/>
      <c r="E422" s="8"/>
      <c r="F422" s="8"/>
      <c r="G422" s="8"/>
      <c r="H422" s="8"/>
      <c r="I422" s="8"/>
      <c r="J422" s="8"/>
      <c r="K422" s="8"/>
      <c r="L422" s="8"/>
      <c r="M422" s="8"/>
      <c r="N422" s="8"/>
      <c r="O422" s="8"/>
      <c r="P422" s="8"/>
      <c r="Q422" s="8"/>
      <c r="R422" s="8"/>
      <c r="S422" s="8"/>
      <c r="T422" s="14"/>
      <c r="U422" s="14"/>
      <c r="V422" s="14"/>
      <c r="W422" s="14"/>
      <c r="X422" s="14"/>
      <c r="Y422" s="14"/>
      <c r="Z422" s="14"/>
      <c r="AA422" s="14"/>
      <c r="AB422" s="14"/>
      <c r="AC422" s="14"/>
    </row>
    <row r="423" spans="1:29" ht="15.75" customHeight="1" x14ac:dyDescent="0.25">
      <c r="A423" s="8"/>
      <c r="B423" s="8"/>
      <c r="C423" s="8"/>
      <c r="D423" s="8"/>
      <c r="E423" s="8"/>
      <c r="F423" s="8"/>
      <c r="G423" s="8"/>
      <c r="H423" s="8"/>
      <c r="I423" s="8"/>
      <c r="J423" s="8"/>
      <c r="K423" s="8"/>
      <c r="L423" s="8"/>
      <c r="M423" s="8"/>
      <c r="N423" s="8"/>
      <c r="O423" s="8"/>
      <c r="P423" s="8"/>
      <c r="Q423" s="8"/>
      <c r="R423" s="8"/>
      <c r="S423" s="8"/>
      <c r="T423" s="14"/>
      <c r="U423" s="14"/>
      <c r="V423" s="14"/>
      <c r="W423" s="14"/>
      <c r="X423" s="14"/>
      <c r="Y423" s="14"/>
      <c r="Z423" s="14"/>
      <c r="AA423" s="14"/>
      <c r="AB423" s="14"/>
      <c r="AC423" s="14"/>
    </row>
    <row r="424" spans="1:29" ht="15.75" customHeight="1" x14ac:dyDescent="0.25">
      <c r="A424" s="8"/>
      <c r="B424" s="8"/>
      <c r="C424" s="8"/>
      <c r="D424" s="8"/>
      <c r="E424" s="8"/>
      <c r="F424" s="8"/>
      <c r="G424" s="8"/>
      <c r="H424" s="8"/>
      <c r="I424" s="8"/>
      <c r="J424" s="8"/>
      <c r="K424" s="8"/>
      <c r="L424" s="8"/>
      <c r="M424" s="8"/>
      <c r="N424" s="8"/>
      <c r="O424" s="8"/>
      <c r="P424" s="8"/>
      <c r="Q424" s="8"/>
      <c r="R424" s="8"/>
      <c r="S424" s="8"/>
      <c r="T424" s="14"/>
      <c r="U424" s="14"/>
      <c r="V424" s="14"/>
      <c r="W424" s="14"/>
      <c r="X424" s="14"/>
      <c r="Y424" s="14"/>
      <c r="Z424" s="14"/>
      <c r="AA424" s="14"/>
      <c r="AB424" s="14"/>
      <c r="AC424" s="14"/>
    </row>
    <row r="425" spans="1:29" ht="15.75" customHeight="1" x14ac:dyDescent="0.25">
      <c r="A425" s="8"/>
      <c r="B425" s="8"/>
      <c r="C425" s="8"/>
      <c r="D425" s="8"/>
      <c r="E425" s="8"/>
      <c r="F425" s="8"/>
      <c r="G425" s="8"/>
      <c r="H425" s="8"/>
      <c r="I425" s="8"/>
      <c r="J425" s="8"/>
      <c r="K425" s="8"/>
      <c r="L425" s="8"/>
      <c r="M425" s="8"/>
      <c r="N425" s="8"/>
      <c r="O425" s="8"/>
      <c r="P425" s="8"/>
      <c r="Q425" s="8"/>
      <c r="R425" s="8"/>
      <c r="S425" s="8"/>
      <c r="T425" s="14"/>
      <c r="U425" s="14"/>
      <c r="V425" s="14"/>
      <c r="W425" s="14"/>
      <c r="X425" s="14"/>
      <c r="Y425" s="14"/>
      <c r="Z425" s="14"/>
      <c r="AA425" s="14"/>
      <c r="AB425" s="14"/>
      <c r="AC425" s="14"/>
    </row>
    <row r="426" spans="1:29" ht="15.75" customHeight="1" x14ac:dyDescent="0.25">
      <c r="A426" s="8"/>
      <c r="B426" s="8"/>
      <c r="C426" s="8"/>
      <c r="D426" s="8"/>
      <c r="E426" s="8"/>
      <c r="F426" s="8"/>
      <c r="G426" s="8"/>
      <c r="H426" s="8"/>
      <c r="I426" s="8"/>
      <c r="J426" s="8"/>
      <c r="K426" s="8"/>
      <c r="L426" s="8"/>
      <c r="M426" s="8"/>
      <c r="N426" s="8"/>
      <c r="O426" s="8"/>
      <c r="P426" s="8"/>
      <c r="Q426" s="8"/>
      <c r="R426" s="8"/>
      <c r="S426" s="8"/>
      <c r="T426" s="14"/>
      <c r="U426" s="14"/>
      <c r="V426" s="14"/>
      <c r="W426" s="14"/>
      <c r="X426" s="14"/>
      <c r="Y426" s="14"/>
      <c r="Z426" s="14"/>
      <c r="AA426" s="14"/>
      <c r="AB426" s="14"/>
      <c r="AC426" s="14"/>
    </row>
    <row r="427" spans="1:29" ht="15.75" customHeight="1" x14ac:dyDescent="0.25">
      <c r="A427" s="8"/>
      <c r="B427" s="8"/>
      <c r="C427" s="8"/>
      <c r="D427" s="8"/>
      <c r="E427" s="8"/>
      <c r="F427" s="8"/>
      <c r="G427" s="8"/>
      <c r="H427" s="8"/>
      <c r="I427" s="8"/>
      <c r="J427" s="8"/>
      <c r="K427" s="8"/>
      <c r="L427" s="8"/>
      <c r="M427" s="8"/>
      <c r="N427" s="8"/>
      <c r="O427" s="8"/>
      <c r="P427" s="8"/>
      <c r="Q427" s="8"/>
      <c r="R427" s="8"/>
      <c r="S427" s="8"/>
      <c r="T427" s="14"/>
      <c r="U427" s="14"/>
      <c r="V427" s="14"/>
      <c r="W427" s="14"/>
      <c r="X427" s="14"/>
      <c r="Y427" s="14"/>
      <c r="Z427" s="14"/>
      <c r="AA427" s="14"/>
      <c r="AB427" s="14"/>
      <c r="AC427" s="14"/>
    </row>
    <row r="428" spans="1:29" ht="15.75" customHeight="1" x14ac:dyDescent="0.25">
      <c r="A428" s="8"/>
      <c r="B428" s="8"/>
      <c r="C428" s="8"/>
      <c r="D428" s="8"/>
      <c r="E428" s="8"/>
      <c r="F428" s="8"/>
      <c r="G428" s="8"/>
      <c r="H428" s="8"/>
      <c r="I428" s="8"/>
      <c r="J428" s="8"/>
      <c r="K428" s="8"/>
      <c r="L428" s="8"/>
      <c r="M428" s="8"/>
      <c r="N428" s="8"/>
      <c r="O428" s="8"/>
      <c r="P428" s="8"/>
      <c r="Q428" s="8"/>
      <c r="R428" s="8"/>
      <c r="S428" s="8"/>
      <c r="T428" s="14"/>
      <c r="U428" s="14"/>
      <c r="V428" s="14"/>
      <c r="W428" s="14"/>
      <c r="X428" s="14"/>
      <c r="Y428" s="14"/>
      <c r="Z428" s="14"/>
      <c r="AA428" s="14"/>
      <c r="AB428" s="14"/>
      <c r="AC428" s="14"/>
    </row>
    <row r="429" spans="1:29" ht="15.75" customHeight="1" x14ac:dyDescent="0.25">
      <c r="A429" s="8"/>
      <c r="B429" s="8"/>
      <c r="C429" s="8"/>
      <c r="D429" s="8"/>
      <c r="E429" s="8"/>
      <c r="F429" s="8"/>
      <c r="G429" s="8"/>
      <c r="H429" s="8"/>
      <c r="I429" s="8"/>
      <c r="J429" s="8"/>
      <c r="K429" s="8"/>
      <c r="L429" s="8"/>
      <c r="M429" s="8"/>
      <c r="N429" s="8"/>
      <c r="O429" s="8"/>
      <c r="P429" s="8"/>
      <c r="Q429" s="8"/>
      <c r="R429" s="8"/>
      <c r="S429" s="8"/>
      <c r="T429" s="14"/>
      <c r="U429" s="14"/>
      <c r="V429" s="14"/>
      <c r="W429" s="14"/>
      <c r="X429" s="14"/>
      <c r="Y429" s="14"/>
      <c r="Z429" s="14"/>
      <c r="AA429" s="14"/>
      <c r="AB429" s="14"/>
      <c r="AC429" s="14"/>
    </row>
    <row r="430" spans="1:29" ht="15.75" customHeight="1" x14ac:dyDescent="0.25">
      <c r="A430" s="8"/>
      <c r="B430" s="8"/>
      <c r="C430" s="8"/>
      <c r="D430" s="8"/>
      <c r="E430" s="8"/>
      <c r="F430" s="8"/>
      <c r="G430" s="8"/>
      <c r="H430" s="8"/>
      <c r="I430" s="8"/>
      <c r="J430" s="8"/>
      <c r="K430" s="8"/>
      <c r="L430" s="8"/>
      <c r="M430" s="8"/>
      <c r="N430" s="8"/>
      <c r="O430" s="8"/>
      <c r="P430" s="8"/>
      <c r="Q430" s="8"/>
      <c r="R430" s="8"/>
      <c r="S430" s="8"/>
      <c r="T430" s="14"/>
      <c r="U430" s="14"/>
      <c r="V430" s="14"/>
      <c r="W430" s="14"/>
      <c r="X430" s="14"/>
      <c r="Y430" s="14"/>
      <c r="Z430" s="14"/>
      <c r="AA430" s="14"/>
      <c r="AB430" s="14"/>
      <c r="AC430" s="14"/>
    </row>
    <row r="431" spans="1:29" ht="15.75" customHeight="1" x14ac:dyDescent="0.25">
      <c r="A431" s="8"/>
      <c r="B431" s="8"/>
      <c r="C431" s="8"/>
      <c r="D431" s="8"/>
      <c r="E431" s="8"/>
      <c r="F431" s="8"/>
      <c r="G431" s="8"/>
      <c r="H431" s="8"/>
      <c r="I431" s="8"/>
      <c r="J431" s="8"/>
      <c r="K431" s="8"/>
      <c r="L431" s="8"/>
      <c r="M431" s="8"/>
      <c r="N431" s="8"/>
      <c r="O431" s="8"/>
      <c r="P431" s="8"/>
      <c r="Q431" s="8"/>
      <c r="R431" s="8"/>
      <c r="S431" s="8"/>
      <c r="T431" s="14"/>
      <c r="U431" s="14"/>
      <c r="V431" s="14"/>
      <c r="W431" s="14"/>
      <c r="X431" s="14"/>
      <c r="Y431" s="14"/>
      <c r="Z431" s="14"/>
      <c r="AA431" s="14"/>
      <c r="AB431" s="14"/>
      <c r="AC431" s="14"/>
    </row>
    <row r="432" spans="1:29" ht="15.75" customHeight="1" x14ac:dyDescent="0.25">
      <c r="A432" s="8"/>
      <c r="B432" s="8"/>
      <c r="C432" s="8"/>
      <c r="D432" s="8"/>
      <c r="E432" s="8"/>
      <c r="F432" s="8"/>
      <c r="G432" s="8"/>
      <c r="H432" s="8"/>
      <c r="I432" s="8"/>
      <c r="J432" s="8"/>
      <c r="K432" s="8"/>
      <c r="L432" s="8"/>
      <c r="M432" s="8"/>
      <c r="N432" s="8"/>
      <c r="O432" s="8"/>
      <c r="P432" s="8"/>
      <c r="Q432" s="8"/>
      <c r="R432" s="8"/>
      <c r="S432" s="8"/>
      <c r="T432" s="14"/>
      <c r="U432" s="14"/>
      <c r="V432" s="14"/>
      <c r="W432" s="14"/>
      <c r="X432" s="14"/>
      <c r="Y432" s="14"/>
      <c r="Z432" s="14"/>
      <c r="AA432" s="14"/>
      <c r="AB432" s="14"/>
      <c r="AC432" s="14"/>
    </row>
    <row r="433" spans="1:29" ht="15.75" customHeight="1" x14ac:dyDescent="0.25">
      <c r="A433" s="8"/>
      <c r="B433" s="8"/>
      <c r="C433" s="8"/>
      <c r="D433" s="8"/>
      <c r="E433" s="8"/>
      <c r="F433" s="8"/>
      <c r="G433" s="8"/>
      <c r="H433" s="8"/>
      <c r="I433" s="8"/>
      <c r="J433" s="8"/>
      <c r="K433" s="8"/>
      <c r="L433" s="8"/>
      <c r="M433" s="8"/>
      <c r="N433" s="8"/>
      <c r="O433" s="8"/>
      <c r="P433" s="8"/>
      <c r="Q433" s="8"/>
      <c r="R433" s="8"/>
      <c r="S433" s="8"/>
      <c r="T433" s="14"/>
      <c r="U433" s="14"/>
      <c r="V433" s="14"/>
      <c r="W433" s="14"/>
      <c r="X433" s="14"/>
      <c r="Y433" s="14"/>
      <c r="Z433" s="14"/>
      <c r="AA433" s="14"/>
      <c r="AB433" s="14"/>
      <c r="AC433" s="14"/>
    </row>
    <row r="434" spans="1:29" ht="15.75" customHeight="1" x14ac:dyDescent="0.25">
      <c r="A434" s="8"/>
      <c r="B434" s="8"/>
      <c r="C434" s="8"/>
      <c r="D434" s="8"/>
      <c r="E434" s="8"/>
      <c r="F434" s="8"/>
      <c r="G434" s="8"/>
      <c r="H434" s="8"/>
      <c r="I434" s="8"/>
      <c r="J434" s="8"/>
      <c r="K434" s="8"/>
      <c r="L434" s="8"/>
      <c r="M434" s="8"/>
      <c r="N434" s="8"/>
      <c r="O434" s="8"/>
      <c r="P434" s="8"/>
      <c r="Q434" s="8"/>
      <c r="R434" s="8"/>
      <c r="S434" s="8"/>
      <c r="T434" s="14"/>
      <c r="U434" s="14"/>
      <c r="V434" s="14"/>
      <c r="W434" s="14"/>
      <c r="X434" s="14"/>
      <c r="Y434" s="14"/>
      <c r="Z434" s="14"/>
      <c r="AA434" s="14"/>
      <c r="AB434" s="14"/>
      <c r="AC434" s="14"/>
    </row>
    <row r="435" spans="1:29" ht="15.75" customHeight="1" x14ac:dyDescent="0.25">
      <c r="A435" s="8"/>
      <c r="B435" s="8"/>
      <c r="C435" s="8"/>
      <c r="D435" s="8"/>
      <c r="E435" s="8"/>
      <c r="F435" s="8"/>
      <c r="G435" s="8"/>
      <c r="H435" s="8"/>
      <c r="I435" s="8"/>
      <c r="J435" s="8"/>
      <c r="K435" s="8"/>
      <c r="L435" s="8"/>
      <c r="M435" s="8"/>
      <c r="N435" s="8"/>
      <c r="O435" s="8"/>
      <c r="P435" s="8"/>
      <c r="Q435" s="8"/>
      <c r="R435" s="8"/>
      <c r="S435" s="8"/>
      <c r="T435" s="14"/>
      <c r="U435" s="14"/>
      <c r="V435" s="14"/>
      <c r="W435" s="14"/>
      <c r="X435" s="14"/>
      <c r="Y435" s="14"/>
      <c r="Z435" s="14"/>
      <c r="AA435" s="14"/>
      <c r="AB435" s="14"/>
      <c r="AC435" s="14"/>
    </row>
    <row r="436" spans="1:29" ht="15.75" customHeight="1" x14ac:dyDescent="0.25">
      <c r="A436" s="8"/>
      <c r="B436" s="8"/>
      <c r="C436" s="8"/>
      <c r="D436" s="8"/>
      <c r="E436" s="8"/>
      <c r="F436" s="8"/>
      <c r="G436" s="8"/>
      <c r="H436" s="8"/>
      <c r="I436" s="8"/>
      <c r="J436" s="8"/>
      <c r="K436" s="8"/>
      <c r="L436" s="8"/>
      <c r="M436" s="8"/>
      <c r="N436" s="8"/>
      <c r="O436" s="8"/>
      <c r="P436" s="8"/>
      <c r="Q436" s="8"/>
      <c r="R436" s="8"/>
      <c r="S436" s="8"/>
      <c r="T436" s="14"/>
      <c r="U436" s="14"/>
      <c r="V436" s="14"/>
      <c r="W436" s="14"/>
      <c r="X436" s="14"/>
      <c r="Y436" s="14"/>
      <c r="Z436" s="14"/>
      <c r="AA436" s="14"/>
      <c r="AB436" s="14"/>
      <c r="AC436" s="14"/>
    </row>
    <row r="437" spans="1:29" ht="15.75" customHeight="1" x14ac:dyDescent="0.25">
      <c r="A437" s="8"/>
      <c r="B437" s="8"/>
      <c r="C437" s="8"/>
      <c r="D437" s="8"/>
      <c r="E437" s="8"/>
      <c r="F437" s="8"/>
      <c r="G437" s="8"/>
      <c r="H437" s="8"/>
      <c r="I437" s="8"/>
      <c r="J437" s="8"/>
      <c r="K437" s="8"/>
      <c r="L437" s="8"/>
      <c r="M437" s="8"/>
      <c r="N437" s="8"/>
      <c r="O437" s="8"/>
      <c r="P437" s="8"/>
      <c r="Q437" s="8"/>
      <c r="R437" s="8"/>
      <c r="S437" s="8"/>
      <c r="T437" s="14"/>
      <c r="U437" s="14"/>
      <c r="V437" s="14"/>
      <c r="W437" s="14"/>
      <c r="X437" s="14"/>
      <c r="Y437" s="14"/>
      <c r="Z437" s="14"/>
      <c r="AA437" s="14"/>
      <c r="AB437" s="14"/>
      <c r="AC437" s="14"/>
    </row>
    <row r="438" spans="1:29" ht="15.75" customHeight="1" x14ac:dyDescent="0.25">
      <c r="A438" s="8"/>
      <c r="B438" s="8"/>
      <c r="C438" s="8"/>
      <c r="D438" s="8"/>
      <c r="E438" s="8"/>
      <c r="F438" s="8"/>
      <c r="G438" s="8"/>
      <c r="H438" s="8"/>
      <c r="I438" s="8"/>
      <c r="J438" s="8"/>
      <c r="K438" s="8"/>
      <c r="L438" s="8"/>
      <c r="M438" s="8"/>
      <c r="N438" s="8"/>
      <c r="O438" s="8"/>
      <c r="P438" s="8"/>
      <c r="Q438" s="8"/>
      <c r="R438" s="8"/>
      <c r="S438" s="8"/>
      <c r="T438" s="14"/>
      <c r="U438" s="14"/>
      <c r="V438" s="14"/>
      <c r="W438" s="14"/>
      <c r="X438" s="14"/>
      <c r="Y438" s="14"/>
      <c r="Z438" s="14"/>
      <c r="AA438" s="14"/>
      <c r="AB438" s="14"/>
      <c r="AC438" s="14"/>
    </row>
    <row r="439" spans="1:29" ht="15.75" customHeight="1" x14ac:dyDescent="0.25">
      <c r="A439" s="8"/>
      <c r="B439" s="8"/>
      <c r="C439" s="8"/>
      <c r="D439" s="8"/>
      <c r="E439" s="8"/>
      <c r="F439" s="8"/>
      <c r="G439" s="8"/>
      <c r="H439" s="8"/>
      <c r="I439" s="8"/>
      <c r="J439" s="8"/>
      <c r="K439" s="8"/>
      <c r="L439" s="8"/>
      <c r="M439" s="8"/>
      <c r="N439" s="8"/>
      <c r="O439" s="8"/>
      <c r="P439" s="8"/>
      <c r="Q439" s="8"/>
      <c r="R439" s="8"/>
      <c r="S439" s="8"/>
      <c r="T439" s="14"/>
      <c r="U439" s="14"/>
      <c r="V439" s="14"/>
      <c r="W439" s="14"/>
      <c r="X439" s="14"/>
      <c r="Y439" s="14"/>
      <c r="Z439" s="14"/>
      <c r="AA439" s="14"/>
      <c r="AB439" s="14"/>
      <c r="AC439" s="14"/>
    </row>
    <row r="440" spans="1:29" ht="15.75" customHeight="1" x14ac:dyDescent="0.25">
      <c r="A440" s="8"/>
      <c r="B440" s="8"/>
      <c r="C440" s="8"/>
      <c r="D440" s="8"/>
      <c r="E440" s="8"/>
      <c r="F440" s="8"/>
      <c r="G440" s="8"/>
      <c r="H440" s="8"/>
      <c r="I440" s="8"/>
      <c r="J440" s="8"/>
      <c r="K440" s="8"/>
      <c r="L440" s="8"/>
      <c r="M440" s="8"/>
      <c r="N440" s="8"/>
      <c r="O440" s="8"/>
      <c r="P440" s="8"/>
      <c r="Q440" s="8"/>
      <c r="R440" s="8"/>
      <c r="S440" s="8"/>
      <c r="T440" s="14"/>
      <c r="U440" s="14"/>
      <c r="V440" s="14"/>
      <c r="W440" s="14"/>
      <c r="X440" s="14"/>
      <c r="Y440" s="14"/>
      <c r="Z440" s="14"/>
      <c r="AA440" s="14"/>
      <c r="AB440" s="14"/>
      <c r="AC440" s="14"/>
    </row>
    <row r="441" spans="1:29" ht="15.75" customHeight="1" x14ac:dyDescent="0.25">
      <c r="A441" s="8"/>
      <c r="B441" s="8"/>
      <c r="C441" s="8"/>
      <c r="D441" s="8"/>
      <c r="E441" s="8"/>
      <c r="F441" s="8"/>
      <c r="G441" s="8"/>
      <c r="H441" s="8"/>
      <c r="I441" s="8"/>
      <c r="J441" s="8"/>
      <c r="K441" s="8"/>
      <c r="L441" s="8"/>
      <c r="M441" s="8"/>
      <c r="N441" s="8"/>
      <c r="O441" s="8"/>
      <c r="P441" s="8"/>
      <c r="Q441" s="8"/>
      <c r="R441" s="8"/>
      <c r="S441" s="8"/>
      <c r="T441" s="14"/>
      <c r="U441" s="14"/>
      <c r="V441" s="14"/>
      <c r="W441" s="14"/>
      <c r="X441" s="14"/>
      <c r="Y441" s="14"/>
      <c r="Z441" s="14"/>
      <c r="AA441" s="14"/>
      <c r="AB441" s="14"/>
      <c r="AC441" s="14"/>
    </row>
    <row r="442" spans="1:29" ht="15.75" customHeight="1" x14ac:dyDescent="0.25">
      <c r="A442" s="8"/>
      <c r="B442" s="8"/>
      <c r="C442" s="8"/>
      <c r="D442" s="8"/>
      <c r="E442" s="8"/>
      <c r="F442" s="8"/>
      <c r="G442" s="8"/>
      <c r="H442" s="8"/>
      <c r="I442" s="8"/>
      <c r="J442" s="8"/>
      <c r="K442" s="8"/>
      <c r="L442" s="8"/>
      <c r="M442" s="8"/>
      <c r="N442" s="8"/>
      <c r="O442" s="8"/>
      <c r="P442" s="8"/>
      <c r="Q442" s="8"/>
      <c r="R442" s="8"/>
      <c r="S442" s="8"/>
      <c r="T442" s="14"/>
      <c r="U442" s="14"/>
      <c r="V442" s="14"/>
      <c r="W442" s="14"/>
      <c r="X442" s="14"/>
      <c r="Y442" s="14"/>
      <c r="Z442" s="14"/>
      <c r="AA442" s="14"/>
      <c r="AB442" s="14"/>
      <c r="AC442" s="14"/>
    </row>
    <row r="443" spans="1:29" ht="15.75" customHeight="1" x14ac:dyDescent="0.25">
      <c r="A443" s="8"/>
      <c r="B443" s="8"/>
      <c r="C443" s="8"/>
      <c r="D443" s="8"/>
      <c r="E443" s="8"/>
      <c r="F443" s="8"/>
      <c r="G443" s="8"/>
      <c r="H443" s="8"/>
      <c r="I443" s="8"/>
      <c r="J443" s="8"/>
      <c r="K443" s="8"/>
      <c r="L443" s="8"/>
      <c r="M443" s="8"/>
      <c r="N443" s="8"/>
      <c r="O443" s="8"/>
      <c r="P443" s="8"/>
      <c r="Q443" s="8"/>
      <c r="R443" s="8"/>
      <c r="S443" s="8"/>
      <c r="T443" s="14"/>
      <c r="U443" s="14"/>
      <c r="V443" s="14"/>
      <c r="W443" s="14"/>
      <c r="X443" s="14"/>
      <c r="Y443" s="14"/>
      <c r="Z443" s="14"/>
      <c r="AA443" s="14"/>
      <c r="AB443" s="14"/>
      <c r="AC443" s="14"/>
    </row>
    <row r="444" spans="1:29" ht="15.75" customHeight="1" x14ac:dyDescent="0.25">
      <c r="A444" s="8"/>
      <c r="B444" s="8"/>
      <c r="C444" s="8"/>
      <c r="D444" s="8"/>
      <c r="E444" s="8"/>
      <c r="F444" s="8"/>
      <c r="G444" s="8"/>
      <c r="H444" s="8"/>
      <c r="I444" s="8"/>
      <c r="J444" s="8"/>
      <c r="K444" s="8"/>
      <c r="L444" s="8"/>
      <c r="M444" s="8"/>
      <c r="N444" s="8"/>
      <c r="O444" s="8"/>
      <c r="P444" s="8"/>
      <c r="Q444" s="8"/>
      <c r="R444" s="8"/>
      <c r="S444" s="8"/>
      <c r="T444" s="14"/>
      <c r="U444" s="14"/>
      <c r="V444" s="14"/>
      <c r="W444" s="14"/>
      <c r="X444" s="14"/>
      <c r="Y444" s="14"/>
      <c r="Z444" s="14"/>
      <c r="AA444" s="14"/>
      <c r="AB444" s="14"/>
      <c r="AC444" s="14"/>
    </row>
    <row r="445" spans="1:29" ht="15.75" customHeight="1" x14ac:dyDescent="0.25">
      <c r="A445" s="8"/>
      <c r="B445" s="8"/>
      <c r="C445" s="8"/>
      <c r="D445" s="8"/>
      <c r="E445" s="8"/>
      <c r="F445" s="8"/>
      <c r="G445" s="8"/>
      <c r="H445" s="8"/>
      <c r="I445" s="8"/>
      <c r="J445" s="8"/>
      <c r="K445" s="8"/>
      <c r="L445" s="8"/>
      <c r="M445" s="8"/>
      <c r="N445" s="8"/>
      <c r="O445" s="8"/>
      <c r="P445" s="8"/>
      <c r="Q445" s="8"/>
      <c r="R445" s="8"/>
      <c r="S445" s="8"/>
      <c r="T445" s="14"/>
      <c r="U445" s="14"/>
      <c r="V445" s="14"/>
      <c r="W445" s="14"/>
      <c r="X445" s="14"/>
      <c r="Y445" s="14"/>
      <c r="Z445" s="14"/>
      <c r="AA445" s="14"/>
      <c r="AB445" s="14"/>
      <c r="AC445" s="14"/>
    </row>
    <row r="446" spans="1:29" ht="15.75" customHeight="1" x14ac:dyDescent="0.25">
      <c r="A446" s="8"/>
      <c r="B446" s="8"/>
      <c r="C446" s="8"/>
      <c r="D446" s="8"/>
      <c r="E446" s="8"/>
      <c r="F446" s="8"/>
      <c r="G446" s="8"/>
      <c r="H446" s="8"/>
      <c r="I446" s="8"/>
      <c r="J446" s="8"/>
      <c r="K446" s="8"/>
      <c r="L446" s="8"/>
      <c r="M446" s="8"/>
      <c r="N446" s="8"/>
      <c r="O446" s="8"/>
      <c r="P446" s="8"/>
      <c r="Q446" s="8"/>
      <c r="R446" s="8"/>
      <c r="S446" s="8"/>
      <c r="T446" s="14"/>
      <c r="U446" s="14"/>
      <c r="V446" s="14"/>
      <c r="W446" s="14"/>
      <c r="X446" s="14"/>
      <c r="Y446" s="14"/>
      <c r="Z446" s="14"/>
      <c r="AA446" s="14"/>
      <c r="AB446" s="14"/>
      <c r="AC446" s="14"/>
    </row>
    <row r="447" spans="1:29" ht="15.75" customHeight="1" x14ac:dyDescent="0.25">
      <c r="A447" s="8"/>
      <c r="B447" s="8"/>
      <c r="C447" s="8"/>
      <c r="D447" s="8"/>
      <c r="E447" s="8"/>
      <c r="F447" s="8"/>
      <c r="G447" s="8"/>
      <c r="H447" s="8"/>
      <c r="I447" s="8"/>
      <c r="J447" s="8"/>
      <c r="K447" s="8"/>
      <c r="L447" s="8"/>
      <c r="M447" s="8"/>
      <c r="N447" s="8"/>
      <c r="O447" s="8"/>
      <c r="P447" s="8"/>
      <c r="Q447" s="8"/>
      <c r="R447" s="8"/>
      <c r="S447" s="8"/>
      <c r="T447" s="14"/>
      <c r="U447" s="14"/>
      <c r="V447" s="14"/>
      <c r="W447" s="14"/>
      <c r="X447" s="14"/>
      <c r="Y447" s="14"/>
      <c r="Z447" s="14"/>
      <c r="AA447" s="14"/>
      <c r="AB447" s="14"/>
      <c r="AC447" s="14"/>
    </row>
    <row r="448" spans="1:29" ht="15.75" customHeight="1" x14ac:dyDescent="0.25">
      <c r="A448" s="8"/>
      <c r="B448" s="8"/>
      <c r="C448" s="8"/>
      <c r="D448" s="8"/>
      <c r="E448" s="8"/>
      <c r="F448" s="8"/>
      <c r="G448" s="8"/>
      <c r="H448" s="8"/>
      <c r="I448" s="8"/>
      <c r="J448" s="8"/>
      <c r="K448" s="8"/>
      <c r="L448" s="8"/>
      <c r="M448" s="8"/>
      <c r="N448" s="8"/>
      <c r="O448" s="8"/>
      <c r="P448" s="8"/>
      <c r="Q448" s="8"/>
      <c r="R448" s="8"/>
      <c r="S448" s="8"/>
      <c r="T448" s="14"/>
      <c r="U448" s="14"/>
      <c r="V448" s="14"/>
      <c r="W448" s="14"/>
      <c r="X448" s="14"/>
      <c r="Y448" s="14"/>
      <c r="Z448" s="14"/>
      <c r="AA448" s="14"/>
      <c r="AB448" s="14"/>
      <c r="AC448" s="14"/>
    </row>
    <row r="449" spans="1:29" ht="15.75" customHeight="1" x14ac:dyDescent="0.25">
      <c r="A449" s="8"/>
      <c r="B449" s="8"/>
      <c r="C449" s="8"/>
      <c r="D449" s="8"/>
      <c r="E449" s="8"/>
      <c r="F449" s="8"/>
      <c r="G449" s="8"/>
      <c r="H449" s="8"/>
      <c r="I449" s="8"/>
      <c r="J449" s="8"/>
      <c r="K449" s="8"/>
      <c r="L449" s="8"/>
      <c r="M449" s="8"/>
      <c r="N449" s="8"/>
      <c r="O449" s="8"/>
      <c r="P449" s="8"/>
      <c r="Q449" s="8"/>
      <c r="R449" s="8"/>
      <c r="S449" s="8"/>
      <c r="T449" s="14"/>
      <c r="U449" s="14"/>
      <c r="V449" s="14"/>
      <c r="W449" s="14"/>
      <c r="X449" s="14"/>
      <c r="Y449" s="14"/>
      <c r="Z449" s="14"/>
      <c r="AA449" s="14"/>
      <c r="AB449" s="14"/>
      <c r="AC449" s="14"/>
    </row>
    <row r="450" spans="1:29" ht="15.75" customHeight="1" x14ac:dyDescent="0.25">
      <c r="A450" s="8"/>
      <c r="B450" s="8"/>
      <c r="C450" s="8"/>
      <c r="D450" s="8"/>
      <c r="E450" s="8"/>
      <c r="F450" s="8"/>
      <c r="G450" s="8"/>
      <c r="H450" s="8"/>
      <c r="I450" s="8"/>
      <c r="J450" s="8"/>
      <c r="K450" s="8"/>
      <c r="L450" s="8"/>
      <c r="M450" s="8"/>
      <c r="N450" s="8"/>
      <c r="O450" s="8"/>
      <c r="P450" s="8"/>
      <c r="Q450" s="8"/>
      <c r="R450" s="8"/>
      <c r="S450" s="8"/>
      <c r="T450" s="14"/>
      <c r="U450" s="14"/>
      <c r="V450" s="14"/>
      <c r="W450" s="14"/>
      <c r="X450" s="14"/>
      <c r="Y450" s="14"/>
      <c r="Z450" s="14"/>
      <c r="AA450" s="14"/>
      <c r="AB450" s="14"/>
      <c r="AC450" s="14"/>
    </row>
    <row r="451" spans="1:29" ht="15.75" customHeight="1" x14ac:dyDescent="0.25">
      <c r="A451" s="8"/>
      <c r="B451" s="8"/>
      <c r="C451" s="8"/>
      <c r="D451" s="8"/>
      <c r="E451" s="8"/>
      <c r="F451" s="8"/>
      <c r="G451" s="8"/>
      <c r="H451" s="8"/>
      <c r="I451" s="8"/>
      <c r="J451" s="8"/>
      <c r="K451" s="8"/>
      <c r="L451" s="8"/>
      <c r="M451" s="8"/>
      <c r="N451" s="8"/>
      <c r="O451" s="8"/>
      <c r="P451" s="8"/>
      <c r="Q451" s="8"/>
      <c r="R451" s="8"/>
      <c r="S451" s="8"/>
      <c r="T451" s="14"/>
      <c r="U451" s="14"/>
      <c r="V451" s="14"/>
      <c r="W451" s="14"/>
      <c r="X451" s="14"/>
      <c r="Y451" s="14"/>
      <c r="Z451" s="14"/>
      <c r="AA451" s="14"/>
      <c r="AB451" s="14"/>
      <c r="AC451" s="14"/>
    </row>
    <row r="452" spans="1:29" ht="15.75" customHeight="1" x14ac:dyDescent="0.25">
      <c r="A452" s="8"/>
      <c r="B452" s="8"/>
      <c r="C452" s="8"/>
      <c r="D452" s="8"/>
      <c r="E452" s="8"/>
      <c r="F452" s="8"/>
      <c r="G452" s="8"/>
      <c r="H452" s="8"/>
      <c r="I452" s="8"/>
      <c r="J452" s="8"/>
      <c r="K452" s="8"/>
      <c r="L452" s="8"/>
      <c r="M452" s="8"/>
      <c r="N452" s="8"/>
      <c r="O452" s="8"/>
      <c r="P452" s="8"/>
      <c r="Q452" s="8"/>
      <c r="R452" s="8"/>
      <c r="S452" s="8"/>
      <c r="T452" s="14"/>
      <c r="U452" s="14"/>
      <c r="V452" s="14"/>
      <c r="W452" s="14"/>
      <c r="X452" s="14"/>
      <c r="Y452" s="14"/>
      <c r="Z452" s="14"/>
      <c r="AA452" s="14"/>
      <c r="AB452" s="14"/>
      <c r="AC452" s="14"/>
    </row>
    <row r="453" spans="1:29" ht="15.75" customHeight="1" x14ac:dyDescent="0.25">
      <c r="A453" s="8"/>
      <c r="B453" s="8"/>
      <c r="C453" s="8"/>
      <c r="D453" s="8"/>
      <c r="E453" s="8"/>
      <c r="F453" s="8"/>
      <c r="G453" s="8"/>
      <c r="H453" s="8"/>
      <c r="I453" s="8"/>
      <c r="J453" s="8"/>
      <c r="K453" s="8"/>
      <c r="L453" s="8"/>
      <c r="M453" s="8"/>
      <c r="N453" s="8"/>
      <c r="O453" s="8"/>
      <c r="P453" s="8"/>
      <c r="Q453" s="8"/>
      <c r="R453" s="8"/>
      <c r="S453" s="8"/>
      <c r="T453" s="14"/>
      <c r="U453" s="14"/>
      <c r="V453" s="14"/>
      <c r="W453" s="14"/>
      <c r="X453" s="14"/>
      <c r="Y453" s="14"/>
      <c r="Z453" s="14"/>
      <c r="AA453" s="14"/>
      <c r="AB453" s="14"/>
      <c r="AC453" s="14"/>
    </row>
    <row r="454" spans="1:29" ht="15.75" customHeight="1" x14ac:dyDescent="0.25">
      <c r="A454" s="8"/>
      <c r="B454" s="8"/>
      <c r="C454" s="8"/>
      <c r="D454" s="8"/>
      <c r="E454" s="8"/>
      <c r="F454" s="8"/>
      <c r="G454" s="8"/>
      <c r="H454" s="8"/>
      <c r="I454" s="8"/>
      <c r="J454" s="8"/>
      <c r="K454" s="8"/>
      <c r="L454" s="8"/>
      <c r="M454" s="8"/>
      <c r="N454" s="8"/>
      <c r="O454" s="8"/>
      <c r="P454" s="8"/>
      <c r="Q454" s="8"/>
      <c r="R454" s="8"/>
      <c r="S454" s="8"/>
      <c r="T454" s="14"/>
      <c r="U454" s="14"/>
      <c r="V454" s="14"/>
      <c r="W454" s="14"/>
      <c r="X454" s="14"/>
      <c r="Y454" s="14"/>
      <c r="Z454" s="14"/>
      <c r="AA454" s="14"/>
      <c r="AB454" s="14"/>
      <c r="AC454" s="14"/>
    </row>
    <row r="455" spans="1:29" ht="15.75" customHeight="1" x14ac:dyDescent="0.25">
      <c r="A455" s="8"/>
      <c r="B455" s="8"/>
      <c r="C455" s="8"/>
      <c r="D455" s="8"/>
      <c r="E455" s="8"/>
      <c r="F455" s="8"/>
      <c r="G455" s="8"/>
      <c r="H455" s="8"/>
      <c r="I455" s="8"/>
      <c r="J455" s="8"/>
      <c r="K455" s="8"/>
      <c r="L455" s="8"/>
      <c r="M455" s="8"/>
      <c r="N455" s="8"/>
      <c r="O455" s="8"/>
      <c r="P455" s="8"/>
      <c r="Q455" s="8"/>
      <c r="R455" s="8"/>
      <c r="S455" s="8"/>
      <c r="T455" s="14"/>
      <c r="U455" s="14"/>
      <c r="V455" s="14"/>
      <c r="W455" s="14"/>
      <c r="X455" s="14"/>
      <c r="Y455" s="14"/>
      <c r="Z455" s="14"/>
      <c r="AA455" s="14"/>
      <c r="AB455" s="14"/>
      <c r="AC455" s="14"/>
    </row>
    <row r="456" spans="1:29" ht="15.75" customHeight="1" x14ac:dyDescent="0.25">
      <c r="A456" s="8"/>
      <c r="B456" s="8"/>
      <c r="C456" s="8"/>
      <c r="D456" s="8"/>
      <c r="E456" s="8"/>
      <c r="F456" s="8"/>
      <c r="G456" s="8"/>
      <c r="H456" s="8"/>
      <c r="I456" s="8"/>
      <c r="J456" s="8"/>
      <c r="K456" s="8"/>
      <c r="L456" s="8"/>
      <c r="M456" s="8"/>
      <c r="N456" s="8"/>
      <c r="O456" s="8"/>
      <c r="P456" s="8"/>
      <c r="Q456" s="8"/>
      <c r="R456" s="8"/>
      <c r="S456" s="8"/>
      <c r="T456" s="14"/>
      <c r="U456" s="14"/>
      <c r="V456" s="14"/>
      <c r="W456" s="14"/>
      <c r="X456" s="14"/>
      <c r="Y456" s="14"/>
      <c r="Z456" s="14"/>
      <c r="AA456" s="14"/>
      <c r="AB456" s="14"/>
      <c r="AC456" s="14"/>
    </row>
    <row r="457" spans="1:29" ht="15.75" customHeight="1" x14ac:dyDescent="0.25">
      <c r="A457" s="8"/>
      <c r="B457" s="8"/>
      <c r="C457" s="8"/>
      <c r="D457" s="8"/>
      <c r="E457" s="8"/>
      <c r="F457" s="8"/>
      <c r="G457" s="8"/>
      <c r="H457" s="8"/>
      <c r="I457" s="8"/>
      <c r="J457" s="8"/>
      <c r="K457" s="8"/>
      <c r="L457" s="8"/>
      <c r="M457" s="8"/>
      <c r="N457" s="8"/>
      <c r="O457" s="8"/>
      <c r="P457" s="8"/>
      <c r="Q457" s="8"/>
      <c r="R457" s="8"/>
      <c r="S457" s="8"/>
      <c r="T457" s="14"/>
      <c r="U457" s="14"/>
      <c r="V457" s="14"/>
      <c r="W457" s="14"/>
      <c r="X457" s="14"/>
      <c r="Y457" s="14"/>
      <c r="Z457" s="14"/>
      <c r="AA457" s="14"/>
      <c r="AB457" s="14"/>
      <c r="AC457" s="14"/>
    </row>
    <row r="458" spans="1:29" ht="15.75" customHeight="1" x14ac:dyDescent="0.25">
      <c r="A458" s="8"/>
      <c r="B458" s="8"/>
      <c r="C458" s="8"/>
      <c r="D458" s="8"/>
      <c r="E458" s="8"/>
      <c r="F458" s="8"/>
      <c r="G458" s="8"/>
      <c r="H458" s="8"/>
      <c r="I458" s="8"/>
      <c r="J458" s="8"/>
      <c r="K458" s="8"/>
      <c r="L458" s="8"/>
      <c r="M458" s="8"/>
      <c r="N458" s="8"/>
      <c r="O458" s="8"/>
      <c r="P458" s="8"/>
      <c r="Q458" s="8"/>
      <c r="R458" s="8"/>
      <c r="S458" s="8"/>
      <c r="T458" s="14"/>
      <c r="U458" s="14"/>
      <c r="V458" s="14"/>
      <c r="W458" s="14"/>
      <c r="X458" s="14"/>
      <c r="Y458" s="14"/>
      <c r="Z458" s="14"/>
      <c r="AA458" s="14"/>
      <c r="AB458" s="14"/>
      <c r="AC458" s="14"/>
    </row>
    <row r="459" spans="1:29" ht="15.75" customHeight="1" x14ac:dyDescent="0.25">
      <c r="A459" s="8"/>
      <c r="B459" s="8"/>
      <c r="C459" s="8"/>
      <c r="D459" s="8"/>
      <c r="E459" s="8"/>
      <c r="F459" s="8"/>
      <c r="G459" s="8"/>
      <c r="H459" s="8"/>
      <c r="I459" s="8"/>
      <c r="J459" s="8"/>
      <c r="K459" s="8"/>
      <c r="L459" s="8"/>
      <c r="M459" s="8"/>
      <c r="N459" s="8"/>
      <c r="O459" s="8"/>
      <c r="P459" s="8"/>
      <c r="Q459" s="8"/>
      <c r="R459" s="8"/>
      <c r="S459" s="8"/>
      <c r="T459" s="14"/>
      <c r="U459" s="14"/>
      <c r="V459" s="14"/>
      <c r="W459" s="14"/>
      <c r="X459" s="14"/>
      <c r="Y459" s="14"/>
      <c r="Z459" s="14"/>
      <c r="AA459" s="14"/>
      <c r="AB459" s="14"/>
      <c r="AC459" s="14"/>
    </row>
    <row r="460" spans="1:29" ht="15.75" customHeight="1" x14ac:dyDescent="0.25">
      <c r="A460" s="8"/>
      <c r="B460" s="8"/>
      <c r="C460" s="8"/>
      <c r="D460" s="8"/>
      <c r="E460" s="8"/>
      <c r="F460" s="8"/>
      <c r="G460" s="8"/>
      <c r="H460" s="8"/>
      <c r="I460" s="8"/>
      <c r="J460" s="8"/>
      <c r="K460" s="8"/>
      <c r="L460" s="8"/>
      <c r="M460" s="8"/>
      <c r="N460" s="8"/>
      <c r="O460" s="8"/>
      <c r="P460" s="8"/>
      <c r="Q460" s="8"/>
      <c r="R460" s="8"/>
      <c r="S460" s="8"/>
      <c r="T460" s="14"/>
      <c r="U460" s="14"/>
      <c r="V460" s="14"/>
      <c r="W460" s="14"/>
      <c r="X460" s="14"/>
      <c r="Y460" s="14"/>
      <c r="Z460" s="14"/>
      <c r="AA460" s="14"/>
      <c r="AB460" s="14"/>
      <c r="AC460" s="14"/>
    </row>
    <row r="461" spans="1:29" ht="15.75" customHeight="1" x14ac:dyDescent="0.25">
      <c r="A461" s="8"/>
      <c r="B461" s="8"/>
      <c r="C461" s="8"/>
      <c r="D461" s="8"/>
      <c r="E461" s="8"/>
      <c r="F461" s="8"/>
      <c r="G461" s="8"/>
      <c r="H461" s="8"/>
      <c r="I461" s="8"/>
      <c r="J461" s="8"/>
      <c r="K461" s="8"/>
      <c r="L461" s="8"/>
      <c r="M461" s="8"/>
      <c r="N461" s="8"/>
      <c r="O461" s="8"/>
      <c r="P461" s="8"/>
      <c r="Q461" s="8"/>
      <c r="R461" s="8"/>
      <c r="S461" s="8"/>
      <c r="T461" s="14"/>
      <c r="U461" s="14"/>
      <c r="V461" s="14"/>
      <c r="W461" s="14"/>
      <c r="X461" s="14"/>
      <c r="Y461" s="14"/>
      <c r="Z461" s="14"/>
      <c r="AA461" s="14"/>
      <c r="AB461" s="14"/>
      <c r="AC461" s="14"/>
    </row>
    <row r="462" spans="1:29" ht="15.75" customHeight="1" x14ac:dyDescent="0.25">
      <c r="A462" s="8"/>
      <c r="B462" s="8"/>
      <c r="C462" s="8"/>
      <c r="D462" s="8"/>
      <c r="E462" s="8"/>
      <c r="F462" s="8"/>
      <c r="G462" s="8"/>
      <c r="H462" s="8"/>
      <c r="I462" s="8"/>
      <c r="J462" s="8"/>
      <c r="K462" s="8"/>
      <c r="L462" s="8"/>
      <c r="M462" s="8"/>
      <c r="N462" s="8"/>
      <c r="O462" s="8"/>
      <c r="P462" s="8"/>
      <c r="Q462" s="8"/>
      <c r="R462" s="8"/>
      <c r="S462" s="8"/>
      <c r="T462" s="14"/>
      <c r="U462" s="14"/>
      <c r="V462" s="14"/>
      <c r="W462" s="14"/>
      <c r="X462" s="14"/>
      <c r="Y462" s="14"/>
      <c r="Z462" s="14"/>
      <c r="AA462" s="14"/>
      <c r="AB462" s="14"/>
      <c r="AC462" s="14"/>
    </row>
    <row r="463" spans="1:29" ht="15.75" customHeight="1" x14ac:dyDescent="0.25">
      <c r="A463" s="8"/>
      <c r="B463" s="8"/>
      <c r="C463" s="8"/>
      <c r="D463" s="8"/>
      <c r="E463" s="8"/>
      <c r="F463" s="8"/>
      <c r="G463" s="8"/>
      <c r="H463" s="8"/>
      <c r="I463" s="8"/>
      <c r="J463" s="8"/>
      <c r="K463" s="8"/>
      <c r="L463" s="8"/>
      <c r="M463" s="8"/>
      <c r="N463" s="8"/>
      <c r="O463" s="8"/>
      <c r="P463" s="8"/>
      <c r="Q463" s="8"/>
      <c r="R463" s="8"/>
      <c r="S463" s="8"/>
      <c r="T463" s="14"/>
      <c r="U463" s="14"/>
      <c r="V463" s="14"/>
      <c r="W463" s="14"/>
      <c r="X463" s="14"/>
      <c r="Y463" s="14"/>
      <c r="Z463" s="14"/>
      <c r="AA463" s="14"/>
      <c r="AB463" s="14"/>
      <c r="AC463" s="14"/>
    </row>
    <row r="464" spans="1:29" ht="15.75" customHeight="1" x14ac:dyDescent="0.25">
      <c r="A464" s="8"/>
      <c r="B464" s="8"/>
      <c r="C464" s="8"/>
      <c r="D464" s="8"/>
      <c r="E464" s="8"/>
      <c r="F464" s="8"/>
      <c r="G464" s="8"/>
      <c r="H464" s="8"/>
      <c r="I464" s="8"/>
      <c r="J464" s="8"/>
      <c r="K464" s="8"/>
      <c r="L464" s="8"/>
      <c r="M464" s="8"/>
      <c r="N464" s="8"/>
      <c r="O464" s="8"/>
      <c r="P464" s="8"/>
      <c r="Q464" s="8"/>
      <c r="R464" s="8"/>
      <c r="S464" s="8"/>
      <c r="T464" s="14"/>
      <c r="U464" s="14"/>
      <c r="V464" s="14"/>
      <c r="W464" s="14"/>
      <c r="X464" s="14"/>
      <c r="Y464" s="14"/>
      <c r="Z464" s="14"/>
      <c r="AA464" s="14"/>
      <c r="AB464" s="14"/>
      <c r="AC464" s="14"/>
    </row>
    <row r="465" spans="1:29" ht="15.75" customHeight="1" x14ac:dyDescent="0.25">
      <c r="A465" s="8"/>
      <c r="B465" s="8"/>
      <c r="C465" s="8"/>
      <c r="D465" s="8"/>
      <c r="E465" s="8"/>
      <c r="F465" s="8"/>
      <c r="G465" s="8"/>
      <c r="H465" s="8"/>
      <c r="I465" s="8"/>
      <c r="J465" s="8"/>
      <c r="K465" s="8"/>
      <c r="L465" s="8"/>
      <c r="M465" s="8"/>
      <c r="N465" s="8"/>
      <c r="O465" s="8"/>
      <c r="P465" s="8"/>
      <c r="Q465" s="8"/>
      <c r="R465" s="8"/>
      <c r="S465" s="8"/>
      <c r="T465" s="14"/>
      <c r="U465" s="14"/>
      <c r="V465" s="14"/>
      <c r="W465" s="14"/>
      <c r="X465" s="14"/>
      <c r="Y465" s="14"/>
      <c r="Z465" s="14"/>
      <c r="AA465" s="14"/>
      <c r="AB465" s="14"/>
      <c r="AC465" s="14"/>
    </row>
    <row r="466" spans="1:29" ht="15.75" customHeight="1" x14ac:dyDescent="0.25">
      <c r="A466" s="8"/>
      <c r="B466" s="8"/>
      <c r="C466" s="8"/>
      <c r="D466" s="8"/>
      <c r="E466" s="8"/>
      <c r="F466" s="8"/>
      <c r="G466" s="8"/>
      <c r="H466" s="8"/>
      <c r="I466" s="8"/>
      <c r="J466" s="8"/>
      <c r="K466" s="8"/>
      <c r="L466" s="8"/>
      <c r="M466" s="8"/>
      <c r="N466" s="8"/>
      <c r="O466" s="8"/>
      <c r="P466" s="8"/>
      <c r="Q466" s="8"/>
      <c r="R466" s="8"/>
      <c r="S466" s="8"/>
      <c r="T466" s="14"/>
      <c r="U466" s="14"/>
      <c r="V466" s="14"/>
      <c r="W466" s="14"/>
      <c r="X466" s="14"/>
      <c r="Y466" s="14"/>
      <c r="Z466" s="14"/>
      <c r="AA466" s="14"/>
      <c r="AB466" s="14"/>
      <c r="AC466" s="14"/>
    </row>
    <row r="467" spans="1:29" ht="15.75" customHeight="1" x14ac:dyDescent="0.25">
      <c r="A467" s="8"/>
      <c r="B467" s="8"/>
      <c r="C467" s="8"/>
      <c r="D467" s="8"/>
      <c r="E467" s="8"/>
      <c r="F467" s="8"/>
      <c r="G467" s="8"/>
      <c r="H467" s="8"/>
      <c r="I467" s="8"/>
      <c r="J467" s="8"/>
      <c r="K467" s="8"/>
      <c r="L467" s="8"/>
      <c r="M467" s="8"/>
      <c r="N467" s="8"/>
      <c r="O467" s="8"/>
      <c r="P467" s="8"/>
      <c r="Q467" s="8"/>
      <c r="R467" s="8"/>
      <c r="S467" s="8"/>
      <c r="T467" s="14"/>
      <c r="U467" s="14"/>
      <c r="V467" s="14"/>
      <c r="W467" s="14"/>
      <c r="X467" s="14"/>
      <c r="Y467" s="14"/>
      <c r="Z467" s="14"/>
      <c r="AA467" s="14"/>
      <c r="AB467" s="14"/>
      <c r="AC467" s="14"/>
    </row>
    <row r="468" spans="1:29" ht="15.75" customHeight="1" x14ac:dyDescent="0.25">
      <c r="A468" s="8"/>
      <c r="B468" s="8"/>
      <c r="C468" s="8"/>
      <c r="D468" s="8"/>
      <c r="E468" s="8"/>
      <c r="F468" s="8"/>
      <c r="G468" s="8"/>
      <c r="H468" s="8"/>
      <c r="I468" s="8"/>
      <c r="J468" s="8"/>
      <c r="K468" s="8"/>
      <c r="L468" s="8"/>
      <c r="M468" s="8"/>
      <c r="N468" s="8"/>
      <c r="O468" s="8"/>
      <c r="P468" s="8"/>
      <c r="Q468" s="8"/>
      <c r="R468" s="8"/>
      <c r="S468" s="8"/>
      <c r="T468" s="14"/>
      <c r="U468" s="14"/>
      <c r="V468" s="14"/>
      <c r="W468" s="14"/>
      <c r="X468" s="14"/>
      <c r="Y468" s="14"/>
      <c r="Z468" s="14"/>
      <c r="AA468" s="14"/>
      <c r="AB468" s="14"/>
      <c r="AC468" s="14"/>
    </row>
    <row r="469" spans="1:29" ht="15.75" customHeight="1" x14ac:dyDescent="0.25">
      <c r="A469" s="8"/>
      <c r="B469" s="8"/>
      <c r="C469" s="8"/>
      <c r="D469" s="8"/>
      <c r="E469" s="8"/>
      <c r="F469" s="8"/>
      <c r="G469" s="8"/>
      <c r="H469" s="8"/>
      <c r="I469" s="8"/>
      <c r="J469" s="8"/>
      <c r="K469" s="8"/>
      <c r="L469" s="8"/>
      <c r="M469" s="8"/>
      <c r="N469" s="8"/>
      <c r="O469" s="8"/>
      <c r="P469" s="8"/>
      <c r="Q469" s="8"/>
      <c r="R469" s="8"/>
      <c r="S469" s="8"/>
      <c r="T469" s="14"/>
      <c r="U469" s="14"/>
      <c r="V469" s="14"/>
      <c r="W469" s="14"/>
      <c r="X469" s="14"/>
      <c r="Y469" s="14"/>
      <c r="Z469" s="14"/>
      <c r="AA469" s="14"/>
      <c r="AB469" s="14"/>
      <c r="AC469" s="14"/>
    </row>
    <row r="470" spans="1:29" ht="15.75" customHeight="1" x14ac:dyDescent="0.25">
      <c r="A470" s="8"/>
      <c r="B470" s="8"/>
      <c r="C470" s="8"/>
      <c r="D470" s="8"/>
      <c r="E470" s="8"/>
      <c r="F470" s="8"/>
      <c r="G470" s="8"/>
      <c r="H470" s="8"/>
      <c r="I470" s="8"/>
      <c r="J470" s="8"/>
      <c r="K470" s="8"/>
      <c r="L470" s="8"/>
      <c r="M470" s="8"/>
      <c r="N470" s="8"/>
      <c r="O470" s="8"/>
      <c r="P470" s="8"/>
      <c r="Q470" s="8"/>
      <c r="R470" s="8"/>
      <c r="S470" s="8"/>
      <c r="T470" s="14"/>
      <c r="U470" s="14"/>
      <c r="V470" s="14"/>
      <c r="W470" s="14"/>
      <c r="X470" s="14"/>
      <c r="Y470" s="14"/>
      <c r="Z470" s="14"/>
      <c r="AA470" s="14"/>
      <c r="AB470" s="14"/>
      <c r="AC470" s="14"/>
    </row>
    <row r="471" spans="1:29" ht="15.75" customHeight="1" x14ac:dyDescent="0.25">
      <c r="A471" s="8"/>
      <c r="B471" s="8"/>
      <c r="C471" s="8"/>
      <c r="D471" s="8"/>
      <c r="E471" s="8"/>
      <c r="F471" s="8"/>
      <c r="G471" s="8"/>
      <c r="H471" s="8"/>
      <c r="I471" s="8"/>
      <c r="J471" s="8"/>
      <c r="K471" s="8"/>
      <c r="L471" s="8"/>
      <c r="M471" s="8"/>
      <c r="N471" s="8"/>
      <c r="O471" s="8"/>
      <c r="P471" s="8"/>
      <c r="Q471" s="8"/>
      <c r="R471" s="8"/>
      <c r="S471" s="8"/>
      <c r="T471" s="14"/>
      <c r="U471" s="14"/>
      <c r="V471" s="14"/>
      <c r="W471" s="14"/>
      <c r="X471" s="14"/>
      <c r="Y471" s="14"/>
      <c r="Z471" s="14"/>
      <c r="AA471" s="14"/>
      <c r="AB471" s="14"/>
      <c r="AC471" s="14"/>
    </row>
    <row r="472" spans="1:29" ht="15.75" customHeight="1" x14ac:dyDescent="0.25">
      <c r="A472" s="8"/>
      <c r="B472" s="8"/>
      <c r="C472" s="8"/>
      <c r="D472" s="8"/>
      <c r="E472" s="8"/>
      <c r="F472" s="8"/>
      <c r="G472" s="8"/>
      <c r="H472" s="8"/>
      <c r="I472" s="8"/>
      <c r="J472" s="8"/>
      <c r="K472" s="8"/>
      <c r="L472" s="8"/>
      <c r="M472" s="8"/>
      <c r="N472" s="8"/>
      <c r="O472" s="8"/>
      <c r="P472" s="8"/>
      <c r="Q472" s="8"/>
      <c r="R472" s="8"/>
      <c r="S472" s="8"/>
      <c r="T472" s="14"/>
      <c r="U472" s="14"/>
      <c r="V472" s="14"/>
      <c r="W472" s="14"/>
      <c r="X472" s="14"/>
      <c r="Y472" s="14"/>
      <c r="Z472" s="14"/>
      <c r="AA472" s="14"/>
      <c r="AB472" s="14"/>
      <c r="AC472" s="14"/>
    </row>
    <row r="473" spans="1:29" ht="15.75" customHeight="1" x14ac:dyDescent="0.25">
      <c r="A473" s="8"/>
      <c r="B473" s="8"/>
      <c r="C473" s="8"/>
      <c r="D473" s="8"/>
      <c r="E473" s="8"/>
      <c r="F473" s="8"/>
      <c r="G473" s="8"/>
      <c r="H473" s="8"/>
      <c r="I473" s="8"/>
      <c r="J473" s="8"/>
      <c r="K473" s="8"/>
      <c r="L473" s="8"/>
      <c r="M473" s="8"/>
      <c r="N473" s="8"/>
      <c r="O473" s="8"/>
      <c r="P473" s="8"/>
      <c r="Q473" s="8"/>
      <c r="R473" s="8"/>
      <c r="S473" s="8"/>
      <c r="T473" s="14"/>
      <c r="U473" s="14"/>
      <c r="V473" s="14"/>
      <c r="W473" s="14"/>
      <c r="X473" s="14"/>
      <c r="Y473" s="14"/>
      <c r="Z473" s="14"/>
      <c r="AA473" s="14"/>
      <c r="AB473" s="14"/>
      <c r="AC473" s="14"/>
    </row>
    <row r="474" spans="1:29" ht="15.75" customHeight="1" x14ac:dyDescent="0.25">
      <c r="A474" s="8"/>
      <c r="B474" s="8"/>
      <c r="C474" s="8"/>
      <c r="D474" s="8"/>
      <c r="E474" s="8"/>
      <c r="F474" s="8"/>
      <c r="G474" s="8"/>
      <c r="H474" s="8"/>
      <c r="I474" s="8"/>
      <c r="J474" s="8"/>
      <c r="K474" s="8"/>
      <c r="L474" s="8"/>
      <c r="M474" s="8"/>
      <c r="N474" s="8"/>
      <c r="O474" s="8"/>
      <c r="P474" s="8"/>
      <c r="Q474" s="8"/>
      <c r="R474" s="8"/>
      <c r="S474" s="8"/>
      <c r="T474" s="14"/>
      <c r="U474" s="14"/>
      <c r="V474" s="14"/>
      <c r="W474" s="14"/>
      <c r="X474" s="14"/>
      <c r="Y474" s="14"/>
      <c r="Z474" s="14"/>
      <c r="AA474" s="14"/>
      <c r="AB474" s="14"/>
      <c r="AC474" s="14"/>
    </row>
    <row r="475" spans="1:29" ht="15.75" customHeight="1" x14ac:dyDescent="0.25">
      <c r="A475" s="8"/>
      <c r="B475" s="8"/>
      <c r="C475" s="8"/>
      <c r="D475" s="8"/>
      <c r="E475" s="8"/>
      <c r="F475" s="8"/>
      <c r="G475" s="8"/>
      <c r="H475" s="8"/>
      <c r="I475" s="8"/>
      <c r="J475" s="8"/>
      <c r="K475" s="8"/>
      <c r="L475" s="8"/>
      <c r="M475" s="8"/>
      <c r="N475" s="8"/>
      <c r="O475" s="8"/>
      <c r="P475" s="8"/>
      <c r="Q475" s="8"/>
      <c r="R475" s="8"/>
      <c r="S475" s="8"/>
      <c r="T475" s="14"/>
      <c r="U475" s="14"/>
      <c r="V475" s="14"/>
      <c r="W475" s="14"/>
      <c r="X475" s="14"/>
      <c r="Y475" s="14"/>
      <c r="Z475" s="14"/>
      <c r="AA475" s="14"/>
      <c r="AB475" s="14"/>
      <c r="AC475" s="14"/>
    </row>
    <row r="476" spans="1:29" ht="15.75" customHeight="1" x14ac:dyDescent="0.25">
      <c r="A476" s="8"/>
      <c r="B476" s="8"/>
      <c r="C476" s="8"/>
      <c r="D476" s="8"/>
      <c r="E476" s="8"/>
      <c r="F476" s="8"/>
      <c r="G476" s="8"/>
      <c r="H476" s="8"/>
      <c r="I476" s="8"/>
      <c r="J476" s="8"/>
      <c r="K476" s="8"/>
      <c r="L476" s="8"/>
      <c r="M476" s="8"/>
      <c r="N476" s="8"/>
      <c r="O476" s="8"/>
      <c r="P476" s="8"/>
      <c r="Q476" s="8"/>
      <c r="R476" s="8"/>
      <c r="S476" s="8"/>
      <c r="T476" s="14"/>
      <c r="U476" s="14"/>
      <c r="V476" s="14"/>
      <c r="W476" s="14"/>
      <c r="X476" s="14"/>
      <c r="Y476" s="14"/>
      <c r="Z476" s="14"/>
      <c r="AA476" s="14"/>
      <c r="AB476" s="14"/>
      <c r="AC476" s="14"/>
    </row>
    <row r="477" spans="1:29" ht="15.75" customHeight="1" x14ac:dyDescent="0.25">
      <c r="A477" s="8"/>
      <c r="B477" s="8"/>
      <c r="C477" s="8"/>
      <c r="D477" s="8"/>
      <c r="E477" s="8"/>
      <c r="F477" s="8"/>
      <c r="G477" s="8"/>
      <c r="H477" s="8"/>
      <c r="I477" s="8"/>
      <c r="J477" s="8"/>
      <c r="K477" s="8"/>
      <c r="L477" s="8"/>
      <c r="M477" s="8"/>
      <c r="N477" s="8"/>
      <c r="O477" s="8"/>
      <c r="P477" s="8"/>
      <c r="Q477" s="8"/>
      <c r="R477" s="8"/>
      <c r="S477" s="8"/>
      <c r="T477" s="14"/>
      <c r="U477" s="14"/>
      <c r="V477" s="14"/>
      <c r="W477" s="14"/>
      <c r="X477" s="14"/>
      <c r="Y477" s="14"/>
      <c r="Z477" s="14"/>
      <c r="AA477" s="14"/>
      <c r="AB477" s="14"/>
      <c r="AC477" s="14"/>
    </row>
    <row r="478" spans="1:29" ht="15.75" customHeight="1" x14ac:dyDescent="0.25">
      <c r="A478" s="8"/>
      <c r="B478" s="8"/>
      <c r="C478" s="8"/>
      <c r="D478" s="8"/>
      <c r="E478" s="8"/>
      <c r="F478" s="8"/>
      <c r="G478" s="8"/>
      <c r="H478" s="8"/>
      <c r="I478" s="8"/>
      <c r="J478" s="8"/>
      <c r="K478" s="8"/>
      <c r="L478" s="8"/>
      <c r="M478" s="8"/>
      <c r="N478" s="8"/>
      <c r="O478" s="8"/>
      <c r="P478" s="8"/>
      <c r="Q478" s="8"/>
      <c r="R478" s="8"/>
      <c r="S478" s="8"/>
      <c r="T478" s="14"/>
      <c r="U478" s="14"/>
      <c r="V478" s="14"/>
      <c r="W478" s="14"/>
      <c r="X478" s="14"/>
      <c r="Y478" s="14"/>
      <c r="Z478" s="14"/>
      <c r="AA478" s="14"/>
      <c r="AB478" s="14"/>
      <c r="AC478" s="14"/>
    </row>
    <row r="479" spans="1:29" ht="15.75" customHeight="1" x14ac:dyDescent="0.25">
      <c r="A479" s="8"/>
      <c r="B479" s="8"/>
      <c r="C479" s="8"/>
      <c r="D479" s="8"/>
      <c r="E479" s="8"/>
      <c r="F479" s="8"/>
      <c r="G479" s="8"/>
      <c r="H479" s="8"/>
      <c r="I479" s="8"/>
      <c r="J479" s="8"/>
      <c r="K479" s="8"/>
      <c r="L479" s="8"/>
      <c r="M479" s="8"/>
      <c r="N479" s="8"/>
      <c r="O479" s="8"/>
      <c r="P479" s="8"/>
      <c r="Q479" s="8"/>
      <c r="R479" s="8"/>
      <c r="S479" s="8"/>
      <c r="T479" s="14"/>
      <c r="U479" s="14"/>
      <c r="V479" s="14"/>
      <c r="W479" s="14"/>
      <c r="X479" s="14"/>
      <c r="Y479" s="14"/>
      <c r="Z479" s="14"/>
      <c r="AA479" s="14"/>
      <c r="AB479" s="14"/>
      <c r="AC479" s="14"/>
    </row>
    <row r="480" spans="1:29" ht="15.75" customHeight="1" x14ac:dyDescent="0.25">
      <c r="A480" s="8"/>
      <c r="B480" s="8"/>
      <c r="C480" s="8"/>
      <c r="D480" s="8"/>
      <c r="E480" s="8"/>
      <c r="F480" s="8"/>
      <c r="G480" s="8"/>
      <c r="H480" s="8"/>
      <c r="I480" s="8"/>
      <c r="J480" s="8"/>
      <c r="K480" s="8"/>
      <c r="L480" s="8"/>
      <c r="M480" s="8"/>
      <c r="N480" s="8"/>
      <c r="O480" s="8"/>
      <c r="P480" s="8"/>
      <c r="Q480" s="8"/>
      <c r="R480" s="8"/>
      <c r="S480" s="8"/>
      <c r="T480" s="14"/>
      <c r="U480" s="14"/>
      <c r="V480" s="14"/>
      <c r="W480" s="14"/>
      <c r="X480" s="14"/>
      <c r="Y480" s="14"/>
      <c r="Z480" s="14"/>
      <c r="AA480" s="14"/>
      <c r="AB480" s="14"/>
      <c r="AC480" s="14"/>
    </row>
    <row r="481" spans="1:29" ht="15.75" customHeight="1" x14ac:dyDescent="0.25">
      <c r="A481" s="8"/>
      <c r="B481" s="8"/>
      <c r="C481" s="8"/>
      <c r="D481" s="8"/>
      <c r="E481" s="8"/>
      <c r="F481" s="8"/>
      <c r="G481" s="8"/>
      <c r="H481" s="8"/>
      <c r="I481" s="8"/>
      <c r="J481" s="8"/>
      <c r="K481" s="8"/>
      <c r="L481" s="8"/>
      <c r="M481" s="8"/>
      <c r="N481" s="8"/>
      <c r="O481" s="8"/>
      <c r="P481" s="8"/>
      <c r="Q481" s="8"/>
      <c r="R481" s="8"/>
      <c r="S481" s="8"/>
      <c r="T481" s="14"/>
      <c r="U481" s="14"/>
      <c r="V481" s="14"/>
      <c r="W481" s="14"/>
      <c r="X481" s="14"/>
      <c r="Y481" s="14"/>
      <c r="Z481" s="14"/>
      <c r="AA481" s="14"/>
      <c r="AB481" s="14"/>
      <c r="AC481" s="14"/>
    </row>
    <row r="482" spans="1:29" ht="15.75" customHeight="1" x14ac:dyDescent="0.25">
      <c r="A482" s="8"/>
      <c r="B482" s="8"/>
      <c r="C482" s="8"/>
      <c r="D482" s="8"/>
      <c r="E482" s="8"/>
      <c r="F482" s="8"/>
      <c r="G482" s="8"/>
      <c r="H482" s="8"/>
      <c r="I482" s="8"/>
      <c r="J482" s="8"/>
      <c r="K482" s="8"/>
      <c r="L482" s="8"/>
      <c r="M482" s="8"/>
      <c r="N482" s="8"/>
      <c r="O482" s="8"/>
      <c r="P482" s="8"/>
      <c r="Q482" s="8"/>
      <c r="R482" s="8"/>
      <c r="S482" s="8"/>
      <c r="T482" s="14"/>
      <c r="U482" s="14"/>
      <c r="V482" s="14"/>
      <c r="W482" s="14"/>
      <c r="X482" s="14"/>
      <c r="Y482" s="14"/>
      <c r="Z482" s="14"/>
      <c r="AA482" s="14"/>
      <c r="AB482" s="14"/>
      <c r="AC482" s="14"/>
    </row>
    <row r="483" spans="1:29" ht="15.75" customHeight="1" x14ac:dyDescent="0.25">
      <c r="A483" s="8"/>
      <c r="B483" s="8"/>
      <c r="C483" s="8"/>
      <c r="D483" s="8"/>
      <c r="E483" s="8"/>
      <c r="F483" s="8"/>
      <c r="G483" s="8"/>
      <c r="H483" s="8"/>
      <c r="I483" s="8"/>
      <c r="J483" s="8"/>
      <c r="K483" s="8"/>
      <c r="L483" s="8"/>
      <c r="M483" s="8"/>
      <c r="N483" s="8"/>
      <c r="O483" s="8"/>
      <c r="P483" s="8"/>
      <c r="Q483" s="8"/>
      <c r="R483" s="8"/>
      <c r="S483" s="8"/>
      <c r="T483" s="14"/>
      <c r="U483" s="14"/>
      <c r="V483" s="14"/>
      <c r="W483" s="14"/>
      <c r="X483" s="14"/>
      <c r="Y483" s="14"/>
      <c r="Z483" s="14"/>
      <c r="AA483" s="14"/>
      <c r="AB483" s="14"/>
      <c r="AC483" s="14"/>
    </row>
    <row r="484" spans="1:29" ht="15.75" customHeight="1" x14ac:dyDescent="0.25">
      <c r="A484" s="8"/>
      <c r="B484" s="8"/>
      <c r="C484" s="8"/>
      <c r="D484" s="8"/>
      <c r="E484" s="8"/>
      <c r="F484" s="8"/>
      <c r="G484" s="8"/>
      <c r="H484" s="8"/>
      <c r="I484" s="8"/>
      <c r="J484" s="8"/>
      <c r="K484" s="8"/>
      <c r="L484" s="8"/>
      <c r="M484" s="8"/>
      <c r="N484" s="8"/>
      <c r="O484" s="8"/>
      <c r="P484" s="8"/>
      <c r="Q484" s="8"/>
      <c r="R484" s="8"/>
      <c r="S484" s="8"/>
      <c r="T484" s="14"/>
      <c r="U484" s="14"/>
      <c r="V484" s="14"/>
      <c r="W484" s="14"/>
      <c r="X484" s="14"/>
      <c r="Y484" s="14"/>
      <c r="Z484" s="14"/>
      <c r="AA484" s="14"/>
      <c r="AB484" s="14"/>
      <c r="AC484" s="14"/>
    </row>
    <row r="485" spans="1:29" ht="15.75" customHeight="1" x14ac:dyDescent="0.25">
      <c r="A485" s="8"/>
      <c r="B485" s="8"/>
      <c r="C485" s="8"/>
      <c r="D485" s="8"/>
      <c r="E485" s="8"/>
      <c r="F485" s="8"/>
      <c r="G485" s="8"/>
      <c r="H485" s="8"/>
      <c r="I485" s="8"/>
      <c r="J485" s="8"/>
      <c r="K485" s="8"/>
      <c r="L485" s="8"/>
      <c r="M485" s="8"/>
      <c r="N485" s="8"/>
      <c r="O485" s="8"/>
      <c r="P485" s="8"/>
      <c r="Q485" s="8"/>
      <c r="R485" s="8"/>
      <c r="S485" s="8"/>
      <c r="T485" s="14"/>
      <c r="U485" s="14"/>
      <c r="V485" s="14"/>
      <c r="W485" s="14"/>
      <c r="X485" s="14"/>
      <c r="Y485" s="14"/>
      <c r="Z485" s="14"/>
      <c r="AA485" s="14"/>
      <c r="AB485" s="14"/>
      <c r="AC485" s="14"/>
    </row>
    <row r="486" spans="1:29" ht="15.75" customHeight="1" x14ac:dyDescent="0.25">
      <c r="A486" s="8"/>
      <c r="B486" s="8"/>
      <c r="C486" s="8"/>
      <c r="D486" s="8"/>
      <c r="E486" s="8"/>
      <c r="F486" s="8"/>
      <c r="G486" s="8"/>
      <c r="H486" s="8"/>
      <c r="I486" s="8"/>
      <c r="J486" s="8"/>
      <c r="K486" s="8"/>
      <c r="L486" s="8"/>
      <c r="M486" s="8"/>
      <c r="N486" s="8"/>
      <c r="O486" s="8"/>
      <c r="P486" s="8"/>
      <c r="Q486" s="8"/>
      <c r="R486" s="8"/>
      <c r="S486" s="8"/>
      <c r="T486" s="14"/>
      <c r="U486" s="14"/>
      <c r="V486" s="14"/>
      <c r="W486" s="14"/>
      <c r="X486" s="14"/>
      <c r="Y486" s="14"/>
      <c r="Z486" s="14"/>
      <c r="AA486" s="14"/>
      <c r="AB486" s="14"/>
      <c r="AC486" s="14"/>
    </row>
    <row r="487" spans="1:29" ht="15.75" customHeight="1" x14ac:dyDescent="0.25">
      <c r="A487" s="8"/>
      <c r="B487" s="8"/>
      <c r="C487" s="8"/>
      <c r="D487" s="8"/>
      <c r="E487" s="8"/>
      <c r="F487" s="8"/>
      <c r="G487" s="8"/>
      <c r="H487" s="8"/>
      <c r="I487" s="8"/>
      <c r="J487" s="8"/>
      <c r="K487" s="8"/>
      <c r="L487" s="8"/>
      <c r="M487" s="8"/>
      <c r="N487" s="8"/>
      <c r="O487" s="8"/>
      <c r="P487" s="8"/>
      <c r="Q487" s="8"/>
      <c r="R487" s="8"/>
      <c r="S487" s="8"/>
      <c r="T487" s="14"/>
      <c r="U487" s="14"/>
      <c r="V487" s="14"/>
      <c r="W487" s="14"/>
      <c r="X487" s="14"/>
      <c r="Y487" s="14"/>
      <c r="Z487" s="14"/>
      <c r="AA487" s="14"/>
      <c r="AB487" s="14"/>
      <c r="AC487" s="14"/>
    </row>
    <row r="488" spans="1:29" ht="15.75" customHeight="1" x14ac:dyDescent="0.25">
      <c r="A488" s="8"/>
      <c r="B488" s="8"/>
      <c r="C488" s="8"/>
      <c r="D488" s="8"/>
      <c r="E488" s="8"/>
      <c r="F488" s="8"/>
      <c r="G488" s="8"/>
      <c r="H488" s="8"/>
      <c r="I488" s="8"/>
      <c r="J488" s="8"/>
      <c r="K488" s="8"/>
      <c r="L488" s="8"/>
      <c r="M488" s="8"/>
      <c r="N488" s="8"/>
      <c r="O488" s="8"/>
      <c r="P488" s="8"/>
      <c r="Q488" s="8"/>
      <c r="R488" s="8"/>
      <c r="S488" s="8"/>
      <c r="T488" s="14"/>
      <c r="U488" s="14"/>
      <c r="V488" s="14"/>
      <c r="W488" s="14"/>
      <c r="X488" s="14"/>
      <c r="Y488" s="14"/>
      <c r="Z488" s="14"/>
      <c r="AA488" s="14"/>
      <c r="AB488" s="14"/>
      <c r="AC488" s="14"/>
    </row>
    <row r="489" spans="1:29" ht="15.75" customHeight="1" x14ac:dyDescent="0.25">
      <c r="A489" s="8"/>
      <c r="B489" s="8"/>
      <c r="C489" s="8"/>
      <c r="D489" s="8"/>
      <c r="E489" s="8"/>
      <c r="F489" s="8"/>
      <c r="G489" s="8"/>
      <c r="H489" s="8"/>
      <c r="I489" s="8"/>
      <c r="J489" s="8"/>
      <c r="K489" s="8"/>
      <c r="L489" s="8"/>
      <c r="M489" s="8"/>
      <c r="N489" s="8"/>
      <c r="O489" s="8"/>
      <c r="P489" s="8"/>
      <c r="Q489" s="8"/>
      <c r="R489" s="8"/>
      <c r="S489" s="8"/>
      <c r="T489" s="14"/>
      <c r="U489" s="14"/>
      <c r="V489" s="14"/>
      <c r="W489" s="14"/>
      <c r="X489" s="14"/>
      <c r="Y489" s="14"/>
      <c r="Z489" s="14"/>
      <c r="AA489" s="14"/>
      <c r="AB489" s="14"/>
      <c r="AC489" s="14"/>
    </row>
    <row r="490" spans="1:29" ht="15.75" customHeight="1" x14ac:dyDescent="0.25">
      <c r="A490" s="8"/>
      <c r="B490" s="8"/>
      <c r="C490" s="8"/>
      <c r="D490" s="8"/>
      <c r="E490" s="8"/>
      <c r="F490" s="8"/>
      <c r="G490" s="8"/>
      <c r="H490" s="8"/>
      <c r="I490" s="8"/>
      <c r="J490" s="8"/>
      <c r="K490" s="8"/>
      <c r="L490" s="8"/>
      <c r="M490" s="8"/>
      <c r="N490" s="8"/>
      <c r="O490" s="8"/>
      <c r="P490" s="8"/>
      <c r="Q490" s="8"/>
      <c r="R490" s="8"/>
      <c r="S490" s="8"/>
      <c r="T490" s="14"/>
      <c r="U490" s="14"/>
      <c r="V490" s="14"/>
      <c r="W490" s="14"/>
      <c r="X490" s="14"/>
      <c r="Y490" s="14"/>
      <c r="Z490" s="14"/>
      <c r="AA490" s="14"/>
      <c r="AB490" s="14"/>
      <c r="AC490" s="14"/>
    </row>
    <row r="491" spans="1:29" ht="15.75" customHeight="1" x14ac:dyDescent="0.25">
      <c r="A491" s="8"/>
      <c r="B491" s="8"/>
      <c r="C491" s="8"/>
      <c r="D491" s="8"/>
      <c r="E491" s="8"/>
      <c r="F491" s="8"/>
      <c r="G491" s="8"/>
      <c r="H491" s="8"/>
      <c r="I491" s="8"/>
      <c r="J491" s="8"/>
      <c r="K491" s="8"/>
      <c r="L491" s="8"/>
      <c r="M491" s="8"/>
      <c r="N491" s="8"/>
      <c r="O491" s="8"/>
      <c r="P491" s="8"/>
      <c r="Q491" s="8"/>
      <c r="R491" s="8"/>
      <c r="S491" s="8"/>
      <c r="T491" s="14"/>
      <c r="U491" s="14"/>
      <c r="V491" s="14"/>
      <c r="W491" s="14"/>
      <c r="X491" s="14"/>
      <c r="Y491" s="14"/>
      <c r="Z491" s="14"/>
      <c r="AA491" s="14"/>
      <c r="AB491" s="14"/>
      <c r="AC491" s="14"/>
    </row>
    <row r="492" spans="1:29" ht="15.75" customHeight="1" x14ac:dyDescent="0.25">
      <c r="A492" s="8"/>
      <c r="B492" s="8"/>
      <c r="C492" s="8"/>
      <c r="D492" s="8"/>
      <c r="E492" s="8"/>
      <c r="F492" s="8"/>
      <c r="G492" s="8"/>
      <c r="H492" s="8"/>
      <c r="I492" s="8"/>
      <c r="J492" s="8"/>
      <c r="K492" s="8"/>
      <c r="L492" s="8"/>
      <c r="M492" s="8"/>
      <c r="N492" s="8"/>
      <c r="O492" s="8"/>
      <c r="P492" s="8"/>
      <c r="Q492" s="8"/>
      <c r="R492" s="8"/>
      <c r="S492" s="8"/>
      <c r="T492" s="14"/>
      <c r="U492" s="14"/>
      <c r="V492" s="14"/>
      <c r="W492" s="14"/>
      <c r="X492" s="14"/>
      <c r="Y492" s="14"/>
      <c r="Z492" s="14"/>
      <c r="AA492" s="14"/>
      <c r="AB492" s="14"/>
      <c r="AC492" s="14"/>
    </row>
    <row r="493" spans="1:29" ht="15.75" customHeight="1" x14ac:dyDescent="0.25">
      <c r="A493" s="8"/>
      <c r="B493" s="8"/>
      <c r="C493" s="8"/>
      <c r="D493" s="8"/>
      <c r="E493" s="8"/>
      <c r="F493" s="8"/>
      <c r="G493" s="8"/>
      <c r="H493" s="8"/>
      <c r="I493" s="8"/>
      <c r="J493" s="8"/>
      <c r="K493" s="8"/>
      <c r="L493" s="8"/>
      <c r="M493" s="8"/>
      <c r="N493" s="8"/>
      <c r="O493" s="8"/>
      <c r="P493" s="8"/>
      <c r="Q493" s="8"/>
      <c r="R493" s="8"/>
      <c r="S493" s="8"/>
      <c r="T493" s="14"/>
      <c r="U493" s="14"/>
      <c r="V493" s="14"/>
      <c r="W493" s="14"/>
      <c r="X493" s="14"/>
      <c r="Y493" s="14"/>
      <c r="Z493" s="14"/>
      <c r="AA493" s="14"/>
      <c r="AB493" s="14"/>
      <c r="AC493" s="14"/>
    </row>
    <row r="494" spans="1:29" ht="15.75" customHeight="1" x14ac:dyDescent="0.25">
      <c r="A494" s="8"/>
      <c r="B494" s="8"/>
      <c r="C494" s="8"/>
      <c r="D494" s="8"/>
      <c r="E494" s="8"/>
      <c r="F494" s="8"/>
      <c r="G494" s="8"/>
      <c r="H494" s="8"/>
      <c r="I494" s="8"/>
      <c r="J494" s="8"/>
      <c r="K494" s="8"/>
      <c r="L494" s="8"/>
      <c r="M494" s="8"/>
      <c r="N494" s="8"/>
      <c r="O494" s="8"/>
      <c r="P494" s="8"/>
      <c r="Q494" s="8"/>
      <c r="R494" s="8"/>
      <c r="S494" s="8"/>
      <c r="T494" s="14"/>
      <c r="U494" s="14"/>
      <c r="V494" s="14"/>
      <c r="W494" s="14"/>
      <c r="X494" s="14"/>
      <c r="Y494" s="14"/>
      <c r="Z494" s="14"/>
      <c r="AA494" s="14"/>
      <c r="AB494" s="14"/>
      <c r="AC494" s="14"/>
    </row>
    <row r="495" spans="1:29" ht="15.75" customHeight="1" x14ac:dyDescent="0.25">
      <c r="A495" s="8"/>
      <c r="B495" s="8"/>
      <c r="C495" s="8"/>
      <c r="D495" s="8"/>
      <c r="E495" s="8"/>
      <c r="F495" s="8"/>
      <c r="G495" s="8"/>
      <c r="H495" s="8"/>
      <c r="I495" s="8"/>
      <c r="J495" s="8"/>
      <c r="K495" s="8"/>
      <c r="L495" s="8"/>
      <c r="M495" s="8"/>
      <c r="N495" s="8"/>
      <c r="O495" s="8"/>
      <c r="P495" s="8"/>
      <c r="Q495" s="8"/>
      <c r="R495" s="8"/>
      <c r="S495" s="8"/>
      <c r="T495" s="14"/>
      <c r="U495" s="14"/>
      <c r="V495" s="14"/>
      <c r="W495" s="14"/>
      <c r="X495" s="14"/>
      <c r="Y495" s="14"/>
      <c r="Z495" s="14"/>
      <c r="AA495" s="14"/>
      <c r="AB495" s="14"/>
      <c r="AC495" s="14"/>
    </row>
    <row r="496" spans="1:29" ht="15.75" customHeight="1" x14ac:dyDescent="0.25">
      <c r="A496" s="8"/>
      <c r="B496" s="8"/>
      <c r="C496" s="8"/>
      <c r="D496" s="8"/>
      <c r="E496" s="8"/>
      <c r="F496" s="8"/>
      <c r="G496" s="8"/>
      <c r="H496" s="8"/>
      <c r="I496" s="8"/>
      <c r="J496" s="8"/>
      <c r="K496" s="8"/>
      <c r="L496" s="8"/>
      <c r="M496" s="8"/>
      <c r="N496" s="8"/>
      <c r="O496" s="8"/>
      <c r="P496" s="8"/>
      <c r="Q496" s="8"/>
      <c r="R496" s="8"/>
      <c r="S496" s="8"/>
      <c r="T496" s="14"/>
      <c r="U496" s="14"/>
      <c r="V496" s="14"/>
      <c r="W496" s="14"/>
      <c r="X496" s="14"/>
      <c r="Y496" s="14"/>
      <c r="Z496" s="14"/>
      <c r="AA496" s="14"/>
      <c r="AB496" s="14"/>
      <c r="AC496" s="14"/>
    </row>
    <row r="497" spans="1:29" ht="15.75" customHeight="1" x14ac:dyDescent="0.25">
      <c r="A497" s="8"/>
      <c r="B497" s="8"/>
      <c r="C497" s="8"/>
      <c r="D497" s="8"/>
      <c r="E497" s="8"/>
      <c r="F497" s="8"/>
      <c r="G497" s="8"/>
      <c r="H497" s="8"/>
      <c r="I497" s="8"/>
      <c r="J497" s="8"/>
      <c r="K497" s="8"/>
      <c r="L497" s="8"/>
      <c r="M497" s="8"/>
      <c r="N497" s="8"/>
      <c r="O497" s="8"/>
      <c r="P497" s="8"/>
      <c r="Q497" s="8"/>
      <c r="R497" s="8"/>
      <c r="S497" s="8"/>
      <c r="T497" s="14"/>
      <c r="U497" s="14"/>
      <c r="V497" s="14"/>
      <c r="W497" s="14"/>
      <c r="X497" s="14"/>
      <c r="Y497" s="14"/>
      <c r="Z497" s="14"/>
      <c r="AA497" s="14"/>
      <c r="AB497" s="14"/>
      <c r="AC497" s="14"/>
    </row>
    <row r="498" spans="1:29" ht="15.75" customHeight="1" x14ac:dyDescent="0.25">
      <c r="A498" s="8"/>
      <c r="B498" s="8"/>
      <c r="C498" s="8"/>
      <c r="D498" s="8"/>
      <c r="E498" s="8"/>
      <c r="F498" s="8"/>
      <c r="G498" s="8"/>
      <c r="H498" s="8"/>
      <c r="I498" s="8"/>
      <c r="J498" s="8"/>
      <c r="K498" s="8"/>
      <c r="L498" s="8"/>
      <c r="M498" s="8"/>
      <c r="N498" s="8"/>
      <c r="O498" s="8"/>
      <c r="P498" s="8"/>
      <c r="Q498" s="8"/>
      <c r="R498" s="8"/>
      <c r="S498" s="8"/>
      <c r="T498" s="14"/>
      <c r="U498" s="14"/>
      <c r="V498" s="14"/>
      <c r="W498" s="14"/>
      <c r="X498" s="14"/>
      <c r="Y498" s="14"/>
      <c r="Z498" s="14"/>
      <c r="AA498" s="14"/>
      <c r="AB498" s="14"/>
      <c r="AC498" s="14"/>
    </row>
    <row r="499" spans="1:29" ht="15.75" customHeight="1" x14ac:dyDescent="0.25">
      <c r="A499" s="8"/>
      <c r="B499" s="8"/>
      <c r="C499" s="8"/>
      <c r="D499" s="8"/>
      <c r="E499" s="8"/>
      <c r="F499" s="8"/>
      <c r="G499" s="8"/>
      <c r="H499" s="8"/>
      <c r="I499" s="8"/>
      <c r="J499" s="8"/>
      <c r="K499" s="8"/>
      <c r="L499" s="8"/>
      <c r="M499" s="8"/>
      <c r="N499" s="8"/>
      <c r="O499" s="8"/>
      <c r="P499" s="8"/>
      <c r="Q499" s="8"/>
      <c r="R499" s="8"/>
      <c r="S499" s="8"/>
      <c r="T499" s="14"/>
      <c r="U499" s="14"/>
      <c r="V499" s="14"/>
      <c r="W499" s="14"/>
      <c r="X499" s="14"/>
      <c r="Y499" s="14"/>
      <c r="Z499" s="14"/>
      <c r="AA499" s="14"/>
      <c r="AB499" s="14"/>
      <c r="AC499" s="14"/>
    </row>
    <row r="500" spans="1:29" ht="15.75" customHeight="1" x14ac:dyDescent="0.25">
      <c r="A500" s="8"/>
      <c r="B500" s="8"/>
      <c r="C500" s="8"/>
      <c r="D500" s="8"/>
      <c r="E500" s="8"/>
      <c r="F500" s="8"/>
      <c r="G500" s="8"/>
      <c r="H500" s="8"/>
      <c r="I500" s="8"/>
      <c r="J500" s="8"/>
      <c r="K500" s="8"/>
      <c r="L500" s="8"/>
      <c r="M500" s="8"/>
      <c r="N500" s="8"/>
      <c r="O500" s="8"/>
      <c r="P500" s="8"/>
      <c r="Q500" s="8"/>
      <c r="R500" s="8"/>
      <c r="S500" s="8"/>
      <c r="T500" s="14"/>
      <c r="U500" s="14"/>
      <c r="V500" s="14"/>
      <c r="W500" s="14"/>
      <c r="X500" s="14"/>
      <c r="Y500" s="14"/>
      <c r="Z500" s="14"/>
      <c r="AA500" s="14"/>
      <c r="AB500" s="14"/>
      <c r="AC500" s="14"/>
    </row>
    <row r="501" spans="1:29" ht="15.75" customHeight="1" x14ac:dyDescent="0.25">
      <c r="A501" s="8"/>
      <c r="B501" s="8"/>
      <c r="C501" s="8"/>
      <c r="D501" s="8"/>
      <c r="E501" s="8"/>
      <c r="F501" s="8"/>
      <c r="G501" s="8"/>
      <c r="H501" s="8"/>
      <c r="I501" s="8"/>
      <c r="J501" s="8"/>
      <c r="K501" s="8"/>
      <c r="L501" s="8"/>
      <c r="M501" s="8"/>
      <c r="N501" s="8"/>
      <c r="O501" s="8"/>
      <c r="P501" s="8"/>
      <c r="Q501" s="8"/>
      <c r="R501" s="8"/>
      <c r="S501" s="8"/>
      <c r="T501" s="14"/>
      <c r="U501" s="14"/>
      <c r="V501" s="14"/>
      <c r="W501" s="14"/>
      <c r="X501" s="14"/>
      <c r="Y501" s="14"/>
      <c r="Z501" s="14"/>
      <c r="AA501" s="14"/>
      <c r="AB501" s="14"/>
      <c r="AC501" s="14"/>
    </row>
    <row r="502" spans="1:29" ht="15.75" customHeight="1" x14ac:dyDescent="0.25">
      <c r="A502" s="8"/>
      <c r="B502" s="8"/>
      <c r="C502" s="8"/>
      <c r="D502" s="8"/>
      <c r="E502" s="8"/>
      <c r="F502" s="8"/>
      <c r="G502" s="8"/>
      <c r="H502" s="8"/>
      <c r="I502" s="8"/>
      <c r="J502" s="8"/>
      <c r="K502" s="8"/>
      <c r="L502" s="8"/>
      <c r="M502" s="8"/>
      <c r="N502" s="8"/>
      <c r="O502" s="8"/>
      <c r="P502" s="8"/>
      <c r="Q502" s="8"/>
      <c r="R502" s="8"/>
      <c r="S502" s="8"/>
      <c r="T502" s="14"/>
      <c r="U502" s="14"/>
      <c r="V502" s="14"/>
      <c r="W502" s="14"/>
      <c r="X502" s="14"/>
      <c r="Y502" s="14"/>
      <c r="Z502" s="14"/>
      <c r="AA502" s="14"/>
      <c r="AB502" s="14"/>
      <c r="AC502" s="14"/>
    </row>
    <row r="503" spans="1:29" ht="15.75" customHeight="1" x14ac:dyDescent="0.25">
      <c r="A503" s="8"/>
      <c r="B503" s="8"/>
      <c r="C503" s="8"/>
      <c r="D503" s="8"/>
      <c r="E503" s="8"/>
      <c r="F503" s="8"/>
      <c r="G503" s="8"/>
      <c r="H503" s="8"/>
      <c r="I503" s="8"/>
      <c r="J503" s="8"/>
      <c r="K503" s="8"/>
      <c r="L503" s="8"/>
      <c r="M503" s="8"/>
      <c r="N503" s="8"/>
      <c r="O503" s="8"/>
      <c r="P503" s="8"/>
      <c r="Q503" s="8"/>
      <c r="R503" s="8"/>
      <c r="S503" s="8"/>
      <c r="T503" s="14"/>
      <c r="U503" s="14"/>
      <c r="V503" s="14"/>
      <c r="W503" s="14"/>
      <c r="X503" s="14"/>
      <c r="Y503" s="14"/>
      <c r="Z503" s="14"/>
      <c r="AA503" s="14"/>
      <c r="AB503" s="14"/>
      <c r="AC503" s="14"/>
    </row>
    <row r="504" spans="1:29" ht="15.75" customHeight="1" x14ac:dyDescent="0.25">
      <c r="A504" s="8"/>
      <c r="B504" s="8"/>
      <c r="C504" s="8"/>
      <c r="D504" s="8"/>
      <c r="E504" s="8"/>
      <c r="F504" s="8"/>
      <c r="G504" s="8"/>
      <c r="H504" s="8"/>
      <c r="I504" s="8"/>
      <c r="J504" s="8"/>
      <c r="K504" s="8"/>
      <c r="L504" s="8"/>
      <c r="M504" s="8"/>
      <c r="N504" s="8"/>
      <c r="O504" s="8"/>
      <c r="P504" s="8"/>
      <c r="Q504" s="8"/>
      <c r="R504" s="8"/>
      <c r="S504" s="8"/>
      <c r="T504" s="14"/>
      <c r="U504" s="14"/>
      <c r="V504" s="14"/>
      <c r="W504" s="14"/>
      <c r="X504" s="14"/>
      <c r="Y504" s="14"/>
      <c r="Z504" s="14"/>
      <c r="AA504" s="14"/>
      <c r="AB504" s="14"/>
      <c r="AC504" s="14"/>
    </row>
    <row r="505" spans="1:29" ht="15.75" customHeight="1" x14ac:dyDescent="0.25">
      <c r="A505" s="8"/>
      <c r="B505" s="8"/>
      <c r="C505" s="8"/>
      <c r="D505" s="8"/>
      <c r="E505" s="8"/>
      <c r="F505" s="8"/>
      <c r="G505" s="8"/>
      <c r="H505" s="8"/>
      <c r="I505" s="8"/>
      <c r="J505" s="8"/>
      <c r="K505" s="8"/>
      <c r="L505" s="8"/>
      <c r="M505" s="8"/>
      <c r="N505" s="8"/>
      <c r="O505" s="8"/>
      <c r="P505" s="8"/>
      <c r="Q505" s="8"/>
      <c r="R505" s="8"/>
      <c r="S505" s="8"/>
      <c r="T505" s="14"/>
      <c r="U505" s="14"/>
      <c r="V505" s="14"/>
      <c r="W505" s="14"/>
      <c r="X505" s="14"/>
      <c r="Y505" s="14"/>
      <c r="Z505" s="14"/>
      <c r="AA505" s="14"/>
      <c r="AB505" s="14"/>
      <c r="AC505" s="14"/>
    </row>
    <row r="506" spans="1:29" ht="15.75" customHeight="1" x14ac:dyDescent="0.25">
      <c r="A506" s="8"/>
      <c r="B506" s="8"/>
      <c r="C506" s="8"/>
      <c r="D506" s="8"/>
      <c r="E506" s="8"/>
      <c r="F506" s="8"/>
      <c r="G506" s="8"/>
      <c r="H506" s="8"/>
      <c r="I506" s="8"/>
      <c r="J506" s="8"/>
      <c r="K506" s="8"/>
      <c r="L506" s="8"/>
      <c r="M506" s="8"/>
      <c r="N506" s="8"/>
      <c r="O506" s="8"/>
      <c r="P506" s="8"/>
      <c r="Q506" s="8"/>
      <c r="R506" s="8"/>
      <c r="S506" s="8"/>
      <c r="T506" s="14"/>
      <c r="U506" s="14"/>
      <c r="V506" s="14"/>
      <c r="W506" s="14"/>
      <c r="X506" s="14"/>
      <c r="Y506" s="14"/>
      <c r="Z506" s="14"/>
      <c r="AA506" s="14"/>
      <c r="AB506" s="14"/>
      <c r="AC506" s="14"/>
    </row>
    <row r="507" spans="1:29" ht="15.75" customHeight="1" x14ac:dyDescent="0.25">
      <c r="A507" s="8"/>
      <c r="B507" s="8"/>
      <c r="C507" s="8"/>
      <c r="D507" s="8"/>
      <c r="E507" s="8"/>
      <c r="F507" s="8"/>
      <c r="G507" s="8"/>
      <c r="H507" s="8"/>
      <c r="I507" s="8"/>
      <c r="J507" s="8"/>
      <c r="K507" s="8"/>
      <c r="L507" s="8"/>
      <c r="M507" s="8"/>
      <c r="N507" s="8"/>
      <c r="O507" s="8"/>
      <c r="P507" s="8"/>
      <c r="Q507" s="8"/>
      <c r="R507" s="8"/>
      <c r="S507" s="8"/>
      <c r="T507" s="14"/>
      <c r="U507" s="14"/>
      <c r="V507" s="14"/>
      <c r="W507" s="14"/>
      <c r="X507" s="14"/>
      <c r="Y507" s="14"/>
      <c r="Z507" s="14"/>
      <c r="AA507" s="14"/>
      <c r="AB507" s="14"/>
      <c r="AC507" s="14"/>
    </row>
    <row r="508" spans="1:29" ht="15.75" customHeight="1" x14ac:dyDescent="0.25">
      <c r="A508" s="8"/>
      <c r="B508" s="8"/>
      <c r="C508" s="8"/>
      <c r="D508" s="8"/>
      <c r="E508" s="8"/>
      <c r="F508" s="8"/>
      <c r="G508" s="8"/>
      <c r="H508" s="8"/>
      <c r="I508" s="8"/>
      <c r="J508" s="8"/>
      <c r="K508" s="8"/>
      <c r="L508" s="8"/>
      <c r="M508" s="8"/>
      <c r="N508" s="8"/>
      <c r="O508" s="8"/>
      <c r="P508" s="8"/>
      <c r="Q508" s="8"/>
      <c r="R508" s="8"/>
      <c r="S508" s="8"/>
      <c r="T508" s="14"/>
      <c r="U508" s="14"/>
      <c r="V508" s="14"/>
      <c r="W508" s="14"/>
      <c r="X508" s="14"/>
      <c r="Y508" s="14"/>
      <c r="Z508" s="14"/>
      <c r="AA508" s="14"/>
      <c r="AB508" s="14"/>
      <c r="AC508" s="14"/>
    </row>
    <row r="509" spans="1:29" ht="15.75" customHeight="1" x14ac:dyDescent="0.25">
      <c r="A509" s="8"/>
      <c r="B509" s="8"/>
      <c r="C509" s="8"/>
      <c r="D509" s="8"/>
      <c r="E509" s="8"/>
      <c r="F509" s="8"/>
      <c r="G509" s="8"/>
      <c r="H509" s="8"/>
      <c r="I509" s="8"/>
      <c r="J509" s="8"/>
      <c r="K509" s="8"/>
      <c r="L509" s="8"/>
      <c r="M509" s="8"/>
      <c r="N509" s="8"/>
      <c r="O509" s="8"/>
      <c r="P509" s="8"/>
      <c r="Q509" s="8"/>
      <c r="R509" s="8"/>
      <c r="S509" s="8"/>
      <c r="T509" s="14"/>
      <c r="U509" s="14"/>
      <c r="V509" s="14"/>
      <c r="W509" s="14"/>
      <c r="X509" s="14"/>
      <c r="Y509" s="14"/>
      <c r="Z509" s="14"/>
      <c r="AA509" s="14"/>
      <c r="AB509" s="14"/>
      <c r="AC509" s="14"/>
    </row>
    <row r="510" spans="1:29" ht="15.75" customHeight="1" x14ac:dyDescent="0.25">
      <c r="A510" s="8"/>
      <c r="B510" s="8"/>
      <c r="C510" s="8"/>
      <c r="D510" s="8"/>
      <c r="E510" s="8"/>
      <c r="F510" s="8"/>
      <c r="G510" s="8"/>
      <c r="H510" s="8"/>
      <c r="I510" s="8"/>
      <c r="J510" s="8"/>
      <c r="K510" s="8"/>
      <c r="L510" s="8"/>
      <c r="M510" s="8"/>
      <c r="N510" s="8"/>
      <c r="O510" s="8"/>
      <c r="P510" s="8"/>
      <c r="Q510" s="8"/>
      <c r="R510" s="8"/>
      <c r="S510" s="8"/>
      <c r="T510" s="14"/>
      <c r="U510" s="14"/>
      <c r="V510" s="14"/>
      <c r="W510" s="14"/>
      <c r="X510" s="14"/>
      <c r="Y510" s="14"/>
      <c r="Z510" s="14"/>
      <c r="AA510" s="14"/>
      <c r="AB510" s="14"/>
      <c r="AC510" s="14"/>
    </row>
    <row r="511" spans="1:29" ht="15.75" customHeight="1" x14ac:dyDescent="0.25">
      <c r="A511" s="8"/>
      <c r="B511" s="8"/>
      <c r="C511" s="8"/>
      <c r="D511" s="8"/>
      <c r="E511" s="8"/>
      <c r="F511" s="8"/>
      <c r="G511" s="8"/>
      <c r="H511" s="8"/>
      <c r="I511" s="8"/>
      <c r="J511" s="8"/>
      <c r="K511" s="8"/>
      <c r="L511" s="8"/>
      <c r="M511" s="8"/>
      <c r="N511" s="8"/>
      <c r="O511" s="8"/>
      <c r="P511" s="8"/>
      <c r="Q511" s="8"/>
      <c r="R511" s="8"/>
      <c r="S511" s="8"/>
      <c r="T511" s="14"/>
      <c r="U511" s="14"/>
      <c r="V511" s="14"/>
      <c r="W511" s="14"/>
      <c r="X511" s="14"/>
      <c r="Y511" s="14"/>
      <c r="Z511" s="14"/>
      <c r="AA511" s="14"/>
      <c r="AB511" s="14"/>
      <c r="AC511" s="14"/>
    </row>
    <row r="512" spans="1:29" ht="15.75" customHeight="1" x14ac:dyDescent="0.25">
      <c r="A512" s="8"/>
      <c r="B512" s="8"/>
      <c r="C512" s="8"/>
      <c r="D512" s="8"/>
      <c r="E512" s="8"/>
      <c r="F512" s="8"/>
      <c r="G512" s="8"/>
      <c r="H512" s="8"/>
      <c r="I512" s="8"/>
      <c r="J512" s="8"/>
      <c r="K512" s="8"/>
      <c r="L512" s="8"/>
      <c r="M512" s="8"/>
      <c r="N512" s="8"/>
      <c r="O512" s="8"/>
      <c r="P512" s="8"/>
      <c r="Q512" s="8"/>
      <c r="R512" s="8"/>
      <c r="S512" s="8"/>
      <c r="T512" s="14"/>
      <c r="U512" s="14"/>
      <c r="V512" s="14"/>
      <c r="W512" s="14"/>
      <c r="X512" s="14"/>
      <c r="Y512" s="14"/>
      <c r="Z512" s="14"/>
      <c r="AA512" s="14"/>
      <c r="AB512" s="14"/>
      <c r="AC512" s="14"/>
    </row>
    <row r="513" spans="1:29" ht="15.75" customHeight="1" x14ac:dyDescent="0.25">
      <c r="A513" s="8"/>
      <c r="B513" s="8"/>
      <c r="C513" s="8"/>
      <c r="D513" s="8"/>
      <c r="E513" s="8"/>
      <c r="F513" s="8"/>
      <c r="G513" s="8"/>
      <c r="H513" s="8"/>
      <c r="I513" s="8"/>
      <c r="J513" s="8"/>
      <c r="K513" s="8"/>
      <c r="L513" s="8"/>
      <c r="M513" s="8"/>
      <c r="N513" s="8"/>
      <c r="O513" s="8"/>
      <c r="P513" s="8"/>
      <c r="Q513" s="8"/>
      <c r="R513" s="8"/>
      <c r="S513" s="8"/>
      <c r="T513" s="14"/>
      <c r="U513" s="14"/>
      <c r="V513" s="14"/>
      <c r="W513" s="14"/>
      <c r="X513" s="14"/>
      <c r="Y513" s="14"/>
      <c r="Z513" s="14"/>
      <c r="AA513" s="14"/>
      <c r="AB513" s="14"/>
      <c r="AC513" s="14"/>
    </row>
    <row r="514" spans="1:29" ht="15.75" customHeight="1" x14ac:dyDescent="0.25">
      <c r="A514" s="8"/>
      <c r="B514" s="8"/>
      <c r="C514" s="8"/>
      <c r="D514" s="8"/>
      <c r="E514" s="8"/>
      <c r="F514" s="8"/>
      <c r="G514" s="8"/>
      <c r="H514" s="8"/>
      <c r="I514" s="8"/>
      <c r="J514" s="8"/>
      <c r="K514" s="8"/>
      <c r="L514" s="8"/>
      <c r="M514" s="8"/>
      <c r="N514" s="8"/>
      <c r="O514" s="8"/>
      <c r="P514" s="8"/>
      <c r="Q514" s="8"/>
      <c r="R514" s="8"/>
      <c r="S514" s="8"/>
      <c r="T514" s="14"/>
      <c r="U514" s="14"/>
      <c r="V514" s="14"/>
      <c r="W514" s="14"/>
      <c r="X514" s="14"/>
      <c r="Y514" s="14"/>
      <c r="Z514" s="14"/>
      <c r="AA514" s="14"/>
      <c r="AB514" s="14"/>
      <c r="AC514" s="14"/>
    </row>
    <row r="515" spans="1:29" ht="15.75" customHeight="1" x14ac:dyDescent="0.25">
      <c r="A515" s="8"/>
      <c r="B515" s="8"/>
      <c r="C515" s="8"/>
      <c r="D515" s="8"/>
      <c r="E515" s="8"/>
      <c r="F515" s="8"/>
      <c r="G515" s="8"/>
      <c r="H515" s="8"/>
      <c r="I515" s="8"/>
      <c r="J515" s="8"/>
      <c r="K515" s="8"/>
      <c r="L515" s="8"/>
      <c r="M515" s="8"/>
      <c r="N515" s="8"/>
      <c r="O515" s="8"/>
      <c r="P515" s="8"/>
      <c r="Q515" s="8"/>
      <c r="R515" s="8"/>
      <c r="S515" s="8"/>
      <c r="T515" s="14"/>
      <c r="U515" s="14"/>
      <c r="V515" s="14"/>
      <c r="W515" s="14"/>
      <c r="X515" s="14"/>
      <c r="Y515" s="14"/>
      <c r="Z515" s="14"/>
      <c r="AA515" s="14"/>
      <c r="AB515" s="14"/>
      <c r="AC515" s="14"/>
    </row>
    <row r="516" spans="1:29" ht="15.75" customHeight="1" x14ac:dyDescent="0.25">
      <c r="A516" s="8"/>
      <c r="B516" s="8"/>
      <c r="C516" s="8"/>
      <c r="D516" s="8"/>
      <c r="E516" s="8"/>
      <c r="F516" s="8"/>
      <c r="G516" s="8"/>
      <c r="H516" s="8"/>
      <c r="I516" s="8"/>
      <c r="J516" s="8"/>
      <c r="K516" s="8"/>
      <c r="L516" s="8"/>
      <c r="M516" s="8"/>
      <c r="N516" s="8"/>
      <c r="O516" s="8"/>
      <c r="P516" s="8"/>
      <c r="Q516" s="8"/>
      <c r="R516" s="8"/>
      <c r="S516" s="8"/>
      <c r="T516" s="14"/>
      <c r="U516" s="14"/>
      <c r="V516" s="14"/>
      <c r="W516" s="14"/>
      <c r="X516" s="14"/>
      <c r="Y516" s="14"/>
      <c r="Z516" s="14"/>
      <c r="AA516" s="14"/>
      <c r="AB516" s="14"/>
      <c r="AC516" s="14"/>
    </row>
    <row r="517" spans="1:29" ht="15.75" customHeight="1" x14ac:dyDescent="0.25">
      <c r="A517" s="8"/>
      <c r="B517" s="8"/>
      <c r="C517" s="8"/>
      <c r="D517" s="8"/>
      <c r="E517" s="8"/>
      <c r="F517" s="8"/>
      <c r="G517" s="8"/>
      <c r="H517" s="8"/>
      <c r="I517" s="8"/>
      <c r="J517" s="8"/>
      <c r="K517" s="8"/>
      <c r="L517" s="8"/>
      <c r="M517" s="8"/>
      <c r="N517" s="8"/>
      <c r="O517" s="8"/>
      <c r="P517" s="8"/>
      <c r="Q517" s="8"/>
      <c r="R517" s="8"/>
      <c r="S517" s="8"/>
      <c r="T517" s="14"/>
      <c r="U517" s="14"/>
      <c r="V517" s="14"/>
      <c r="W517" s="14"/>
      <c r="X517" s="14"/>
      <c r="Y517" s="14"/>
      <c r="Z517" s="14"/>
      <c r="AA517" s="14"/>
      <c r="AB517" s="14"/>
      <c r="AC517" s="14"/>
    </row>
    <row r="518" spans="1:29" ht="15.75" customHeight="1" x14ac:dyDescent="0.25">
      <c r="A518" s="8"/>
      <c r="B518" s="8"/>
      <c r="C518" s="8"/>
      <c r="D518" s="8"/>
      <c r="E518" s="8"/>
      <c r="F518" s="8"/>
      <c r="G518" s="8"/>
      <c r="H518" s="8"/>
      <c r="I518" s="8"/>
      <c r="J518" s="8"/>
      <c r="K518" s="8"/>
      <c r="L518" s="8"/>
      <c r="M518" s="8"/>
      <c r="N518" s="8"/>
      <c r="O518" s="8"/>
      <c r="P518" s="8"/>
      <c r="Q518" s="8"/>
      <c r="R518" s="8"/>
      <c r="S518" s="8"/>
      <c r="T518" s="14"/>
      <c r="U518" s="14"/>
      <c r="V518" s="14"/>
      <c r="W518" s="14"/>
      <c r="X518" s="14"/>
      <c r="Y518" s="14"/>
      <c r="Z518" s="14"/>
      <c r="AA518" s="14"/>
      <c r="AB518" s="14"/>
      <c r="AC518" s="14"/>
    </row>
    <row r="519" spans="1:29" ht="15.75" customHeight="1" x14ac:dyDescent="0.25">
      <c r="A519" s="8"/>
      <c r="B519" s="8"/>
      <c r="C519" s="8"/>
      <c r="D519" s="8"/>
      <c r="E519" s="8"/>
      <c r="F519" s="8"/>
      <c r="G519" s="8"/>
      <c r="H519" s="8"/>
      <c r="I519" s="8"/>
      <c r="J519" s="8"/>
      <c r="K519" s="8"/>
      <c r="L519" s="8"/>
      <c r="M519" s="8"/>
      <c r="N519" s="8"/>
      <c r="O519" s="8"/>
      <c r="P519" s="8"/>
      <c r="Q519" s="8"/>
      <c r="R519" s="8"/>
      <c r="S519" s="8"/>
      <c r="T519" s="14"/>
      <c r="U519" s="14"/>
      <c r="V519" s="14"/>
      <c r="W519" s="14"/>
      <c r="X519" s="14"/>
      <c r="Y519" s="14"/>
      <c r="Z519" s="14"/>
      <c r="AA519" s="14"/>
      <c r="AB519" s="14"/>
      <c r="AC519" s="14"/>
    </row>
    <row r="520" spans="1:29" ht="15.75" customHeight="1" x14ac:dyDescent="0.25">
      <c r="A520" s="8"/>
      <c r="B520" s="8"/>
      <c r="C520" s="8"/>
      <c r="D520" s="8"/>
      <c r="E520" s="8"/>
      <c r="F520" s="8"/>
      <c r="G520" s="8"/>
      <c r="H520" s="8"/>
      <c r="I520" s="8"/>
      <c r="J520" s="8"/>
      <c r="K520" s="8"/>
      <c r="L520" s="8"/>
      <c r="M520" s="8"/>
      <c r="N520" s="8"/>
      <c r="O520" s="8"/>
      <c r="P520" s="8"/>
      <c r="Q520" s="8"/>
      <c r="R520" s="8"/>
      <c r="S520" s="8"/>
      <c r="T520" s="14"/>
      <c r="U520" s="14"/>
      <c r="V520" s="14"/>
      <c r="W520" s="14"/>
      <c r="X520" s="14"/>
      <c r="Y520" s="14"/>
      <c r="Z520" s="14"/>
      <c r="AA520" s="14"/>
      <c r="AB520" s="14"/>
      <c r="AC520" s="14"/>
    </row>
    <row r="521" spans="1:29" ht="15.75" customHeight="1" x14ac:dyDescent="0.25">
      <c r="A521" s="8"/>
      <c r="B521" s="8"/>
      <c r="C521" s="8"/>
      <c r="D521" s="8"/>
      <c r="E521" s="8"/>
      <c r="F521" s="8"/>
      <c r="G521" s="8"/>
      <c r="H521" s="8"/>
      <c r="I521" s="8"/>
      <c r="J521" s="8"/>
      <c r="K521" s="8"/>
      <c r="L521" s="8"/>
      <c r="M521" s="8"/>
      <c r="N521" s="8"/>
      <c r="O521" s="8"/>
      <c r="P521" s="8"/>
      <c r="Q521" s="8"/>
      <c r="R521" s="8"/>
      <c r="S521" s="8"/>
      <c r="T521" s="14"/>
      <c r="U521" s="14"/>
      <c r="V521" s="14"/>
      <c r="W521" s="14"/>
      <c r="X521" s="14"/>
      <c r="Y521" s="14"/>
      <c r="Z521" s="14"/>
      <c r="AA521" s="14"/>
      <c r="AB521" s="14"/>
      <c r="AC521" s="14"/>
    </row>
    <row r="522" spans="1:29" ht="15.75" customHeight="1" x14ac:dyDescent="0.25">
      <c r="A522" s="8"/>
      <c r="B522" s="8"/>
      <c r="C522" s="8"/>
      <c r="D522" s="8"/>
      <c r="E522" s="8"/>
      <c r="F522" s="8"/>
      <c r="G522" s="8"/>
      <c r="H522" s="8"/>
      <c r="I522" s="8"/>
      <c r="J522" s="8"/>
      <c r="K522" s="8"/>
      <c r="L522" s="8"/>
      <c r="M522" s="8"/>
      <c r="N522" s="8"/>
      <c r="O522" s="8"/>
      <c r="P522" s="8"/>
      <c r="Q522" s="8"/>
      <c r="R522" s="8"/>
      <c r="S522" s="8"/>
      <c r="T522" s="14"/>
      <c r="U522" s="14"/>
      <c r="V522" s="14"/>
      <c r="W522" s="14"/>
      <c r="X522" s="14"/>
      <c r="Y522" s="14"/>
      <c r="Z522" s="14"/>
      <c r="AA522" s="14"/>
      <c r="AB522" s="14"/>
      <c r="AC522" s="14"/>
    </row>
    <row r="523" spans="1:29" ht="15.75" customHeight="1" x14ac:dyDescent="0.25">
      <c r="A523" s="8"/>
      <c r="B523" s="8"/>
      <c r="C523" s="8"/>
      <c r="D523" s="8"/>
      <c r="E523" s="8"/>
      <c r="F523" s="8"/>
      <c r="G523" s="8"/>
      <c r="H523" s="8"/>
      <c r="I523" s="8"/>
      <c r="J523" s="8"/>
      <c r="K523" s="8"/>
      <c r="L523" s="8"/>
      <c r="M523" s="8"/>
      <c r="N523" s="8"/>
      <c r="O523" s="8"/>
      <c r="P523" s="8"/>
      <c r="Q523" s="8"/>
      <c r="R523" s="8"/>
      <c r="S523" s="8"/>
      <c r="T523" s="14"/>
      <c r="U523" s="14"/>
      <c r="V523" s="14"/>
      <c r="W523" s="14"/>
      <c r="X523" s="14"/>
      <c r="Y523" s="14"/>
      <c r="Z523" s="14"/>
      <c r="AA523" s="14"/>
      <c r="AB523" s="14"/>
      <c r="AC523" s="14"/>
    </row>
    <row r="524" spans="1:29" ht="15.75" customHeight="1" x14ac:dyDescent="0.25">
      <c r="A524" s="8"/>
      <c r="B524" s="8"/>
      <c r="C524" s="8"/>
      <c r="D524" s="8"/>
      <c r="E524" s="8"/>
      <c r="F524" s="8"/>
      <c r="G524" s="8"/>
      <c r="H524" s="8"/>
      <c r="I524" s="8"/>
      <c r="J524" s="8"/>
      <c r="K524" s="8"/>
      <c r="L524" s="8"/>
      <c r="M524" s="8"/>
      <c r="N524" s="8"/>
      <c r="O524" s="8"/>
      <c r="P524" s="8"/>
      <c r="Q524" s="8"/>
      <c r="R524" s="8"/>
      <c r="S524" s="8"/>
      <c r="T524" s="14"/>
      <c r="U524" s="14"/>
      <c r="V524" s="14"/>
      <c r="W524" s="14"/>
      <c r="X524" s="14"/>
      <c r="Y524" s="14"/>
      <c r="Z524" s="14"/>
      <c r="AA524" s="14"/>
      <c r="AB524" s="14"/>
      <c r="AC524" s="14"/>
    </row>
    <row r="525" spans="1:29" ht="15.75" customHeight="1" x14ac:dyDescent="0.25">
      <c r="A525" s="8"/>
      <c r="B525" s="8"/>
      <c r="C525" s="8"/>
      <c r="D525" s="8"/>
      <c r="E525" s="8"/>
      <c r="F525" s="8"/>
      <c r="G525" s="8"/>
      <c r="H525" s="8"/>
      <c r="I525" s="8"/>
      <c r="J525" s="8"/>
      <c r="K525" s="8"/>
      <c r="L525" s="8"/>
      <c r="M525" s="8"/>
      <c r="N525" s="8"/>
      <c r="O525" s="8"/>
      <c r="P525" s="8"/>
      <c r="Q525" s="8"/>
      <c r="R525" s="8"/>
      <c r="S525" s="8"/>
      <c r="T525" s="14"/>
      <c r="U525" s="14"/>
      <c r="V525" s="14"/>
      <c r="W525" s="14"/>
      <c r="X525" s="14"/>
      <c r="Y525" s="14"/>
      <c r="Z525" s="14"/>
      <c r="AA525" s="14"/>
      <c r="AB525" s="14"/>
      <c r="AC525" s="14"/>
    </row>
    <row r="526" spans="1:29" ht="15.75" customHeight="1" x14ac:dyDescent="0.25">
      <c r="A526" s="8"/>
      <c r="B526" s="8"/>
      <c r="C526" s="8"/>
      <c r="D526" s="8"/>
      <c r="E526" s="8"/>
      <c r="F526" s="8"/>
      <c r="G526" s="8"/>
      <c r="H526" s="8"/>
      <c r="I526" s="8"/>
      <c r="J526" s="8"/>
      <c r="K526" s="8"/>
      <c r="L526" s="8"/>
      <c r="M526" s="8"/>
      <c r="N526" s="8"/>
      <c r="O526" s="8"/>
      <c r="P526" s="8"/>
      <c r="Q526" s="8"/>
      <c r="R526" s="8"/>
      <c r="S526" s="8"/>
      <c r="T526" s="14"/>
      <c r="U526" s="14"/>
      <c r="V526" s="14"/>
      <c r="W526" s="14"/>
      <c r="X526" s="14"/>
      <c r="Y526" s="14"/>
      <c r="Z526" s="14"/>
      <c r="AA526" s="14"/>
      <c r="AB526" s="14"/>
      <c r="AC526" s="14"/>
    </row>
    <row r="527" spans="1:29" ht="15.75" customHeight="1" x14ac:dyDescent="0.25">
      <c r="A527" s="8"/>
      <c r="B527" s="8"/>
      <c r="C527" s="8"/>
      <c r="D527" s="8"/>
      <c r="E527" s="8"/>
      <c r="F527" s="8"/>
      <c r="G527" s="8"/>
      <c r="H527" s="8"/>
      <c r="I527" s="8"/>
      <c r="J527" s="8"/>
      <c r="K527" s="8"/>
      <c r="L527" s="8"/>
      <c r="M527" s="8"/>
      <c r="N527" s="8"/>
      <c r="O527" s="8"/>
      <c r="P527" s="8"/>
      <c r="Q527" s="8"/>
      <c r="R527" s="8"/>
      <c r="S527" s="8"/>
      <c r="T527" s="14"/>
      <c r="U527" s="14"/>
      <c r="V527" s="14"/>
      <c r="W527" s="14"/>
      <c r="X527" s="14"/>
      <c r="Y527" s="14"/>
      <c r="Z527" s="14"/>
      <c r="AA527" s="14"/>
      <c r="AB527" s="14"/>
      <c r="AC527" s="14"/>
    </row>
    <row r="528" spans="1:29" ht="15.75" customHeight="1" x14ac:dyDescent="0.25">
      <c r="A528" s="8"/>
      <c r="B528" s="8"/>
      <c r="C528" s="8"/>
      <c r="D528" s="8"/>
      <c r="E528" s="8"/>
      <c r="F528" s="8"/>
      <c r="G528" s="8"/>
      <c r="H528" s="8"/>
      <c r="I528" s="8"/>
      <c r="J528" s="8"/>
      <c r="K528" s="8"/>
      <c r="L528" s="8"/>
      <c r="M528" s="8"/>
      <c r="N528" s="8"/>
      <c r="O528" s="8"/>
      <c r="P528" s="8"/>
      <c r="Q528" s="8"/>
      <c r="R528" s="8"/>
      <c r="S528" s="8"/>
      <c r="T528" s="14"/>
      <c r="U528" s="14"/>
      <c r="V528" s="14"/>
      <c r="W528" s="14"/>
      <c r="X528" s="14"/>
      <c r="Y528" s="14"/>
      <c r="Z528" s="14"/>
      <c r="AA528" s="14"/>
      <c r="AB528" s="14"/>
      <c r="AC528" s="14"/>
    </row>
    <row r="529" spans="1:29" ht="15.75" customHeight="1" x14ac:dyDescent="0.25">
      <c r="A529" s="8"/>
      <c r="B529" s="8"/>
      <c r="C529" s="8"/>
      <c r="D529" s="8"/>
      <c r="E529" s="8"/>
      <c r="F529" s="8"/>
      <c r="G529" s="8"/>
      <c r="H529" s="8"/>
      <c r="I529" s="8"/>
      <c r="J529" s="8"/>
      <c r="K529" s="8"/>
      <c r="L529" s="8"/>
      <c r="M529" s="8"/>
      <c r="N529" s="8"/>
      <c r="O529" s="8"/>
      <c r="P529" s="8"/>
      <c r="Q529" s="8"/>
      <c r="R529" s="8"/>
      <c r="S529" s="8"/>
      <c r="T529" s="14"/>
      <c r="U529" s="14"/>
      <c r="V529" s="14"/>
      <c r="W529" s="14"/>
      <c r="X529" s="14"/>
      <c r="Y529" s="14"/>
      <c r="Z529" s="14"/>
      <c r="AA529" s="14"/>
      <c r="AB529" s="14"/>
      <c r="AC529" s="14"/>
    </row>
    <row r="530" spans="1:29" ht="15.75" customHeight="1" x14ac:dyDescent="0.25">
      <c r="A530" s="8"/>
      <c r="B530" s="8"/>
      <c r="C530" s="8"/>
      <c r="D530" s="8"/>
      <c r="E530" s="8"/>
      <c r="F530" s="8"/>
      <c r="G530" s="8"/>
      <c r="H530" s="8"/>
      <c r="I530" s="8"/>
      <c r="J530" s="8"/>
      <c r="K530" s="8"/>
      <c r="L530" s="8"/>
      <c r="M530" s="8"/>
      <c r="N530" s="8"/>
      <c r="O530" s="8"/>
      <c r="P530" s="8"/>
      <c r="Q530" s="8"/>
      <c r="R530" s="8"/>
      <c r="S530" s="8"/>
      <c r="T530" s="14"/>
      <c r="U530" s="14"/>
      <c r="V530" s="14"/>
      <c r="W530" s="14"/>
      <c r="X530" s="14"/>
      <c r="Y530" s="14"/>
      <c r="Z530" s="14"/>
      <c r="AA530" s="14"/>
      <c r="AB530" s="14"/>
      <c r="AC530" s="14"/>
    </row>
    <row r="531" spans="1:29" ht="15.75" customHeight="1" x14ac:dyDescent="0.25">
      <c r="A531" s="8"/>
      <c r="B531" s="8"/>
      <c r="C531" s="8"/>
      <c r="D531" s="8"/>
      <c r="E531" s="8"/>
      <c r="F531" s="8"/>
      <c r="G531" s="8"/>
      <c r="H531" s="8"/>
      <c r="I531" s="8"/>
      <c r="J531" s="8"/>
      <c r="K531" s="8"/>
      <c r="L531" s="8"/>
      <c r="M531" s="8"/>
      <c r="N531" s="8"/>
      <c r="O531" s="8"/>
      <c r="P531" s="8"/>
      <c r="Q531" s="8"/>
      <c r="R531" s="8"/>
      <c r="S531" s="8"/>
      <c r="T531" s="14"/>
      <c r="U531" s="14"/>
      <c r="V531" s="14"/>
      <c r="W531" s="14"/>
      <c r="X531" s="14"/>
      <c r="Y531" s="14"/>
      <c r="Z531" s="14"/>
      <c r="AA531" s="14"/>
      <c r="AB531" s="14"/>
      <c r="AC531" s="14"/>
    </row>
    <row r="532" spans="1:29" ht="15.75" customHeight="1" x14ac:dyDescent="0.25">
      <c r="A532" s="8"/>
      <c r="B532" s="8"/>
      <c r="C532" s="8"/>
      <c r="D532" s="8"/>
      <c r="E532" s="8"/>
      <c r="F532" s="8"/>
      <c r="G532" s="8"/>
      <c r="H532" s="8"/>
      <c r="I532" s="8"/>
      <c r="J532" s="8"/>
      <c r="K532" s="8"/>
      <c r="L532" s="8"/>
      <c r="M532" s="8"/>
      <c r="N532" s="8"/>
      <c r="O532" s="8"/>
      <c r="P532" s="8"/>
      <c r="Q532" s="8"/>
      <c r="R532" s="8"/>
      <c r="S532" s="8"/>
      <c r="T532" s="14"/>
      <c r="U532" s="14"/>
      <c r="V532" s="14"/>
      <c r="W532" s="14"/>
      <c r="X532" s="14"/>
      <c r="Y532" s="14"/>
      <c r="Z532" s="14"/>
      <c r="AA532" s="14"/>
      <c r="AB532" s="14"/>
      <c r="AC532" s="14"/>
    </row>
    <row r="533" spans="1:29" ht="15.75" customHeight="1" x14ac:dyDescent="0.25">
      <c r="A533" s="8"/>
      <c r="B533" s="8"/>
      <c r="C533" s="8"/>
      <c r="D533" s="8"/>
      <c r="E533" s="8"/>
      <c r="F533" s="8"/>
      <c r="G533" s="8"/>
      <c r="H533" s="8"/>
      <c r="I533" s="8"/>
      <c r="J533" s="8"/>
      <c r="K533" s="8"/>
      <c r="L533" s="8"/>
      <c r="M533" s="8"/>
      <c r="N533" s="8"/>
      <c r="O533" s="8"/>
      <c r="P533" s="8"/>
      <c r="Q533" s="8"/>
      <c r="R533" s="8"/>
      <c r="S533" s="8"/>
      <c r="T533" s="14"/>
      <c r="U533" s="14"/>
      <c r="V533" s="14"/>
      <c r="W533" s="14"/>
      <c r="X533" s="14"/>
      <c r="Y533" s="14"/>
      <c r="Z533" s="14"/>
      <c r="AA533" s="14"/>
      <c r="AB533" s="14"/>
      <c r="AC533" s="14"/>
    </row>
    <row r="534" spans="1:29" ht="15.75" customHeight="1" x14ac:dyDescent="0.25">
      <c r="A534" s="8"/>
      <c r="B534" s="8"/>
      <c r="C534" s="8"/>
      <c r="D534" s="8"/>
      <c r="E534" s="8"/>
      <c r="F534" s="8"/>
      <c r="G534" s="8"/>
      <c r="H534" s="8"/>
      <c r="I534" s="8"/>
      <c r="J534" s="8"/>
      <c r="K534" s="8"/>
      <c r="L534" s="8"/>
      <c r="M534" s="8"/>
      <c r="N534" s="8"/>
      <c r="O534" s="8"/>
      <c r="P534" s="8"/>
      <c r="Q534" s="8"/>
      <c r="R534" s="8"/>
      <c r="S534" s="8"/>
      <c r="T534" s="14"/>
      <c r="U534" s="14"/>
      <c r="V534" s="14"/>
      <c r="W534" s="14"/>
      <c r="X534" s="14"/>
      <c r="Y534" s="14"/>
      <c r="Z534" s="14"/>
      <c r="AA534" s="14"/>
      <c r="AB534" s="14"/>
      <c r="AC534" s="14"/>
    </row>
    <row r="535" spans="1:29" ht="15.75" customHeight="1" x14ac:dyDescent="0.25">
      <c r="A535" s="8"/>
      <c r="B535" s="8"/>
      <c r="C535" s="8"/>
      <c r="D535" s="8"/>
      <c r="E535" s="8"/>
      <c r="F535" s="8"/>
      <c r="G535" s="8"/>
      <c r="H535" s="8"/>
      <c r="I535" s="8"/>
      <c r="J535" s="8"/>
      <c r="K535" s="8"/>
      <c r="L535" s="8"/>
      <c r="M535" s="8"/>
      <c r="N535" s="8"/>
      <c r="O535" s="8"/>
      <c r="P535" s="8"/>
      <c r="Q535" s="8"/>
      <c r="R535" s="8"/>
      <c r="S535" s="8"/>
      <c r="T535" s="14"/>
      <c r="U535" s="14"/>
      <c r="V535" s="14"/>
      <c r="W535" s="14"/>
      <c r="X535" s="14"/>
      <c r="Y535" s="14"/>
      <c r="Z535" s="14"/>
      <c r="AA535" s="14"/>
      <c r="AB535" s="14"/>
      <c r="AC535" s="14"/>
    </row>
    <row r="536" spans="1:29" ht="15.75" customHeight="1" x14ac:dyDescent="0.25">
      <c r="A536" s="8"/>
      <c r="B536" s="8"/>
      <c r="C536" s="8"/>
      <c r="D536" s="8"/>
      <c r="E536" s="8"/>
      <c r="F536" s="8"/>
      <c r="G536" s="8"/>
      <c r="H536" s="8"/>
      <c r="I536" s="8"/>
      <c r="J536" s="8"/>
      <c r="K536" s="8"/>
      <c r="L536" s="8"/>
      <c r="M536" s="8"/>
      <c r="N536" s="8"/>
      <c r="O536" s="8"/>
      <c r="P536" s="8"/>
      <c r="Q536" s="8"/>
      <c r="R536" s="8"/>
      <c r="S536" s="8"/>
      <c r="T536" s="14"/>
      <c r="U536" s="14"/>
      <c r="V536" s="14"/>
      <c r="W536" s="14"/>
      <c r="X536" s="14"/>
      <c r="Y536" s="14"/>
      <c r="Z536" s="14"/>
      <c r="AA536" s="14"/>
      <c r="AB536" s="14"/>
      <c r="AC536" s="14"/>
    </row>
    <row r="537" spans="1:29" ht="15.75" customHeight="1" x14ac:dyDescent="0.25">
      <c r="A537" s="8"/>
      <c r="B537" s="8"/>
      <c r="C537" s="8"/>
      <c r="D537" s="8"/>
      <c r="E537" s="8"/>
      <c r="F537" s="8"/>
      <c r="G537" s="8"/>
      <c r="H537" s="8"/>
      <c r="I537" s="8"/>
      <c r="J537" s="8"/>
      <c r="K537" s="8"/>
      <c r="L537" s="8"/>
      <c r="M537" s="8"/>
      <c r="N537" s="8"/>
      <c r="O537" s="8"/>
      <c r="P537" s="8"/>
      <c r="Q537" s="8"/>
      <c r="R537" s="8"/>
      <c r="S537" s="8"/>
      <c r="T537" s="14"/>
      <c r="U537" s="14"/>
      <c r="V537" s="14"/>
      <c r="W537" s="14"/>
      <c r="X537" s="14"/>
      <c r="Y537" s="14"/>
      <c r="Z537" s="14"/>
      <c r="AA537" s="14"/>
      <c r="AB537" s="14"/>
      <c r="AC537" s="14"/>
    </row>
    <row r="538" spans="1:29" ht="15.75" customHeight="1" x14ac:dyDescent="0.25">
      <c r="A538" s="8"/>
      <c r="B538" s="8"/>
      <c r="C538" s="8"/>
      <c r="D538" s="8"/>
      <c r="E538" s="8"/>
      <c r="F538" s="8"/>
      <c r="G538" s="8"/>
      <c r="H538" s="8"/>
      <c r="I538" s="8"/>
      <c r="J538" s="8"/>
      <c r="K538" s="8"/>
      <c r="L538" s="8"/>
      <c r="M538" s="8"/>
      <c r="N538" s="8"/>
      <c r="O538" s="8"/>
      <c r="P538" s="8"/>
      <c r="Q538" s="8"/>
      <c r="R538" s="8"/>
      <c r="S538" s="8"/>
      <c r="T538" s="14"/>
      <c r="U538" s="14"/>
      <c r="V538" s="14"/>
      <c r="W538" s="14"/>
      <c r="X538" s="14"/>
      <c r="Y538" s="14"/>
      <c r="Z538" s="14"/>
      <c r="AA538" s="14"/>
      <c r="AB538" s="14"/>
      <c r="AC538" s="14"/>
    </row>
    <row r="539" spans="1:29" ht="15.75" customHeight="1" x14ac:dyDescent="0.25">
      <c r="A539" s="8"/>
      <c r="B539" s="8"/>
      <c r="C539" s="8"/>
      <c r="D539" s="8"/>
      <c r="E539" s="8"/>
      <c r="F539" s="8"/>
      <c r="G539" s="8"/>
      <c r="H539" s="8"/>
      <c r="I539" s="8"/>
      <c r="J539" s="8"/>
      <c r="K539" s="8"/>
      <c r="L539" s="8"/>
      <c r="M539" s="8"/>
      <c r="N539" s="8"/>
      <c r="O539" s="8"/>
      <c r="P539" s="8"/>
      <c r="Q539" s="8"/>
      <c r="R539" s="8"/>
      <c r="S539" s="8"/>
      <c r="T539" s="14"/>
      <c r="U539" s="14"/>
      <c r="V539" s="14"/>
      <c r="W539" s="14"/>
      <c r="X539" s="14"/>
      <c r="Y539" s="14"/>
      <c r="Z539" s="14"/>
      <c r="AA539" s="14"/>
      <c r="AB539" s="14"/>
      <c r="AC539" s="14"/>
    </row>
    <row r="540" spans="1:29" ht="15.75" customHeight="1" x14ac:dyDescent="0.25">
      <c r="A540" s="8"/>
      <c r="B540" s="8"/>
      <c r="C540" s="8"/>
      <c r="D540" s="8"/>
      <c r="E540" s="8"/>
      <c r="F540" s="8"/>
      <c r="G540" s="8"/>
      <c r="H540" s="8"/>
      <c r="I540" s="8"/>
      <c r="J540" s="8"/>
      <c r="K540" s="8"/>
      <c r="L540" s="8"/>
      <c r="M540" s="8"/>
      <c r="N540" s="8"/>
      <c r="O540" s="8"/>
      <c r="P540" s="8"/>
      <c r="Q540" s="8"/>
      <c r="R540" s="8"/>
      <c r="S540" s="8"/>
      <c r="T540" s="14"/>
      <c r="U540" s="14"/>
      <c r="V540" s="14"/>
      <c r="W540" s="14"/>
      <c r="X540" s="14"/>
      <c r="Y540" s="14"/>
      <c r="Z540" s="14"/>
      <c r="AA540" s="14"/>
      <c r="AB540" s="14"/>
      <c r="AC540" s="14"/>
    </row>
    <row r="541" spans="1:29" ht="15.75" customHeight="1" x14ac:dyDescent="0.25">
      <c r="A541" s="8"/>
      <c r="B541" s="8"/>
      <c r="C541" s="8"/>
      <c r="D541" s="8"/>
      <c r="E541" s="8"/>
      <c r="F541" s="8"/>
      <c r="G541" s="8"/>
      <c r="H541" s="8"/>
      <c r="I541" s="8"/>
      <c r="J541" s="8"/>
      <c r="K541" s="8"/>
      <c r="L541" s="8"/>
      <c r="M541" s="8"/>
      <c r="N541" s="8"/>
      <c r="O541" s="8"/>
      <c r="P541" s="8"/>
      <c r="Q541" s="8"/>
      <c r="R541" s="8"/>
      <c r="S541" s="8"/>
      <c r="T541" s="14"/>
      <c r="U541" s="14"/>
      <c r="V541" s="14"/>
      <c r="W541" s="14"/>
      <c r="X541" s="14"/>
      <c r="Y541" s="14"/>
      <c r="Z541" s="14"/>
      <c r="AA541" s="14"/>
      <c r="AB541" s="14"/>
      <c r="AC541" s="14"/>
    </row>
    <row r="542" spans="1:29" ht="15.75" customHeight="1" x14ac:dyDescent="0.25">
      <c r="A542" s="8"/>
      <c r="B542" s="8"/>
      <c r="C542" s="8"/>
      <c r="D542" s="8"/>
      <c r="E542" s="8"/>
      <c r="F542" s="8"/>
      <c r="G542" s="8"/>
      <c r="H542" s="8"/>
      <c r="I542" s="8"/>
      <c r="J542" s="8"/>
      <c r="K542" s="8"/>
      <c r="L542" s="8"/>
      <c r="M542" s="8"/>
      <c r="N542" s="8"/>
      <c r="O542" s="8"/>
      <c r="P542" s="8"/>
      <c r="Q542" s="8"/>
      <c r="R542" s="8"/>
      <c r="S542" s="8"/>
      <c r="T542" s="14"/>
      <c r="U542" s="14"/>
      <c r="V542" s="14"/>
      <c r="W542" s="14"/>
      <c r="X542" s="14"/>
      <c r="Y542" s="14"/>
      <c r="Z542" s="14"/>
      <c r="AA542" s="14"/>
      <c r="AB542" s="14"/>
      <c r="AC542" s="14"/>
    </row>
    <row r="543" spans="1:29" ht="15.75" customHeight="1" x14ac:dyDescent="0.25">
      <c r="A543" s="8"/>
      <c r="B543" s="8"/>
      <c r="C543" s="8"/>
      <c r="D543" s="8"/>
      <c r="E543" s="8"/>
      <c r="F543" s="8"/>
      <c r="G543" s="8"/>
      <c r="H543" s="8"/>
      <c r="I543" s="8"/>
      <c r="J543" s="8"/>
      <c r="K543" s="8"/>
      <c r="L543" s="8"/>
      <c r="M543" s="8"/>
      <c r="N543" s="8"/>
      <c r="O543" s="8"/>
      <c r="P543" s="8"/>
      <c r="Q543" s="8"/>
      <c r="R543" s="8"/>
      <c r="S543" s="8"/>
      <c r="T543" s="14"/>
      <c r="U543" s="14"/>
      <c r="V543" s="14"/>
      <c r="W543" s="14"/>
      <c r="X543" s="14"/>
      <c r="Y543" s="14"/>
      <c r="Z543" s="14"/>
      <c r="AA543" s="14"/>
      <c r="AB543" s="14"/>
      <c r="AC543" s="14"/>
    </row>
    <row r="544" spans="1:29" ht="15.75" customHeight="1" x14ac:dyDescent="0.25">
      <c r="A544" s="8"/>
      <c r="B544" s="8"/>
      <c r="C544" s="8"/>
      <c r="D544" s="8"/>
      <c r="E544" s="8"/>
      <c r="F544" s="8"/>
      <c r="G544" s="8"/>
      <c r="H544" s="8"/>
      <c r="I544" s="8"/>
      <c r="J544" s="8"/>
      <c r="K544" s="8"/>
      <c r="L544" s="8"/>
      <c r="M544" s="8"/>
      <c r="N544" s="8"/>
      <c r="O544" s="8"/>
      <c r="P544" s="8"/>
      <c r="Q544" s="8"/>
      <c r="R544" s="8"/>
      <c r="S544" s="8"/>
      <c r="T544" s="14"/>
      <c r="U544" s="14"/>
      <c r="V544" s="14"/>
      <c r="W544" s="14"/>
      <c r="X544" s="14"/>
      <c r="Y544" s="14"/>
      <c r="Z544" s="14"/>
      <c r="AA544" s="14"/>
      <c r="AB544" s="14"/>
      <c r="AC544" s="14"/>
    </row>
    <row r="545" spans="1:29" ht="15.75" customHeight="1" x14ac:dyDescent="0.25">
      <c r="A545" s="8"/>
      <c r="B545" s="8"/>
      <c r="C545" s="8"/>
      <c r="D545" s="8"/>
      <c r="E545" s="8"/>
      <c r="F545" s="8"/>
      <c r="G545" s="8"/>
      <c r="H545" s="8"/>
      <c r="I545" s="8"/>
      <c r="J545" s="8"/>
      <c r="K545" s="8"/>
      <c r="L545" s="8"/>
      <c r="M545" s="8"/>
      <c r="N545" s="8"/>
      <c r="O545" s="8"/>
      <c r="P545" s="8"/>
      <c r="Q545" s="8"/>
      <c r="R545" s="8"/>
      <c r="S545" s="8"/>
      <c r="T545" s="14"/>
      <c r="U545" s="14"/>
      <c r="V545" s="14"/>
      <c r="W545" s="14"/>
      <c r="X545" s="14"/>
      <c r="Y545" s="14"/>
      <c r="Z545" s="14"/>
      <c r="AA545" s="14"/>
      <c r="AB545" s="14"/>
      <c r="AC545" s="14"/>
    </row>
    <row r="546" spans="1:29" ht="15.75" customHeight="1" x14ac:dyDescent="0.25">
      <c r="A546" s="8"/>
      <c r="B546" s="8"/>
      <c r="C546" s="8"/>
      <c r="D546" s="8"/>
      <c r="E546" s="8"/>
      <c r="F546" s="8"/>
      <c r="G546" s="8"/>
      <c r="H546" s="8"/>
      <c r="I546" s="8"/>
      <c r="J546" s="8"/>
      <c r="K546" s="8"/>
      <c r="L546" s="8"/>
      <c r="M546" s="8"/>
      <c r="N546" s="8"/>
      <c r="O546" s="8"/>
      <c r="P546" s="8"/>
      <c r="Q546" s="8"/>
      <c r="R546" s="8"/>
      <c r="S546" s="8"/>
      <c r="T546" s="14"/>
      <c r="U546" s="14"/>
      <c r="V546" s="14"/>
      <c r="W546" s="14"/>
      <c r="X546" s="14"/>
      <c r="Y546" s="14"/>
      <c r="Z546" s="14"/>
      <c r="AA546" s="14"/>
      <c r="AB546" s="14"/>
      <c r="AC546" s="14"/>
    </row>
    <row r="547" spans="1:29" ht="15.75" customHeight="1" x14ac:dyDescent="0.25">
      <c r="A547" s="8"/>
      <c r="B547" s="8"/>
      <c r="C547" s="8"/>
      <c r="D547" s="8"/>
      <c r="E547" s="8"/>
      <c r="F547" s="8"/>
      <c r="G547" s="8"/>
      <c r="H547" s="8"/>
      <c r="I547" s="8"/>
      <c r="J547" s="8"/>
      <c r="K547" s="8"/>
      <c r="L547" s="8"/>
      <c r="M547" s="8"/>
      <c r="N547" s="8"/>
      <c r="O547" s="8"/>
      <c r="P547" s="8"/>
      <c r="Q547" s="8"/>
      <c r="R547" s="8"/>
      <c r="S547" s="8"/>
      <c r="T547" s="14"/>
      <c r="U547" s="14"/>
      <c r="V547" s="14"/>
      <c r="W547" s="14"/>
      <c r="X547" s="14"/>
      <c r="Y547" s="14"/>
      <c r="Z547" s="14"/>
      <c r="AA547" s="14"/>
      <c r="AB547" s="14"/>
      <c r="AC547" s="14"/>
    </row>
    <row r="548" spans="1:29" ht="15.75" customHeight="1" x14ac:dyDescent="0.25">
      <c r="A548" s="8"/>
      <c r="B548" s="8"/>
      <c r="C548" s="8"/>
      <c r="D548" s="8"/>
      <c r="E548" s="8"/>
      <c r="F548" s="8"/>
      <c r="G548" s="8"/>
      <c r="H548" s="8"/>
      <c r="I548" s="8"/>
      <c r="J548" s="8"/>
      <c r="K548" s="8"/>
      <c r="L548" s="8"/>
      <c r="M548" s="8"/>
      <c r="N548" s="8"/>
      <c r="O548" s="8"/>
      <c r="P548" s="8"/>
      <c r="Q548" s="8"/>
      <c r="R548" s="8"/>
      <c r="S548" s="8"/>
      <c r="T548" s="14"/>
      <c r="U548" s="14"/>
      <c r="V548" s="14"/>
      <c r="W548" s="14"/>
      <c r="X548" s="14"/>
      <c r="Y548" s="14"/>
      <c r="Z548" s="14"/>
      <c r="AA548" s="14"/>
      <c r="AB548" s="14"/>
      <c r="AC548" s="14"/>
    </row>
    <row r="549" spans="1:29" ht="15.75" customHeight="1" x14ac:dyDescent="0.25">
      <c r="A549" s="8"/>
      <c r="B549" s="8"/>
      <c r="C549" s="8"/>
      <c r="D549" s="8"/>
      <c r="E549" s="8"/>
      <c r="F549" s="8"/>
      <c r="G549" s="8"/>
      <c r="H549" s="8"/>
      <c r="I549" s="8"/>
      <c r="J549" s="8"/>
      <c r="K549" s="8"/>
      <c r="L549" s="8"/>
      <c r="M549" s="8"/>
      <c r="N549" s="8"/>
      <c r="O549" s="8"/>
      <c r="P549" s="8"/>
      <c r="Q549" s="8"/>
      <c r="R549" s="8"/>
      <c r="S549" s="8"/>
      <c r="T549" s="14"/>
      <c r="U549" s="14"/>
      <c r="V549" s="14"/>
      <c r="W549" s="14"/>
      <c r="X549" s="14"/>
      <c r="Y549" s="14"/>
      <c r="Z549" s="14"/>
      <c r="AA549" s="14"/>
      <c r="AB549" s="14"/>
      <c r="AC549" s="14"/>
    </row>
    <row r="550" spans="1:29" ht="15.75" customHeight="1" x14ac:dyDescent="0.25">
      <c r="A550" s="8"/>
      <c r="B550" s="8"/>
      <c r="C550" s="8"/>
      <c r="D550" s="8"/>
      <c r="E550" s="8"/>
      <c r="F550" s="8"/>
      <c r="G550" s="8"/>
      <c r="H550" s="8"/>
      <c r="I550" s="8"/>
      <c r="J550" s="8"/>
      <c r="K550" s="8"/>
      <c r="L550" s="8"/>
      <c r="M550" s="8"/>
      <c r="N550" s="8"/>
      <c r="O550" s="8"/>
      <c r="P550" s="8"/>
      <c r="Q550" s="8"/>
      <c r="R550" s="8"/>
      <c r="S550" s="8"/>
      <c r="T550" s="14"/>
      <c r="U550" s="14"/>
      <c r="V550" s="14"/>
      <c r="W550" s="14"/>
      <c r="X550" s="14"/>
      <c r="Y550" s="14"/>
      <c r="Z550" s="14"/>
      <c r="AA550" s="14"/>
      <c r="AB550" s="14"/>
      <c r="AC550" s="14"/>
    </row>
    <row r="551" spans="1:29" ht="15.75" customHeight="1" x14ac:dyDescent="0.25">
      <c r="A551" s="8"/>
      <c r="B551" s="8"/>
      <c r="C551" s="8"/>
      <c r="D551" s="8"/>
      <c r="E551" s="8"/>
      <c r="F551" s="8"/>
      <c r="G551" s="8"/>
      <c r="H551" s="8"/>
      <c r="I551" s="8"/>
      <c r="J551" s="8"/>
      <c r="K551" s="8"/>
      <c r="L551" s="8"/>
      <c r="M551" s="8"/>
      <c r="N551" s="8"/>
      <c r="O551" s="8"/>
      <c r="P551" s="8"/>
      <c r="Q551" s="8"/>
      <c r="R551" s="8"/>
      <c r="S551" s="8"/>
      <c r="T551" s="14"/>
      <c r="U551" s="14"/>
      <c r="V551" s="14"/>
      <c r="W551" s="14"/>
      <c r="X551" s="14"/>
      <c r="Y551" s="14"/>
      <c r="Z551" s="14"/>
      <c r="AA551" s="14"/>
      <c r="AB551" s="14"/>
      <c r="AC551" s="14"/>
    </row>
    <row r="552" spans="1:29" ht="15.75" customHeight="1" x14ac:dyDescent="0.25">
      <c r="A552" s="8"/>
      <c r="B552" s="8"/>
      <c r="C552" s="8"/>
      <c r="D552" s="8"/>
      <c r="E552" s="8"/>
      <c r="F552" s="8"/>
      <c r="G552" s="8"/>
      <c r="H552" s="8"/>
      <c r="I552" s="8"/>
      <c r="J552" s="8"/>
      <c r="K552" s="8"/>
      <c r="L552" s="8"/>
      <c r="M552" s="8"/>
      <c r="N552" s="8"/>
      <c r="O552" s="8"/>
      <c r="P552" s="8"/>
      <c r="Q552" s="8"/>
      <c r="R552" s="8"/>
      <c r="S552" s="8"/>
      <c r="T552" s="14"/>
      <c r="U552" s="14"/>
      <c r="V552" s="14"/>
      <c r="W552" s="14"/>
      <c r="X552" s="14"/>
      <c r="Y552" s="14"/>
      <c r="Z552" s="14"/>
      <c r="AA552" s="14"/>
      <c r="AB552" s="14"/>
      <c r="AC552" s="14"/>
    </row>
    <row r="553" spans="1:29" ht="15.75" customHeight="1" x14ac:dyDescent="0.25">
      <c r="A553" s="8"/>
      <c r="B553" s="8"/>
      <c r="C553" s="8"/>
      <c r="D553" s="8"/>
      <c r="E553" s="8"/>
      <c r="F553" s="8"/>
      <c r="G553" s="8"/>
      <c r="H553" s="8"/>
      <c r="I553" s="8"/>
      <c r="J553" s="8"/>
      <c r="K553" s="8"/>
      <c r="L553" s="8"/>
      <c r="M553" s="8"/>
      <c r="N553" s="8"/>
      <c r="O553" s="8"/>
      <c r="P553" s="8"/>
      <c r="Q553" s="8"/>
      <c r="R553" s="8"/>
      <c r="S553" s="8"/>
      <c r="T553" s="14"/>
      <c r="U553" s="14"/>
      <c r="V553" s="14"/>
      <c r="W553" s="14"/>
      <c r="X553" s="14"/>
      <c r="Y553" s="14"/>
      <c r="Z553" s="14"/>
      <c r="AA553" s="14"/>
      <c r="AB553" s="14"/>
      <c r="AC553" s="14"/>
    </row>
    <row r="554" spans="1:29" ht="15.75" customHeight="1" x14ac:dyDescent="0.25">
      <c r="A554" s="8"/>
      <c r="B554" s="8"/>
      <c r="C554" s="8"/>
      <c r="D554" s="8"/>
      <c r="E554" s="8"/>
      <c r="F554" s="8"/>
      <c r="G554" s="8"/>
      <c r="H554" s="8"/>
      <c r="I554" s="8"/>
      <c r="J554" s="8"/>
      <c r="K554" s="8"/>
      <c r="L554" s="8"/>
      <c r="M554" s="8"/>
      <c r="N554" s="8"/>
      <c r="O554" s="8"/>
      <c r="P554" s="8"/>
      <c r="Q554" s="8"/>
      <c r="R554" s="8"/>
      <c r="S554" s="8"/>
      <c r="T554" s="14"/>
      <c r="U554" s="14"/>
      <c r="V554" s="14"/>
      <c r="W554" s="14"/>
      <c r="X554" s="14"/>
      <c r="Y554" s="14"/>
      <c r="Z554" s="14"/>
      <c r="AA554" s="14"/>
      <c r="AB554" s="14"/>
      <c r="AC554" s="14"/>
    </row>
    <row r="555" spans="1:29" ht="15.75" customHeight="1" x14ac:dyDescent="0.25">
      <c r="A555" s="8"/>
      <c r="B555" s="8"/>
      <c r="C555" s="8"/>
      <c r="D555" s="8"/>
      <c r="E555" s="8"/>
      <c r="F555" s="8"/>
      <c r="G555" s="8"/>
      <c r="H555" s="8"/>
      <c r="I555" s="8"/>
      <c r="J555" s="8"/>
      <c r="K555" s="8"/>
      <c r="L555" s="8"/>
      <c r="M555" s="8"/>
      <c r="N555" s="8"/>
      <c r="O555" s="8"/>
      <c r="P555" s="8"/>
      <c r="Q555" s="8"/>
      <c r="R555" s="8"/>
      <c r="S555" s="8"/>
      <c r="T555" s="14"/>
      <c r="U555" s="14"/>
      <c r="V555" s="14"/>
      <c r="W555" s="14"/>
      <c r="X555" s="14"/>
      <c r="Y555" s="14"/>
      <c r="Z555" s="14"/>
      <c r="AA555" s="14"/>
      <c r="AB555" s="14"/>
      <c r="AC555" s="14"/>
    </row>
    <row r="556" spans="1:29" ht="15.75" customHeight="1" x14ac:dyDescent="0.25">
      <c r="A556" s="8"/>
      <c r="B556" s="8"/>
      <c r="C556" s="8"/>
      <c r="D556" s="8"/>
      <c r="E556" s="8"/>
      <c r="F556" s="8"/>
      <c r="G556" s="8"/>
      <c r="H556" s="8"/>
      <c r="I556" s="8"/>
      <c r="J556" s="8"/>
      <c r="K556" s="8"/>
      <c r="L556" s="8"/>
      <c r="M556" s="8"/>
      <c r="N556" s="8"/>
      <c r="O556" s="8"/>
      <c r="P556" s="8"/>
      <c r="Q556" s="8"/>
      <c r="R556" s="8"/>
      <c r="S556" s="8"/>
      <c r="T556" s="14"/>
      <c r="U556" s="14"/>
      <c r="V556" s="14"/>
      <c r="W556" s="14"/>
      <c r="X556" s="14"/>
      <c r="Y556" s="14"/>
      <c r="Z556" s="14"/>
      <c r="AA556" s="14"/>
      <c r="AB556" s="14"/>
      <c r="AC556" s="14"/>
    </row>
    <row r="557" spans="1:29" ht="15.75" customHeight="1" x14ac:dyDescent="0.25">
      <c r="A557" s="8"/>
      <c r="B557" s="8"/>
      <c r="C557" s="8"/>
      <c r="D557" s="8"/>
      <c r="E557" s="8"/>
      <c r="F557" s="8"/>
      <c r="G557" s="8"/>
      <c r="H557" s="8"/>
      <c r="I557" s="8"/>
      <c r="J557" s="8"/>
      <c r="K557" s="8"/>
      <c r="L557" s="8"/>
      <c r="M557" s="8"/>
      <c r="N557" s="8"/>
      <c r="O557" s="8"/>
      <c r="P557" s="8"/>
      <c r="Q557" s="8"/>
      <c r="R557" s="8"/>
      <c r="S557" s="8"/>
      <c r="T557" s="14"/>
      <c r="U557" s="14"/>
      <c r="V557" s="14"/>
      <c r="W557" s="14"/>
      <c r="X557" s="14"/>
      <c r="Y557" s="14"/>
      <c r="Z557" s="14"/>
      <c r="AA557" s="14"/>
      <c r="AB557" s="14"/>
      <c r="AC557" s="14"/>
    </row>
    <row r="558" spans="1:29" ht="15.75" customHeight="1" x14ac:dyDescent="0.25">
      <c r="A558" s="8"/>
      <c r="B558" s="8"/>
      <c r="C558" s="8"/>
      <c r="D558" s="8"/>
      <c r="E558" s="8"/>
      <c r="F558" s="8"/>
      <c r="G558" s="8"/>
      <c r="H558" s="8"/>
      <c r="I558" s="8"/>
      <c r="J558" s="8"/>
      <c r="K558" s="8"/>
      <c r="L558" s="8"/>
      <c r="M558" s="8"/>
      <c r="N558" s="8"/>
      <c r="O558" s="8"/>
      <c r="P558" s="8"/>
      <c r="Q558" s="8"/>
      <c r="R558" s="8"/>
      <c r="S558" s="8"/>
      <c r="T558" s="14"/>
      <c r="U558" s="14"/>
      <c r="V558" s="14"/>
      <c r="W558" s="14"/>
      <c r="X558" s="14"/>
      <c r="Y558" s="14"/>
      <c r="Z558" s="14"/>
      <c r="AA558" s="14"/>
      <c r="AB558" s="14"/>
      <c r="AC558" s="14"/>
    </row>
    <row r="559" spans="1:29" ht="15.75" customHeight="1" x14ac:dyDescent="0.25">
      <c r="A559" s="8"/>
      <c r="B559" s="8"/>
      <c r="C559" s="8"/>
      <c r="D559" s="8"/>
      <c r="E559" s="8"/>
      <c r="F559" s="8"/>
      <c r="G559" s="8"/>
      <c r="H559" s="8"/>
      <c r="I559" s="8"/>
      <c r="J559" s="8"/>
      <c r="K559" s="8"/>
      <c r="L559" s="8"/>
      <c r="M559" s="8"/>
      <c r="N559" s="8"/>
      <c r="O559" s="8"/>
      <c r="P559" s="8"/>
      <c r="Q559" s="8"/>
      <c r="R559" s="8"/>
      <c r="S559" s="8"/>
      <c r="T559" s="14"/>
      <c r="U559" s="14"/>
      <c r="V559" s="14"/>
      <c r="W559" s="14"/>
      <c r="X559" s="14"/>
      <c r="Y559" s="14"/>
      <c r="Z559" s="14"/>
      <c r="AA559" s="14"/>
      <c r="AB559" s="14"/>
      <c r="AC559" s="14"/>
    </row>
    <row r="560" spans="1:29" ht="15.75" customHeight="1" x14ac:dyDescent="0.25">
      <c r="A560" s="8"/>
      <c r="B560" s="8"/>
      <c r="C560" s="8"/>
      <c r="D560" s="8"/>
      <c r="E560" s="8"/>
      <c r="F560" s="8"/>
      <c r="G560" s="8"/>
      <c r="H560" s="8"/>
      <c r="I560" s="8"/>
      <c r="J560" s="8"/>
      <c r="K560" s="8"/>
      <c r="L560" s="8"/>
      <c r="M560" s="8"/>
      <c r="N560" s="8"/>
      <c r="O560" s="8"/>
      <c r="P560" s="8"/>
      <c r="Q560" s="8"/>
      <c r="R560" s="8"/>
      <c r="S560" s="8"/>
      <c r="T560" s="14"/>
      <c r="U560" s="14"/>
      <c r="V560" s="14"/>
      <c r="W560" s="14"/>
      <c r="X560" s="14"/>
      <c r="Y560" s="14"/>
      <c r="Z560" s="14"/>
      <c r="AA560" s="14"/>
      <c r="AB560" s="14"/>
      <c r="AC560" s="14"/>
    </row>
    <row r="561" spans="1:29" ht="15.75" customHeight="1" x14ac:dyDescent="0.25">
      <c r="A561" s="8"/>
      <c r="B561" s="8"/>
      <c r="C561" s="8"/>
      <c r="D561" s="8"/>
      <c r="E561" s="8"/>
      <c r="F561" s="8"/>
      <c r="G561" s="8"/>
      <c r="H561" s="8"/>
      <c r="I561" s="8"/>
      <c r="J561" s="8"/>
      <c r="K561" s="8"/>
      <c r="L561" s="8"/>
      <c r="M561" s="8"/>
      <c r="N561" s="8"/>
      <c r="O561" s="8"/>
      <c r="P561" s="8"/>
      <c r="Q561" s="8"/>
      <c r="R561" s="8"/>
      <c r="S561" s="8"/>
      <c r="T561" s="14"/>
      <c r="U561" s="14"/>
      <c r="V561" s="14"/>
      <c r="W561" s="14"/>
      <c r="X561" s="14"/>
      <c r="Y561" s="14"/>
      <c r="Z561" s="14"/>
      <c r="AA561" s="14"/>
      <c r="AB561" s="14"/>
      <c r="AC561" s="14"/>
    </row>
    <row r="562" spans="1:29" ht="15.75" customHeight="1" x14ac:dyDescent="0.25">
      <c r="A562" s="8"/>
      <c r="B562" s="8"/>
      <c r="C562" s="8"/>
      <c r="D562" s="8"/>
      <c r="E562" s="8"/>
      <c r="F562" s="8"/>
      <c r="G562" s="8"/>
      <c r="H562" s="8"/>
      <c r="I562" s="8"/>
      <c r="J562" s="8"/>
      <c r="K562" s="8"/>
      <c r="L562" s="8"/>
      <c r="M562" s="8"/>
      <c r="N562" s="8"/>
      <c r="O562" s="8"/>
      <c r="P562" s="8"/>
      <c r="Q562" s="8"/>
      <c r="R562" s="8"/>
      <c r="S562" s="8"/>
      <c r="T562" s="14"/>
      <c r="U562" s="14"/>
      <c r="V562" s="14"/>
      <c r="W562" s="14"/>
      <c r="X562" s="14"/>
      <c r="Y562" s="14"/>
      <c r="Z562" s="14"/>
      <c r="AA562" s="14"/>
      <c r="AB562" s="14"/>
      <c r="AC562" s="14"/>
    </row>
    <row r="563" spans="1:29" ht="15.75" customHeight="1" x14ac:dyDescent="0.25">
      <c r="A563" s="8"/>
      <c r="B563" s="8"/>
      <c r="C563" s="8"/>
      <c r="D563" s="8"/>
      <c r="E563" s="8"/>
      <c r="F563" s="8"/>
      <c r="G563" s="8"/>
      <c r="H563" s="8"/>
      <c r="I563" s="8"/>
      <c r="J563" s="8"/>
      <c r="K563" s="8"/>
      <c r="L563" s="8"/>
      <c r="M563" s="8"/>
      <c r="N563" s="8"/>
      <c r="O563" s="8"/>
      <c r="P563" s="8"/>
      <c r="Q563" s="8"/>
      <c r="R563" s="8"/>
      <c r="S563" s="8"/>
      <c r="T563" s="14"/>
      <c r="U563" s="14"/>
      <c r="V563" s="14"/>
      <c r="W563" s="14"/>
      <c r="X563" s="14"/>
      <c r="Y563" s="14"/>
      <c r="Z563" s="14"/>
      <c r="AA563" s="14"/>
      <c r="AB563" s="14"/>
      <c r="AC563" s="14"/>
    </row>
    <row r="564" spans="1:29" ht="15.75" customHeight="1" x14ac:dyDescent="0.25">
      <c r="A564" s="8"/>
      <c r="B564" s="8"/>
      <c r="C564" s="8"/>
      <c r="D564" s="8"/>
      <c r="E564" s="8"/>
      <c r="F564" s="8"/>
      <c r="G564" s="8"/>
      <c r="H564" s="8"/>
      <c r="I564" s="8"/>
      <c r="J564" s="8"/>
      <c r="K564" s="8"/>
      <c r="L564" s="8"/>
      <c r="M564" s="8"/>
      <c r="N564" s="8"/>
      <c r="O564" s="8"/>
      <c r="P564" s="8"/>
      <c r="Q564" s="8"/>
      <c r="R564" s="8"/>
      <c r="S564" s="8"/>
      <c r="T564" s="14"/>
      <c r="U564" s="14"/>
      <c r="V564" s="14"/>
      <c r="W564" s="14"/>
      <c r="X564" s="14"/>
      <c r="Y564" s="14"/>
      <c r="Z564" s="14"/>
      <c r="AA564" s="14"/>
      <c r="AB564" s="14"/>
      <c r="AC564" s="14"/>
    </row>
    <row r="565" spans="1:29" ht="15.75" customHeight="1" x14ac:dyDescent="0.25">
      <c r="A565" s="8"/>
      <c r="B565" s="8"/>
      <c r="C565" s="8"/>
      <c r="D565" s="8"/>
      <c r="E565" s="8"/>
      <c r="F565" s="8"/>
      <c r="G565" s="8"/>
      <c r="H565" s="8"/>
      <c r="I565" s="8"/>
      <c r="J565" s="8"/>
      <c r="K565" s="8"/>
      <c r="L565" s="8"/>
      <c r="M565" s="8"/>
      <c r="N565" s="8"/>
      <c r="O565" s="8"/>
      <c r="P565" s="8"/>
      <c r="Q565" s="8"/>
      <c r="R565" s="8"/>
      <c r="S565" s="8"/>
      <c r="T565" s="14"/>
      <c r="U565" s="14"/>
      <c r="V565" s="14"/>
      <c r="W565" s="14"/>
      <c r="X565" s="14"/>
      <c r="Y565" s="14"/>
      <c r="Z565" s="14"/>
      <c r="AA565" s="14"/>
      <c r="AB565" s="14"/>
      <c r="AC565" s="14"/>
    </row>
    <row r="566" spans="1:29" ht="15.75" customHeight="1" x14ac:dyDescent="0.25">
      <c r="A566" s="8"/>
      <c r="B566" s="8"/>
      <c r="C566" s="8"/>
      <c r="D566" s="8"/>
      <c r="E566" s="8"/>
      <c r="F566" s="8"/>
      <c r="G566" s="8"/>
      <c r="H566" s="8"/>
      <c r="I566" s="8"/>
      <c r="J566" s="8"/>
      <c r="K566" s="8"/>
      <c r="L566" s="8"/>
      <c r="M566" s="8"/>
      <c r="N566" s="8"/>
      <c r="O566" s="8"/>
      <c r="P566" s="8"/>
      <c r="Q566" s="8"/>
      <c r="R566" s="8"/>
      <c r="S566" s="8"/>
      <c r="T566" s="14"/>
      <c r="U566" s="14"/>
      <c r="V566" s="14"/>
      <c r="W566" s="14"/>
      <c r="X566" s="14"/>
      <c r="Y566" s="14"/>
      <c r="Z566" s="14"/>
      <c r="AA566" s="14"/>
      <c r="AB566" s="14"/>
      <c r="AC566" s="14"/>
    </row>
    <row r="567" spans="1:29" ht="15.75" customHeight="1" x14ac:dyDescent="0.25">
      <c r="A567" s="8"/>
      <c r="B567" s="8"/>
      <c r="C567" s="8"/>
      <c r="D567" s="8"/>
      <c r="E567" s="8"/>
      <c r="F567" s="8"/>
      <c r="G567" s="8"/>
      <c r="H567" s="8"/>
      <c r="I567" s="8"/>
      <c r="J567" s="8"/>
      <c r="K567" s="8"/>
      <c r="L567" s="8"/>
      <c r="M567" s="8"/>
      <c r="N567" s="8"/>
      <c r="O567" s="8"/>
      <c r="P567" s="8"/>
      <c r="Q567" s="8"/>
      <c r="R567" s="8"/>
      <c r="S567" s="8"/>
      <c r="T567" s="14"/>
      <c r="U567" s="14"/>
      <c r="V567" s="14"/>
      <c r="W567" s="14"/>
      <c r="X567" s="14"/>
      <c r="Y567" s="14"/>
      <c r="Z567" s="14"/>
      <c r="AA567" s="14"/>
      <c r="AB567" s="14"/>
      <c r="AC567" s="14"/>
    </row>
    <row r="568" spans="1:29" ht="15.75" customHeight="1" x14ac:dyDescent="0.25">
      <c r="A568" s="8"/>
      <c r="B568" s="8"/>
      <c r="C568" s="8"/>
      <c r="D568" s="8"/>
      <c r="E568" s="8"/>
      <c r="F568" s="8"/>
      <c r="G568" s="8"/>
      <c r="H568" s="8"/>
      <c r="I568" s="8"/>
      <c r="J568" s="8"/>
      <c r="K568" s="8"/>
      <c r="L568" s="8"/>
      <c r="M568" s="8"/>
      <c r="N568" s="8"/>
      <c r="O568" s="8"/>
      <c r="P568" s="8"/>
      <c r="Q568" s="8"/>
      <c r="R568" s="8"/>
      <c r="S568" s="8"/>
      <c r="T568" s="14"/>
      <c r="U568" s="14"/>
      <c r="V568" s="14"/>
      <c r="W568" s="14"/>
      <c r="X568" s="14"/>
      <c r="Y568" s="14"/>
      <c r="Z568" s="14"/>
      <c r="AA568" s="14"/>
      <c r="AB568" s="14"/>
      <c r="AC568" s="14"/>
    </row>
    <row r="569" spans="1:29" ht="15.75" customHeight="1" x14ac:dyDescent="0.25">
      <c r="A569" s="8"/>
      <c r="B569" s="8"/>
      <c r="C569" s="8"/>
      <c r="D569" s="8"/>
      <c r="E569" s="8"/>
      <c r="F569" s="8"/>
      <c r="G569" s="8"/>
      <c r="H569" s="8"/>
      <c r="I569" s="8"/>
      <c r="J569" s="8"/>
      <c r="K569" s="8"/>
      <c r="L569" s="8"/>
      <c r="M569" s="8"/>
      <c r="N569" s="8"/>
      <c r="O569" s="8"/>
      <c r="P569" s="8"/>
      <c r="Q569" s="8"/>
      <c r="R569" s="8"/>
      <c r="S569" s="8"/>
      <c r="T569" s="14"/>
      <c r="U569" s="14"/>
      <c r="V569" s="14"/>
      <c r="W569" s="14"/>
      <c r="X569" s="14"/>
      <c r="Y569" s="14"/>
      <c r="Z569" s="14"/>
      <c r="AA569" s="14"/>
      <c r="AB569" s="14"/>
      <c r="AC569" s="14"/>
    </row>
    <row r="570" spans="1:29" ht="15.75" customHeight="1" x14ac:dyDescent="0.25">
      <c r="A570" s="8"/>
      <c r="B570" s="8"/>
      <c r="C570" s="8"/>
      <c r="D570" s="8"/>
      <c r="E570" s="8"/>
      <c r="F570" s="8"/>
      <c r="G570" s="8"/>
      <c r="H570" s="8"/>
      <c r="I570" s="8"/>
      <c r="J570" s="8"/>
      <c r="K570" s="8"/>
      <c r="L570" s="8"/>
      <c r="M570" s="8"/>
      <c r="N570" s="8"/>
      <c r="O570" s="8"/>
      <c r="P570" s="8"/>
      <c r="Q570" s="8"/>
      <c r="R570" s="8"/>
      <c r="S570" s="8"/>
      <c r="T570" s="14"/>
      <c r="U570" s="14"/>
      <c r="V570" s="14"/>
      <c r="W570" s="14"/>
      <c r="X570" s="14"/>
      <c r="Y570" s="14"/>
      <c r="Z570" s="14"/>
      <c r="AA570" s="14"/>
      <c r="AB570" s="14"/>
      <c r="AC570" s="14"/>
    </row>
    <row r="571" spans="1:29" ht="15.75" customHeight="1" x14ac:dyDescent="0.25">
      <c r="A571" s="8"/>
      <c r="B571" s="8"/>
      <c r="C571" s="8"/>
      <c r="D571" s="8"/>
      <c r="E571" s="8"/>
      <c r="F571" s="8"/>
      <c r="G571" s="8"/>
      <c r="H571" s="8"/>
      <c r="I571" s="8"/>
      <c r="J571" s="8"/>
      <c r="K571" s="8"/>
      <c r="L571" s="8"/>
      <c r="M571" s="8"/>
      <c r="N571" s="8"/>
      <c r="O571" s="8"/>
      <c r="P571" s="8"/>
      <c r="Q571" s="8"/>
      <c r="R571" s="8"/>
      <c r="S571" s="8"/>
      <c r="T571" s="14"/>
      <c r="U571" s="14"/>
      <c r="V571" s="14"/>
      <c r="W571" s="14"/>
      <c r="X571" s="14"/>
      <c r="Y571" s="14"/>
      <c r="Z571" s="14"/>
      <c r="AA571" s="14"/>
      <c r="AB571" s="14"/>
      <c r="AC571" s="14"/>
    </row>
    <row r="572" spans="1:29" ht="15.75" customHeight="1" x14ac:dyDescent="0.25">
      <c r="A572" s="8"/>
      <c r="B572" s="8"/>
      <c r="C572" s="8"/>
      <c r="D572" s="8"/>
      <c r="E572" s="8"/>
      <c r="F572" s="8"/>
      <c r="G572" s="8"/>
      <c r="H572" s="8"/>
      <c r="I572" s="8"/>
      <c r="J572" s="8"/>
      <c r="K572" s="8"/>
      <c r="L572" s="8"/>
      <c r="M572" s="8"/>
      <c r="N572" s="8"/>
      <c r="O572" s="8"/>
      <c r="P572" s="8"/>
      <c r="Q572" s="8"/>
      <c r="R572" s="8"/>
      <c r="S572" s="8"/>
      <c r="T572" s="14"/>
      <c r="U572" s="14"/>
      <c r="V572" s="14"/>
      <c r="W572" s="14"/>
      <c r="X572" s="14"/>
      <c r="Y572" s="14"/>
      <c r="Z572" s="14"/>
      <c r="AA572" s="14"/>
      <c r="AB572" s="14"/>
      <c r="AC572" s="14"/>
    </row>
    <row r="573" spans="1:29" ht="15.75" customHeight="1" x14ac:dyDescent="0.25">
      <c r="A573" s="8"/>
      <c r="B573" s="8"/>
      <c r="C573" s="8"/>
      <c r="D573" s="8"/>
      <c r="E573" s="8"/>
      <c r="F573" s="8"/>
      <c r="G573" s="8"/>
      <c r="H573" s="8"/>
      <c r="I573" s="8"/>
      <c r="J573" s="8"/>
      <c r="K573" s="8"/>
      <c r="L573" s="8"/>
      <c r="M573" s="8"/>
      <c r="N573" s="8"/>
      <c r="O573" s="8"/>
      <c r="P573" s="8"/>
      <c r="Q573" s="8"/>
      <c r="R573" s="8"/>
      <c r="S573" s="8"/>
      <c r="T573" s="14"/>
      <c r="U573" s="14"/>
      <c r="V573" s="14"/>
      <c r="W573" s="14"/>
      <c r="X573" s="14"/>
      <c r="Y573" s="14"/>
      <c r="Z573" s="14"/>
      <c r="AA573" s="14"/>
      <c r="AB573" s="14"/>
      <c r="AC573" s="14"/>
    </row>
    <row r="574" spans="1:29" ht="15.75" customHeight="1" x14ac:dyDescent="0.25">
      <c r="A574" s="8"/>
      <c r="B574" s="8"/>
      <c r="C574" s="8"/>
      <c r="D574" s="8"/>
      <c r="E574" s="8"/>
      <c r="F574" s="8"/>
      <c r="G574" s="8"/>
      <c r="H574" s="8"/>
      <c r="I574" s="8"/>
      <c r="J574" s="8"/>
      <c r="K574" s="8"/>
      <c r="L574" s="8"/>
      <c r="M574" s="8"/>
      <c r="N574" s="8"/>
      <c r="O574" s="8"/>
      <c r="P574" s="8"/>
      <c r="Q574" s="8"/>
      <c r="R574" s="8"/>
      <c r="S574" s="8"/>
      <c r="T574" s="14"/>
      <c r="U574" s="14"/>
      <c r="V574" s="14"/>
      <c r="W574" s="14"/>
      <c r="X574" s="14"/>
      <c r="Y574" s="14"/>
      <c r="Z574" s="14"/>
      <c r="AA574" s="14"/>
      <c r="AB574" s="14"/>
      <c r="AC574" s="14"/>
    </row>
    <row r="575" spans="1:29" ht="15.75" customHeight="1" x14ac:dyDescent="0.25">
      <c r="A575" s="8"/>
      <c r="B575" s="8"/>
      <c r="C575" s="8"/>
      <c r="D575" s="8"/>
      <c r="E575" s="8"/>
      <c r="F575" s="8"/>
      <c r="G575" s="8"/>
      <c r="H575" s="8"/>
      <c r="I575" s="8"/>
      <c r="J575" s="8"/>
      <c r="K575" s="8"/>
      <c r="L575" s="8"/>
      <c r="M575" s="8"/>
      <c r="N575" s="8"/>
      <c r="O575" s="8"/>
      <c r="P575" s="8"/>
      <c r="Q575" s="8"/>
      <c r="R575" s="8"/>
      <c r="S575" s="8"/>
      <c r="T575" s="14"/>
      <c r="U575" s="14"/>
      <c r="V575" s="14"/>
      <c r="W575" s="14"/>
      <c r="X575" s="14"/>
      <c r="Y575" s="14"/>
      <c r="Z575" s="14"/>
      <c r="AA575" s="14"/>
      <c r="AB575" s="14"/>
      <c r="AC575" s="14"/>
    </row>
    <row r="576" spans="1:29" ht="15.75" customHeight="1" x14ac:dyDescent="0.25">
      <c r="A576" s="8"/>
      <c r="B576" s="8"/>
      <c r="C576" s="8"/>
      <c r="D576" s="8"/>
      <c r="E576" s="8"/>
      <c r="F576" s="8"/>
      <c r="G576" s="8"/>
      <c r="H576" s="8"/>
      <c r="I576" s="8"/>
      <c r="J576" s="8"/>
      <c r="K576" s="8"/>
      <c r="L576" s="8"/>
      <c r="M576" s="8"/>
      <c r="N576" s="8"/>
      <c r="O576" s="8"/>
      <c r="P576" s="8"/>
      <c r="Q576" s="8"/>
      <c r="R576" s="8"/>
      <c r="S576" s="8"/>
      <c r="T576" s="14"/>
      <c r="U576" s="14"/>
      <c r="V576" s="14"/>
      <c r="W576" s="14"/>
      <c r="X576" s="14"/>
      <c r="Y576" s="14"/>
      <c r="Z576" s="14"/>
      <c r="AA576" s="14"/>
      <c r="AB576" s="14"/>
      <c r="AC576" s="14"/>
    </row>
    <row r="577" spans="1:29" ht="15.75" customHeight="1" x14ac:dyDescent="0.25">
      <c r="A577" s="8"/>
      <c r="B577" s="8"/>
      <c r="C577" s="8"/>
      <c r="D577" s="8"/>
      <c r="E577" s="8"/>
      <c r="F577" s="8"/>
      <c r="G577" s="8"/>
      <c r="H577" s="8"/>
      <c r="I577" s="8"/>
      <c r="J577" s="8"/>
      <c r="K577" s="8"/>
      <c r="L577" s="8"/>
      <c r="M577" s="8"/>
      <c r="N577" s="8"/>
      <c r="O577" s="8"/>
      <c r="P577" s="8"/>
      <c r="Q577" s="8"/>
      <c r="R577" s="8"/>
      <c r="S577" s="8"/>
      <c r="T577" s="14"/>
      <c r="U577" s="14"/>
      <c r="V577" s="14"/>
      <c r="W577" s="14"/>
      <c r="X577" s="14"/>
      <c r="Y577" s="14"/>
      <c r="Z577" s="14"/>
      <c r="AA577" s="14"/>
      <c r="AB577" s="14"/>
      <c r="AC577" s="14"/>
    </row>
    <row r="578" spans="1:29" ht="15.75" customHeight="1" x14ac:dyDescent="0.25">
      <c r="A578" s="8"/>
      <c r="B578" s="8"/>
      <c r="C578" s="8"/>
      <c r="D578" s="8"/>
      <c r="E578" s="8"/>
      <c r="F578" s="8"/>
      <c r="G578" s="8"/>
      <c r="H578" s="8"/>
      <c r="I578" s="8"/>
      <c r="J578" s="8"/>
      <c r="K578" s="8"/>
      <c r="L578" s="8"/>
      <c r="M578" s="8"/>
      <c r="N578" s="8"/>
      <c r="O578" s="8"/>
      <c r="P578" s="8"/>
      <c r="Q578" s="8"/>
      <c r="R578" s="8"/>
      <c r="S578" s="8"/>
      <c r="T578" s="14"/>
      <c r="U578" s="14"/>
      <c r="V578" s="14"/>
      <c r="W578" s="14"/>
      <c r="X578" s="14"/>
      <c r="Y578" s="14"/>
      <c r="Z578" s="14"/>
      <c r="AA578" s="14"/>
      <c r="AB578" s="14"/>
      <c r="AC578" s="14"/>
    </row>
    <row r="579" spans="1:29" ht="15.75" customHeight="1" x14ac:dyDescent="0.25">
      <c r="A579" s="8"/>
      <c r="B579" s="8"/>
      <c r="C579" s="8"/>
      <c r="D579" s="8"/>
      <c r="E579" s="8"/>
      <c r="F579" s="8"/>
      <c r="G579" s="8"/>
      <c r="H579" s="8"/>
      <c r="I579" s="8"/>
      <c r="J579" s="8"/>
      <c r="K579" s="8"/>
      <c r="L579" s="8"/>
      <c r="M579" s="8"/>
      <c r="N579" s="8"/>
      <c r="O579" s="8"/>
      <c r="P579" s="8"/>
      <c r="Q579" s="8"/>
      <c r="R579" s="8"/>
      <c r="S579" s="8"/>
      <c r="T579" s="14"/>
      <c r="U579" s="14"/>
      <c r="V579" s="14"/>
      <c r="W579" s="14"/>
      <c r="X579" s="14"/>
      <c r="Y579" s="14"/>
      <c r="Z579" s="14"/>
      <c r="AA579" s="14"/>
      <c r="AB579" s="14"/>
      <c r="AC579" s="14"/>
    </row>
    <row r="580" spans="1:29" ht="15.75" customHeight="1" x14ac:dyDescent="0.25">
      <c r="A580" s="8"/>
      <c r="B580" s="8"/>
      <c r="C580" s="8"/>
      <c r="D580" s="8"/>
      <c r="E580" s="8"/>
      <c r="F580" s="8"/>
      <c r="G580" s="8"/>
      <c r="H580" s="8"/>
      <c r="I580" s="8"/>
      <c r="J580" s="8"/>
      <c r="K580" s="8"/>
      <c r="L580" s="8"/>
      <c r="M580" s="8"/>
      <c r="N580" s="8"/>
      <c r="O580" s="8"/>
      <c r="P580" s="8"/>
      <c r="Q580" s="8"/>
      <c r="R580" s="8"/>
      <c r="S580" s="8"/>
      <c r="T580" s="14"/>
      <c r="U580" s="14"/>
      <c r="V580" s="14"/>
      <c r="W580" s="14"/>
      <c r="X580" s="14"/>
      <c r="Y580" s="14"/>
      <c r="Z580" s="14"/>
      <c r="AA580" s="14"/>
      <c r="AB580" s="14"/>
      <c r="AC580" s="14"/>
    </row>
    <row r="581" spans="1:29" ht="15.75" customHeight="1" x14ac:dyDescent="0.25">
      <c r="A581" s="8"/>
      <c r="B581" s="8"/>
      <c r="C581" s="8"/>
      <c r="D581" s="8"/>
      <c r="E581" s="8"/>
      <c r="F581" s="8"/>
      <c r="G581" s="8"/>
      <c r="H581" s="8"/>
      <c r="I581" s="8"/>
      <c r="J581" s="8"/>
      <c r="K581" s="8"/>
      <c r="L581" s="8"/>
      <c r="M581" s="8"/>
      <c r="N581" s="8"/>
      <c r="O581" s="8"/>
      <c r="P581" s="8"/>
      <c r="Q581" s="8"/>
      <c r="R581" s="8"/>
      <c r="S581" s="8"/>
      <c r="T581" s="14"/>
      <c r="U581" s="14"/>
      <c r="V581" s="14"/>
      <c r="W581" s="14"/>
      <c r="X581" s="14"/>
      <c r="Y581" s="14"/>
      <c r="Z581" s="14"/>
      <c r="AA581" s="14"/>
      <c r="AB581" s="14"/>
      <c r="AC581" s="14"/>
    </row>
    <row r="582" spans="1:29" ht="15.75" customHeight="1" x14ac:dyDescent="0.25">
      <c r="A582" s="8"/>
      <c r="B582" s="8"/>
      <c r="C582" s="8"/>
      <c r="D582" s="8"/>
      <c r="E582" s="8"/>
      <c r="F582" s="8"/>
      <c r="G582" s="8"/>
      <c r="H582" s="8"/>
      <c r="I582" s="8"/>
      <c r="J582" s="8"/>
      <c r="K582" s="8"/>
      <c r="L582" s="8"/>
      <c r="M582" s="8"/>
      <c r="N582" s="8"/>
      <c r="O582" s="8"/>
      <c r="P582" s="8"/>
      <c r="Q582" s="8"/>
      <c r="R582" s="8"/>
      <c r="S582" s="8"/>
      <c r="T582" s="14"/>
      <c r="U582" s="14"/>
      <c r="V582" s="14"/>
      <c r="W582" s="14"/>
      <c r="X582" s="14"/>
      <c r="Y582" s="14"/>
      <c r="Z582" s="14"/>
      <c r="AA582" s="14"/>
      <c r="AB582" s="14"/>
      <c r="AC582" s="14"/>
    </row>
    <row r="583" spans="1:29" ht="15.75" customHeight="1" x14ac:dyDescent="0.25">
      <c r="A583" s="8"/>
      <c r="B583" s="8"/>
      <c r="C583" s="8"/>
      <c r="D583" s="8"/>
      <c r="E583" s="8"/>
      <c r="F583" s="8"/>
      <c r="G583" s="8"/>
      <c r="H583" s="8"/>
      <c r="I583" s="8"/>
      <c r="J583" s="8"/>
      <c r="K583" s="8"/>
      <c r="L583" s="8"/>
      <c r="M583" s="8"/>
      <c r="N583" s="8"/>
      <c r="O583" s="8"/>
      <c r="P583" s="8"/>
      <c r="Q583" s="8"/>
      <c r="R583" s="8"/>
      <c r="S583" s="8"/>
      <c r="T583" s="14"/>
      <c r="U583" s="14"/>
      <c r="V583" s="14"/>
      <c r="W583" s="14"/>
      <c r="X583" s="14"/>
      <c r="Y583" s="14"/>
      <c r="Z583" s="14"/>
      <c r="AA583" s="14"/>
      <c r="AB583" s="14"/>
      <c r="AC583" s="14"/>
    </row>
    <row r="584" spans="1:29" ht="15.75" customHeight="1" x14ac:dyDescent="0.25">
      <c r="A584" s="8"/>
      <c r="B584" s="8"/>
      <c r="C584" s="8"/>
      <c r="D584" s="8"/>
      <c r="E584" s="8"/>
      <c r="F584" s="8"/>
      <c r="G584" s="8"/>
      <c r="H584" s="8"/>
      <c r="I584" s="8"/>
      <c r="J584" s="8"/>
      <c r="K584" s="8"/>
      <c r="L584" s="8"/>
      <c r="M584" s="8"/>
      <c r="N584" s="8"/>
      <c r="O584" s="8"/>
      <c r="P584" s="8"/>
      <c r="Q584" s="8"/>
      <c r="R584" s="8"/>
      <c r="S584" s="8"/>
      <c r="T584" s="14"/>
      <c r="U584" s="14"/>
      <c r="V584" s="14"/>
      <c r="W584" s="14"/>
      <c r="X584" s="14"/>
      <c r="Y584" s="14"/>
      <c r="Z584" s="14"/>
      <c r="AA584" s="14"/>
      <c r="AB584" s="14"/>
      <c r="AC584" s="14"/>
    </row>
    <row r="585" spans="1:29" ht="15.75" customHeight="1" x14ac:dyDescent="0.25">
      <c r="A585" s="8"/>
      <c r="B585" s="8"/>
      <c r="C585" s="8"/>
      <c r="D585" s="8"/>
      <c r="E585" s="8"/>
      <c r="F585" s="8"/>
      <c r="G585" s="8"/>
      <c r="H585" s="8"/>
      <c r="I585" s="8"/>
      <c r="J585" s="8"/>
      <c r="K585" s="8"/>
      <c r="L585" s="8"/>
      <c r="M585" s="8"/>
      <c r="N585" s="8"/>
      <c r="O585" s="8"/>
      <c r="P585" s="8"/>
      <c r="Q585" s="8"/>
      <c r="R585" s="8"/>
      <c r="S585" s="8"/>
      <c r="T585" s="14"/>
      <c r="U585" s="14"/>
      <c r="V585" s="14"/>
      <c r="W585" s="14"/>
      <c r="X585" s="14"/>
      <c r="Y585" s="14"/>
      <c r="Z585" s="14"/>
      <c r="AA585" s="14"/>
      <c r="AB585" s="14"/>
      <c r="AC585" s="14"/>
    </row>
    <row r="586" spans="1:29" ht="15.75" customHeight="1" x14ac:dyDescent="0.25">
      <c r="A586" s="8"/>
      <c r="B586" s="8"/>
      <c r="C586" s="8"/>
      <c r="D586" s="8"/>
      <c r="E586" s="8"/>
      <c r="F586" s="8"/>
      <c r="G586" s="8"/>
      <c r="H586" s="8"/>
      <c r="I586" s="8"/>
      <c r="J586" s="8"/>
      <c r="K586" s="8"/>
      <c r="L586" s="8"/>
      <c r="M586" s="8"/>
      <c r="N586" s="8"/>
      <c r="O586" s="8"/>
      <c r="P586" s="8"/>
      <c r="Q586" s="8"/>
      <c r="R586" s="8"/>
      <c r="S586" s="8"/>
      <c r="T586" s="14"/>
      <c r="U586" s="14"/>
      <c r="V586" s="14"/>
      <c r="W586" s="14"/>
      <c r="X586" s="14"/>
      <c r="Y586" s="14"/>
      <c r="Z586" s="14"/>
      <c r="AA586" s="14"/>
      <c r="AB586" s="14"/>
      <c r="AC586" s="14"/>
    </row>
    <row r="587" spans="1:29" ht="15.75" customHeight="1" x14ac:dyDescent="0.25">
      <c r="A587" s="8"/>
      <c r="B587" s="8"/>
      <c r="C587" s="8"/>
      <c r="D587" s="8"/>
      <c r="E587" s="8"/>
      <c r="F587" s="8"/>
      <c r="G587" s="8"/>
      <c r="H587" s="8"/>
      <c r="I587" s="8"/>
      <c r="J587" s="8"/>
      <c r="K587" s="8"/>
      <c r="L587" s="8"/>
      <c r="M587" s="8"/>
      <c r="N587" s="8"/>
      <c r="O587" s="8"/>
      <c r="P587" s="8"/>
      <c r="Q587" s="8"/>
      <c r="R587" s="8"/>
      <c r="S587" s="8"/>
      <c r="T587" s="14"/>
      <c r="U587" s="14"/>
      <c r="V587" s="14"/>
      <c r="W587" s="14"/>
      <c r="X587" s="14"/>
      <c r="Y587" s="14"/>
      <c r="Z587" s="14"/>
      <c r="AA587" s="14"/>
      <c r="AB587" s="14"/>
      <c r="AC587" s="14"/>
    </row>
    <row r="588" spans="1:29" ht="15.75" customHeight="1" x14ac:dyDescent="0.25">
      <c r="A588" s="8"/>
      <c r="B588" s="8"/>
      <c r="C588" s="8"/>
      <c r="D588" s="8"/>
      <c r="E588" s="8"/>
      <c r="F588" s="8"/>
      <c r="G588" s="8"/>
      <c r="H588" s="8"/>
      <c r="I588" s="8"/>
      <c r="J588" s="8"/>
      <c r="K588" s="8"/>
      <c r="L588" s="8"/>
      <c r="M588" s="8"/>
      <c r="N588" s="8"/>
      <c r="O588" s="8"/>
      <c r="P588" s="8"/>
      <c r="Q588" s="8"/>
      <c r="R588" s="8"/>
      <c r="S588" s="8"/>
      <c r="T588" s="14"/>
      <c r="U588" s="14"/>
      <c r="V588" s="14"/>
      <c r="W588" s="14"/>
      <c r="X588" s="14"/>
      <c r="Y588" s="14"/>
      <c r="Z588" s="14"/>
      <c r="AA588" s="14"/>
      <c r="AB588" s="14"/>
      <c r="AC588" s="14"/>
    </row>
    <row r="589" spans="1:29" ht="15.75" customHeight="1" x14ac:dyDescent="0.25">
      <c r="A589" s="8"/>
      <c r="B589" s="8"/>
      <c r="C589" s="8"/>
      <c r="D589" s="8"/>
      <c r="E589" s="8"/>
      <c r="F589" s="8"/>
      <c r="G589" s="8"/>
      <c r="H589" s="8"/>
      <c r="I589" s="8"/>
      <c r="J589" s="8"/>
      <c r="K589" s="8"/>
      <c r="L589" s="8"/>
      <c r="M589" s="8"/>
      <c r="N589" s="8"/>
      <c r="O589" s="8"/>
      <c r="P589" s="8"/>
      <c r="Q589" s="8"/>
      <c r="R589" s="8"/>
      <c r="S589" s="8"/>
      <c r="T589" s="14"/>
      <c r="U589" s="14"/>
      <c r="V589" s="14"/>
      <c r="W589" s="14"/>
      <c r="X589" s="14"/>
      <c r="Y589" s="14"/>
      <c r="Z589" s="14"/>
      <c r="AA589" s="14"/>
      <c r="AB589" s="14"/>
      <c r="AC589" s="14"/>
    </row>
    <row r="590" spans="1:29" ht="15.75" customHeight="1" x14ac:dyDescent="0.25">
      <c r="A590" s="8"/>
      <c r="B590" s="8"/>
      <c r="C590" s="8"/>
      <c r="D590" s="8"/>
      <c r="E590" s="8"/>
      <c r="F590" s="8"/>
      <c r="G590" s="8"/>
      <c r="H590" s="8"/>
      <c r="I590" s="8"/>
      <c r="J590" s="8"/>
      <c r="K590" s="8"/>
      <c r="L590" s="8"/>
      <c r="M590" s="8"/>
      <c r="N590" s="8"/>
      <c r="O590" s="8"/>
      <c r="P590" s="8"/>
      <c r="Q590" s="8"/>
      <c r="R590" s="8"/>
      <c r="S590" s="8"/>
      <c r="T590" s="14"/>
      <c r="U590" s="14"/>
      <c r="V590" s="14"/>
      <c r="W590" s="14"/>
      <c r="X590" s="14"/>
      <c r="Y590" s="14"/>
      <c r="Z590" s="14"/>
      <c r="AA590" s="14"/>
      <c r="AB590" s="14"/>
      <c r="AC590" s="14"/>
    </row>
    <row r="591" spans="1:29" ht="15.75" customHeight="1" x14ac:dyDescent="0.25">
      <c r="A591" s="8"/>
      <c r="B591" s="8"/>
      <c r="C591" s="8"/>
      <c r="D591" s="8"/>
      <c r="E591" s="8"/>
      <c r="F591" s="8"/>
      <c r="G591" s="8"/>
      <c r="H591" s="8"/>
      <c r="I591" s="8"/>
      <c r="J591" s="8"/>
      <c r="K591" s="8"/>
      <c r="L591" s="8"/>
      <c r="M591" s="8"/>
      <c r="N591" s="8"/>
      <c r="O591" s="8"/>
      <c r="P591" s="8"/>
      <c r="Q591" s="8"/>
      <c r="R591" s="8"/>
      <c r="S591" s="8"/>
      <c r="T591" s="14"/>
      <c r="U591" s="14"/>
      <c r="V591" s="14"/>
      <c r="W591" s="14"/>
      <c r="X591" s="14"/>
      <c r="Y591" s="14"/>
      <c r="Z591" s="14"/>
      <c r="AA591" s="14"/>
      <c r="AB591" s="14"/>
      <c r="AC591" s="14"/>
    </row>
    <row r="592" spans="1:29" ht="15.75" customHeight="1" x14ac:dyDescent="0.25">
      <c r="A592" s="8"/>
      <c r="B592" s="8"/>
      <c r="C592" s="8"/>
      <c r="D592" s="8"/>
      <c r="E592" s="8"/>
      <c r="F592" s="8"/>
      <c r="G592" s="8"/>
      <c r="H592" s="8"/>
      <c r="I592" s="8"/>
      <c r="J592" s="8"/>
      <c r="K592" s="8"/>
      <c r="L592" s="8"/>
      <c r="M592" s="8"/>
      <c r="N592" s="8"/>
      <c r="O592" s="8"/>
      <c r="P592" s="8"/>
      <c r="Q592" s="8"/>
      <c r="R592" s="8"/>
      <c r="S592" s="8"/>
      <c r="T592" s="14"/>
      <c r="U592" s="14"/>
      <c r="V592" s="14"/>
      <c r="W592" s="14"/>
      <c r="X592" s="14"/>
      <c r="Y592" s="14"/>
      <c r="Z592" s="14"/>
      <c r="AA592" s="14"/>
      <c r="AB592" s="14"/>
      <c r="AC592" s="14"/>
    </row>
    <row r="593" spans="1:29" ht="15.75" customHeight="1" x14ac:dyDescent="0.25">
      <c r="A593" s="8"/>
      <c r="B593" s="8"/>
      <c r="C593" s="8"/>
      <c r="D593" s="8"/>
      <c r="E593" s="8"/>
      <c r="F593" s="8"/>
      <c r="G593" s="8"/>
      <c r="H593" s="8"/>
      <c r="I593" s="8"/>
      <c r="J593" s="8"/>
      <c r="K593" s="8"/>
      <c r="L593" s="8"/>
      <c r="M593" s="8"/>
      <c r="N593" s="8"/>
      <c r="O593" s="8"/>
      <c r="P593" s="8"/>
      <c r="Q593" s="8"/>
      <c r="R593" s="8"/>
      <c r="S593" s="8"/>
      <c r="T593" s="14"/>
      <c r="U593" s="14"/>
      <c r="V593" s="14"/>
      <c r="W593" s="14"/>
      <c r="X593" s="14"/>
      <c r="Y593" s="14"/>
      <c r="Z593" s="14"/>
      <c r="AA593" s="14"/>
      <c r="AB593" s="14"/>
      <c r="AC593" s="14"/>
    </row>
    <row r="594" spans="1:29" ht="15.75" customHeight="1" x14ac:dyDescent="0.25">
      <c r="A594" s="8"/>
      <c r="B594" s="8"/>
      <c r="C594" s="8"/>
      <c r="D594" s="8"/>
      <c r="E594" s="8"/>
      <c r="F594" s="8"/>
      <c r="G594" s="8"/>
      <c r="H594" s="8"/>
      <c r="I594" s="8"/>
      <c r="J594" s="8"/>
      <c r="K594" s="8"/>
      <c r="L594" s="8"/>
      <c r="M594" s="8"/>
      <c r="N594" s="8"/>
      <c r="O594" s="8"/>
      <c r="P594" s="8"/>
      <c r="Q594" s="8"/>
      <c r="R594" s="8"/>
      <c r="S594" s="8"/>
      <c r="T594" s="14"/>
      <c r="U594" s="14"/>
      <c r="V594" s="14"/>
      <c r="W594" s="14"/>
      <c r="X594" s="14"/>
      <c r="Y594" s="14"/>
      <c r="Z594" s="14"/>
      <c r="AA594" s="14"/>
      <c r="AB594" s="14"/>
      <c r="AC594" s="14"/>
    </row>
    <row r="595" spans="1:29" ht="15.75" customHeight="1" x14ac:dyDescent="0.25">
      <c r="A595" s="8"/>
      <c r="B595" s="8"/>
      <c r="C595" s="8"/>
      <c r="D595" s="8"/>
      <c r="E595" s="8"/>
      <c r="F595" s="8"/>
      <c r="G595" s="8"/>
      <c r="H595" s="8"/>
      <c r="I595" s="8"/>
      <c r="J595" s="8"/>
      <c r="K595" s="8"/>
      <c r="L595" s="8"/>
      <c r="M595" s="8"/>
      <c r="N595" s="8"/>
      <c r="O595" s="8"/>
      <c r="P595" s="8"/>
      <c r="Q595" s="8"/>
      <c r="R595" s="8"/>
      <c r="S595" s="8"/>
      <c r="T595" s="14"/>
      <c r="U595" s="14"/>
      <c r="V595" s="14"/>
      <c r="W595" s="14"/>
      <c r="X595" s="14"/>
      <c r="Y595" s="14"/>
      <c r="Z595" s="14"/>
      <c r="AA595" s="14"/>
      <c r="AB595" s="14"/>
      <c r="AC595" s="14"/>
    </row>
    <row r="596" spans="1:29" ht="15.75" customHeight="1" x14ac:dyDescent="0.25">
      <c r="A596" s="8"/>
      <c r="B596" s="8"/>
      <c r="C596" s="8"/>
      <c r="D596" s="8"/>
      <c r="E596" s="8"/>
      <c r="F596" s="8"/>
      <c r="G596" s="8"/>
      <c r="H596" s="8"/>
      <c r="I596" s="8"/>
      <c r="J596" s="8"/>
      <c r="K596" s="8"/>
      <c r="L596" s="8"/>
      <c r="M596" s="8"/>
      <c r="N596" s="8"/>
      <c r="O596" s="8"/>
      <c r="P596" s="8"/>
      <c r="Q596" s="8"/>
      <c r="R596" s="8"/>
      <c r="S596" s="8"/>
      <c r="T596" s="14"/>
      <c r="U596" s="14"/>
      <c r="V596" s="14"/>
      <c r="W596" s="14"/>
      <c r="X596" s="14"/>
      <c r="Y596" s="14"/>
      <c r="Z596" s="14"/>
      <c r="AA596" s="14"/>
      <c r="AB596" s="14"/>
      <c r="AC596" s="14"/>
    </row>
    <row r="597" spans="1:29" ht="15.75" customHeight="1" x14ac:dyDescent="0.25">
      <c r="A597" s="8"/>
      <c r="B597" s="8"/>
      <c r="C597" s="8"/>
      <c r="D597" s="8"/>
      <c r="E597" s="8"/>
      <c r="F597" s="8"/>
      <c r="G597" s="8"/>
      <c r="H597" s="8"/>
      <c r="I597" s="8"/>
      <c r="J597" s="8"/>
      <c r="K597" s="8"/>
      <c r="L597" s="8"/>
      <c r="M597" s="8"/>
      <c r="N597" s="8"/>
      <c r="O597" s="8"/>
      <c r="P597" s="8"/>
      <c r="Q597" s="8"/>
      <c r="R597" s="8"/>
      <c r="S597" s="8"/>
      <c r="T597" s="14"/>
      <c r="U597" s="14"/>
      <c r="V597" s="14"/>
      <c r="W597" s="14"/>
      <c r="X597" s="14"/>
      <c r="Y597" s="14"/>
      <c r="Z597" s="14"/>
      <c r="AA597" s="14"/>
      <c r="AB597" s="14"/>
      <c r="AC597" s="14"/>
    </row>
    <row r="598" spans="1:29" ht="15.75" customHeight="1" x14ac:dyDescent="0.25">
      <c r="A598" s="8"/>
      <c r="B598" s="8"/>
      <c r="C598" s="8"/>
      <c r="D598" s="8"/>
      <c r="E598" s="8"/>
      <c r="F598" s="8"/>
      <c r="G598" s="8"/>
      <c r="H598" s="8"/>
      <c r="I598" s="8"/>
      <c r="J598" s="8"/>
      <c r="K598" s="8"/>
      <c r="L598" s="8"/>
      <c r="M598" s="8"/>
      <c r="N598" s="8"/>
      <c r="O598" s="8"/>
      <c r="P598" s="8"/>
      <c r="Q598" s="8"/>
      <c r="R598" s="8"/>
      <c r="S598" s="8"/>
      <c r="T598" s="14"/>
      <c r="U598" s="14"/>
      <c r="V598" s="14"/>
      <c r="W598" s="14"/>
      <c r="X598" s="14"/>
      <c r="Y598" s="14"/>
      <c r="Z598" s="14"/>
      <c r="AA598" s="14"/>
      <c r="AB598" s="14"/>
      <c r="AC598" s="14"/>
    </row>
    <row r="599" spans="1:29" ht="15.75" customHeight="1" x14ac:dyDescent="0.25">
      <c r="A599" s="8"/>
      <c r="B599" s="8"/>
      <c r="C599" s="8"/>
      <c r="D599" s="8"/>
      <c r="E599" s="8"/>
      <c r="F599" s="8"/>
      <c r="G599" s="8"/>
      <c r="H599" s="8"/>
      <c r="I599" s="8"/>
      <c r="J599" s="8"/>
      <c r="K599" s="8"/>
      <c r="L599" s="8"/>
      <c r="M599" s="8"/>
      <c r="N599" s="8"/>
      <c r="O599" s="8"/>
      <c r="P599" s="8"/>
      <c r="Q599" s="8"/>
      <c r="R599" s="8"/>
      <c r="S599" s="8"/>
      <c r="T599" s="14"/>
      <c r="U599" s="14"/>
      <c r="V599" s="14"/>
      <c r="W599" s="14"/>
      <c r="X599" s="14"/>
      <c r="Y599" s="14"/>
      <c r="Z599" s="14"/>
      <c r="AA599" s="14"/>
      <c r="AB599" s="14"/>
      <c r="AC599" s="14"/>
    </row>
    <row r="600" spans="1:29" ht="15.75" customHeight="1" x14ac:dyDescent="0.25">
      <c r="A600" s="8"/>
      <c r="B600" s="8"/>
      <c r="C600" s="8"/>
      <c r="D600" s="8"/>
      <c r="E600" s="8"/>
      <c r="F600" s="8"/>
      <c r="G600" s="8"/>
      <c r="H600" s="8"/>
      <c r="I600" s="8"/>
      <c r="J600" s="8"/>
      <c r="K600" s="8"/>
      <c r="L600" s="8"/>
      <c r="M600" s="8"/>
      <c r="N600" s="8"/>
      <c r="O600" s="8"/>
      <c r="P600" s="8"/>
      <c r="Q600" s="8"/>
      <c r="R600" s="8"/>
      <c r="S600" s="8"/>
      <c r="T600" s="14"/>
      <c r="U600" s="14"/>
      <c r="V600" s="14"/>
      <c r="W600" s="14"/>
      <c r="X600" s="14"/>
      <c r="Y600" s="14"/>
      <c r="Z600" s="14"/>
      <c r="AA600" s="14"/>
      <c r="AB600" s="14"/>
      <c r="AC600" s="14"/>
    </row>
    <row r="601" spans="1:29" ht="15.75" customHeight="1" x14ac:dyDescent="0.25">
      <c r="A601" s="8"/>
      <c r="B601" s="8"/>
      <c r="C601" s="8"/>
      <c r="D601" s="8"/>
      <c r="E601" s="8"/>
      <c r="F601" s="8"/>
      <c r="G601" s="8"/>
      <c r="H601" s="8"/>
      <c r="I601" s="8"/>
      <c r="J601" s="8"/>
      <c r="K601" s="8"/>
      <c r="L601" s="8"/>
      <c r="M601" s="8"/>
      <c r="N601" s="8"/>
      <c r="O601" s="8"/>
      <c r="P601" s="8"/>
      <c r="Q601" s="8"/>
      <c r="R601" s="8"/>
      <c r="S601" s="8"/>
      <c r="T601" s="14"/>
      <c r="U601" s="14"/>
      <c r="V601" s="14"/>
      <c r="W601" s="14"/>
      <c r="X601" s="14"/>
      <c r="Y601" s="14"/>
      <c r="Z601" s="14"/>
      <c r="AA601" s="14"/>
      <c r="AB601" s="14"/>
      <c r="AC601" s="14"/>
    </row>
    <row r="602" spans="1:29" ht="15.75" customHeight="1" x14ac:dyDescent="0.25">
      <c r="A602" s="8"/>
      <c r="B602" s="8"/>
      <c r="C602" s="8"/>
      <c r="D602" s="8"/>
      <c r="E602" s="8"/>
      <c r="F602" s="8"/>
      <c r="G602" s="8"/>
      <c r="H602" s="8"/>
      <c r="I602" s="8"/>
      <c r="J602" s="8"/>
      <c r="K602" s="8"/>
      <c r="L602" s="8"/>
      <c r="M602" s="8"/>
      <c r="N602" s="8"/>
      <c r="O602" s="8"/>
      <c r="P602" s="8"/>
      <c r="Q602" s="8"/>
      <c r="R602" s="8"/>
      <c r="S602" s="8"/>
      <c r="T602" s="14"/>
      <c r="U602" s="14"/>
      <c r="V602" s="14"/>
      <c r="W602" s="14"/>
      <c r="X602" s="14"/>
      <c r="Y602" s="14"/>
      <c r="Z602" s="14"/>
      <c r="AA602" s="14"/>
      <c r="AB602" s="14"/>
      <c r="AC602" s="14"/>
    </row>
    <row r="603" spans="1:29" ht="15.75" customHeight="1" x14ac:dyDescent="0.25">
      <c r="A603" s="8"/>
      <c r="B603" s="8"/>
      <c r="C603" s="8"/>
      <c r="D603" s="8"/>
      <c r="E603" s="8"/>
      <c r="F603" s="8"/>
      <c r="G603" s="8"/>
      <c r="H603" s="8"/>
      <c r="I603" s="8"/>
      <c r="J603" s="8"/>
      <c r="K603" s="8"/>
      <c r="L603" s="8"/>
      <c r="M603" s="8"/>
      <c r="N603" s="8"/>
      <c r="O603" s="8"/>
      <c r="P603" s="8"/>
      <c r="Q603" s="8"/>
      <c r="R603" s="8"/>
      <c r="S603" s="8"/>
      <c r="T603" s="14"/>
      <c r="U603" s="14"/>
      <c r="V603" s="14"/>
      <c r="W603" s="14"/>
      <c r="X603" s="14"/>
      <c r="Y603" s="14"/>
      <c r="Z603" s="14"/>
      <c r="AA603" s="14"/>
      <c r="AB603" s="14"/>
      <c r="AC603" s="14"/>
    </row>
    <row r="604" spans="1:29" ht="15.75" customHeight="1" x14ac:dyDescent="0.25">
      <c r="A604" s="8"/>
      <c r="B604" s="8"/>
      <c r="C604" s="8"/>
      <c r="D604" s="8"/>
      <c r="E604" s="8"/>
      <c r="F604" s="8"/>
      <c r="G604" s="8"/>
      <c r="H604" s="8"/>
      <c r="I604" s="8"/>
      <c r="J604" s="8"/>
      <c r="K604" s="8"/>
      <c r="L604" s="8"/>
      <c r="M604" s="8"/>
      <c r="N604" s="8"/>
      <c r="O604" s="8"/>
      <c r="P604" s="8"/>
      <c r="Q604" s="8"/>
      <c r="R604" s="8"/>
      <c r="S604" s="8"/>
      <c r="T604" s="14"/>
      <c r="U604" s="14"/>
      <c r="V604" s="14"/>
      <c r="W604" s="14"/>
      <c r="X604" s="14"/>
      <c r="Y604" s="14"/>
      <c r="Z604" s="14"/>
      <c r="AA604" s="14"/>
      <c r="AB604" s="14"/>
      <c r="AC604" s="14"/>
    </row>
    <row r="605" spans="1:29" ht="15.75" customHeight="1" x14ac:dyDescent="0.25">
      <c r="A605" s="8"/>
      <c r="B605" s="8"/>
      <c r="C605" s="8"/>
      <c r="D605" s="8"/>
      <c r="E605" s="8"/>
      <c r="F605" s="8"/>
      <c r="G605" s="8"/>
      <c r="H605" s="8"/>
      <c r="I605" s="8"/>
      <c r="J605" s="8"/>
      <c r="K605" s="8"/>
      <c r="L605" s="8"/>
      <c r="M605" s="8"/>
      <c r="N605" s="8"/>
      <c r="O605" s="8"/>
      <c r="P605" s="8"/>
      <c r="Q605" s="8"/>
      <c r="R605" s="8"/>
      <c r="S605" s="8"/>
      <c r="T605" s="14"/>
      <c r="U605" s="14"/>
      <c r="V605" s="14"/>
      <c r="W605" s="14"/>
      <c r="X605" s="14"/>
      <c r="Y605" s="14"/>
      <c r="Z605" s="14"/>
      <c r="AA605" s="14"/>
      <c r="AB605" s="14"/>
      <c r="AC605" s="14"/>
    </row>
    <row r="606" spans="1:29" ht="15.75" customHeight="1" x14ac:dyDescent="0.25">
      <c r="A606" s="8"/>
      <c r="B606" s="8"/>
      <c r="C606" s="8"/>
      <c r="D606" s="8"/>
      <c r="E606" s="8"/>
      <c r="F606" s="8"/>
      <c r="G606" s="8"/>
      <c r="H606" s="8"/>
      <c r="I606" s="8"/>
      <c r="J606" s="8"/>
      <c r="K606" s="8"/>
      <c r="L606" s="8"/>
      <c r="M606" s="8"/>
      <c r="N606" s="8"/>
      <c r="O606" s="8"/>
      <c r="P606" s="8"/>
      <c r="Q606" s="8"/>
      <c r="R606" s="8"/>
      <c r="S606" s="8"/>
      <c r="T606" s="14"/>
      <c r="U606" s="14"/>
      <c r="V606" s="14"/>
      <c r="W606" s="14"/>
      <c r="X606" s="14"/>
      <c r="Y606" s="14"/>
      <c r="Z606" s="14"/>
      <c r="AA606" s="14"/>
      <c r="AB606" s="14"/>
      <c r="AC606" s="14"/>
    </row>
    <row r="607" spans="1:29" ht="15.75" customHeight="1" x14ac:dyDescent="0.25">
      <c r="A607" s="8"/>
      <c r="B607" s="8"/>
      <c r="C607" s="8"/>
      <c r="D607" s="8"/>
      <c r="E607" s="8"/>
      <c r="F607" s="8"/>
      <c r="G607" s="8"/>
      <c r="H607" s="8"/>
      <c r="I607" s="8"/>
      <c r="J607" s="8"/>
      <c r="K607" s="8"/>
      <c r="L607" s="8"/>
      <c r="M607" s="8"/>
      <c r="N607" s="8"/>
      <c r="O607" s="8"/>
      <c r="P607" s="8"/>
      <c r="Q607" s="8"/>
      <c r="R607" s="8"/>
      <c r="S607" s="8"/>
      <c r="T607" s="14"/>
      <c r="U607" s="14"/>
      <c r="V607" s="14"/>
      <c r="W607" s="14"/>
      <c r="X607" s="14"/>
      <c r="Y607" s="14"/>
      <c r="Z607" s="14"/>
      <c r="AA607" s="14"/>
      <c r="AB607" s="14"/>
      <c r="AC607" s="14"/>
    </row>
    <row r="608" spans="1:29" ht="15.75" customHeight="1" x14ac:dyDescent="0.25">
      <c r="A608" s="8"/>
      <c r="B608" s="8"/>
      <c r="C608" s="8"/>
      <c r="D608" s="8"/>
      <c r="E608" s="8"/>
      <c r="F608" s="8"/>
      <c r="G608" s="8"/>
      <c r="H608" s="8"/>
      <c r="I608" s="8"/>
      <c r="J608" s="8"/>
      <c r="K608" s="8"/>
      <c r="L608" s="8"/>
      <c r="M608" s="8"/>
      <c r="N608" s="8"/>
      <c r="O608" s="8"/>
      <c r="P608" s="8"/>
      <c r="Q608" s="8"/>
      <c r="R608" s="8"/>
      <c r="S608" s="8"/>
      <c r="T608" s="14"/>
      <c r="U608" s="14"/>
      <c r="V608" s="14"/>
      <c r="W608" s="14"/>
      <c r="X608" s="14"/>
      <c r="Y608" s="14"/>
      <c r="Z608" s="14"/>
      <c r="AA608" s="14"/>
      <c r="AB608" s="14"/>
      <c r="AC608" s="14"/>
    </row>
    <row r="609" spans="1:29" ht="15.75" customHeight="1" x14ac:dyDescent="0.25">
      <c r="A609" s="8"/>
      <c r="B609" s="8"/>
      <c r="C609" s="8"/>
      <c r="D609" s="8"/>
      <c r="E609" s="8"/>
      <c r="F609" s="8"/>
      <c r="G609" s="8"/>
      <c r="H609" s="8"/>
      <c r="I609" s="8"/>
      <c r="J609" s="8"/>
      <c r="K609" s="8"/>
      <c r="L609" s="8"/>
      <c r="M609" s="8"/>
      <c r="N609" s="8"/>
      <c r="O609" s="8"/>
      <c r="P609" s="8"/>
      <c r="Q609" s="8"/>
      <c r="R609" s="8"/>
      <c r="S609" s="8"/>
      <c r="T609" s="14"/>
      <c r="U609" s="14"/>
      <c r="V609" s="14"/>
      <c r="W609" s="14"/>
      <c r="X609" s="14"/>
      <c r="Y609" s="14"/>
      <c r="Z609" s="14"/>
      <c r="AA609" s="14"/>
      <c r="AB609" s="14"/>
      <c r="AC609" s="14"/>
    </row>
    <row r="610" spans="1:29" ht="15.75" customHeight="1" x14ac:dyDescent="0.25">
      <c r="A610" s="8"/>
      <c r="B610" s="8"/>
      <c r="C610" s="8"/>
      <c r="D610" s="8"/>
      <c r="E610" s="8"/>
      <c r="F610" s="8"/>
      <c r="G610" s="8"/>
      <c r="H610" s="8"/>
      <c r="I610" s="8"/>
      <c r="J610" s="8"/>
      <c r="K610" s="8"/>
      <c r="L610" s="8"/>
      <c r="M610" s="8"/>
      <c r="N610" s="8"/>
      <c r="O610" s="8"/>
      <c r="P610" s="8"/>
      <c r="Q610" s="8"/>
      <c r="R610" s="8"/>
      <c r="S610" s="8"/>
      <c r="T610" s="14"/>
      <c r="U610" s="14"/>
      <c r="V610" s="14"/>
      <c r="W610" s="14"/>
      <c r="X610" s="14"/>
      <c r="Y610" s="14"/>
      <c r="Z610" s="14"/>
      <c r="AA610" s="14"/>
      <c r="AB610" s="14"/>
      <c r="AC610" s="14"/>
    </row>
    <row r="611" spans="1:29" ht="15.75" customHeight="1" x14ac:dyDescent="0.25">
      <c r="A611" s="8"/>
      <c r="B611" s="8"/>
      <c r="C611" s="8"/>
      <c r="D611" s="8"/>
      <c r="E611" s="8"/>
      <c r="F611" s="8"/>
      <c r="G611" s="8"/>
      <c r="H611" s="8"/>
      <c r="I611" s="8"/>
      <c r="J611" s="8"/>
      <c r="K611" s="8"/>
      <c r="L611" s="8"/>
      <c r="M611" s="8"/>
      <c r="N611" s="8"/>
      <c r="O611" s="8"/>
      <c r="P611" s="8"/>
      <c r="Q611" s="8"/>
      <c r="R611" s="8"/>
      <c r="S611" s="8"/>
      <c r="T611" s="14"/>
      <c r="U611" s="14"/>
      <c r="V611" s="14"/>
      <c r="W611" s="14"/>
      <c r="X611" s="14"/>
      <c r="Y611" s="14"/>
      <c r="Z611" s="14"/>
      <c r="AA611" s="14"/>
      <c r="AB611" s="14"/>
      <c r="AC611" s="14"/>
    </row>
    <row r="612" spans="1:29" ht="15.75" customHeight="1" x14ac:dyDescent="0.25">
      <c r="A612" s="8"/>
      <c r="B612" s="8"/>
      <c r="C612" s="8"/>
      <c r="D612" s="8"/>
      <c r="E612" s="8"/>
      <c r="F612" s="8"/>
      <c r="G612" s="8"/>
      <c r="H612" s="8"/>
      <c r="I612" s="8"/>
      <c r="J612" s="8"/>
      <c r="K612" s="8"/>
      <c r="L612" s="8"/>
      <c r="M612" s="8"/>
      <c r="N612" s="8"/>
      <c r="O612" s="8"/>
      <c r="P612" s="8"/>
      <c r="Q612" s="8"/>
      <c r="R612" s="8"/>
      <c r="S612" s="8"/>
      <c r="T612" s="14"/>
      <c r="U612" s="14"/>
      <c r="V612" s="14"/>
      <c r="W612" s="14"/>
      <c r="X612" s="14"/>
      <c r="Y612" s="14"/>
      <c r="Z612" s="14"/>
      <c r="AA612" s="14"/>
      <c r="AB612" s="14"/>
      <c r="AC612" s="14"/>
    </row>
    <row r="613" spans="1:29" ht="15.75" customHeight="1" x14ac:dyDescent="0.25">
      <c r="A613" s="8"/>
      <c r="B613" s="8"/>
      <c r="C613" s="8"/>
      <c r="D613" s="8"/>
      <c r="E613" s="8"/>
      <c r="F613" s="8"/>
      <c r="G613" s="8"/>
      <c r="H613" s="8"/>
      <c r="I613" s="8"/>
      <c r="J613" s="8"/>
      <c r="K613" s="8"/>
      <c r="L613" s="8"/>
      <c r="M613" s="8"/>
      <c r="N613" s="8"/>
      <c r="O613" s="8"/>
      <c r="P613" s="8"/>
      <c r="Q613" s="8"/>
      <c r="R613" s="8"/>
      <c r="S613" s="8"/>
      <c r="T613" s="14"/>
      <c r="U613" s="14"/>
      <c r="V613" s="14"/>
      <c r="W613" s="14"/>
      <c r="X613" s="14"/>
      <c r="Y613" s="14"/>
      <c r="Z613" s="14"/>
      <c r="AA613" s="14"/>
      <c r="AB613" s="14"/>
      <c r="AC613" s="14"/>
    </row>
    <row r="614" spans="1:29" ht="15.75" customHeight="1" x14ac:dyDescent="0.25">
      <c r="A614" s="8"/>
      <c r="B614" s="8"/>
      <c r="C614" s="8"/>
      <c r="D614" s="8"/>
      <c r="E614" s="8"/>
      <c r="F614" s="8"/>
      <c r="G614" s="8"/>
      <c r="H614" s="8"/>
      <c r="I614" s="8"/>
      <c r="J614" s="8"/>
      <c r="K614" s="8"/>
      <c r="L614" s="8"/>
      <c r="M614" s="8"/>
      <c r="N614" s="8"/>
      <c r="O614" s="8"/>
      <c r="P614" s="8"/>
      <c r="Q614" s="8"/>
      <c r="R614" s="8"/>
      <c r="S614" s="8"/>
      <c r="T614" s="14"/>
      <c r="U614" s="14"/>
      <c r="V614" s="14"/>
      <c r="W614" s="14"/>
      <c r="X614" s="14"/>
      <c r="Y614" s="14"/>
      <c r="Z614" s="14"/>
      <c r="AA614" s="14"/>
      <c r="AB614" s="14"/>
      <c r="AC614" s="14"/>
    </row>
    <row r="615" spans="1:29" ht="15.75" customHeight="1" x14ac:dyDescent="0.25">
      <c r="A615" s="8"/>
      <c r="B615" s="8"/>
      <c r="C615" s="8"/>
      <c r="D615" s="8"/>
      <c r="E615" s="8"/>
      <c r="F615" s="8"/>
      <c r="G615" s="8"/>
      <c r="H615" s="8"/>
      <c r="I615" s="8"/>
      <c r="J615" s="8"/>
      <c r="K615" s="8"/>
      <c r="L615" s="8"/>
      <c r="M615" s="8"/>
      <c r="N615" s="8"/>
      <c r="O615" s="8"/>
      <c r="P615" s="8"/>
      <c r="Q615" s="8"/>
      <c r="R615" s="8"/>
      <c r="S615" s="8"/>
      <c r="T615" s="14"/>
      <c r="U615" s="14"/>
      <c r="V615" s="14"/>
      <c r="W615" s="14"/>
      <c r="X615" s="14"/>
      <c r="Y615" s="14"/>
      <c r="Z615" s="14"/>
      <c r="AA615" s="14"/>
      <c r="AB615" s="14"/>
      <c r="AC615" s="14"/>
    </row>
    <row r="616" spans="1:29" ht="15.75" customHeight="1" x14ac:dyDescent="0.25">
      <c r="A616" s="8"/>
      <c r="B616" s="8"/>
      <c r="C616" s="8"/>
      <c r="D616" s="8"/>
      <c r="E616" s="8"/>
      <c r="F616" s="8"/>
      <c r="G616" s="8"/>
      <c r="H616" s="8"/>
      <c r="I616" s="8"/>
      <c r="J616" s="8"/>
      <c r="K616" s="8"/>
      <c r="L616" s="8"/>
      <c r="M616" s="8"/>
      <c r="N616" s="8"/>
      <c r="O616" s="8"/>
      <c r="P616" s="8"/>
      <c r="Q616" s="8"/>
      <c r="R616" s="8"/>
      <c r="S616" s="8"/>
      <c r="T616" s="14"/>
      <c r="U616" s="14"/>
      <c r="V616" s="14"/>
      <c r="W616" s="14"/>
      <c r="X616" s="14"/>
      <c r="Y616" s="14"/>
      <c r="Z616" s="14"/>
      <c r="AA616" s="14"/>
      <c r="AB616" s="14"/>
      <c r="AC616" s="14"/>
    </row>
    <row r="617" spans="1:29" ht="15.75" customHeight="1" x14ac:dyDescent="0.25">
      <c r="A617" s="8"/>
      <c r="B617" s="8"/>
      <c r="C617" s="8"/>
      <c r="D617" s="8"/>
      <c r="E617" s="8"/>
      <c r="F617" s="8"/>
      <c r="G617" s="8"/>
      <c r="H617" s="8"/>
      <c r="I617" s="8"/>
      <c r="J617" s="8"/>
      <c r="K617" s="8"/>
      <c r="L617" s="8"/>
      <c r="M617" s="8"/>
      <c r="N617" s="8"/>
      <c r="O617" s="8"/>
      <c r="P617" s="8"/>
      <c r="Q617" s="8"/>
      <c r="R617" s="8"/>
      <c r="S617" s="8"/>
      <c r="T617" s="14"/>
      <c r="U617" s="14"/>
      <c r="V617" s="14"/>
      <c r="W617" s="14"/>
      <c r="X617" s="14"/>
      <c r="Y617" s="14"/>
      <c r="Z617" s="14"/>
      <c r="AA617" s="14"/>
      <c r="AB617" s="14"/>
      <c r="AC617" s="14"/>
    </row>
    <row r="618" spans="1:29" ht="15.75" customHeight="1" x14ac:dyDescent="0.25">
      <c r="A618" s="8"/>
      <c r="B618" s="8"/>
      <c r="C618" s="8"/>
      <c r="D618" s="8"/>
      <c r="E618" s="8"/>
      <c r="F618" s="8"/>
      <c r="G618" s="8"/>
      <c r="H618" s="8"/>
      <c r="I618" s="8"/>
      <c r="J618" s="8"/>
      <c r="K618" s="8"/>
      <c r="L618" s="8"/>
      <c r="M618" s="8"/>
      <c r="N618" s="8"/>
      <c r="O618" s="8"/>
      <c r="P618" s="8"/>
      <c r="Q618" s="8"/>
      <c r="R618" s="8"/>
      <c r="S618" s="8"/>
      <c r="T618" s="14"/>
      <c r="U618" s="14"/>
      <c r="V618" s="14"/>
      <c r="W618" s="14"/>
      <c r="X618" s="14"/>
      <c r="Y618" s="14"/>
      <c r="Z618" s="14"/>
      <c r="AA618" s="14"/>
      <c r="AB618" s="14"/>
      <c r="AC618" s="14"/>
    </row>
    <row r="619" spans="1:29" ht="15.75" customHeight="1" x14ac:dyDescent="0.25">
      <c r="A619" s="8"/>
      <c r="B619" s="8"/>
      <c r="C619" s="8"/>
      <c r="D619" s="8"/>
      <c r="E619" s="8"/>
      <c r="F619" s="8"/>
      <c r="G619" s="8"/>
      <c r="H619" s="8"/>
      <c r="I619" s="8"/>
      <c r="J619" s="8"/>
      <c r="K619" s="8"/>
      <c r="L619" s="8"/>
      <c r="M619" s="8"/>
      <c r="N619" s="8"/>
      <c r="O619" s="8"/>
      <c r="P619" s="8"/>
      <c r="Q619" s="8"/>
      <c r="R619" s="8"/>
      <c r="S619" s="8"/>
      <c r="T619" s="14"/>
      <c r="U619" s="14"/>
      <c r="V619" s="14"/>
      <c r="W619" s="14"/>
      <c r="X619" s="14"/>
      <c r="Y619" s="14"/>
      <c r="Z619" s="14"/>
      <c r="AA619" s="14"/>
      <c r="AB619" s="14"/>
      <c r="AC619" s="14"/>
    </row>
    <row r="620" spans="1:29" ht="15.75" customHeight="1" x14ac:dyDescent="0.25">
      <c r="A620" s="8"/>
      <c r="B620" s="8"/>
      <c r="C620" s="8"/>
      <c r="D620" s="8"/>
      <c r="E620" s="8"/>
      <c r="F620" s="8"/>
      <c r="G620" s="8"/>
      <c r="H620" s="8"/>
      <c r="I620" s="8"/>
      <c r="J620" s="8"/>
      <c r="K620" s="8"/>
      <c r="L620" s="8"/>
      <c r="M620" s="8"/>
      <c r="N620" s="8"/>
      <c r="O620" s="8"/>
      <c r="P620" s="8"/>
      <c r="Q620" s="8"/>
      <c r="R620" s="8"/>
      <c r="S620" s="8"/>
      <c r="T620" s="14"/>
      <c r="U620" s="14"/>
      <c r="V620" s="14"/>
      <c r="W620" s="14"/>
      <c r="X620" s="14"/>
      <c r="Y620" s="14"/>
      <c r="Z620" s="14"/>
      <c r="AA620" s="14"/>
      <c r="AB620" s="14"/>
      <c r="AC620" s="14"/>
    </row>
    <row r="621" spans="1:29" ht="15.75" customHeight="1" x14ac:dyDescent="0.25">
      <c r="A621" s="8"/>
      <c r="B621" s="8"/>
      <c r="C621" s="8"/>
      <c r="D621" s="8"/>
      <c r="E621" s="8"/>
      <c r="F621" s="8"/>
      <c r="G621" s="8"/>
      <c r="H621" s="8"/>
      <c r="I621" s="8"/>
      <c r="J621" s="8"/>
      <c r="K621" s="8"/>
      <c r="L621" s="8"/>
      <c r="M621" s="8"/>
      <c r="N621" s="8"/>
      <c r="O621" s="8"/>
      <c r="P621" s="8"/>
      <c r="Q621" s="8"/>
      <c r="R621" s="8"/>
      <c r="S621" s="8"/>
      <c r="T621" s="14"/>
      <c r="U621" s="14"/>
      <c r="V621" s="14"/>
      <c r="W621" s="14"/>
      <c r="X621" s="14"/>
      <c r="Y621" s="14"/>
      <c r="Z621" s="14"/>
      <c r="AA621" s="14"/>
      <c r="AB621" s="14"/>
      <c r="AC621" s="14"/>
    </row>
    <row r="622" spans="1:29" ht="15.75" customHeight="1" x14ac:dyDescent="0.25">
      <c r="A622" s="8"/>
      <c r="B622" s="8"/>
      <c r="C622" s="8"/>
      <c r="D622" s="8"/>
      <c r="E622" s="8"/>
      <c r="F622" s="8"/>
      <c r="G622" s="8"/>
      <c r="H622" s="8"/>
      <c r="I622" s="8"/>
      <c r="J622" s="8"/>
      <c r="K622" s="8"/>
      <c r="L622" s="8"/>
      <c r="M622" s="8"/>
      <c r="N622" s="8"/>
      <c r="O622" s="8"/>
      <c r="P622" s="8"/>
      <c r="Q622" s="8"/>
      <c r="R622" s="8"/>
      <c r="S622" s="8"/>
      <c r="T622" s="14"/>
      <c r="U622" s="14"/>
      <c r="V622" s="14"/>
      <c r="W622" s="14"/>
      <c r="X622" s="14"/>
      <c r="Y622" s="14"/>
      <c r="Z622" s="14"/>
      <c r="AA622" s="14"/>
      <c r="AB622" s="14"/>
      <c r="AC622" s="14"/>
    </row>
    <row r="623" spans="1:29" ht="15.75" customHeight="1" x14ac:dyDescent="0.25">
      <c r="A623" s="8"/>
      <c r="B623" s="8"/>
      <c r="C623" s="8"/>
      <c r="D623" s="8"/>
      <c r="E623" s="8"/>
      <c r="F623" s="8"/>
      <c r="G623" s="8"/>
      <c r="H623" s="8"/>
      <c r="I623" s="8"/>
      <c r="J623" s="8"/>
      <c r="K623" s="8"/>
      <c r="L623" s="8"/>
      <c r="M623" s="8"/>
      <c r="N623" s="8"/>
      <c r="O623" s="8"/>
      <c r="P623" s="8"/>
      <c r="Q623" s="8"/>
      <c r="R623" s="8"/>
      <c r="S623" s="8"/>
      <c r="T623" s="14"/>
      <c r="U623" s="14"/>
      <c r="V623" s="14"/>
      <c r="W623" s="14"/>
      <c r="X623" s="14"/>
      <c r="Y623" s="14"/>
      <c r="Z623" s="14"/>
      <c r="AA623" s="14"/>
      <c r="AB623" s="14"/>
      <c r="AC623" s="14"/>
    </row>
    <row r="624" spans="1:29" ht="15.75" customHeight="1" x14ac:dyDescent="0.25">
      <c r="A624" s="8"/>
      <c r="B624" s="8"/>
      <c r="C624" s="8"/>
      <c r="D624" s="8"/>
      <c r="E624" s="8"/>
      <c r="F624" s="8"/>
      <c r="G624" s="8"/>
      <c r="H624" s="8"/>
      <c r="I624" s="8"/>
      <c r="J624" s="8"/>
      <c r="K624" s="8"/>
      <c r="L624" s="8"/>
      <c r="M624" s="8"/>
      <c r="N624" s="8"/>
      <c r="O624" s="8"/>
      <c r="P624" s="8"/>
      <c r="Q624" s="8"/>
      <c r="R624" s="8"/>
      <c r="S624" s="8"/>
      <c r="T624" s="14"/>
      <c r="U624" s="14"/>
      <c r="V624" s="14"/>
      <c r="W624" s="14"/>
      <c r="X624" s="14"/>
      <c r="Y624" s="14"/>
      <c r="Z624" s="14"/>
      <c r="AA624" s="14"/>
      <c r="AB624" s="14"/>
      <c r="AC624" s="14"/>
    </row>
    <row r="625" spans="1:29" ht="15.75" customHeight="1" x14ac:dyDescent="0.25">
      <c r="A625" s="8"/>
      <c r="B625" s="8"/>
      <c r="C625" s="8"/>
      <c r="D625" s="8"/>
      <c r="E625" s="8"/>
      <c r="F625" s="8"/>
      <c r="G625" s="8"/>
      <c r="H625" s="8"/>
      <c r="I625" s="8"/>
      <c r="J625" s="8"/>
      <c r="K625" s="8"/>
      <c r="L625" s="8"/>
      <c r="M625" s="8"/>
      <c r="N625" s="8"/>
      <c r="O625" s="8"/>
      <c r="P625" s="8"/>
      <c r="Q625" s="8"/>
      <c r="R625" s="8"/>
      <c r="S625" s="8"/>
      <c r="T625" s="14"/>
      <c r="U625" s="14"/>
      <c r="V625" s="14"/>
      <c r="W625" s="14"/>
      <c r="X625" s="14"/>
      <c r="Y625" s="14"/>
      <c r="Z625" s="14"/>
      <c r="AA625" s="14"/>
      <c r="AB625" s="14"/>
      <c r="AC625" s="14"/>
    </row>
    <row r="626" spans="1:29" ht="15.75" customHeight="1" x14ac:dyDescent="0.25">
      <c r="A626" s="8"/>
      <c r="B626" s="8"/>
      <c r="C626" s="8"/>
      <c r="D626" s="8"/>
      <c r="E626" s="8"/>
      <c r="F626" s="8"/>
      <c r="G626" s="8"/>
      <c r="H626" s="8"/>
      <c r="I626" s="8"/>
      <c r="J626" s="8"/>
      <c r="K626" s="8"/>
      <c r="L626" s="8"/>
      <c r="M626" s="8"/>
      <c r="N626" s="8"/>
      <c r="O626" s="8"/>
      <c r="P626" s="8"/>
      <c r="Q626" s="8"/>
      <c r="R626" s="8"/>
      <c r="S626" s="8"/>
      <c r="T626" s="14"/>
      <c r="U626" s="14"/>
      <c r="V626" s="14"/>
      <c r="W626" s="14"/>
      <c r="X626" s="14"/>
      <c r="Y626" s="14"/>
      <c r="Z626" s="14"/>
      <c r="AA626" s="14"/>
      <c r="AB626" s="14"/>
      <c r="AC626" s="14"/>
    </row>
    <row r="627" spans="1:29" ht="15.75" customHeight="1" x14ac:dyDescent="0.25">
      <c r="A627" s="8"/>
      <c r="B627" s="8"/>
      <c r="C627" s="8"/>
      <c r="D627" s="8"/>
      <c r="E627" s="8"/>
      <c r="F627" s="8"/>
      <c r="G627" s="8"/>
      <c r="H627" s="8"/>
      <c r="I627" s="8"/>
      <c r="J627" s="8"/>
      <c r="K627" s="8"/>
      <c r="L627" s="8"/>
      <c r="M627" s="8"/>
      <c r="N627" s="8"/>
      <c r="O627" s="8"/>
      <c r="P627" s="8"/>
      <c r="Q627" s="8"/>
      <c r="R627" s="8"/>
      <c r="S627" s="8"/>
      <c r="T627" s="14"/>
      <c r="U627" s="14"/>
      <c r="V627" s="14"/>
      <c r="W627" s="14"/>
      <c r="X627" s="14"/>
      <c r="Y627" s="14"/>
      <c r="Z627" s="14"/>
      <c r="AA627" s="14"/>
      <c r="AB627" s="14"/>
      <c r="AC627" s="14"/>
    </row>
    <row r="628" spans="1:29" ht="15.75" customHeight="1" x14ac:dyDescent="0.25">
      <c r="A628" s="8"/>
      <c r="B628" s="8"/>
      <c r="C628" s="8"/>
      <c r="D628" s="8"/>
      <c r="E628" s="8"/>
      <c r="F628" s="8"/>
      <c r="G628" s="8"/>
      <c r="H628" s="8"/>
      <c r="I628" s="8"/>
      <c r="J628" s="8"/>
      <c r="K628" s="8"/>
      <c r="L628" s="8"/>
      <c r="M628" s="8"/>
      <c r="N628" s="8"/>
      <c r="O628" s="8"/>
      <c r="P628" s="8"/>
      <c r="Q628" s="8"/>
      <c r="R628" s="8"/>
      <c r="S628" s="8"/>
      <c r="T628" s="14"/>
      <c r="U628" s="14"/>
      <c r="V628" s="14"/>
      <c r="W628" s="14"/>
      <c r="X628" s="14"/>
      <c r="Y628" s="14"/>
      <c r="Z628" s="14"/>
      <c r="AA628" s="14"/>
      <c r="AB628" s="14"/>
      <c r="AC628" s="14"/>
    </row>
    <row r="629" spans="1:29" ht="15.75" customHeight="1" x14ac:dyDescent="0.25">
      <c r="A629" s="8"/>
      <c r="B629" s="8"/>
      <c r="C629" s="8"/>
      <c r="D629" s="8"/>
      <c r="E629" s="8"/>
      <c r="F629" s="8"/>
      <c r="G629" s="8"/>
      <c r="H629" s="8"/>
      <c r="I629" s="8"/>
      <c r="J629" s="8"/>
      <c r="K629" s="8"/>
      <c r="L629" s="8"/>
      <c r="M629" s="8"/>
      <c r="N629" s="8"/>
      <c r="O629" s="8"/>
      <c r="P629" s="8"/>
      <c r="Q629" s="8"/>
      <c r="R629" s="8"/>
      <c r="S629" s="8"/>
      <c r="T629" s="14"/>
      <c r="U629" s="14"/>
      <c r="V629" s="14"/>
      <c r="W629" s="14"/>
      <c r="X629" s="14"/>
      <c r="Y629" s="14"/>
      <c r="Z629" s="14"/>
      <c r="AA629" s="14"/>
      <c r="AB629" s="14"/>
      <c r="AC629" s="14"/>
    </row>
    <row r="630" spans="1:29" ht="15.75" customHeight="1" x14ac:dyDescent="0.25">
      <c r="A630" s="8"/>
      <c r="B630" s="8"/>
      <c r="C630" s="8"/>
      <c r="D630" s="8"/>
      <c r="E630" s="8"/>
      <c r="F630" s="8"/>
      <c r="G630" s="8"/>
      <c r="H630" s="8"/>
      <c r="I630" s="8"/>
      <c r="J630" s="8"/>
      <c r="K630" s="8"/>
      <c r="L630" s="8"/>
      <c r="M630" s="8"/>
      <c r="N630" s="8"/>
      <c r="O630" s="8"/>
      <c r="P630" s="8"/>
      <c r="Q630" s="8"/>
      <c r="R630" s="8"/>
      <c r="S630" s="8"/>
      <c r="T630" s="14"/>
      <c r="U630" s="14"/>
      <c r="V630" s="14"/>
      <c r="W630" s="14"/>
      <c r="X630" s="14"/>
      <c r="Y630" s="14"/>
      <c r="Z630" s="14"/>
      <c r="AA630" s="14"/>
      <c r="AB630" s="14"/>
      <c r="AC630" s="14"/>
    </row>
    <row r="631" spans="1:29" ht="15.75" customHeight="1" x14ac:dyDescent="0.25">
      <c r="A631" s="8"/>
      <c r="B631" s="8"/>
      <c r="C631" s="8"/>
      <c r="D631" s="8"/>
      <c r="E631" s="8"/>
      <c r="F631" s="8"/>
      <c r="G631" s="8"/>
      <c r="H631" s="8"/>
      <c r="I631" s="8"/>
      <c r="J631" s="8"/>
      <c r="K631" s="8"/>
      <c r="L631" s="8"/>
      <c r="M631" s="8"/>
      <c r="N631" s="8"/>
      <c r="O631" s="8"/>
      <c r="P631" s="8"/>
      <c r="Q631" s="8"/>
      <c r="R631" s="8"/>
      <c r="S631" s="8"/>
      <c r="T631" s="14"/>
      <c r="U631" s="14"/>
      <c r="V631" s="14"/>
      <c r="W631" s="14"/>
      <c r="X631" s="14"/>
      <c r="Y631" s="14"/>
      <c r="Z631" s="14"/>
      <c r="AA631" s="14"/>
      <c r="AB631" s="14"/>
      <c r="AC631" s="14"/>
    </row>
    <row r="632" spans="1:29" ht="15.75" customHeight="1" x14ac:dyDescent="0.25">
      <c r="A632" s="8"/>
      <c r="B632" s="8"/>
      <c r="C632" s="8"/>
      <c r="D632" s="8"/>
      <c r="E632" s="8"/>
      <c r="F632" s="8"/>
      <c r="G632" s="8"/>
      <c r="H632" s="8"/>
      <c r="I632" s="8"/>
      <c r="J632" s="8"/>
      <c r="K632" s="8"/>
      <c r="L632" s="8"/>
      <c r="M632" s="8"/>
      <c r="N632" s="8"/>
      <c r="O632" s="8"/>
      <c r="P632" s="8"/>
      <c r="Q632" s="8"/>
      <c r="R632" s="8"/>
      <c r="S632" s="8"/>
      <c r="T632" s="14"/>
      <c r="U632" s="14"/>
      <c r="V632" s="14"/>
      <c r="W632" s="14"/>
      <c r="X632" s="14"/>
      <c r="Y632" s="14"/>
      <c r="Z632" s="14"/>
      <c r="AA632" s="14"/>
      <c r="AB632" s="14"/>
      <c r="AC632" s="14"/>
    </row>
    <row r="633" spans="1:29" ht="15.75" customHeight="1" x14ac:dyDescent="0.25">
      <c r="A633" s="8"/>
      <c r="B633" s="8"/>
      <c r="C633" s="8"/>
      <c r="D633" s="8"/>
      <c r="E633" s="8"/>
      <c r="F633" s="8"/>
      <c r="G633" s="8"/>
      <c r="H633" s="8"/>
      <c r="I633" s="8"/>
      <c r="J633" s="8"/>
      <c r="K633" s="8"/>
      <c r="L633" s="8"/>
      <c r="M633" s="8"/>
      <c r="N633" s="8"/>
      <c r="O633" s="8"/>
      <c r="P633" s="8"/>
      <c r="Q633" s="8"/>
      <c r="R633" s="8"/>
      <c r="S633" s="8"/>
      <c r="T633" s="14"/>
      <c r="U633" s="14"/>
      <c r="V633" s="14"/>
      <c r="W633" s="14"/>
      <c r="X633" s="14"/>
      <c r="Y633" s="14"/>
      <c r="Z633" s="14"/>
      <c r="AA633" s="14"/>
      <c r="AB633" s="14"/>
      <c r="AC633" s="14"/>
    </row>
    <row r="634" spans="1:29" ht="15.75" customHeight="1" x14ac:dyDescent="0.25">
      <c r="A634" s="8"/>
      <c r="B634" s="8"/>
      <c r="C634" s="8"/>
      <c r="D634" s="8"/>
      <c r="E634" s="8"/>
      <c r="F634" s="8"/>
      <c r="G634" s="8"/>
      <c r="H634" s="8"/>
      <c r="I634" s="8"/>
      <c r="J634" s="8"/>
      <c r="K634" s="8"/>
      <c r="L634" s="8"/>
      <c r="M634" s="8"/>
      <c r="N634" s="8"/>
      <c r="O634" s="8"/>
      <c r="P634" s="8"/>
      <c r="Q634" s="8"/>
      <c r="R634" s="8"/>
      <c r="S634" s="8"/>
      <c r="T634" s="14"/>
      <c r="U634" s="14"/>
      <c r="V634" s="14"/>
      <c r="W634" s="14"/>
      <c r="X634" s="14"/>
      <c r="Y634" s="14"/>
      <c r="Z634" s="14"/>
      <c r="AA634" s="14"/>
      <c r="AB634" s="14"/>
      <c r="AC634" s="14"/>
    </row>
    <row r="635" spans="1:29" ht="15.75" customHeight="1" x14ac:dyDescent="0.25">
      <c r="A635" s="8"/>
      <c r="B635" s="8"/>
      <c r="C635" s="8"/>
      <c r="D635" s="8"/>
      <c r="E635" s="8"/>
      <c r="F635" s="8"/>
      <c r="G635" s="8"/>
      <c r="H635" s="8"/>
      <c r="I635" s="8"/>
      <c r="J635" s="8"/>
      <c r="K635" s="8"/>
      <c r="L635" s="8"/>
      <c r="M635" s="8"/>
      <c r="N635" s="8"/>
      <c r="O635" s="8"/>
      <c r="P635" s="8"/>
      <c r="Q635" s="8"/>
      <c r="R635" s="8"/>
      <c r="S635" s="8"/>
      <c r="T635" s="14"/>
      <c r="U635" s="14"/>
      <c r="V635" s="14"/>
      <c r="W635" s="14"/>
      <c r="X635" s="14"/>
      <c r="Y635" s="14"/>
      <c r="Z635" s="14"/>
      <c r="AA635" s="14"/>
      <c r="AB635" s="14"/>
      <c r="AC635" s="14"/>
    </row>
    <row r="636" spans="1:29" ht="15.75" customHeight="1" x14ac:dyDescent="0.25">
      <c r="A636" s="8"/>
      <c r="B636" s="8"/>
      <c r="C636" s="8"/>
      <c r="D636" s="8"/>
      <c r="E636" s="8"/>
      <c r="F636" s="8"/>
      <c r="G636" s="8"/>
      <c r="H636" s="8"/>
      <c r="I636" s="8"/>
      <c r="J636" s="8"/>
      <c r="K636" s="8"/>
      <c r="L636" s="8"/>
      <c r="M636" s="8"/>
      <c r="N636" s="8"/>
      <c r="O636" s="8"/>
      <c r="P636" s="8"/>
      <c r="Q636" s="8"/>
      <c r="R636" s="8"/>
      <c r="S636" s="8"/>
      <c r="T636" s="14"/>
      <c r="U636" s="14"/>
      <c r="V636" s="14"/>
      <c r="W636" s="14"/>
      <c r="X636" s="14"/>
      <c r="Y636" s="14"/>
      <c r="Z636" s="14"/>
      <c r="AA636" s="14"/>
      <c r="AB636" s="14"/>
      <c r="AC636" s="14"/>
    </row>
    <row r="637" spans="1:29" ht="15.75" customHeight="1" x14ac:dyDescent="0.25">
      <c r="A637" s="8"/>
      <c r="B637" s="8"/>
      <c r="C637" s="8"/>
      <c r="D637" s="8"/>
      <c r="E637" s="8"/>
      <c r="F637" s="8"/>
      <c r="G637" s="8"/>
      <c r="H637" s="8"/>
      <c r="I637" s="8"/>
      <c r="J637" s="8"/>
      <c r="K637" s="8"/>
      <c r="L637" s="8"/>
      <c r="M637" s="8"/>
      <c r="N637" s="8"/>
      <c r="O637" s="8"/>
      <c r="P637" s="8"/>
      <c r="Q637" s="8"/>
      <c r="R637" s="8"/>
      <c r="S637" s="8"/>
      <c r="T637" s="14"/>
      <c r="U637" s="14"/>
      <c r="V637" s="14"/>
      <c r="W637" s="14"/>
      <c r="X637" s="14"/>
      <c r="Y637" s="14"/>
      <c r="Z637" s="14"/>
      <c r="AA637" s="14"/>
      <c r="AB637" s="14"/>
      <c r="AC637" s="14"/>
    </row>
    <row r="638" spans="1:29" ht="15.75" customHeight="1" x14ac:dyDescent="0.25">
      <c r="A638" s="8"/>
      <c r="B638" s="8"/>
      <c r="C638" s="8"/>
      <c r="D638" s="8"/>
      <c r="E638" s="8"/>
      <c r="F638" s="8"/>
      <c r="G638" s="8"/>
      <c r="H638" s="8"/>
      <c r="I638" s="8"/>
      <c r="J638" s="8"/>
      <c r="K638" s="8"/>
      <c r="L638" s="8"/>
      <c r="M638" s="8"/>
      <c r="N638" s="8"/>
      <c r="O638" s="8"/>
      <c r="P638" s="8"/>
      <c r="Q638" s="8"/>
      <c r="R638" s="8"/>
      <c r="S638" s="8"/>
      <c r="T638" s="14"/>
      <c r="U638" s="14"/>
      <c r="V638" s="14"/>
      <c r="W638" s="14"/>
      <c r="X638" s="14"/>
      <c r="Y638" s="14"/>
      <c r="Z638" s="14"/>
      <c r="AA638" s="14"/>
      <c r="AB638" s="14"/>
      <c r="AC638" s="14"/>
    </row>
    <row r="639" spans="1:29" ht="15.75" customHeight="1" x14ac:dyDescent="0.25">
      <c r="A639" s="8"/>
      <c r="B639" s="8"/>
      <c r="C639" s="8"/>
      <c r="D639" s="8"/>
      <c r="E639" s="8"/>
      <c r="F639" s="8"/>
      <c r="G639" s="8"/>
      <c r="H639" s="8"/>
      <c r="I639" s="8"/>
      <c r="J639" s="8"/>
      <c r="K639" s="8"/>
      <c r="L639" s="8"/>
      <c r="M639" s="8"/>
      <c r="N639" s="8"/>
      <c r="O639" s="8"/>
      <c r="P639" s="8"/>
      <c r="Q639" s="8"/>
      <c r="R639" s="8"/>
      <c r="S639" s="8"/>
      <c r="T639" s="14"/>
      <c r="U639" s="14"/>
      <c r="V639" s="14"/>
      <c r="W639" s="14"/>
      <c r="X639" s="14"/>
      <c r="Y639" s="14"/>
      <c r="Z639" s="14"/>
      <c r="AA639" s="14"/>
      <c r="AB639" s="14"/>
      <c r="AC639" s="14"/>
    </row>
    <row r="640" spans="1:29" ht="15.75" customHeight="1" x14ac:dyDescent="0.25">
      <c r="A640" s="8"/>
      <c r="B640" s="8"/>
      <c r="C640" s="8"/>
      <c r="D640" s="8"/>
      <c r="E640" s="8"/>
      <c r="F640" s="8"/>
      <c r="G640" s="8"/>
      <c r="H640" s="8"/>
      <c r="I640" s="8"/>
      <c r="J640" s="8"/>
      <c r="K640" s="8"/>
      <c r="L640" s="8"/>
      <c r="M640" s="8"/>
      <c r="N640" s="8"/>
      <c r="O640" s="8"/>
      <c r="P640" s="8"/>
      <c r="Q640" s="8"/>
      <c r="R640" s="8"/>
      <c r="S640" s="8"/>
      <c r="T640" s="14"/>
      <c r="U640" s="14"/>
      <c r="V640" s="14"/>
      <c r="W640" s="14"/>
      <c r="X640" s="14"/>
      <c r="Y640" s="14"/>
      <c r="Z640" s="14"/>
      <c r="AA640" s="14"/>
      <c r="AB640" s="14"/>
      <c r="AC640" s="14"/>
    </row>
    <row r="641" spans="1:29" ht="15.75" customHeight="1" x14ac:dyDescent="0.25">
      <c r="A641" s="8"/>
      <c r="B641" s="8"/>
      <c r="C641" s="8"/>
      <c r="D641" s="8"/>
      <c r="E641" s="8"/>
      <c r="F641" s="8"/>
      <c r="G641" s="8"/>
      <c r="H641" s="8"/>
      <c r="I641" s="8"/>
      <c r="J641" s="8"/>
      <c r="K641" s="8"/>
      <c r="L641" s="8"/>
      <c r="M641" s="8"/>
      <c r="N641" s="8"/>
      <c r="O641" s="8"/>
      <c r="P641" s="8"/>
      <c r="Q641" s="8"/>
      <c r="R641" s="8"/>
      <c r="S641" s="8"/>
      <c r="T641" s="14"/>
      <c r="U641" s="14"/>
      <c r="V641" s="14"/>
      <c r="W641" s="14"/>
      <c r="X641" s="14"/>
      <c r="Y641" s="14"/>
      <c r="Z641" s="14"/>
      <c r="AA641" s="14"/>
      <c r="AB641" s="14"/>
      <c r="AC641" s="14"/>
    </row>
    <row r="642" spans="1:29" ht="15.75" customHeight="1" x14ac:dyDescent="0.25">
      <c r="A642" s="8"/>
      <c r="B642" s="8"/>
      <c r="C642" s="8"/>
      <c r="D642" s="8"/>
      <c r="E642" s="8"/>
      <c r="F642" s="8"/>
      <c r="G642" s="8"/>
      <c r="H642" s="8"/>
      <c r="I642" s="8"/>
      <c r="J642" s="8"/>
      <c r="K642" s="8"/>
      <c r="L642" s="8"/>
      <c r="M642" s="8"/>
      <c r="N642" s="8"/>
      <c r="O642" s="8"/>
      <c r="P642" s="8"/>
      <c r="Q642" s="8"/>
      <c r="R642" s="8"/>
      <c r="S642" s="8"/>
      <c r="T642" s="14"/>
      <c r="U642" s="14"/>
      <c r="V642" s="14"/>
      <c r="W642" s="14"/>
      <c r="X642" s="14"/>
      <c r="Y642" s="14"/>
      <c r="Z642" s="14"/>
      <c r="AA642" s="14"/>
      <c r="AB642" s="14"/>
      <c r="AC642" s="14"/>
    </row>
    <row r="643" spans="1:29" ht="15.75" customHeight="1" x14ac:dyDescent="0.25">
      <c r="A643" s="8"/>
      <c r="B643" s="8"/>
      <c r="C643" s="8"/>
      <c r="D643" s="8"/>
      <c r="E643" s="8"/>
      <c r="F643" s="8"/>
      <c r="G643" s="8"/>
      <c r="H643" s="8"/>
      <c r="I643" s="8"/>
      <c r="J643" s="8"/>
      <c r="K643" s="8"/>
      <c r="L643" s="8"/>
      <c r="M643" s="8"/>
      <c r="N643" s="8"/>
      <c r="O643" s="8"/>
      <c r="P643" s="8"/>
      <c r="Q643" s="8"/>
      <c r="R643" s="8"/>
      <c r="S643" s="8"/>
      <c r="T643" s="14"/>
      <c r="U643" s="14"/>
      <c r="V643" s="14"/>
      <c r="W643" s="14"/>
      <c r="X643" s="14"/>
      <c r="Y643" s="14"/>
      <c r="Z643" s="14"/>
      <c r="AA643" s="14"/>
      <c r="AB643" s="14"/>
      <c r="AC643" s="14"/>
    </row>
    <row r="644" spans="1:29" ht="15.75" customHeight="1" x14ac:dyDescent="0.25">
      <c r="A644" s="8"/>
      <c r="B644" s="8"/>
      <c r="C644" s="8"/>
      <c r="D644" s="8"/>
      <c r="E644" s="8"/>
      <c r="F644" s="8"/>
      <c r="G644" s="8"/>
      <c r="H644" s="8"/>
      <c r="I644" s="8"/>
      <c r="J644" s="8"/>
      <c r="K644" s="8"/>
      <c r="L644" s="8"/>
      <c r="M644" s="8"/>
      <c r="N644" s="8"/>
      <c r="O644" s="8"/>
      <c r="P644" s="8"/>
      <c r="Q644" s="8"/>
      <c r="R644" s="8"/>
      <c r="S644" s="8"/>
      <c r="T644" s="14"/>
      <c r="U644" s="14"/>
      <c r="V644" s="14"/>
      <c r="W644" s="14"/>
      <c r="X644" s="14"/>
      <c r="Y644" s="14"/>
      <c r="Z644" s="14"/>
      <c r="AA644" s="14"/>
      <c r="AB644" s="14"/>
      <c r="AC644" s="14"/>
    </row>
    <row r="645" spans="1:29" ht="15.75" customHeight="1" x14ac:dyDescent="0.25">
      <c r="A645" s="8"/>
      <c r="B645" s="8"/>
      <c r="C645" s="8"/>
      <c r="D645" s="8"/>
      <c r="E645" s="8"/>
      <c r="F645" s="8"/>
      <c r="G645" s="8"/>
      <c r="H645" s="8"/>
      <c r="I645" s="8"/>
      <c r="J645" s="8"/>
      <c r="K645" s="8"/>
      <c r="L645" s="8"/>
      <c r="M645" s="8"/>
      <c r="N645" s="8"/>
      <c r="O645" s="8"/>
      <c r="P645" s="8"/>
      <c r="Q645" s="8"/>
      <c r="R645" s="8"/>
      <c r="S645" s="8"/>
      <c r="T645" s="14"/>
      <c r="U645" s="14"/>
      <c r="V645" s="14"/>
      <c r="W645" s="14"/>
      <c r="X645" s="14"/>
      <c r="Y645" s="14"/>
      <c r="Z645" s="14"/>
      <c r="AA645" s="14"/>
      <c r="AB645" s="14"/>
      <c r="AC645" s="14"/>
    </row>
    <row r="646" spans="1:29" ht="15.75" customHeight="1" x14ac:dyDescent="0.25">
      <c r="A646" s="8"/>
      <c r="B646" s="8"/>
      <c r="C646" s="8"/>
      <c r="D646" s="8"/>
      <c r="E646" s="8"/>
      <c r="F646" s="8"/>
      <c r="G646" s="8"/>
      <c r="H646" s="8"/>
      <c r="I646" s="8"/>
      <c r="J646" s="8"/>
      <c r="K646" s="8"/>
      <c r="L646" s="8"/>
      <c r="M646" s="8"/>
      <c r="N646" s="8"/>
      <c r="O646" s="8"/>
      <c r="P646" s="8"/>
      <c r="Q646" s="8"/>
      <c r="R646" s="8"/>
      <c r="S646" s="8"/>
      <c r="T646" s="14"/>
      <c r="U646" s="14"/>
      <c r="V646" s="14"/>
      <c r="W646" s="14"/>
      <c r="X646" s="14"/>
      <c r="Y646" s="14"/>
      <c r="Z646" s="14"/>
      <c r="AA646" s="14"/>
      <c r="AB646" s="14"/>
      <c r="AC646" s="14"/>
    </row>
    <row r="647" spans="1:29" ht="15.75" customHeight="1" x14ac:dyDescent="0.25">
      <c r="A647" s="8"/>
      <c r="B647" s="8"/>
      <c r="C647" s="8"/>
      <c r="D647" s="8"/>
      <c r="E647" s="8"/>
      <c r="F647" s="8"/>
      <c r="G647" s="8"/>
      <c r="H647" s="8"/>
      <c r="I647" s="8"/>
      <c r="J647" s="8"/>
      <c r="K647" s="8"/>
      <c r="L647" s="8"/>
      <c r="M647" s="8"/>
      <c r="N647" s="8"/>
      <c r="O647" s="8"/>
      <c r="P647" s="8"/>
      <c r="Q647" s="8"/>
      <c r="R647" s="8"/>
      <c r="S647" s="8"/>
      <c r="T647" s="14"/>
      <c r="U647" s="14"/>
      <c r="V647" s="14"/>
      <c r="W647" s="14"/>
      <c r="X647" s="14"/>
      <c r="Y647" s="14"/>
      <c r="Z647" s="14"/>
      <c r="AA647" s="14"/>
      <c r="AB647" s="14"/>
      <c r="AC647" s="14"/>
    </row>
    <row r="648" spans="1:29" ht="15.75" customHeight="1" x14ac:dyDescent="0.25">
      <c r="A648" s="8"/>
      <c r="B648" s="8"/>
      <c r="C648" s="8"/>
      <c r="D648" s="8"/>
      <c r="E648" s="8"/>
      <c r="F648" s="8"/>
      <c r="G648" s="8"/>
      <c r="H648" s="8"/>
      <c r="I648" s="8"/>
      <c r="J648" s="8"/>
      <c r="K648" s="8"/>
      <c r="L648" s="8"/>
      <c r="M648" s="8"/>
      <c r="N648" s="8"/>
      <c r="O648" s="8"/>
      <c r="P648" s="8"/>
      <c r="Q648" s="8"/>
      <c r="R648" s="8"/>
      <c r="S648" s="8"/>
      <c r="T648" s="14"/>
      <c r="U648" s="14"/>
      <c r="V648" s="14"/>
      <c r="W648" s="14"/>
      <c r="X648" s="14"/>
      <c r="Y648" s="14"/>
      <c r="Z648" s="14"/>
      <c r="AA648" s="14"/>
      <c r="AB648" s="14"/>
      <c r="AC648" s="14"/>
    </row>
    <row r="649" spans="1:29" ht="15.75" customHeight="1" x14ac:dyDescent="0.25">
      <c r="A649" s="8"/>
      <c r="B649" s="8"/>
      <c r="C649" s="8"/>
      <c r="D649" s="8"/>
      <c r="E649" s="8"/>
      <c r="F649" s="8"/>
      <c r="G649" s="8"/>
      <c r="H649" s="8"/>
      <c r="I649" s="8"/>
      <c r="J649" s="8"/>
      <c r="K649" s="8"/>
      <c r="L649" s="8"/>
      <c r="M649" s="8"/>
      <c r="N649" s="8"/>
      <c r="O649" s="8"/>
      <c r="P649" s="8"/>
      <c r="Q649" s="8"/>
      <c r="R649" s="8"/>
      <c r="S649" s="8"/>
      <c r="T649" s="14"/>
      <c r="U649" s="14"/>
      <c r="V649" s="14"/>
      <c r="W649" s="14"/>
      <c r="X649" s="14"/>
      <c r="Y649" s="14"/>
      <c r="Z649" s="14"/>
      <c r="AA649" s="14"/>
      <c r="AB649" s="14"/>
      <c r="AC649" s="14"/>
    </row>
    <row r="650" spans="1:29" ht="15.75" customHeight="1" x14ac:dyDescent="0.25">
      <c r="A650" s="8"/>
      <c r="B650" s="8"/>
      <c r="C650" s="8"/>
      <c r="D650" s="8"/>
      <c r="E650" s="8"/>
      <c r="F650" s="8"/>
      <c r="G650" s="8"/>
      <c r="H650" s="8"/>
      <c r="I650" s="8"/>
      <c r="J650" s="8"/>
      <c r="K650" s="8"/>
      <c r="L650" s="8"/>
      <c r="M650" s="8"/>
      <c r="N650" s="8"/>
      <c r="O650" s="8"/>
      <c r="P650" s="8"/>
      <c r="Q650" s="8"/>
      <c r="R650" s="8"/>
      <c r="S650" s="8"/>
      <c r="T650" s="14"/>
      <c r="U650" s="14"/>
      <c r="V650" s="14"/>
      <c r="W650" s="14"/>
      <c r="X650" s="14"/>
      <c r="Y650" s="14"/>
      <c r="Z650" s="14"/>
      <c r="AA650" s="14"/>
      <c r="AB650" s="14"/>
      <c r="AC650" s="14"/>
    </row>
    <row r="651" spans="1:29" ht="15.75" customHeight="1" x14ac:dyDescent="0.25">
      <c r="A651" s="8"/>
      <c r="B651" s="8"/>
      <c r="C651" s="8"/>
      <c r="D651" s="8"/>
      <c r="E651" s="8"/>
      <c r="F651" s="8"/>
      <c r="G651" s="8"/>
      <c r="H651" s="8"/>
      <c r="I651" s="8"/>
      <c r="J651" s="8"/>
      <c r="K651" s="8"/>
      <c r="L651" s="8"/>
      <c r="M651" s="8"/>
      <c r="N651" s="8"/>
      <c r="O651" s="8"/>
      <c r="P651" s="8"/>
      <c r="Q651" s="8"/>
      <c r="R651" s="8"/>
      <c r="S651" s="8"/>
      <c r="T651" s="14"/>
      <c r="U651" s="14"/>
      <c r="V651" s="14"/>
      <c r="W651" s="14"/>
      <c r="X651" s="14"/>
      <c r="Y651" s="14"/>
      <c r="Z651" s="14"/>
      <c r="AA651" s="14"/>
      <c r="AB651" s="14"/>
      <c r="AC651" s="14"/>
    </row>
    <row r="652" spans="1:29" ht="15.75" customHeight="1" x14ac:dyDescent="0.25">
      <c r="A652" s="8"/>
      <c r="B652" s="8"/>
      <c r="C652" s="8"/>
      <c r="D652" s="8"/>
      <c r="E652" s="8"/>
      <c r="F652" s="8"/>
      <c r="G652" s="8"/>
      <c r="H652" s="8"/>
      <c r="I652" s="8"/>
      <c r="J652" s="8"/>
      <c r="K652" s="8"/>
      <c r="L652" s="8"/>
      <c r="M652" s="8"/>
      <c r="N652" s="8"/>
      <c r="O652" s="8"/>
      <c r="P652" s="8"/>
      <c r="Q652" s="8"/>
      <c r="R652" s="8"/>
      <c r="S652" s="8"/>
      <c r="T652" s="14"/>
      <c r="U652" s="14"/>
      <c r="V652" s="14"/>
      <c r="W652" s="14"/>
      <c r="X652" s="14"/>
      <c r="Y652" s="14"/>
      <c r="Z652" s="14"/>
      <c r="AA652" s="14"/>
      <c r="AB652" s="14"/>
      <c r="AC652" s="14"/>
    </row>
    <row r="653" spans="1:29" ht="15.75" customHeight="1" x14ac:dyDescent="0.25">
      <c r="A653" s="8"/>
      <c r="B653" s="8"/>
      <c r="C653" s="8"/>
      <c r="D653" s="8"/>
      <c r="E653" s="8"/>
      <c r="F653" s="8"/>
      <c r="G653" s="8"/>
      <c r="H653" s="8"/>
      <c r="I653" s="8"/>
      <c r="J653" s="8"/>
      <c r="K653" s="8"/>
      <c r="L653" s="8"/>
      <c r="M653" s="8"/>
      <c r="N653" s="8"/>
      <c r="O653" s="8"/>
      <c r="P653" s="8"/>
      <c r="Q653" s="8"/>
      <c r="R653" s="8"/>
      <c r="S653" s="8"/>
      <c r="T653" s="14"/>
      <c r="U653" s="14"/>
      <c r="V653" s="14"/>
      <c r="W653" s="14"/>
      <c r="X653" s="14"/>
      <c r="Y653" s="14"/>
      <c r="Z653" s="14"/>
      <c r="AA653" s="14"/>
      <c r="AB653" s="14"/>
      <c r="AC653" s="14"/>
    </row>
    <row r="654" spans="1:29" ht="15.75" customHeight="1" x14ac:dyDescent="0.25">
      <c r="A654" s="8"/>
      <c r="B654" s="8"/>
      <c r="C654" s="8"/>
      <c r="D654" s="8"/>
      <c r="E654" s="8"/>
      <c r="F654" s="8"/>
      <c r="G654" s="8"/>
      <c r="H654" s="8"/>
      <c r="I654" s="8"/>
      <c r="J654" s="8"/>
      <c r="K654" s="8"/>
      <c r="L654" s="8"/>
      <c r="M654" s="8"/>
      <c r="N654" s="8"/>
      <c r="O654" s="8"/>
      <c r="P654" s="8"/>
      <c r="Q654" s="8"/>
      <c r="R654" s="8"/>
      <c r="S654" s="8"/>
      <c r="T654" s="14"/>
      <c r="U654" s="14"/>
      <c r="V654" s="14"/>
      <c r="W654" s="14"/>
      <c r="X654" s="14"/>
      <c r="Y654" s="14"/>
      <c r="Z654" s="14"/>
      <c r="AA654" s="14"/>
      <c r="AB654" s="14"/>
      <c r="AC654" s="14"/>
    </row>
    <row r="655" spans="1:29" ht="15.75" customHeight="1" x14ac:dyDescent="0.25">
      <c r="A655" s="8"/>
      <c r="B655" s="8"/>
      <c r="C655" s="8"/>
      <c r="D655" s="8"/>
      <c r="E655" s="8"/>
      <c r="F655" s="8"/>
      <c r="G655" s="8"/>
      <c r="H655" s="8"/>
      <c r="I655" s="8"/>
      <c r="J655" s="8"/>
      <c r="K655" s="8"/>
      <c r="L655" s="8"/>
      <c r="M655" s="8"/>
      <c r="N655" s="8"/>
      <c r="O655" s="8"/>
      <c r="P655" s="8"/>
      <c r="Q655" s="8"/>
      <c r="R655" s="8"/>
      <c r="S655" s="8"/>
      <c r="T655" s="14"/>
      <c r="U655" s="14"/>
      <c r="V655" s="14"/>
      <c r="W655" s="14"/>
      <c r="X655" s="14"/>
      <c r="Y655" s="14"/>
      <c r="Z655" s="14"/>
      <c r="AA655" s="14"/>
      <c r="AB655" s="14"/>
      <c r="AC655" s="14"/>
    </row>
    <row r="656" spans="1:29" ht="15.75" customHeight="1" x14ac:dyDescent="0.25">
      <c r="A656" s="8"/>
      <c r="B656" s="8"/>
      <c r="C656" s="8"/>
      <c r="D656" s="8"/>
      <c r="E656" s="8"/>
      <c r="F656" s="8"/>
      <c r="G656" s="8"/>
      <c r="H656" s="8"/>
      <c r="I656" s="8"/>
      <c r="J656" s="8"/>
      <c r="K656" s="8"/>
      <c r="L656" s="8"/>
      <c r="M656" s="8"/>
      <c r="N656" s="8"/>
      <c r="O656" s="8"/>
      <c r="P656" s="8"/>
      <c r="Q656" s="8"/>
      <c r="R656" s="8"/>
      <c r="S656" s="8"/>
      <c r="T656" s="14"/>
      <c r="U656" s="14"/>
      <c r="V656" s="14"/>
      <c r="W656" s="14"/>
      <c r="X656" s="14"/>
      <c r="Y656" s="14"/>
      <c r="Z656" s="14"/>
      <c r="AA656" s="14"/>
      <c r="AB656" s="14"/>
      <c r="AC656" s="14"/>
    </row>
    <row r="657" spans="1:29" ht="15.75" customHeight="1" x14ac:dyDescent="0.25">
      <c r="A657" s="8"/>
      <c r="B657" s="8"/>
      <c r="C657" s="8"/>
      <c r="D657" s="8"/>
      <c r="E657" s="8"/>
      <c r="F657" s="8"/>
      <c r="G657" s="8"/>
      <c r="H657" s="8"/>
      <c r="I657" s="8"/>
      <c r="J657" s="8"/>
      <c r="K657" s="8"/>
      <c r="L657" s="8"/>
      <c r="M657" s="8"/>
      <c r="N657" s="8"/>
      <c r="O657" s="8"/>
      <c r="P657" s="8"/>
      <c r="Q657" s="8"/>
      <c r="R657" s="8"/>
      <c r="S657" s="8"/>
      <c r="T657" s="14"/>
      <c r="U657" s="14"/>
      <c r="V657" s="14"/>
      <c r="W657" s="14"/>
      <c r="X657" s="14"/>
      <c r="Y657" s="14"/>
      <c r="Z657" s="14"/>
      <c r="AA657" s="14"/>
      <c r="AB657" s="14"/>
      <c r="AC657" s="14"/>
    </row>
    <row r="658" spans="1:29" ht="15.75" customHeight="1" x14ac:dyDescent="0.25">
      <c r="A658" s="8"/>
      <c r="B658" s="8"/>
      <c r="C658" s="8"/>
      <c r="D658" s="8"/>
      <c r="E658" s="8"/>
      <c r="F658" s="8"/>
      <c r="G658" s="8"/>
      <c r="H658" s="8"/>
      <c r="I658" s="8"/>
      <c r="J658" s="8"/>
      <c r="K658" s="8"/>
      <c r="L658" s="8"/>
      <c r="M658" s="8"/>
      <c r="N658" s="8"/>
      <c r="O658" s="8"/>
      <c r="P658" s="8"/>
      <c r="Q658" s="8"/>
      <c r="R658" s="8"/>
      <c r="S658" s="8"/>
      <c r="T658" s="14"/>
      <c r="U658" s="14"/>
      <c r="V658" s="14"/>
      <c r="W658" s="14"/>
      <c r="X658" s="14"/>
      <c r="Y658" s="14"/>
      <c r="Z658" s="14"/>
      <c r="AA658" s="14"/>
      <c r="AB658" s="14"/>
      <c r="AC658" s="14"/>
    </row>
    <row r="659" spans="1:29" ht="15.75" customHeight="1" x14ac:dyDescent="0.25">
      <c r="A659" s="8"/>
      <c r="B659" s="8"/>
      <c r="C659" s="8"/>
      <c r="D659" s="8"/>
      <c r="E659" s="8"/>
      <c r="F659" s="8"/>
      <c r="G659" s="8"/>
      <c r="H659" s="8"/>
      <c r="I659" s="8"/>
      <c r="J659" s="8"/>
      <c r="K659" s="8"/>
      <c r="L659" s="8"/>
      <c r="M659" s="8"/>
      <c r="N659" s="8"/>
      <c r="O659" s="8"/>
      <c r="P659" s="8"/>
      <c r="Q659" s="8"/>
      <c r="R659" s="8"/>
      <c r="S659" s="8"/>
      <c r="T659" s="14"/>
      <c r="U659" s="14"/>
      <c r="V659" s="14"/>
      <c r="W659" s="14"/>
      <c r="X659" s="14"/>
      <c r="Y659" s="14"/>
      <c r="Z659" s="14"/>
      <c r="AA659" s="14"/>
      <c r="AB659" s="14"/>
      <c r="AC659" s="14"/>
    </row>
    <row r="660" spans="1:29" ht="15.75" customHeight="1" x14ac:dyDescent="0.25">
      <c r="A660" s="8"/>
      <c r="B660" s="8"/>
      <c r="C660" s="8"/>
      <c r="D660" s="8"/>
      <c r="E660" s="8"/>
      <c r="F660" s="8"/>
      <c r="G660" s="8"/>
      <c r="H660" s="8"/>
      <c r="I660" s="8"/>
      <c r="J660" s="8"/>
      <c r="K660" s="8"/>
      <c r="L660" s="8"/>
      <c r="M660" s="8"/>
      <c r="N660" s="8"/>
      <c r="O660" s="8"/>
      <c r="P660" s="8"/>
      <c r="Q660" s="8"/>
      <c r="R660" s="8"/>
      <c r="S660" s="8"/>
      <c r="T660" s="14"/>
      <c r="U660" s="14"/>
      <c r="V660" s="14"/>
      <c r="W660" s="14"/>
      <c r="X660" s="14"/>
      <c r="Y660" s="14"/>
      <c r="Z660" s="14"/>
      <c r="AA660" s="14"/>
      <c r="AB660" s="14"/>
      <c r="AC660" s="14"/>
    </row>
    <row r="661" spans="1:29" ht="15.75" customHeight="1" x14ac:dyDescent="0.25">
      <c r="A661" s="8"/>
      <c r="B661" s="8"/>
      <c r="C661" s="8"/>
      <c r="D661" s="8"/>
      <c r="E661" s="8"/>
      <c r="F661" s="8"/>
      <c r="G661" s="8"/>
      <c r="H661" s="8"/>
      <c r="I661" s="8"/>
      <c r="J661" s="8"/>
      <c r="K661" s="8"/>
      <c r="L661" s="8"/>
      <c r="M661" s="8"/>
      <c r="N661" s="8"/>
      <c r="O661" s="8"/>
      <c r="P661" s="8"/>
      <c r="Q661" s="8"/>
      <c r="R661" s="8"/>
      <c r="S661" s="8"/>
      <c r="T661" s="14"/>
      <c r="U661" s="14"/>
      <c r="V661" s="14"/>
      <c r="W661" s="14"/>
      <c r="X661" s="14"/>
      <c r="Y661" s="14"/>
      <c r="Z661" s="14"/>
      <c r="AA661" s="14"/>
      <c r="AB661" s="14"/>
      <c r="AC661" s="14"/>
    </row>
    <row r="662" spans="1:29" ht="15.75" customHeight="1" x14ac:dyDescent="0.25">
      <c r="A662" s="8"/>
      <c r="B662" s="8"/>
      <c r="C662" s="8"/>
      <c r="D662" s="8"/>
      <c r="E662" s="8"/>
      <c r="F662" s="8"/>
      <c r="G662" s="8"/>
      <c r="H662" s="8"/>
      <c r="I662" s="8"/>
      <c r="J662" s="8"/>
      <c r="K662" s="8"/>
      <c r="L662" s="8"/>
      <c r="M662" s="8"/>
      <c r="N662" s="8"/>
      <c r="O662" s="8"/>
      <c r="P662" s="8"/>
      <c r="Q662" s="8"/>
      <c r="R662" s="8"/>
      <c r="S662" s="8"/>
      <c r="T662" s="14"/>
      <c r="U662" s="14"/>
      <c r="V662" s="14"/>
      <c r="W662" s="14"/>
      <c r="X662" s="14"/>
      <c r="Y662" s="14"/>
      <c r="Z662" s="14"/>
      <c r="AA662" s="14"/>
      <c r="AB662" s="14"/>
      <c r="AC662" s="14"/>
    </row>
    <row r="663" spans="1:29" ht="15.75" customHeight="1" x14ac:dyDescent="0.25">
      <c r="A663" s="8"/>
      <c r="B663" s="8"/>
      <c r="C663" s="8"/>
      <c r="D663" s="8"/>
      <c r="E663" s="8"/>
      <c r="F663" s="8"/>
      <c r="G663" s="8"/>
      <c r="H663" s="8"/>
      <c r="I663" s="8"/>
      <c r="J663" s="8"/>
      <c r="K663" s="8"/>
      <c r="L663" s="8"/>
      <c r="M663" s="8"/>
      <c r="N663" s="8"/>
      <c r="O663" s="8"/>
      <c r="P663" s="8"/>
      <c r="Q663" s="8"/>
      <c r="R663" s="8"/>
      <c r="S663" s="8"/>
      <c r="T663" s="14"/>
      <c r="U663" s="14"/>
      <c r="V663" s="14"/>
      <c r="W663" s="14"/>
      <c r="X663" s="14"/>
      <c r="Y663" s="14"/>
      <c r="Z663" s="14"/>
      <c r="AA663" s="14"/>
      <c r="AB663" s="14"/>
      <c r="AC663" s="14"/>
    </row>
    <row r="664" spans="1:29" ht="15.75" customHeight="1" x14ac:dyDescent="0.25">
      <c r="A664" s="8"/>
      <c r="B664" s="8"/>
      <c r="C664" s="8"/>
      <c r="D664" s="8"/>
      <c r="E664" s="8"/>
      <c r="F664" s="8"/>
      <c r="G664" s="8"/>
      <c r="H664" s="8"/>
      <c r="I664" s="8"/>
      <c r="J664" s="8"/>
      <c r="K664" s="8"/>
      <c r="L664" s="8"/>
      <c r="M664" s="8"/>
      <c r="N664" s="8"/>
      <c r="O664" s="8"/>
      <c r="P664" s="8"/>
      <c r="Q664" s="8"/>
      <c r="R664" s="8"/>
      <c r="S664" s="8"/>
      <c r="T664" s="14"/>
      <c r="U664" s="14"/>
      <c r="V664" s="14"/>
      <c r="W664" s="14"/>
      <c r="X664" s="14"/>
      <c r="Y664" s="14"/>
      <c r="Z664" s="14"/>
      <c r="AA664" s="14"/>
      <c r="AB664" s="14"/>
      <c r="AC664" s="14"/>
    </row>
    <row r="665" spans="1:29" ht="15.75" customHeight="1" x14ac:dyDescent="0.25">
      <c r="A665" s="8"/>
      <c r="B665" s="8"/>
      <c r="C665" s="8"/>
      <c r="D665" s="8"/>
      <c r="E665" s="8"/>
      <c r="F665" s="8"/>
      <c r="G665" s="8"/>
      <c r="H665" s="8"/>
      <c r="I665" s="8"/>
      <c r="J665" s="8"/>
      <c r="K665" s="8"/>
      <c r="L665" s="8"/>
      <c r="M665" s="8"/>
      <c r="N665" s="8"/>
      <c r="O665" s="8"/>
      <c r="P665" s="8"/>
      <c r="Q665" s="8"/>
      <c r="R665" s="8"/>
      <c r="S665" s="8"/>
      <c r="T665" s="14"/>
      <c r="U665" s="14"/>
      <c r="V665" s="14"/>
      <c r="W665" s="14"/>
      <c r="X665" s="14"/>
      <c r="Y665" s="14"/>
      <c r="Z665" s="14"/>
      <c r="AA665" s="14"/>
      <c r="AB665" s="14"/>
      <c r="AC665" s="14"/>
    </row>
    <row r="666" spans="1:29" ht="15.75" customHeight="1" x14ac:dyDescent="0.25">
      <c r="A666" s="8"/>
      <c r="B666" s="8"/>
      <c r="C666" s="8"/>
      <c r="D666" s="8"/>
      <c r="E666" s="8"/>
      <c r="F666" s="8"/>
      <c r="G666" s="8"/>
      <c r="H666" s="8"/>
      <c r="I666" s="8"/>
      <c r="J666" s="8"/>
      <c r="K666" s="8"/>
      <c r="L666" s="8"/>
      <c r="M666" s="8"/>
      <c r="N666" s="8"/>
      <c r="O666" s="8"/>
      <c r="P666" s="8"/>
      <c r="Q666" s="8"/>
      <c r="R666" s="8"/>
      <c r="S666" s="8"/>
      <c r="T666" s="14"/>
      <c r="U666" s="14"/>
      <c r="V666" s="14"/>
      <c r="W666" s="14"/>
      <c r="X666" s="14"/>
      <c r="Y666" s="14"/>
      <c r="Z666" s="14"/>
      <c r="AA666" s="14"/>
      <c r="AB666" s="14"/>
      <c r="AC666" s="14"/>
    </row>
    <row r="667" spans="1:29" ht="15.75" customHeight="1" x14ac:dyDescent="0.25">
      <c r="A667" s="8"/>
      <c r="B667" s="8"/>
      <c r="C667" s="8"/>
      <c r="D667" s="8"/>
      <c r="E667" s="8"/>
      <c r="F667" s="8"/>
      <c r="G667" s="8"/>
      <c r="H667" s="8"/>
      <c r="I667" s="8"/>
      <c r="J667" s="8"/>
      <c r="K667" s="8"/>
      <c r="L667" s="8"/>
      <c r="M667" s="8"/>
      <c r="N667" s="8"/>
      <c r="O667" s="8"/>
      <c r="P667" s="8"/>
      <c r="Q667" s="8"/>
      <c r="R667" s="8"/>
      <c r="S667" s="8"/>
      <c r="T667" s="14"/>
      <c r="U667" s="14"/>
      <c r="V667" s="14"/>
      <c r="W667" s="14"/>
      <c r="X667" s="14"/>
      <c r="Y667" s="14"/>
      <c r="Z667" s="14"/>
      <c r="AA667" s="14"/>
      <c r="AB667" s="14"/>
      <c r="AC667" s="14"/>
    </row>
    <row r="668" spans="1:29" ht="15.75" customHeight="1" x14ac:dyDescent="0.25">
      <c r="A668" s="8"/>
      <c r="B668" s="8"/>
      <c r="C668" s="8"/>
      <c r="D668" s="8"/>
      <c r="E668" s="8"/>
      <c r="F668" s="8"/>
      <c r="G668" s="8"/>
      <c r="H668" s="8"/>
      <c r="I668" s="8"/>
      <c r="J668" s="8"/>
      <c r="K668" s="8"/>
      <c r="L668" s="8"/>
      <c r="M668" s="8"/>
      <c r="N668" s="8"/>
      <c r="O668" s="8"/>
      <c r="P668" s="8"/>
      <c r="Q668" s="8"/>
      <c r="R668" s="8"/>
      <c r="S668" s="8"/>
      <c r="T668" s="14"/>
      <c r="U668" s="14"/>
      <c r="V668" s="14"/>
      <c r="W668" s="14"/>
      <c r="X668" s="14"/>
      <c r="Y668" s="14"/>
      <c r="Z668" s="14"/>
      <c r="AA668" s="14"/>
      <c r="AB668" s="14"/>
      <c r="AC668" s="14"/>
    </row>
    <row r="669" spans="1:29" ht="15.75" customHeight="1" x14ac:dyDescent="0.25">
      <c r="A669" s="8"/>
      <c r="B669" s="8"/>
      <c r="C669" s="8"/>
      <c r="D669" s="8"/>
      <c r="E669" s="8"/>
      <c r="F669" s="8"/>
      <c r="G669" s="8"/>
      <c r="H669" s="8"/>
      <c r="I669" s="8"/>
      <c r="J669" s="8"/>
      <c r="K669" s="8"/>
      <c r="L669" s="8"/>
      <c r="M669" s="8"/>
      <c r="N669" s="8"/>
      <c r="O669" s="8"/>
      <c r="P669" s="8"/>
      <c r="Q669" s="8"/>
      <c r="R669" s="8"/>
      <c r="S669" s="8"/>
      <c r="T669" s="14"/>
      <c r="U669" s="14"/>
      <c r="V669" s="14"/>
      <c r="W669" s="14"/>
      <c r="X669" s="14"/>
      <c r="Y669" s="14"/>
      <c r="Z669" s="14"/>
      <c r="AA669" s="14"/>
      <c r="AB669" s="14"/>
      <c r="AC669" s="14"/>
    </row>
    <row r="670" spans="1:29" ht="15.75" customHeight="1" x14ac:dyDescent="0.25">
      <c r="A670" s="8"/>
      <c r="B670" s="8"/>
      <c r="C670" s="8"/>
      <c r="D670" s="8"/>
      <c r="E670" s="8"/>
      <c r="F670" s="8"/>
      <c r="G670" s="8"/>
      <c r="H670" s="8"/>
      <c r="I670" s="8"/>
      <c r="J670" s="8"/>
      <c r="K670" s="8"/>
      <c r="L670" s="8"/>
      <c r="M670" s="8"/>
      <c r="N670" s="8"/>
      <c r="O670" s="8"/>
      <c r="P670" s="8"/>
      <c r="Q670" s="8"/>
      <c r="R670" s="8"/>
      <c r="S670" s="8"/>
      <c r="T670" s="14"/>
      <c r="U670" s="14"/>
      <c r="V670" s="14"/>
      <c r="W670" s="14"/>
      <c r="X670" s="14"/>
      <c r="Y670" s="14"/>
      <c r="Z670" s="14"/>
      <c r="AA670" s="14"/>
      <c r="AB670" s="14"/>
      <c r="AC670" s="14"/>
    </row>
    <row r="671" spans="1:29" ht="15.75" customHeight="1" x14ac:dyDescent="0.25">
      <c r="A671" s="8"/>
      <c r="B671" s="8"/>
      <c r="C671" s="8"/>
      <c r="D671" s="8"/>
      <c r="E671" s="8"/>
      <c r="F671" s="8"/>
      <c r="G671" s="8"/>
      <c r="H671" s="8"/>
      <c r="I671" s="8"/>
      <c r="J671" s="8"/>
      <c r="K671" s="8"/>
      <c r="L671" s="8"/>
      <c r="M671" s="8"/>
      <c r="N671" s="8"/>
      <c r="O671" s="8"/>
      <c r="P671" s="8"/>
      <c r="Q671" s="8"/>
      <c r="R671" s="8"/>
      <c r="S671" s="8"/>
      <c r="T671" s="14"/>
      <c r="U671" s="14"/>
      <c r="V671" s="14"/>
      <c r="W671" s="14"/>
      <c r="X671" s="14"/>
      <c r="Y671" s="14"/>
      <c r="Z671" s="14"/>
      <c r="AA671" s="14"/>
      <c r="AB671" s="14"/>
      <c r="AC671" s="14"/>
    </row>
    <row r="672" spans="1:29" ht="15.75" customHeight="1" x14ac:dyDescent="0.25">
      <c r="A672" s="8"/>
      <c r="B672" s="8"/>
      <c r="C672" s="8"/>
      <c r="D672" s="8"/>
      <c r="E672" s="8"/>
      <c r="F672" s="8"/>
      <c r="G672" s="8"/>
      <c r="H672" s="8"/>
      <c r="I672" s="8"/>
      <c r="J672" s="8"/>
      <c r="K672" s="8"/>
      <c r="L672" s="8"/>
      <c r="M672" s="8"/>
      <c r="N672" s="8"/>
      <c r="O672" s="8"/>
      <c r="P672" s="8"/>
      <c r="Q672" s="8"/>
      <c r="R672" s="8"/>
      <c r="S672" s="8"/>
      <c r="T672" s="14"/>
      <c r="U672" s="14"/>
      <c r="V672" s="14"/>
      <c r="W672" s="14"/>
      <c r="X672" s="14"/>
      <c r="Y672" s="14"/>
      <c r="Z672" s="14"/>
      <c r="AA672" s="14"/>
      <c r="AB672" s="14"/>
      <c r="AC672" s="14"/>
    </row>
    <row r="673" spans="1:29" ht="15.75" customHeight="1" x14ac:dyDescent="0.25">
      <c r="A673" s="8"/>
      <c r="B673" s="8"/>
      <c r="C673" s="8"/>
      <c r="D673" s="8"/>
      <c r="E673" s="8"/>
      <c r="F673" s="8"/>
      <c r="G673" s="8"/>
      <c r="H673" s="8"/>
      <c r="I673" s="8"/>
      <c r="J673" s="8"/>
      <c r="K673" s="8"/>
      <c r="L673" s="8"/>
      <c r="M673" s="8"/>
      <c r="N673" s="8"/>
      <c r="O673" s="8"/>
      <c r="P673" s="8"/>
      <c r="Q673" s="8"/>
      <c r="R673" s="8"/>
      <c r="S673" s="8"/>
      <c r="T673" s="14"/>
      <c r="U673" s="14"/>
      <c r="V673" s="14"/>
      <c r="W673" s="14"/>
      <c r="X673" s="14"/>
      <c r="Y673" s="14"/>
      <c r="Z673" s="14"/>
      <c r="AA673" s="14"/>
      <c r="AB673" s="14"/>
      <c r="AC673" s="14"/>
    </row>
    <row r="674" spans="1:29" ht="15.75" customHeight="1" x14ac:dyDescent="0.25">
      <c r="A674" s="8"/>
      <c r="B674" s="8"/>
      <c r="C674" s="8"/>
      <c r="D674" s="8"/>
      <c r="E674" s="8"/>
      <c r="F674" s="8"/>
      <c r="G674" s="8"/>
      <c r="H674" s="8"/>
      <c r="I674" s="8"/>
      <c r="J674" s="8"/>
      <c r="K674" s="8"/>
      <c r="L674" s="8"/>
      <c r="M674" s="8"/>
      <c r="N674" s="8"/>
      <c r="O674" s="8"/>
      <c r="P674" s="8"/>
      <c r="Q674" s="8"/>
      <c r="R674" s="8"/>
      <c r="S674" s="8"/>
      <c r="T674" s="14"/>
      <c r="U674" s="14"/>
      <c r="V674" s="14"/>
      <c r="W674" s="14"/>
      <c r="X674" s="14"/>
      <c r="Y674" s="14"/>
      <c r="Z674" s="14"/>
      <c r="AA674" s="14"/>
      <c r="AB674" s="14"/>
      <c r="AC674" s="14"/>
    </row>
    <row r="675" spans="1:29" ht="15.75" customHeight="1" x14ac:dyDescent="0.25">
      <c r="A675" s="8"/>
      <c r="B675" s="8"/>
      <c r="C675" s="8"/>
      <c r="D675" s="8"/>
      <c r="E675" s="8"/>
      <c r="F675" s="8"/>
      <c r="G675" s="8"/>
      <c r="H675" s="8"/>
      <c r="I675" s="8"/>
      <c r="J675" s="8"/>
      <c r="K675" s="8"/>
      <c r="L675" s="8"/>
      <c r="M675" s="8"/>
      <c r="N675" s="8"/>
      <c r="O675" s="8"/>
      <c r="P675" s="8"/>
      <c r="Q675" s="8"/>
      <c r="R675" s="8"/>
      <c r="S675" s="8"/>
      <c r="T675" s="14"/>
      <c r="U675" s="14"/>
      <c r="V675" s="14"/>
      <c r="W675" s="14"/>
      <c r="X675" s="14"/>
      <c r="Y675" s="14"/>
      <c r="Z675" s="14"/>
      <c r="AA675" s="14"/>
      <c r="AB675" s="14"/>
      <c r="AC675" s="14"/>
    </row>
    <row r="676" spans="1:29" ht="15.75" customHeight="1" x14ac:dyDescent="0.25">
      <c r="A676" s="8"/>
      <c r="B676" s="8"/>
      <c r="C676" s="8"/>
      <c r="D676" s="8"/>
      <c r="E676" s="8"/>
      <c r="F676" s="8"/>
      <c r="G676" s="8"/>
      <c r="H676" s="8"/>
      <c r="I676" s="8"/>
      <c r="J676" s="8"/>
      <c r="K676" s="8"/>
      <c r="L676" s="8"/>
      <c r="M676" s="8"/>
      <c r="N676" s="8"/>
      <c r="O676" s="8"/>
      <c r="P676" s="8"/>
      <c r="Q676" s="8"/>
      <c r="R676" s="8"/>
      <c r="S676" s="8"/>
      <c r="T676" s="14"/>
      <c r="U676" s="14"/>
      <c r="V676" s="14"/>
      <c r="W676" s="14"/>
      <c r="X676" s="14"/>
      <c r="Y676" s="14"/>
      <c r="Z676" s="14"/>
      <c r="AA676" s="14"/>
      <c r="AB676" s="14"/>
      <c r="AC676" s="14"/>
    </row>
    <row r="677" spans="1:29" ht="15.75" customHeight="1" x14ac:dyDescent="0.25">
      <c r="A677" s="8"/>
      <c r="B677" s="8"/>
      <c r="C677" s="8"/>
      <c r="D677" s="8"/>
      <c r="E677" s="8"/>
      <c r="F677" s="8"/>
      <c r="G677" s="8"/>
      <c r="H677" s="8"/>
      <c r="I677" s="8"/>
      <c r="J677" s="8"/>
      <c r="K677" s="8"/>
      <c r="L677" s="8"/>
      <c r="M677" s="8"/>
      <c r="N677" s="8"/>
      <c r="O677" s="8"/>
      <c r="P677" s="8"/>
      <c r="Q677" s="8"/>
      <c r="R677" s="8"/>
      <c r="S677" s="8"/>
      <c r="T677" s="14"/>
      <c r="U677" s="14"/>
      <c r="V677" s="14"/>
      <c r="W677" s="14"/>
      <c r="X677" s="14"/>
      <c r="Y677" s="14"/>
      <c r="Z677" s="14"/>
      <c r="AA677" s="14"/>
      <c r="AB677" s="14"/>
      <c r="AC677" s="14"/>
    </row>
    <row r="678" spans="1:29" ht="15.75" customHeight="1" x14ac:dyDescent="0.25">
      <c r="A678" s="8"/>
      <c r="B678" s="8"/>
      <c r="C678" s="8"/>
      <c r="D678" s="8"/>
      <c r="E678" s="8"/>
      <c r="F678" s="8"/>
      <c r="G678" s="8"/>
      <c r="H678" s="8"/>
      <c r="I678" s="8"/>
      <c r="J678" s="8"/>
      <c r="K678" s="8"/>
      <c r="L678" s="8"/>
      <c r="M678" s="8"/>
      <c r="N678" s="8"/>
      <c r="O678" s="8"/>
      <c r="P678" s="8"/>
      <c r="Q678" s="8"/>
      <c r="R678" s="8"/>
      <c r="S678" s="8"/>
      <c r="T678" s="14"/>
      <c r="U678" s="14"/>
      <c r="V678" s="14"/>
      <c r="W678" s="14"/>
      <c r="X678" s="14"/>
      <c r="Y678" s="14"/>
      <c r="Z678" s="14"/>
      <c r="AA678" s="14"/>
      <c r="AB678" s="14"/>
      <c r="AC678" s="14"/>
    </row>
    <row r="679" spans="1:29" ht="15.75" customHeight="1" x14ac:dyDescent="0.25">
      <c r="A679" s="8"/>
      <c r="B679" s="8"/>
      <c r="C679" s="8"/>
      <c r="D679" s="8"/>
      <c r="E679" s="8"/>
      <c r="F679" s="8"/>
      <c r="G679" s="8"/>
      <c r="H679" s="8"/>
      <c r="I679" s="8"/>
      <c r="J679" s="8"/>
      <c r="K679" s="8"/>
      <c r="L679" s="8"/>
      <c r="M679" s="8"/>
      <c r="N679" s="8"/>
      <c r="O679" s="8"/>
      <c r="P679" s="8"/>
      <c r="Q679" s="8"/>
      <c r="R679" s="8"/>
      <c r="S679" s="8"/>
      <c r="T679" s="14"/>
      <c r="U679" s="14"/>
      <c r="V679" s="14"/>
      <c r="W679" s="14"/>
      <c r="X679" s="14"/>
      <c r="Y679" s="14"/>
      <c r="Z679" s="14"/>
      <c r="AA679" s="14"/>
      <c r="AB679" s="14"/>
      <c r="AC679" s="14"/>
    </row>
    <row r="680" spans="1:29" ht="15.75" customHeight="1" x14ac:dyDescent="0.25">
      <c r="A680" s="8"/>
      <c r="B680" s="8"/>
      <c r="C680" s="8"/>
      <c r="D680" s="8"/>
      <c r="E680" s="8"/>
      <c r="F680" s="8"/>
      <c r="G680" s="8"/>
      <c r="H680" s="8"/>
      <c r="I680" s="8"/>
      <c r="J680" s="8"/>
      <c r="K680" s="8"/>
      <c r="L680" s="8"/>
      <c r="M680" s="8"/>
      <c r="N680" s="8"/>
      <c r="O680" s="8"/>
      <c r="P680" s="8"/>
      <c r="Q680" s="8"/>
      <c r="R680" s="8"/>
      <c r="S680" s="8"/>
      <c r="T680" s="14"/>
      <c r="U680" s="14"/>
      <c r="V680" s="14"/>
      <c r="W680" s="14"/>
      <c r="X680" s="14"/>
      <c r="Y680" s="14"/>
      <c r="Z680" s="14"/>
      <c r="AA680" s="14"/>
      <c r="AB680" s="14"/>
      <c r="AC680" s="14"/>
    </row>
    <row r="681" spans="1:29" ht="15.75" customHeight="1" x14ac:dyDescent="0.25">
      <c r="A681" s="8"/>
      <c r="B681" s="8"/>
      <c r="C681" s="8"/>
      <c r="D681" s="8"/>
      <c r="E681" s="8"/>
      <c r="F681" s="8"/>
      <c r="G681" s="8"/>
      <c r="H681" s="8"/>
      <c r="I681" s="8"/>
      <c r="J681" s="8"/>
      <c r="K681" s="8"/>
      <c r="L681" s="8"/>
      <c r="M681" s="8"/>
      <c r="N681" s="8"/>
      <c r="O681" s="8"/>
      <c r="P681" s="8"/>
      <c r="Q681" s="8"/>
      <c r="R681" s="8"/>
      <c r="S681" s="8"/>
      <c r="T681" s="14"/>
      <c r="U681" s="14"/>
      <c r="V681" s="14"/>
      <c r="W681" s="14"/>
      <c r="X681" s="14"/>
      <c r="Y681" s="14"/>
      <c r="Z681" s="14"/>
      <c r="AA681" s="14"/>
      <c r="AB681" s="14"/>
      <c r="AC681" s="14"/>
    </row>
    <row r="682" spans="1:29" ht="15.75" customHeight="1" x14ac:dyDescent="0.25">
      <c r="A682" s="8"/>
      <c r="B682" s="8"/>
      <c r="C682" s="8"/>
      <c r="D682" s="8"/>
      <c r="E682" s="8"/>
      <c r="F682" s="8"/>
      <c r="G682" s="8"/>
      <c r="H682" s="8"/>
      <c r="I682" s="8"/>
      <c r="J682" s="8"/>
      <c r="K682" s="8"/>
      <c r="L682" s="8"/>
      <c r="M682" s="8"/>
      <c r="N682" s="8"/>
      <c r="O682" s="8"/>
      <c r="P682" s="8"/>
      <c r="Q682" s="8"/>
      <c r="R682" s="8"/>
      <c r="S682" s="8"/>
      <c r="T682" s="14"/>
      <c r="U682" s="14"/>
      <c r="V682" s="14"/>
      <c r="W682" s="14"/>
      <c r="X682" s="14"/>
      <c r="Y682" s="14"/>
      <c r="Z682" s="14"/>
      <c r="AA682" s="14"/>
      <c r="AB682" s="14"/>
      <c r="AC682" s="14"/>
    </row>
    <row r="683" spans="1:29" ht="15.75" customHeight="1" x14ac:dyDescent="0.25">
      <c r="A683" s="8"/>
      <c r="B683" s="8"/>
      <c r="C683" s="8"/>
      <c r="D683" s="8"/>
      <c r="E683" s="8"/>
      <c r="F683" s="8"/>
      <c r="G683" s="8"/>
      <c r="H683" s="8"/>
      <c r="I683" s="8"/>
      <c r="J683" s="8"/>
      <c r="K683" s="8"/>
      <c r="L683" s="8"/>
      <c r="M683" s="8"/>
      <c r="N683" s="8"/>
      <c r="O683" s="8"/>
      <c r="P683" s="8"/>
      <c r="Q683" s="8"/>
      <c r="R683" s="8"/>
      <c r="S683" s="8"/>
      <c r="T683" s="14"/>
      <c r="U683" s="14"/>
      <c r="V683" s="14"/>
      <c r="W683" s="14"/>
      <c r="X683" s="14"/>
      <c r="Y683" s="14"/>
      <c r="Z683" s="14"/>
      <c r="AA683" s="14"/>
      <c r="AB683" s="14"/>
      <c r="AC683" s="14"/>
    </row>
    <row r="684" spans="1:29" ht="15.75" customHeight="1" x14ac:dyDescent="0.25">
      <c r="A684" s="8"/>
      <c r="B684" s="8"/>
      <c r="C684" s="8"/>
      <c r="D684" s="8"/>
      <c r="E684" s="8"/>
      <c r="F684" s="8"/>
      <c r="G684" s="8"/>
      <c r="H684" s="8"/>
      <c r="I684" s="8"/>
      <c r="J684" s="8"/>
      <c r="K684" s="8"/>
      <c r="L684" s="8"/>
      <c r="M684" s="8"/>
      <c r="N684" s="8"/>
      <c r="O684" s="8"/>
      <c r="P684" s="8"/>
      <c r="Q684" s="8"/>
      <c r="R684" s="8"/>
      <c r="S684" s="8"/>
      <c r="T684" s="14"/>
      <c r="U684" s="14"/>
      <c r="V684" s="14"/>
      <c r="W684" s="14"/>
      <c r="X684" s="14"/>
      <c r="Y684" s="14"/>
      <c r="Z684" s="14"/>
      <c r="AA684" s="14"/>
      <c r="AB684" s="14"/>
      <c r="AC684" s="14"/>
    </row>
    <row r="685" spans="1:29" ht="15.75" customHeight="1" x14ac:dyDescent="0.25">
      <c r="A685" s="8"/>
      <c r="B685" s="8"/>
      <c r="C685" s="8"/>
      <c r="D685" s="8"/>
      <c r="E685" s="8"/>
      <c r="F685" s="8"/>
      <c r="G685" s="8"/>
      <c r="H685" s="8"/>
      <c r="I685" s="8"/>
      <c r="J685" s="8"/>
      <c r="K685" s="8"/>
      <c r="L685" s="8"/>
      <c r="M685" s="8"/>
      <c r="N685" s="8"/>
      <c r="O685" s="8"/>
      <c r="P685" s="8"/>
      <c r="Q685" s="8"/>
      <c r="R685" s="8"/>
      <c r="S685" s="8"/>
      <c r="T685" s="14"/>
      <c r="U685" s="14"/>
      <c r="V685" s="14"/>
      <c r="W685" s="14"/>
      <c r="X685" s="14"/>
      <c r="Y685" s="14"/>
      <c r="Z685" s="14"/>
      <c r="AA685" s="14"/>
      <c r="AB685" s="14"/>
      <c r="AC685" s="14"/>
    </row>
    <row r="686" spans="1:29" ht="15.75" customHeight="1" x14ac:dyDescent="0.25">
      <c r="A686" s="8"/>
      <c r="B686" s="8"/>
      <c r="C686" s="8"/>
      <c r="D686" s="8"/>
      <c r="E686" s="8"/>
      <c r="F686" s="8"/>
      <c r="G686" s="8"/>
      <c r="H686" s="8"/>
      <c r="I686" s="8"/>
      <c r="J686" s="8"/>
      <c r="K686" s="8"/>
      <c r="L686" s="8"/>
      <c r="M686" s="8"/>
      <c r="N686" s="8"/>
      <c r="O686" s="8"/>
      <c r="P686" s="8"/>
      <c r="Q686" s="8"/>
      <c r="R686" s="8"/>
      <c r="S686" s="8"/>
      <c r="T686" s="14"/>
      <c r="U686" s="14"/>
      <c r="V686" s="14"/>
      <c r="W686" s="14"/>
      <c r="X686" s="14"/>
      <c r="Y686" s="14"/>
      <c r="Z686" s="14"/>
      <c r="AA686" s="14"/>
      <c r="AB686" s="14"/>
      <c r="AC686" s="14"/>
    </row>
    <row r="687" spans="1:29" ht="15.75" customHeight="1" x14ac:dyDescent="0.25">
      <c r="A687" s="8"/>
      <c r="B687" s="8"/>
      <c r="C687" s="8"/>
      <c r="D687" s="8"/>
      <c r="E687" s="8"/>
      <c r="F687" s="8"/>
      <c r="G687" s="8"/>
      <c r="H687" s="8"/>
      <c r="I687" s="8"/>
      <c r="J687" s="8"/>
      <c r="K687" s="8"/>
      <c r="L687" s="8"/>
      <c r="M687" s="8"/>
      <c r="N687" s="8"/>
      <c r="O687" s="8"/>
      <c r="P687" s="8"/>
      <c r="Q687" s="8"/>
      <c r="R687" s="8"/>
      <c r="S687" s="8"/>
      <c r="T687" s="14"/>
      <c r="U687" s="14"/>
      <c r="V687" s="14"/>
      <c r="W687" s="14"/>
      <c r="X687" s="14"/>
      <c r="Y687" s="14"/>
      <c r="Z687" s="14"/>
      <c r="AA687" s="14"/>
      <c r="AB687" s="14"/>
      <c r="AC687" s="14"/>
    </row>
    <row r="688" spans="1:29" ht="15.75" customHeight="1" x14ac:dyDescent="0.25">
      <c r="A688" s="8"/>
      <c r="B688" s="8"/>
      <c r="C688" s="8"/>
      <c r="D688" s="8"/>
      <c r="E688" s="8"/>
      <c r="F688" s="8"/>
      <c r="G688" s="8"/>
      <c r="H688" s="8"/>
      <c r="I688" s="8"/>
      <c r="J688" s="8"/>
      <c r="K688" s="8"/>
      <c r="L688" s="8"/>
      <c r="M688" s="8"/>
      <c r="N688" s="8"/>
      <c r="O688" s="8"/>
      <c r="P688" s="8"/>
      <c r="Q688" s="8"/>
      <c r="R688" s="8"/>
      <c r="S688" s="8"/>
      <c r="T688" s="14"/>
      <c r="U688" s="14"/>
      <c r="V688" s="14"/>
      <c r="W688" s="14"/>
      <c r="X688" s="14"/>
      <c r="Y688" s="14"/>
      <c r="Z688" s="14"/>
      <c r="AA688" s="14"/>
      <c r="AB688" s="14"/>
      <c r="AC688" s="14"/>
    </row>
    <row r="689" spans="1:29" ht="15.75" customHeight="1" x14ac:dyDescent="0.25">
      <c r="A689" s="8"/>
      <c r="B689" s="8"/>
      <c r="C689" s="8"/>
      <c r="D689" s="8"/>
      <c r="E689" s="8"/>
      <c r="F689" s="8"/>
      <c r="G689" s="8"/>
      <c r="H689" s="8"/>
      <c r="I689" s="8"/>
      <c r="J689" s="8"/>
      <c r="K689" s="8"/>
      <c r="L689" s="8"/>
      <c r="M689" s="8"/>
      <c r="N689" s="8"/>
      <c r="O689" s="8"/>
      <c r="P689" s="8"/>
      <c r="Q689" s="8"/>
      <c r="R689" s="8"/>
      <c r="S689" s="8"/>
      <c r="T689" s="14"/>
      <c r="U689" s="14"/>
      <c r="V689" s="14"/>
      <c r="W689" s="14"/>
      <c r="X689" s="14"/>
      <c r="Y689" s="14"/>
      <c r="Z689" s="14"/>
      <c r="AA689" s="14"/>
      <c r="AB689" s="14"/>
      <c r="AC689" s="14"/>
    </row>
    <row r="690" spans="1:29" ht="15.75" customHeight="1" x14ac:dyDescent="0.25">
      <c r="A690" s="8"/>
      <c r="B690" s="8"/>
      <c r="C690" s="8"/>
      <c r="D690" s="8"/>
      <c r="E690" s="8"/>
      <c r="F690" s="8"/>
      <c r="G690" s="8"/>
      <c r="H690" s="8"/>
      <c r="I690" s="8"/>
      <c r="J690" s="8"/>
      <c r="K690" s="8"/>
      <c r="L690" s="8"/>
      <c r="M690" s="8"/>
      <c r="N690" s="8"/>
      <c r="O690" s="8"/>
      <c r="P690" s="8"/>
      <c r="Q690" s="8"/>
      <c r="R690" s="8"/>
      <c r="S690" s="8"/>
      <c r="T690" s="14"/>
      <c r="U690" s="14"/>
      <c r="V690" s="14"/>
      <c r="W690" s="14"/>
      <c r="X690" s="14"/>
      <c r="Y690" s="14"/>
      <c r="Z690" s="14"/>
      <c r="AA690" s="14"/>
      <c r="AB690" s="14"/>
      <c r="AC690" s="14"/>
    </row>
    <row r="691" spans="1:29" ht="15.75" customHeight="1" x14ac:dyDescent="0.25">
      <c r="A691" s="8"/>
      <c r="B691" s="8"/>
      <c r="C691" s="8"/>
      <c r="D691" s="8"/>
      <c r="E691" s="8"/>
      <c r="F691" s="8"/>
      <c r="G691" s="8"/>
      <c r="H691" s="8"/>
      <c r="I691" s="8"/>
      <c r="J691" s="8"/>
      <c r="K691" s="8"/>
      <c r="L691" s="8"/>
      <c r="M691" s="8"/>
      <c r="N691" s="8"/>
      <c r="O691" s="8"/>
      <c r="P691" s="8"/>
      <c r="Q691" s="8"/>
      <c r="R691" s="8"/>
      <c r="S691" s="8"/>
      <c r="T691" s="14"/>
      <c r="U691" s="14"/>
      <c r="V691" s="14"/>
      <c r="W691" s="14"/>
      <c r="X691" s="14"/>
      <c r="Y691" s="14"/>
      <c r="Z691" s="14"/>
      <c r="AA691" s="14"/>
      <c r="AB691" s="14"/>
      <c r="AC691" s="14"/>
    </row>
    <row r="692" spans="1:29" ht="15.75" customHeight="1" x14ac:dyDescent="0.25">
      <c r="A692" s="8"/>
      <c r="B692" s="8"/>
      <c r="C692" s="8"/>
      <c r="D692" s="8"/>
      <c r="E692" s="8"/>
      <c r="F692" s="8"/>
      <c r="G692" s="8"/>
      <c r="H692" s="8"/>
      <c r="I692" s="8"/>
      <c r="J692" s="8"/>
      <c r="K692" s="8"/>
      <c r="L692" s="8"/>
      <c r="M692" s="8"/>
      <c r="N692" s="8"/>
      <c r="O692" s="8"/>
      <c r="P692" s="8"/>
      <c r="Q692" s="8"/>
      <c r="R692" s="8"/>
      <c r="S692" s="8"/>
      <c r="T692" s="14"/>
      <c r="U692" s="14"/>
      <c r="V692" s="14"/>
      <c r="W692" s="14"/>
      <c r="X692" s="14"/>
      <c r="Y692" s="14"/>
      <c r="Z692" s="14"/>
      <c r="AA692" s="14"/>
      <c r="AB692" s="14"/>
      <c r="AC692" s="14"/>
    </row>
    <row r="693" spans="1:29" ht="15.75" customHeight="1" x14ac:dyDescent="0.25">
      <c r="A693" s="8"/>
      <c r="B693" s="8"/>
      <c r="C693" s="8"/>
      <c r="D693" s="8"/>
      <c r="E693" s="8"/>
      <c r="F693" s="8"/>
      <c r="G693" s="8"/>
      <c r="H693" s="8"/>
      <c r="I693" s="8"/>
      <c r="J693" s="8"/>
      <c r="K693" s="8"/>
      <c r="L693" s="8"/>
      <c r="M693" s="8"/>
      <c r="N693" s="8"/>
      <c r="O693" s="8"/>
      <c r="P693" s="8"/>
      <c r="Q693" s="8"/>
      <c r="R693" s="8"/>
      <c r="S693" s="8"/>
      <c r="T693" s="14"/>
      <c r="U693" s="14"/>
      <c r="V693" s="14"/>
      <c r="W693" s="14"/>
      <c r="X693" s="14"/>
      <c r="Y693" s="14"/>
      <c r="Z693" s="14"/>
      <c r="AA693" s="14"/>
      <c r="AB693" s="14"/>
      <c r="AC693" s="14"/>
    </row>
    <row r="694" spans="1:29" ht="15.75" customHeight="1" x14ac:dyDescent="0.25">
      <c r="A694" s="8"/>
      <c r="B694" s="8"/>
      <c r="C694" s="8"/>
      <c r="D694" s="8"/>
      <c r="E694" s="8"/>
      <c r="F694" s="8"/>
      <c r="G694" s="8"/>
      <c r="H694" s="8"/>
      <c r="I694" s="8"/>
      <c r="J694" s="8"/>
      <c r="K694" s="8"/>
      <c r="L694" s="8"/>
      <c r="M694" s="8"/>
      <c r="N694" s="8"/>
      <c r="O694" s="8"/>
      <c r="P694" s="8"/>
      <c r="Q694" s="8"/>
      <c r="R694" s="8"/>
      <c r="S694" s="8"/>
      <c r="T694" s="14"/>
      <c r="U694" s="14"/>
      <c r="V694" s="14"/>
      <c r="W694" s="14"/>
      <c r="X694" s="14"/>
      <c r="Y694" s="14"/>
      <c r="Z694" s="14"/>
      <c r="AA694" s="14"/>
      <c r="AB694" s="14"/>
      <c r="AC694" s="14"/>
    </row>
    <row r="695" spans="1:29" ht="15.75" customHeight="1" x14ac:dyDescent="0.25">
      <c r="A695" s="8"/>
      <c r="B695" s="8"/>
      <c r="C695" s="8"/>
      <c r="D695" s="8"/>
      <c r="E695" s="8"/>
      <c r="F695" s="8"/>
      <c r="G695" s="8"/>
      <c r="H695" s="8"/>
      <c r="I695" s="8"/>
      <c r="J695" s="8"/>
      <c r="K695" s="8"/>
      <c r="L695" s="8"/>
      <c r="M695" s="8"/>
      <c r="N695" s="8"/>
      <c r="O695" s="8"/>
      <c r="P695" s="8"/>
      <c r="Q695" s="8"/>
      <c r="R695" s="8"/>
      <c r="S695" s="8"/>
      <c r="T695" s="14"/>
      <c r="U695" s="14"/>
      <c r="V695" s="14"/>
      <c r="W695" s="14"/>
      <c r="X695" s="14"/>
      <c r="Y695" s="14"/>
      <c r="Z695" s="14"/>
      <c r="AA695" s="14"/>
      <c r="AB695" s="14"/>
      <c r="AC695" s="14"/>
    </row>
    <row r="696" spans="1:29" ht="15.75" customHeight="1" x14ac:dyDescent="0.25">
      <c r="A696" s="8"/>
      <c r="B696" s="8"/>
      <c r="C696" s="8"/>
      <c r="D696" s="8"/>
      <c r="E696" s="8"/>
      <c r="F696" s="8"/>
      <c r="G696" s="8"/>
      <c r="H696" s="8"/>
      <c r="I696" s="8"/>
      <c r="J696" s="8"/>
      <c r="K696" s="8"/>
      <c r="L696" s="8"/>
      <c r="M696" s="8"/>
      <c r="N696" s="8"/>
      <c r="O696" s="8"/>
      <c r="P696" s="8"/>
      <c r="Q696" s="8"/>
      <c r="R696" s="8"/>
      <c r="S696" s="8"/>
      <c r="T696" s="14"/>
      <c r="U696" s="14"/>
      <c r="V696" s="14"/>
      <c r="W696" s="14"/>
      <c r="X696" s="14"/>
      <c r="Y696" s="14"/>
      <c r="Z696" s="14"/>
      <c r="AA696" s="14"/>
      <c r="AB696" s="14"/>
      <c r="AC696" s="14"/>
    </row>
    <row r="697" spans="1:29" ht="15.75" customHeight="1" x14ac:dyDescent="0.25">
      <c r="A697" s="8"/>
      <c r="B697" s="8"/>
      <c r="C697" s="8"/>
      <c r="D697" s="8"/>
      <c r="E697" s="8"/>
      <c r="F697" s="8"/>
      <c r="G697" s="8"/>
      <c r="H697" s="8"/>
      <c r="I697" s="8"/>
      <c r="J697" s="8"/>
      <c r="K697" s="8"/>
      <c r="L697" s="8"/>
      <c r="M697" s="8"/>
      <c r="N697" s="8"/>
      <c r="O697" s="8"/>
      <c r="P697" s="8"/>
      <c r="Q697" s="8"/>
      <c r="R697" s="8"/>
      <c r="S697" s="8"/>
      <c r="T697" s="14"/>
      <c r="U697" s="14"/>
      <c r="V697" s="14"/>
      <c r="W697" s="14"/>
      <c r="X697" s="14"/>
      <c r="Y697" s="14"/>
      <c r="Z697" s="14"/>
      <c r="AA697" s="14"/>
      <c r="AB697" s="14"/>
      <c r="AC697" s="14"/>
    </row>
    <row r="698" spans="1:29" ht="15.75" customHeight="1" x14ac:dyDescent="0.25">
      <c r="A698" s="8"/>
      <c r="B698" s="8"/>
      <c r="C698" s="8"/>
      <c r="D698" s="8"/>
      <c r="E698" s="8"/>
      <c r="F698" s="8"/>
      <c r="G698" s="8"/>
      <c r="H698" s="8"/>
      <c r="I698" s="8"/>
      <c r="J698" s="8"/>
      <c r="K698" s="8"/>
      <c r="L698" s="8"/>
      <c r="M698" s="8"/>
      <c r="N698" s="8"/>
      <c r="O698" s="8"/>
      <c r="P698" s="8"/>
      <c r="Q698" s="8"/>
      <c r="R698" s="8"/>
      <c r="S698" s="8"/>
      <c r="T698" s="14"/>
      <c r="U698" s="14"/>
      <c r="V698" s="14"/>
      <c r="W698" s="14"/>
      <c r="X698" s="14"/>
      <c r="Y698" s="14"/>
      <c r="Z698" s="14"/>
      <c r="AA698" s="14"/>
      <c r="AB698" s="14"/>
      <c r="AC698" s="14"/>
    </row>
    <row r="699" spans="1:29" ht="15.75" customHeight="1" x14ac:dyDescent="0.25">
      <c r="A699" s="8"/>
      <c r="B699" s="8"/>
      <c r="C699" s="8"/>
      <c r="D699" s="8"/>
      <c r="E699" s="8"/>
      <c r="F699" s="8"/>
      <c r="G699" s="8"/>
      <c r="H699" s="8"/>
      <c r="I699" s="8"/>
      <c r="J699" s="8"/>
      <c r="K699" s="8"/>
      <c r="L699" s="8"/>
      <c r="M699" s="8"/>
      <c r="N699" s="8"/>
      <c r="O699" s="8"/>
      <c r="P699" s="8"/>
      <c r="Q699" s="8"/>
      <c r="R699" s="8"/>
      <c r="S699" s="8"/>
      <c r="T699" s="14"/>
      <c r="U699" s="14"/>
      <c r="V699" s="14"/>
      <c r="W699" s="14"/>
      <c r="X699" s="14"/>
      <c r="Y699" s="14"/>
      <c r="Z699" s="14"/>
      <c r="AA699" s="14"/>
      <c r="AB699" s="14"/>
      <c r="AC699" s="14"/>
    </row>
    <row r="700" spans="1:29" ht="15.75" customHeight="1" x14ac:dyDescent="0.25">
      <c r="A700" s="8"/>
      <c r="B700" s="8"/>
      <c r="C700" s="8"/>
      <c r="D700" s="8"/>
      <c r="E700" s="8"/>
      <c r="F700" s="8"/>
      <c r="G700" s="8"/>
      <c r="H700" s="8"/>
      <c r="I700" s="8"/>
      <c r="J700" s="8"/>
      <c r="K700" s="8"/>
      <c r="L700" s="8"/>
      <c r="M700" s="8"/>
      <c r="N700" s="8"/>
      <c r="O700" s="8"/>
      <c r="P700" s="8"/>
      <c r="Q700" s="8"/>
      <c r="R700" s="8"/>
      <c r="S700" s="8"/>
      <c r="T700" s="14"/>
      <c r="U700" s="14"/>
      <c r="V700" s="14"/>
      <c r="W700" s="14"/>
      <c r="X700" s="14"/>
      <c r="Y700" s="14"/>
      <c r="Z700" s="14"/>
      <c r="AA700" s="14"/>
      <c r="AB700" s="14"/>
      <c r="AC700" s="14"/>
    </row>
    <row r="701" spans="1:29" ht="15.75" customHeight="1" x14ac:dyDescent="0.25">
      <c r="A701" s="8"/>
      <c r="B701" s="8"/>
      <c r="C701" s="8"/>
      <c r="D701" s="8"/>
      <c r="E701" s="8"/>
      <c r="F701" s="8"/>
      <c r="G701" s="8"/>
      <c r="H701" s="8"/>
      <c r="I701" s="8"/>
      <c r="J701" s="8"/>
      <c r="K701" s="8"/>
      <c r="L701" s="8"/>
      <c r="M701" s="8"/>
      <c r="N701" s="8"/>
      <c r="O701" s="8"/>
      <c r="P701" s="8"/>
      <c r="Q701" s="8"/>
      <c r="R701" s="8"/>
      <c r="S701" s="8"/>
      <c r="T701" s="14"/>
      <c r="U701" s="14"/>
      <c r="V701" s="14"/>
      <c r="W701" s="14"/>
      <c r="X701" s="14"/>
      <c r="Y701" s="14"/>
      <c r="Z701" s="14"/>
      <c r="AA701" s="14"/>
      <c r="AB701" s="14"/>
      <c r="AC701" s="14"/>
    </row>
    <row r="702" spans="1:29" ht="15.75" customHeight="1" x14ac:dyDescent="0.25">
      <c r="A702" s="8"/>
      <c r="B702" s="8"/>
      <c r="C702" s="8"/>
      <c r="D702" s="8"/>
      <c r="E702" s="8"/>
      <c r="F702" s="8"/>
      <c r="G702" s="8"/>
      <c r="H702" s="8"/>
      <c r="I702" s="8"/>
      <c r="J702" s="8"/>
      <c r="K702" s="8"/>
      <c r="L702" s="8"/>
      <c r="M702" s="8"/>
      <c r="N702" s="8"/>
      <c r="O702" s="8"/>
      <c r="P702" s="8"/>
      <c r="Q702" s="8"/>
      <c r="R702" s="8"/>
      <c r="S702" s="8"/>
      <c r="T702" s="14"/>
      <c r="U702" s="14"/>
      <c r="V702" s="14"/>
      <c r="W702" s="14"/>
      <c r="X702" s="14"/>
      <c r="Y702" s="14"/>
      <c r="Z702" s="14"/>
      <c r="AA702" s="14"/>
      <c r="AB702" s="14"/>
      <c r="AC702" s="14"/>
    </row>
    <row r="703" spans="1:29" ht="15.75" customHeight="1" x14ac:dyDescent="0.25">
      <c r="A703" s="8"/>
      <c r="B703" s="8"/>
      <c r="C703" s="8"/>
      <c r="D703" s="8"/>
      <c r="E703" s="8"/>
      <c r="F703" s="8"/>
      <c r="G703" s="8"/>
      <c r="H703" s="8"/>
      <c r="I703" s="8"/>
      <c r="J703" s="8"/>
      <c r="K703" s="8"/>
      <c r="L703" s="8"/>
      <c r="M703" s="8"/>
      <c r="N703" s="8"/>
      <c r="O703" s="8"/>
      <c r="P703" s="8"/>
      <c r="Q703" s="8"/>
      <c r="R703" s="8"/>
      <c r="S703" s="8"/>
      <c r="T703" s="14"/>
      <c r="U703" s="14"/>
      <c r="V703" s="14"/>
      <c r="W703" s="14"/>
      <c r="X703" s="14"/>
      <c r="Y703" s="14"/>
      <c r="Z703" s="14"/>
      <c r="AA703" s="14"/>
      <c r="AB703" s="14"/>
      <c r="AC703" s="14"/>
    </row>
    <row r="704" spans="1:29" ht="15.75" customHeight="1" x14ac:dyDescent="0.25">
      <c r="A704" s="8"/>
      <c r="B704" s="8"/>
      <c r="C704" s="8"/>
      <c r="D704" s="8"/>
      <c r="E704" s="8"/>
      <c r="F704" s="8"/>
      <c r="G704" s="8"/>
      <c r="H704" s="8"/>
      <c r="I704" s="8"/>
      <c r="J704" s="8"/>
      <c r="K704" s="8"/>
      <c r="L704" s="8"/>
      <c r="M704" s="8"/>
      <c r="N704" s="8"/>
      <c r="O704" s="8"/>
      <c r="P704" s="8"/>
      <c r="Q704" s="8"/>
      <c r="R704" s="8"/>
      <c r="S704" s="8"/>
      <c r="T704" s="14"/>
      <c r="U704" s="14"/>
      <c r="V704" s="14"/>
      <c r="W704" s="14"/>
      <c r="X704" s="14"/>
      <c r="Y704" s="14"/>
      <c r="Z704" s="14"/>
      <c r="AA704" s="14"/>
      <c r="AB704" s="14"/>
      <c r="AC704" s="14"/>
    </row>
    <row r="705" spans="1:29" ht="15.75" customHeight="1" x14ac:dyDescent="0.25">
      <c r="A705" s="8"/>
      <c r="B705" s="8"/>
      <c r="C705" s="8"/>
      <c r="D705" s="8"/>
      <c r="E705" s="8"/>
      <c r="F705" s="8"/>
      <c r="G705" s="8"/>
      <c r="H705" s="8"/>
      <c r="I705" s="8"/>
      <c r="J705" s="8"/>
      <c r="K705" s="8"/>
      <c r="L705" s="8"/>
      <c r="M705" s="8"/>
      <c r="N705" s="8"/>
      <c r="O705" s="8"/>
      <c r="P705" s="8"/>
      <c r="Q705" s="8"/>
      <c r="R705" s="8"/>
      <c r="S705" s="8"/>
      <c r="T705" s="14"/>
      <c r="U705" s="14"/>
      <c r="V705" s="14"/>
      <c r="W705" s="14"/>
      <c r="X705" s="14"/>
      <c r="Y705" s="14"/>
      <c r="Z705" s="14"/>
      <c r="AA705" s="14"/>
      <c r="AB705" s="14"/>
      <c r="AC705" s="14"/>
    </row>
    <row r="706" spans="1:29" ht="15.75" customHeight="1" x14ac:dyDescent="0.25">
      <c r="A706" s="8"/>
      <c r="B706" s="8"/>
      <c r="C706" s="8"/>
      <c r="D706" s="8"/>
      <c r="E706" s="8"/>
      <c r="F706" s="8"/>
      <c r="G706" s="8"/>
      <c r="H706" s="8"/>
      <c r="I706" s="8"/>
      <c r="J706" s="8"/>
      <c r="K706" s="8"/>
      <c r="L706" s="8"/>
      <c r="M706" s="8"/>
      <c r="N706" s="8"/>
      <c r="O706" s="8"/>
      <c r="P706" s="8"/>
      <c r="Q706" s="8"/>
      <c r="R706" s="8"/>
      <c r="S706" s="8"/>
      <c r="T706" s="14"/>
      <c r="U706" s="14"/>
      <c r="V706" s="14"/>
      <c r="W706" s="14"/>
      <c r="X706" s="14"/>
      <c r="Y706" s="14"/>
      <c r="Z706" s="14"/>
      <c r="AA706" s="14"/>
      <c r="AB706" s="14"/>
      <c r="AC706" s="14"/>
    </row>
    <row r="707" spans="1:29" ht="15.75" customHeight="1" x14ac:dyDescent="0.25">
      <c r="A707" s="8"/>
      <c r="B707" s="8"/>
      <c r="C707" s="8"/>
      <c r="D707" s="8"/>
      <c r="E707" s="8"/>
      <c r="F707" s="8"/>
      <c r="G707" s="8"/>
      <c r="H707" s="8"/>
      <c r="I707" s="8"/>
      <c r="J707" s="8"/>
      <c r="K707" s="8"/>
      <c r="L707" s="8"/>
      <c r="M707" s="8"/>
      <c r="N707" s="8"/>
      <c r="O707" s="8"/>
      <c r="P707" s="8"/>
      <c r="Q707" s="8"/>
      <c r="R707" s="8"/>
      <c r="S707" s="8"/>
      <c r="T707" s="14"/>
      <c r="U707" s="14"/>
      <c r="V707" s="14"/>
      <c r="W707" s="14"/>
      <c r="X707" s="14"/>
      <c r="Y707" s="14"/>
      <c r="Z707" s="14"/>
      <c r="AA707" s="14"/>
      <c r="AB707" s="14"/>
      <c r="AC707" s="14"/>
    </row>
    <row r="708" spans="1:29" ht="15.75" customHeight="1" x14ac:dyDescent="0.25">
      <c r="A708" s="8"/>
      <c r="B708" s="8"/>
      <c r="C708" s="8"/>
      <c r="D708" s="8"/>
      <c r="E708" s="8"/>
      <c r="F708" s="8"/>
      <c r="G708" s="8"/>
      <c r="H708" s="8"/>
      <c r="I708" s="8"/>
      <c r="J708" s="8"/>
      <c r="K708" s="8"/>
      <c r="L708" s="8"/>
      <c r="M708" s="8"/>
      <c r="N708" s="8"/>
      <c r="O708" s="8"/>
      <c r="P708" s="8"/>
      <c r="Q708" s="8"/>
      <c r="R708" s="8"/>
      <c r="S708" s="8"/>
      <c r="T708" s="14"/>
      <c r="U708" s="14"/>
      <c r="V708" s="14"/>
      <c r="W708" s="14"/>
      <c r="X708" s="14"/>
      <c r="Y708" s="14"/>
      <c r="Z708" s="14"/>
      <c r="AA708" s="14"/>
      <c r="AB708" s="14"/>
      <c r="AC708" s="14"/>
    </row>
    <row r="709" spans="1:29" ht="15.75" customHeight="1" x14ac:dyDescent="0.25">
      <c r="A709" s="8"/>
      <c r="B709" s="8"/>
      <c r="C709" s="8"/>
      <c r="D709" s="8"/>
      <c r="E709" s="8"/>
      <c r="F709" s="8"/>
      <c r="G709" s="8"/>
      <c r="H709" s="8"/>
      <c r="I709" s="8"/>
      <c r="J709" s="8"/>
      <c r="K709" s="8"/>
      <c r="L709" s="8"/>
      <c r="M709" s="8"/>
      <c r="N709" s="8"/>
      <c r="O709" s="8"/>
      <c r="P709" s="8"/>
      <c r="Q709" s="8"/>
      <c r="R709" s="8"/>
      <c r="S709" s="8"/>
      <c r="T709" s="14"/>
      <c r="U709" s="14"/>
      <c r="V709" s="14"/>
      <c r="W709" s="14"/>
      <c r="X709" s="14"/>
      <c r="Y709" s="14"/>
      <c r="Z709" s="14"/>
      <c r="AA709" s="14"/>
      <c r="AB709" s="14"/>
      <c r="AC709" s="14"/>
    </row>
    <row r="710" spans="1:29" ht="15.75" customHeight="1" x14ac:dyDescent="0.25">
      <c r="A710" s="8"/>
      <c r="B710" s="8"/>
      <c r="C710" s="8"/>
      <c r="D710" s="8"/>
      <c r="E710" s="8"/>
      <c r="F710" s="8"/>
      <c r="G710" s="8"/>
      <c r="H710" s="8"/>
      <c r="I710" s="8"/>
      <c r="J710" s="8"/>
      <c r="K710" s="8"/>
      <c r="L710" s="8"/>
      <c r="M710" s="8"/>
      <c r="N710" s="8"/>
      <c r="O710" s="8"/>
      <c r="P710" s="8"/>
      <c r="Q710" s="8"/>
      <c r="R710" s="8"/>
      <c r="S710" s="8"/>
      <c r="T710" s="14"/>
      <c r="U710" s="14"/>
      <c r="V710" s="14"/>
      <c r="W710" s="14"/>
      <c r="X710" s="14"/>
      <c r="Y710" s="14"/>
      <c r="Z710" s="14"/>
      <c r="AA710" s="14"/>
      <c r="AB710" s="14"/>
      <c r="AC710" s="14"/>
    </row>
    <row r="711" spans="1:29" ht="15.75" customHeight="1" x14ac:dyDescent="0.25">
      <c r="A711" s="8"/>
      <c r="B711" s="8"/>
      <c r="C711" s="8"/>
      <c r="D711" s="8"/>
      <c r="E711" s="8"/>
      <c r="F711" s="8"/>
      <c r="G711" s="8"/>
      <c r="H711" s="8"/>
      <c r="I711" s="8"/>
      <c r="J711" s="8"/>
      <c r="K711" s="8"/>
      <c r="L711" s="8"/>
      <c r="M711" s="8"/>
      <c r="N711" s="8"/>
      <c r="O711" s="8"/>
      <c r="P711" s="8"/>
      <c r="Q711" s="8"/>
      <c r="R711" s="8"/>
      <c r="S711" s="8"/>
      <c r="T711" s="14"/>
      <c r="U711" s="14"/>
      <c r="V711" s="14"/>
      <c r="W711" s="14"/>
      <c r="X711" s="14"/>
      <c r="Y711" s="14"/>
      <c r="Z711" s="14"/>
      <c r="AA711" s="14"/>
      <c r="AB711" s="14"/>
      <c r="AC711" s="14"/>
    </row>
    <row r="712" spans="1:29" ht="15.75" customHeight="1" x14ac:dyDescent="0.25">
      <c r="A712" s="8"/>
      <c r="B712" s="8"/>
      <c r="C712" s="8"/>
      <c r="D712" s="8"/>
      <c r="E712" s="8"/>
      <c r="F712" s="8"/>
      <c r="G712" s="8"/>
      <c r="H712" s="8"/>
      <c r="I712" s="8"/>
      <c r="J712" s="8"/>
      <c r="K712" s="8"/>
      <c r="L712" s="8"/>
      <c r="M712" s="8"/>
      <c r="N712" s="8"/>
      <c r="O712" s="8"/>
      <c r="P712" s="8"/>
      <c r="Q712" s="8"/>
      <c r="R712" s="8"/>
      <c r="S712" s="8"/>
      <c r="T712" s="14"/>
      <c r="U712" s="14"/>
      <c r="V712" s="14"/>
      <c r="W712" s="14"/>
      <c r="X712" s="14"/>
      <c r="Y712" s="14"/>
      <c r="Z712" s="14"/>
      <c r="AA712" s="14"/>
      <c r="AB712" s="14"/>
      <c r="AC712" s="14"/>
    </row>
    <row r="713" spans="1:29" ht="15.75" customHeight="1" x14ac:dyDescent="0.25">
      <c r="A713" s="8"/>
      <c r="B713" s="8"/>
      <c r="C713" s="8"/>
      <c r="D713" s="8"/>
      <c r="E713" s="8"/>
      <c r="F713" s="8"/>
      <c r="G713" s="8"/>
      <c r="H713" s="8"/>
      <c r="I713" s="8"/>
      <c r="J713" s="8"/>
      <c r="K713" s="8"/>
      <c r="L713" s="8"/>
      <c r="M713" s="8"/>
      <c r="N713" s="8"/>
      <c r="O713" s="8"/>
      <c r="P713" s="8"/>
      <c r="Q713" s="8"/>
      <c r="R713" s="8"/>
      <c r="S713" s="8"/>
      <c r="T713" s="14"/>
      <c r="U713" s="14"/>
      <c r="V713" s="14"/>
      <c r="W713" s="14"/>
      <c r="X713" s="14"/>
      <c r="Y713" s="14"/>
      <c r="Z713" s="14"/>
      <c r="AA713" s="14"/>
      <c r="AB713" s="14"/>
      <c r="AC713" s="14"/>
    </row>
    <row r="714" spans="1:29" ht="15.75" customHeight="1" x14ac:dyDescent="0.25">
      <c r="A714" s="8"/>
      <c r="B714" s="8"/>
      <c r="C714" s="8"/>
      <c r="D714" s="8"/>
      <c r="E714" s="8"/>
      <c r="F714" s="8"/>
      <c r="G714" s="8"/>
      <c r="H714" s="8"/>
      <c r="I714" s="8"/>
      <c r="J714" s="8"/>
      <c r="K714" s="8"/>
      <c r="L714" s="8"/>
      <c r="M714" s="8"/>
      <c r="N714" s="8"/>
      <c r="O714" s="8"/>
      <c r="P714" s="8"/>
      <c r="Q714" s="8"/>
      <c r="R714" s="8"/>
      <c r="S714" s="8"/>
      <c r="T714" s="14"/>
      <c r="U714" s="14"/>
      <c r="V714" s="14"/>
      <c r="W714" s="14"/>
      <c r="X714" s="14"/>
      <c r="Y714" s="14"/>
      <c r="Z714" s="14"/>
      <c r="AA714" s="14"/>
      <c r="AB714" s="14"/>
      <c r="AC714" s="14"/>
    </row>
    <row r="715" spans="1:29" ht="15.75" customHeight="1" x14ac:dyDescent="0.25">
      <c r="A715" s="8"/>
      <c r="B715" s="8"/>
      <c r="C715" s="8"/>
      <c r="D715" s="8"/>
      <c r="E715" s="8"/>
      <c r="F715" s="8"/>
      <c r="G715" s="8"/>
      <c r="H715" s="8"/>
      <c r="I715" s="8"/>
      <c r="J715" s="8"/>
      <c r="K715" s="8"/>
      <c r="L715" s="8"/>
      <c r="M715" s="8"/>
      <c r="N715" s="8"/>
      <c r="O715" s="8"/>
      <c r="P715" s="8"/>
      <c r="Q715" s="8"/>
      <c r="R715" s="8"/>
      <c r="S715" s="8"/>
      <c r="T715" s="14"/>
      <c r="U715" s="14"/>
      <c r="V715" s="14"/>
      <c r="W715" s="14"/>
      <c r="X715" s="14"/>
      <c r="Y715" s="14"/>
      <c r="Z715" s="14"/>
      <c r="AA715" s="14"/>
      <c r="AB715" s="14"/>
      <c r="AC715" s="14"/>
    </row>
    <row r="716" spans="1:29" ht="15.75" customHeight="1" x14ac:dyDescent="0.25">
      <c r="A716" s="8"/>
      <c r="B716" s="8"/>
      <c r="C716" s="8"/>
      <c r="D716" s="8"/>
      <c r="E716" s="8"/>
      <c r="F716" s="8"/>
      <c r="G716" s="8"/>
      <c r="H716" s="8"/>
      <c r="I716" s="8"/>
      <c r="J716" s="8"/>
      <c r="K716" s="8"/>
      <c r="L716" s="8"/>
      <c r="M716" s="8"/>
      <c r="N716" s="8"/>
      <c r="O716" s="8"/>
      <c r="P716" s="8"/>
      <c r="Q716" s="8"/>
      <c r="R716" s="8"/>
      <c r="S716" s="8"/>
      <c r="T716" s="14"/>
      <c r="U716" s="14"/>
      <c r="V716" s="14"/>
      <c r="W716" s="14"/>
      <c r="X716" s="14"/>
      <c r="Y716" s="14"/>
      <c r="Z716" s="14"/>
      <c r="AA716" s="14"/>
      <c r="AB716" s="14"/>
      <c r="AC716" s="14"/>
    </row>
    <row r="717" spans="1:29" ht="15.75" customHeight="1" x14ac:dyDescent="0.25">
      <c r="A717" s="8"/>
      <c r="B717" s="8"/>
      <c r="C717" s="8"/>
      <c r="D717" s="8"/>
      <c r="E717" s="8"/>
      <c r="F717" s="8"/>
      <c r="G717" s="8"/>
      <c r="H717" s="8"/>
      <c r="I717" s="8"/>
      <c r="J717" s="8"/>
      <c r="K717" s="8"/>
      <c r="L717" s="8"/>
      <c r="M717" s="8"/>
      <c r="N717" s="8"/>
      <c r="O717" s="8"/>
      <c r="P717" s="8"/>
      <c r="Q717" s="8"/>
      <c r="R717" s="8"/>
      <c r="S717" s="8"/>
      <c r="T717" s="14"/>
      <c r="U717" s="14"/>
      <c r="V717" s="14"/>
      <c r="W717" s="14"/>
      <c r="X717" s="14"/>
      <c r="Y717" s="14"/>
      <c r="Z717" s="14"/>
      <c r="AA717" s="14"/>
      <c r="AB717" s="14"/>
      <c r="AC717" s="14"/>
    </row>
    <row r="718" spans="1:29" ht="15.75" customHeight="1" x14ac:dyDescent="0.25">
      <c r="A718" s="8"/>
      <c r="B718" s="8"/>
      <c r="C718" s="8"/>
      <c r="D718" s="8"/>
      <c r="E718" s="8"/>
      <c r="F718" s="8"/>
      <c r="G718" s="8"/>
      <c r="H718" s="8"/>
      <c r="I718" s="8"/>
      <c r="J718" s="8"/>
      <c r="K718" s="8"/>
      <c r="L718" s="8"/>
      <c r="M718" s="8"/>
      <c r="N718" s="8"/>
      <c r="O718" s="8"/>
      <c r="P718" s="8"/>
      <c r="Q718" s="8"/>
      <c r="R718" s="8"/>
      <c r="S718" s="8"/>
      <c r="T718" s="14"/>
      <c r="U718" s="14"/>
      <c r="V718" s="14"/>
      <c r="W718" s="14"/>
      <c r="X718" s="14"/>
      <c r="Y718" s="14"/>
      <c r="Z718" s="14"/>
      <c r="AA718" s="14"/>
      <c r="AB718" s="14"/>
      <c r="AC718" s="14"/>
    </row>
    <row r="719" spans="1:29" ht="15.75" customHeight="1" x14ac:dyDescent="0.25">
      <c r="A719" s="8"/>
      <c r="B719" s="8"/>
      <c r="C719" s="8"/>
      <c r="D719" s="8"/>
      <c r="E719" s="8"/>
      <c r="F719" s="8"/>
      <c r="G719" s="8"/>
      <c r="H719" s="8"/>
      <c r="I719" s="8"/>
      <c r="J719" s="8"/>
      <c r="K719" s="8"/>
      <c r="L719" s="8"/>
      <c r="M719" s="8"/>
      <c r="N719" s="8"/>
      <c r="O719" s="8"/>
      <c r="P719" s="8"/>
      <c r="Q719" s="8"/>
      <c r="R719" s="8"/>
      <c r="S719" s="8"/>
      <c r="T719" s="14"/>
      <c r="U719" s="14"/>
      <c r="V719" s="14"/>
      <c r="W719" s="14"/>
      <c r="X719" s="14"/>
      <c r="Y719" s="14"/>
      <c r="Z719" s="14"/>
      <c r="AA719" s="14"/>
      <c r="AB719" s="14"/>
      <c r="AC719" s="14"/>
    </row>
    <row r="720" spans="1:29" ht="15.75" customHeight="1" x14ac:dyDescent="0.25">
      <c r="A720" s="8"/>
      <c r="B720" s="8"/>
      <c r="C720" s="8"/>
      <c r="D720" s="8"/>
      <c r="E720" s="8"/>
      <c r="F720" s="8"/>
      <c r="G720" s="8"/>
      <c r="H720" s="8"/>
      <c r="I720" s="8"/>
      <c r="J720" s="8"/>
      <c r="K720" s="8"/>
      <c r="L720" s="8"/>
      <c r="M720" s="8"/>
      <c r="N720" s="8"/>
      <c r="O720" s="8"/>
      <c r="P720" s="8"/>
      <c r="Q720" s="8"/>
      <c r="R720" s="8"/>
      <c r="S720" s="8"/>
      <c r="T720" s="14"/>
      <c r="U720" s="14"/>
      <c r="V720" s="14"/>
      <c r="W720" s="14"/>
      <c r="X720" s="14"/>
      <c r="Y720" s="14"/>
      <c r="Z720" s="14"/>
      <c r="AA720" s="14"/>
      <c r="AB720" s="14"/>
      <c r="AC720" s="14"/>
    </row>
    <row r="721" spans="1:29" ht="15.75" customHeight="1" x14ac:dyDescent="0.25">
      <c r="A721" s="8"/>
      <c r="B721" s="8"/>
      <c r="C721" s="8"/>
      <c r="D721" s="8"/>
      <c r="E721" s="8"/>
      <c r="F721" s="8"/>
      <c r="G721" s="8"/>
      <c r="H721" s="8"/>
      <c r="I721" s="8"/>
      <c r="J721" s="8"/>
      <c r="K721" s="8"/>
      <c r="L721" s="8"/>
      <c r="M721" s="8"/>
      <c r="N721" s="8"/>
      <c r="O721" s="8"/>
      <c r="P721" s="8"/>
      <c r="Q721" s="8"/>
      <c r="R721" s="8"/>
      <c r="S721" s="8"/>
      <c r="T721" s="14"/>
      <c r="U721" s="14"/>
      <c r="V721" s="14"/>
      <c r="W721" s="14"/>
      <c r="X721" s="14"/>
      <c r="Y721" s="14"/>
      <c r="Z721" s="14"/>
      <c r="AA721" s="14"/>
      <c r="AB721" s="14"/>
      <c r="AC721" s="14"/>
    </row>
    <row r="722" spans="1:29" ht="15.75" customHeight="1" x14ac:dyDescent="0.25">
      <c r="A722" s="8"/>
      <c r="B722" s="8"/>
      <c r="C722" s="8"/>
      <c r="D722" s="8"/>
      <c r="E722" s="8"/>
      <c r="F722" s="8"/>
      <c r="G722" s="8"/>
      <c r="H722" s="8"/>
      <c r="I722" s="8"/>
      <c r="J722" s="8"/>
      <c r="K722" s="8"/>
      <c r="L722" s="8"/>
      <c r="M722" s="8"/>
      <c r="N722" s="8"/>
      <c r="O722" s="8"/>
      <c r="P722" s="8"/>
      <c r="Q722" s="8"/>
      <c r="R722" s="8"/>
      <c r="S722" s="8"/>
      <c r="T722" s="14"/>
      <c r="U722" s="14"/>
      <c r="V722" s="14"/>
      <c r="W722" s="14"/>
      <c r="X722" s="14"/>
      <c r="Y722" s="14"/>
      <c r="Z722" s="14"/>
      <c r="AA722" s="14"/>
      <c r="AB722" s="14"/>
      <c r="AC722" s="14"/>
    </row>
    <row r="723" spans="1:29" ht="15.75" customHeight="1" x14ac:dyDescent="0.25">
      <c r="A723" s="8"/>
      <c r="B723" s="8"/>
      <c r="C723" s="8"/>
      <c r="D723" s="8"/>
      <c r="E723" s="8"/>
      <c r="F723" s="8"/>
      <c r="G723" s="8"/>
      <c r="H723" s="8"/>
      <c r="I723" s="8"/>
      <c r="J723" s="8"/>
      <c r="K723" s="8"/>
      <c r="L723" s="8"/>
      <c r="M723" s="8"/>
      <c r="N723" s="8"/>
      <c r="O723" s="8"/>
      <c r="P723" s="8"/>
      <c r="Q723" s="8"/>
      <c r="R723" s="8"/>
      <c r="S723" s="8"/>
      <c r="T723" s="14"/>
      <c r="U723" s="14"/>
      <c r="V723" s="14"/>
      <c r="W723" s="14"/>
      <c r="X723" s="14"/>
      <c r="Y723" s="14"/>
      <c r="Z723" s="14"/>
      <c r="AA723" s="14"/>
      <c r="AB723" s="14"/>
      <c r="AC723" s="14"/>
    </row>
    <row r="724" spans="1:29" ht="15.75" customHeight="1" x14ac:dyDescent="0.25">
      <c r="A724" s="8"/>
      <c r="B724" s="8"/>
      <c r="C724" s="8"/>
      <c r="D724" s="8"/>
      <c r="E724" s="8"/>
      <c r="F724" s="8"/>
      <c r="G724" s="8"/>
      <c r="H724" s="8"/>
      <c r="I724" s="8"/>
      <c r="J724" s="8"/>
      <c r="K724" s="8"/>
      <c r="L724" s="8"/>
      <c r="M724" s="8"/>
      <c r="N724" s="8"/>
      <c r="O724" s="8"/>
      <c r="P724" s="8"/>
      <c r="Q724" s="8"/>
      <c r="R724" s="8"/>
      <c r="S724" s="8"/>
      <c r="T724" s="14"/>
      <c r="U724" s="14"/>
      <c r="V724" s="14"/>
      <c r="W724" s="14"/>
      <c r="X724" s="14"/>
      <c r="Y724" s="14"/>
      <c r="Z724" s="14"/>
      <c r="AA724" s="14"/>
      <c r="AB724" s="14"/>
      <c r="AC724" s="14"/>
    </row>
    <row r="725" spans="1:29" ht="15.75" customHeight="1" x14ac:dyDescent="0.25">
      <c r="A725" s="8"/>
      <c r="B725" s="8"/>
      <c r="C725" s="8"/>
      <c r="D725" s="8"/>
      <c r="E725" s="8"/>
      <c r="F725" s="8"/>
      <c r="G725" s="8"/>
      <c r="H725" s="8"/>
      <c r="I725" s="8"/>
      <c r="J725" s="8"/>
      <c r="K725" s="8"/>
      <c r="L725" s="8"/>
      <c r="M725" s="8"/>
      <c r="N725" s="8"/>
      <c r="O725" s="8"/>
      <c r="P725" s="8"/>
      <c r="Q725" s="8"/>
      <c r="R725" s="8"/>
      <c r="S725" s="8"/>
      <c r="T725" s="14"/>
      <c r="U725" s="14"/>
      <c r="V725" s="14"/>
      <c r="W725" s="14"/>
      <c r="X725" s="14"/>
      <c r="Y725" s="14"/>
      <c r="Z725" s="14"/>
      <c r="AA725" s="14"/>
      <c r="AB725" s="14"/>
      <c r="AC725" s="14"/>
    </row>
    <row r="726" spans="1:29" ht="15.75" customHeight="1" x14ac:dyDescent="0.25">
      <c r="A726" s="8"/>
      <c r="B726" s="8"/>
      <c r="C726" s="8"/>
      <c r="D726" s="8"/>
      <c r="E726" s="8"/>
      <c r="F726" s="8"/>
      <c r="G726" s="8"/>
      <c r="H726" s="8"/>
      <c r="I726" s="8"/>
      <c r="J726" s="8"/>
      <c r="K726" s="8"/>
      <c r="L726" s="8"/>
      <c r="M726" s="8"/>
      <c r="N726" s="8"/>
      <c r="O726" s="8"/>
      <c r="P726" s="8"/>
      <c r="Q726" s="8"/>
      <c r="R726" s="8"/>
      <c r="S726" s="8"/>
      <c r="T726" s="14"/>
      <c r="U726" s="14"/>
      <c r="V726" s="14"/>
      <c r="W726" s="14"/>
      <c r="X726" s="14"/>
      <c r="Y726" s="14"/>
      <c r="Z726" s="14"/>
      <c r="AA726" s="14"/>
      <c r="AB726" s="14"/>
      <c r="AC726" s="14"/>
    </row>
    <row r="727" spans="1:29" ht="15.75" customHeight="1" x14ac:dyDescent="0.25">
      <c r="A727" s="8"/>
      <c r="B727" s="8"/>
      <c r="C727" s="8"/>
      <c r="D727" s="8"/>
      <c r="E727" s="8"/>
      <c r="F727" s="8"/>
      <c r="G727" s="8"/>
      <c r="H727" s="8"/>
      <c r="I727" s="8"/>
      <c r="J727" s="8"/>
      <c r="K727" s="8"/>
      <c r="L727" s="8"/>
      <c r="M727" s="8"/>
      <c r="N727" s="8"/>
      <c r="O727" s="8"/>
      <c r="P727" s="8"/>
      <c r="Q727" s="8"/>
      <c r="R727" s="8"/>
      <c r="S727" s="8"/>
      <c r="T727" s="14"/>
      <c r="U727" s="14"/>
      <c r="V727" s="14"/>
      <c r="W727" s="14"/>
      <c r="X727" s="14"/>
      <c r="Y727" s="14"/>
      <c r="Z727" s="14"/>
      <c r="AA727" s="14"/>
      <c r="AB727" s="14"/>
      <c r="AC727" s="14"/>
    </row>
    <row r="728" spans="1:29" ht="15.75" customHeight="1" x14ac:dyDescent="0.25">
      <c r="A728" s="8"/>
      <c r="B728" s="8"/>
      <c r="C728" s="8"/>
      <c r="D728" s="8"/>
      <c r="E728" s="8"/>
      <c r="F728" s="8"/>
      <c r="G728" s="8"/>
      <c r="H728" s="8"/>
      <c r="I728" s="8"/>
      <c r="J728" s="8"/>
      <c r="K728" s="8"/>
      <c r="L728" s="8"/>
      <c r="M728" s="8"/>
      <c r="N728" s="8"/>
      <c r="O728" s="8"/>
      <c r="P728" s="8"/>
      <c r="Q728" s="8"/>
      <c r="R728" s="8"/>
      <c r="S728" s="8"/>
      <c r="T728" s="14"/>
      <c r="U728" s="14"/>
      <c r="V728" s="14"/>
      <c r="W728" s="14"/>
      <c r="X728" s="14"/>
      <c r="Y728" s="14"/>
      <c r="Z728" s="14"/>
      <c r="AA728" s="14"/>
      <c r="AB728" s="14"/>
      <c r="AC728" s="14"/>
    </row>
    <row r="729" spans="1:29" ht="15.75" customHeight="1" x14ac:dyDescent="0.25">
      <c r="A729" s="8"/>
      <c r="B729" s="8"/>
      <c r="C729" s="8"/>
      <c r="D729" s="8"/>
      <c r="E729" s="8"/>
      <c r="F729" s="8"/>
      <c r="G729" s="8"/>
      <c r="H729" s="8"/>
      <c r="I729" s="8"/>
      <c r="J729" s="8"/>
      <c r="K729" s="8"/>
      <c r="L729" s="8"/>
      <c r="M729" s="8"/>
      <c r="N729" s="8"/>
      <c r="O729" s="8"/>
      <c r="P729" s="8"/>
      <c r="Q729" s="8"/>
      <c r="R729" s="8"/>
      <c r="S729" s="8"/>
      <c r="T729" s="14"/>
      <c r="U729" s="14"/>
      <c r="V729" s="14"/>
      <c r="W729" s="14"/>
      <c r="X729" s="14"/>
      <c r="Y729" s="14"/>
      <c r="Z729" s="14"/>
      <c r="AA729" s="14"/>
      <c r="AB729" s="14"/>
      <c r="AC729" s="14"/>
    </row>
    <row r="730" spans="1:29" ht="15.75" customHeight="1" x14ac:dyDescent="0.25">
      <c r="A730" s="8"/>
      <c r="B730" s="8"/>
      <c r="C730" s="8"/>
      <c r="D730" s="8"/>
      <c r="E730" s="8"/>
      <c r="F730" s="8"/>
      <c r="G730" s="8"/>
      <c r="H730" s="8"/>
      <c r="I730" s="8"/>
      <c r="J730" s="8"/>
      <c r="K730" s="8"/>
      <c r="L730" s="8"/>
      <c r="M730" s="8"/>
      <c r="N730" s="8"/>
      <c r="O730" s="8"/>
      <c r="P730" s="8"/>
      <c r="Q730" s="8"/>
      <c r="R730" s="8"/>
      <c r="S730" s="8"/>
      <c r="T730" s="14"/>
      <c r="U730" s="14"/>
      <c r="V730" s="14"/>
      <c r="W730" s="14"/>
      <c r="X730" s="14"/>
      <c r="Y730" s="14"/>
      <c r="Z730" s="14"/>
      <c r="AA730" s="14"/>
      <c r="AB730" s="14"/>
      <c r="AC730" s="14"/>
    </row>
    <row r="731" spans="1:29" ht="15.75" customHeight="1" x14ac:dyDescent="0.25">
      <c r="A731" s="8"/>
      <c r="B731" s="8"/>
      <c r="C731" s="8"/>
      <c r="D731" s="8"/>
      <c r="E731" s="8"/>
      <c r="F731" s="8"/>
      <c r="G731" s="8"/>
      <c r="H731" s="8"/>
      <c r="I731" s="8"/>
      <c r="J731" s="8"/>
      <c r="K731" s="8"/>
      <c r="L731" s="8"/>
      <c r="M731" s="8"/>
      <c r="N731" s="8"/>
      <c r="O731" s="8"/>
      <c r="P731" s="8"/>
      <c r="Q731" s="8"/>
      <c r="R731" s="8"/>
      <c r="S731" s="8"/>
      <c r="T731" s="14"/>
      <c r="U731" s="14"/>
      <c r="V731" s="14"/>
      <c r="W731" s="14"/>
      <c r="X731" s="14"/>
      <c r="Y731" s="14"/>
      <c r="Z731" s="14"/>
      <c r="AA731" s="14"/>
      <c r="AB731" s="14"/>
      <c r="AC731" s="14"/>
    </row>
    <row r="732" spans="1:29" ht="15.75" customHeight="1" x14ac:dyDescent="0.25">
      <c r="A732" s="8"/>
      <c r="B732" s="8"/>
      <c r="C732" s="8"/>
      <c r="D732" s="8"/>
      <c r="E732" s="8"/>
      <c r="F732" s="8"/>
      <c r="G732" s="8"/>
      <c r="H732" s="8"/>
      <c r="I732" s="8"/>
      <c r="J732" s="8"/>
      <c r="K732" s="8"/>
      <c r="L732" s="8"/>
      <c r="M732" s="8"/>
      <c r="N732" s="8"/>
      <c r="O732" s="8"/>
      <c r="P732" s="8"/>
      <c r="Q732" s="8"/>
      <c r="R732" s="8"/>
      <c r="S732" s="8"/>
      <c r="T732" s="14"/>
      <c r="U732" s="14"/>
      <c r="V732" s="14"/>
      <c r="W732" s="14"/>
      <c r="X732" s="14"/>
      <c r="Y732" s="14"/>
      <c r="Z732" s="14"/>
      <c r="AA732" s="14"/>
      <c r="AB732" s="14"/>
      <c r="AC732" s="14"/>
    </row>
    <row r="733" spans="1:29" ht="15.75" customHeight="1" x14ac:dyDescent="0.25">
      <c r="A733" s="8"/>
      <c r="B733" s="8"/>
      <c r="C733" s="8"/>
      <c r="D733" s="8"/>
      <c r="E733" s="8"/>
      <c r="F733" s="8"/>
      <c r="G733" s="8"/>
      <c r="H733" s="8"/>
      <c r="I733" s="8"/>
      <c r="J733" s="8"/>
      <c r="K733" s="8"/>
      <c r="L733" s="8"/>
      <c r="M733" s="8"/>
      <c r="N733" s="8"/>
      <c r="O733" s="8"/>
      <c r="P733" s="8"/>
      <c r="Q733" s="8"/>
      <c r="R733" s="8"/>
      <c r="S733" s="8"/>
      <c r="T733" s="14"/>
      <c r="U733" s="14"/>
      <c r="V733" s="14"/>
      <c r="W733" s="14"/>
      <c r="X733" s="14"/>
      <c r="Y733" s="14"/>
      <c r="Z733" s="14"/>
      <c r="AA733" s="14"/>
      <c r="AB733" s="14"/>
      <c r="AC733" s="14"/>
    </row>
    <row r="734" spans="1:29" ht="15.75" customHeight="1" x14ac:dyDescent="0.25">
      <c r="A734" s="8"/>
      <c r="B734" s="8"/>
      <c r="C734" s="8"/>
      <c r="D734" s="8"/>
      <c r="E734" s="8"/>
      <c r="F734" s="8"/>
      <c r="G734" s="8"/>
      <c r="H734" s="8"/>
      <c r="I734" s="8"/>
      <c r="J734" s="8"/>
      <c r="K734" s="8"/>
      <c r="L734" s="8"/>
      <c r="M734" s="8"/>
      <c r="N734" s="8"/>
      <c r="O734" s="8"/>
      <c r="P734" s="8"/>
      <c r="Q734" s="8"/>
      <c r="R734" s="8"/>
      <c r="S734" s="8"/>
      <c r="T734" s="14"/>
      <c r="U734" s="14"/>
      <c r="V734" s="14"/>
      <c r="W734" s="14"/>
      <c r="X734" s="14"/>
      <c r="Y734" s="14"/>
      <c r="Z734" s="14"/>
      <c r="AA734" s="14"/>
      <c r="AB734" s="14"/>
      <c r="AC734" s="14"/>
    </row>
    <row r="735" spans="1:29" ht="15.75" customHeight="1" x14ac:dyDescent="0.25">
      <c r="A735" s="8"/>
      <c r="B735" s="8"/>
      <c r="C735" s="8"/>
      <c r="D735" s="8"/>
      <c r="E735" s="8"/>
      <c r="F735" s="8"/>
      <c r="G735" s="8"/>
      <c r="H735" s="8"/>
      <c r="I735" s="8"/>
      <c r="J735" s="8"/>
      <c r="K735" s="8"/>
      <c r="L735" s="8"/>
      <c r="M735" s="8"/>
      <c r="N735" s="8"/>
      <c r="O735" s="8"/>
      <c r="P735" s="8"/>
      <c r="Q735" s="8"/>
      <c r="R735" s="8"/>
      <c r="S735" s="8"/>
      <c r="T735" s="14"/>
      <c r="U735" s="14"/>
      <c r="V735" s="14"/>
      <c r="W735" s="14"/>
      <c r="X735" s="14"/>
      <c r="Y735" s="14"/>
      <c r="Z735" s="14"/>
      <c r="AA735" s="14"/>
      <c r="AB735" s="14"/>
      <c r="AC735" s="14"/>
    </row>
    <row r="736" spans="1:29" ht="15.75" customHeight="1" x14ac:dyDescent="0.25">
      <c r="A736" s="8"/>
      <c r="B736" s="8"/>
      <c r="C736" s="8"/>
      <c r="D736" s="8"/>
      <c r="E736" s="8"/>
      <c r="F736" s="8"/>
      <c r="G736" s="8"/>
      <c r="H736" s="8"/>
      <c r="I736" s="8"/>
      <c r="J736" s="8"/>
      <c r="K736" s="8"/>
      <c r="L736" s="8"/>
      <c r="M736" s="8"/>
      <c r="N736" s="8"/>
      <c r="O736" s="8"/>
      <c r="P736" s="8"/>
      <c r="Q736" s="8"/>
      <c r="R736" s="8"/>
      <c r="S736" s="8"/>
      <c r="T736" s="14"/>
      <c r="U736" s="14"/>
      <c r="V736" s="14"/>
      <c r="W736" s="14"/>
      <c r="X736" s="14"/>
      <c r="Y736" s="14"/>
      <c r="Z736" s="14"/>
      <c r="AA736" s="14"/>
      <c r="AB736" s="14"/>
      <c r="AC736" s="14"/>
    </row>
    <row r="737" spans="1:29" ht="15.75" customHeight="1" x14ac:dyDescent="0.25">
      <c r="A737" s="8"/>
      <c r="B737" s="8"/>
      <c r="C737" s="8"/>
      <c r="D737" s="8"/>
      <c r="E737" s="8"/>
      <c r="F737" s="8"/>
      <c r="G737" s="8"/>
      <c r="H737" s="8"/>
      <c r="I737" s="8"/>
      <c r="J737" s="8"/>
      <c r="K737" s="8"/>
      <c r="L737" s="8"/>
      <c r="M737" s="8"/>
      <c r="N737" s="8"/>
      <c r="O737" s="8"/>
      <c r="P737" s="8"/>
      <c r="Q737" s="8"/>
      <c r="R737" s="8"/>
      <c r="S737" s="8"/>
      <c r="T737" s="14"/>
      <c r="U737" s="14"/>
      <c r="V737" s="14"/>
      <c r="W737" s="14"/>
      <c r="X737" s="14"/>
      <c r="Y737" s="14"/>
      <c r="Z737" s="14"/>
      <c r="AA737" s="14"/>
      <c r="AB737" s="14"/>
      <c r="AC737" s="14"/>
    </row>
    <row r="738" spans="1:29" ht="15.75" customHeight="1" x14ac:dyDescent="0.25">
      <c r="A738" s="8"/>
      <c r="B738" s="8"/>
      <c r="C738" s="8"/>
      <c r="D738" s="8"/>
      <c r="E738" s="8"/>
      <c r="F738" s="8"/>
      <c r="G738" s="8"/>
      <c r="H738" s="8"/>
      <c r="I738" s="8"/>
      <c r="J738" s="8"/>
      <c r="K738" s="8"/>
      <c r="L738" s="8"/>
      <c r="M738" s="8"/>
      <c r="N738" s="8"/>
      <c r="O738" s="8"/>
      <c r="P738" s="8"/>
      <c r="Q738" s="8"/>
      <c r="R738" s="8"/>
      <c r="S738" s="8"/>
      <c r="T738" s="14"/>
      <c r="U738" s="14"/>
      <c r="V738" s="14"/>
      <c r="W738" s="14"/>
      <c r="X738" s="14"/>
      <c r="Y738" s="14"/>
      <c r="Z738" s="14"/>
      <c r="AA738" s="14"/>
      <c r="AB738" s="14"/>
      <c r="AC738" s="14"/>
    </row>
    <row r="739" spans="1:29" ht="15.75" customHeight="1" x14ac:dyDescent="0.25">
      <c r="A739" s="8"/>
      <c r="B739" s="8"/>
      <c r="C739" s="8"/>
      <c r="D739" s="8"/>
      <c r="E739" s="8"/>
      <c r="F739" s="8"/>
      <c r="G739" s="8"/>
      <c r="H739" s="8"/>
      <c r="I739" s="8"/>
      <c r="J739" s="8"/>
      <c r="K739" s="8"/>
      <c r="L739" s="8"/>
      <c r="M739" s="8"/>
      <c r="N739" s="8"/>
      <c r="O739" s="8"/>
      <c r="P739" s="8"/>
      <c r="Q739" s="8"/>
      <c r="R739" s="8"/>
      <c r="S739" s="8"/>
      <c r="T739" s="14"/>
      <c r="U739" s="14"/>
      <c r="V739" s="14"/>
      <c r="W739" s="14"/>
      <c r="X739" s="14"/>
      <c r="Y739" s="14"/>
      <c r="Z739" s="14"/>
      <c r="AA739" s="14"/>
      <c r="AB739" s="14"/>
      <c r="AC739" s="14"/>
    </row>
    <row r="740" spans="1:29" ht="15.75" customHeight="1" x14ac:dyDescent="0.25">
      <c r="A740" s="8"/>
      <c r="B740" s="8"/>
      <c r="C740" s="8"/>
      <c r="D740" s="8"/>
      <c r="E740" s="8"/>
      <c r="F740" s="8"/>
      <c r="G740" s="8"/>
      <c r="H740" s="8"/>
      <c r="I740" s="8"/>
      <c r="J740" s="8"/>
      <c r="K740" s="8"/>
      <c r="L740" s="8"/>
      <c r="M740" s="8"/>
      <c r="N740" s="8"/>
      <c r="O740" s="8"/>
      <c r="P740" s="8"/>
      <c r="Q740" s="8"/>
      <c r="R740" s="8"/>
      <c r="S740" s="8"/>
      <c r="T740" s="14"/>
      <c r="U740" s="14"/>
      <c r="V740" s="14"/>
      <c r="W740" s="14"/>
      <c r="X740" s="14"/>
      <c r="Y740" s="14"/>
      <c r="Z740" s="14"/>
      <c r="AA740" s="14"/>
      <c r="AB740" s="14"/>
      <c r="AC740" s="14"/>
    </row>
    <row r="741" spans="1:29" ht="15.75" customHeight="1" x14ac:dyDescent="0.25">
      <c r="A741" s="8"/>
      <c r="B741" s="8"/>
      <c r="C741" s="8"/>
      <c r="D741" s="8"/>
      <c r="E741" s="8"/>
      <c r="F741" s="8"/>
      <c r="G741" s="8"/>
      <c r="H741" s="8"/>
      <c r="I741" s="8"/>
      <c r="J741" s="8"/>
      <c r="K741" s="8"/>
      <c r="L741" s="8"/>
      <c r="M741" s="8"/>
      <c r="N741" s="8"/>
      <c r="O741" s="8"/>
      <c r="P741" s="8"/>
      <c r="Q741" s="8"/>
      <c r="R741" s="8"/>
      <c r="S741" s="8"/>
      <c r="T741" s="14"/>
      <c r="U741" s="14"/>
      <c r="V741" s="14"/>
      <c r="W741" s="14"/>
      <c r="X741" s="14"/>
      <c r="Y741" s="14"/>
      <c r="Z741" s="14"/>
      <c r="AA741" s="14"/>
      <c r="AB741" s="14"/>
      <c r="AC741" s="14"/>
    </row>
    <row r="742" spans="1:29" ht="15.75" customHeight="1" x14ac:dyDescent="0.25">
      <c r="A742" s="8"/>
      <c r="B742" s="8"/>
      <c r="C742" s="8"/>
      <c r="D742" s="8"/>
      <c r="E742" s="8"/>
      <c r="F742" s="8"/>
      <c r="G742" s="8"/>
      <c r="H742" s="8"/>
      <c r="I742" s="8"/>
      <c r="J742" s="8"/>
      <c r="K742" s="8"/>
      <c r="L742" s="8"/>
      <c r="M742" s="8"/>
      <c r="N742" s="8"/>
      <c r="O742" s="8"/>
      <c r="P742" s="8"/>
      <c r="Q742" s="8"/>
      <c r="R742" s="8"/>
      <c r="S742" s="8"/>
      <c r="T742" s="14"/>
      <c r="U742" s="14"/>
      <c r="V742" s="14"/>
      <c r="W742" s="14"/>
      <c r="X742" s="14"/>
      <c r="Y742" s="14"/>
      <c r="Z742" s="14"/>
      <c r="AA742" s="14"/>
      <c r="AB742" s="14"/>
      <c r="AC742" s="14"/>
    </row>
    <row r="743" spans="1:29" ht="15.75" customHeight="1" x14ac:dyDescent="0.25">
      <c r="A743" s="8"/>
      <c r="B743" s="8"/>
      <c r="C743" s="8"/>
      <c r="D743" s="8"/>
      <c r="E743" s="8"/>
      <c r="F743" s="8"/>
      <c r="G743" s="8"/>
      <c r="H743" s="8"/>
      <c r="I743" s="8"/>
      <c r="J743" s="8"/>
      <c r="K743" s="8"/>
      <c r="L743" s="8"/>
      <c r="M743" s="8"/>
      <c r="N743" s="8"/>
      <c r="O743" s="8"/>
      <c r="P743" s="8"/>
      <c r="Q743" s="8"/>
      <c r="R743" s="8"/>
      <c r="S743" s="8"/>
      <c r="T743" s="14"/>
      <c r="U743" s="14"/>
      <c r="V743" s="14"/>
      <c r="W743" s="14"/>
      <c r="X743" s="14"/>
      <c r="Y743" s="14"/>
      <c r="Z743" s="14"/>
      <c r="AA743" s="14"/>
      <c r="AB743" s="14"/>
      <c r="AC743" s="14"/>
    </row>
    <row r="744" spans="1:29" ht="15.75" customHeight="1" x14ac:dyDescent="0.25">
      <c r="A744" s="8"/>
      <c r="B744" s="8"/>
      <c r="C744" s="8"/>
      <c r="D744" s="8"/>
      <c r="E744" s="8"/>
      <c r="F744" s="8"/>
      <c r="G744" s="8"/>
      <c r="H744" s="8"/>
      <c r="I744" s="8"/>
      <c r="J744" s="8"/>
      <c r="K744" s="8"/>
      <c r="L744" s="8"/>
      <c r="M744" s="8"/>
      <c r="N744" s="8"/>
      <c r="O744" s="8"/>
      <c r="P744" s="8"/>
      <c r="Q744" s="8"/>
      <c r="R744" s="8"/>
      <c r="S744" s="8"/>
      <c r="T744" s="14"/>
      <c r="U744" s="14"/>
      <c r="V744" s="14"/>
      <c r="W744" s="14"/>
      <c r="X744" s="14"/>
      <c r="Y744" s="14"/>
      <c r="Z744" s="14"/>
      <c r="AA744" s="14"/>
      <c r="AB744" s="14"/>
      <c r="AC744" s="14"/>
    </row>
    <row r="745" spans="1:29" ht="15.75" customHeight="1" x14ac:dyDescent="0.25">
      <c r="A745" s="8"/>
      <c r="B745" s="8"/>
      <c r="C745" s="8"/>
      <c r="D745" s="8"/>
      <c r="E745" s="8"/>
      <c r="F745" s="8"/>
      <c r="G745" s="8"/>
      <c r="H745" s="8"/>
      <c r="I745" s="8"/>
      <c r="J745" s="8"/>
      <c r="K745" s="8"/>
      <c r="L745" s="8"/>
      <c r="M745" s="8"/>
      <c r="N745" s="8"/>
      <c r="O745" s="8"/>
      <c r="P745" s="8"/>
      <c r="Q745" s="8"/>
      <c r="R745" s="8"/>
      <c r="S745" s="8"/>
      <c r="T745" s="14"/>
      <c r="U745" s="14"/>
      <c r="V745" s="14"/>
      <c r="W745" s="14"/>
      <c r="X745" s="14"/>
      <c r="Y745" s="14"/>
      <c r="Z745" s="14"/>
      <c r="AA745" s="14"/>
      <c r="AB745" s="14"/>
      <c r="AC745" s="14"/>
    </row>
    <row r="746" spans="1:29" ht="15.75" customHeight="1" x14ac:dyDescent="0.25">
      <c r="A746" s="8"/>
      <c r="B746" s="8"/>
      <c r="C746" s="8"/>
      <c r="D746" s="8"/>
      <c r="E746" s="8"/>
      <c r="F746" s="8"/>
      <c r="G746" s="8"/>
      <c r="H746" s="8"/>
      <c r="I746" s="8"/>
      <c r="J746" s="8"/>
      <c r="K746" s="8"/>
      <c r="L746" s="8"/>
      <c r="M746" s="8"/>
      <c r="N746" s="8"/>
      <c r="O746" s="8"/>
      <c r="P746" s="8"/>
      <c r="Q746" s="8"/>
      <c r="R746" s="8"/>
      <c r="S746" s="8"/>
      <c r="T746" s="14"/>
      <c r="U746" s="14"/>
      <c r="V746" s="14"/>
      <c r="W746" s="14"/>
      <c r="X746" s="14"/>
      <c r="Y746" s="14"/>
      <c r="Z746" s="14"/>
      <c r="AA746" s="14"/>
      <c r="AB746" s="14"/>
      <c r="AC746" s="14"/>
    </row>
    <row r="747" spans="1:29" ht="15.75" customHeight="1" x14ac:dyDescent="0.25">
      <c r="A747" s="8"/>
      <c r="B747" s="8"/>
      <c r="C747" s="8"/>
      <c r="D747" s="8"/>
      <c r="E747" s="8"/>
      <c r="F747" s="8"/>
      <c r="G747" s="8"/>
      <c r="H747" s="8"/>
      <c r="I747" s="8"/>
      <c r="J747" s="8"/>
      <c r="K747" s="8"/>
      <c r="L747" s="8"/>
      <c r="M747" s="8"/>
      <c r="N747" s="8"/>
      <c r="O747" s="8"/>
      <c r="P747" s="8"/>
      <c r="Q747" s="8"/>
      <c r="R747" s="8"/>
      <c r="S747" s="8"/>
      <c r="T747" s="14"/>
      <c r="U747" s="14"/>
      <c r="V747" s="14"/>
      <c r="W747" s="14"/>
      <c r="X747" s="14"/>
      <c r="Y747" s="14"/>
      <c r="Z747" s="14"/>
      <c r="AA747" s="14"/>
      <c r="AB747" s="14"/>
      <c r="AC747" s="14"/>
    </row>
    <row r="748" spans="1:29" ht="15.75" customHeight="1" x14ac:dyDescent="0.25">
      <c r="A748" s="8"/>
      <c r="B748" s="8"/>
      <c r="C748" s="8"/>
      <c r="D748" s="8"/>
      <c r="E748" s="8"/>
      <c r="F748" s="8"/>
      <c r="G748" s="8"/>
      <c r="H748" s="8"/>
      <c r="I748" s="8"/>
      <c r="J748" s="8"/>
      <c r="K748" s="8"/>
      <c r="L748" s="8"/>
      <c r="M748" s="8"/>
      <c r="N748" s="8"/>
      <c r="O748" s="8"/>
      <c r="P748" s="8"/>
      <c r="Q748" s="8"/>
      <c r="R748" s="8"/>
      <c r="S748" s="8"/>
      <c r="T748" s="14"/>
      <c r="U748" s="14"/>
      <c r="V748" s="14"/>
      <c r="W748" s="14"/>
      <c r="X748" s="14"/>
      <c r="Y748" s="14"/>
      <c r="Z748" s="14"/>
      <c r="AA748" s="14"/>
      <c r="AB748" s="14"/>
      <c r="AC748" s="14"/>
    </row>
    <row r="749" spans="1:29" ht="15.75" customHeight="1" x14ac:dyDescent="0.25">
      <c r="A749" s="8"/>
      <c r="B749" s="8"/>
      <c r="C749" s="8"/>
      <c r="D749" s="8"/>
      <c r="E749" s="8"/>
      <c r="F749" s="8"/>
      <c r="G749" s="8"/>
      <c r="H749" s="8"/>
      <c r="I749" s="8"/>
      <c r="J749" s="8"/>
      <c r="K749" s="8"/>
      <c r="L749" s="8"/>
      <c r="M749" s="8"/>
      <c r="N749" s="8"/>
      <c r="O749" s="8"/>
      <c r="P749" s="8"/>
      <c r="Q749" s="8"/>
      <c r="R749" s="8"/>
      <c r="S749" s="8"/>
      <c r="T749" s="14"/>
      <c r="U749" s="14"/>
      <c r="V749" s="14"/>
      <c r="W749" s="14"/>
      <c r="X749" s="14"/>
      <c r="Y749" s="14"/>
      <c r="Z749" s="14"/>
      <c r="AA749" s="14"/>
      <c r="AB749" s="14"/>
      <c r="AC749" s="14"/>
    </row>
    <row r="750" spans="1:29" ht="15.75" customHeight="1" x14ac:dyDescent="0.25">
      <c r="A750" s="8"/>
      <c r="B750" s="8"/>
      <c r="C750" s="8"/>
      <c r="D750" s="8"/>
      <c r="E750" s="8"/>
      <c r="F750" s="8"/>
      <c r="G750" s="8"/>
      <c r="H750" s="8"/>
      <c r="I750" s="8"/>
      <c r="J750" s="8"/>
      <c r="K750" s="8"/>
      <c r="L750" s="8"/>
      <c r="M750" s="8"/>
      <c r="N750" s="8"/>
      <c r="O750" s="8"/>
      <c r="P750" s="8"/>
      <c r="Q750" s="8"/>
      <c r="R750" s="8"/>
      <c r="S750" s="8"/>
      <c r="T750" s="14"/>
      <c r="U750" s="14"/>
      <c r="V750" s="14"/>
      <c r="W750" s="14"/>
      <c r="X750" s="14"/>
      <c r="Y750" s="14"/>
      <c r="Z750" s="14"/>
      <c r="AA750" s="14"/>
      <c r="AB750" s="14"/>
      <c r="AC750" s="14"/>
    </row>
    <row r="751" spans="1:29" ht="15.75" customHeight="1" x14ac:dyDescent="0.25">
      <c r="A751" s="8"/>
      <c r="B751" s="8"/>
      <c r="C751" s="8"/>
      <c r="D751" s="8"/>
      <c r="E751" s="8"/>
      <c r="F751" s="8"/>
      <c r="G751" s="8"/>
      <c r="H751" s="8"/>
      <c r="I751" s="8"/>
      <c r="J751" s="8"/>
      <c r="K751" s="8"/>
      <c r="L751" s="8"/>
      <c r="M751" s="8"/>
      <c r="N751" s="8"/>
      <c r="O751" s="8"/>
      <c r="P751" s="8"/>
      <c r="Q751" s="8"/>
      <c r="R751" s="8"/>
      <c r="S751" s="8"/>
      <c r="T751" s="14"/>
      <c r="U751" s="14"/>
      <c r="V751" s="14"/>
      <c r="W751" s="14"/>
      <c r="X751" s="14"/>
      <c r="Y751" s="14"/>
      <c r="Z751" s="14"/>
      <c r="AA751" s="14"/>
      <c r="AB751" s="14"/>
      <c r="AC751" s="14"/>
    </row>
    <row r="752" spans="1:29" ht="15.75" customHeight="1" x14ac:dyDescent="0.25">
      <c r="A752" s="8"/>
      <c r="B752" s="8"/>
      <c r="C752" s="8"/>
      <c r="D752" s="8"/>
      <c r="E752" s="8"/>
      <c r="F752" s="8"/>
      <c r="G752" s="8"/>
      <c r="H752" s="8"/>
      <c r="I752" s="8"/>
      <c r="J752" s="8"/>
      <c r="K752" s="8"/>
      <c r="L752" s="8"/>
      <c r="M752" s="8"/>
      <c r="N752" s="8"/>
      <c r="O752" s="8"/>
      <c r="P752" s="8"/>
      <c r="Q752" s="8"/>
      <c r="R752" s="8"/>
      <c r="S752" s="8"/>
      <c r="T752" s="14"/>
      <c r="U752" s="14"/>
      <c r="V752" s="14"/>
      <c r="W752" s="14"/>
      <c r="X752" s="14"/>
      <c r="Y752" s="14"/>
      <c r="Z752" s="14"/>
      <c r="AA752" s="14"/>
      <c r="AB752" s="14"/>
      <c r="AC752" s="14"/>
    </row>
    <row r="753" spans="1:29" ht="15.75" customHeight="1" x14ac:dyDescent="0.25">
      <c r="A753" s="8"/>
      <c r="B753" s="8"/>
      <c r="C753" s="8"/>
      <c r="D753" s="8"/>
      <c r="E753" s="8"/>
      <c r="F753" s="8"/>
      <c r="G753" s="8"/>
      <c r="H753" s="8"/>
      <c r="I753" s="8"/>
      <c r="J753" s="8"/>
      <c r="K753" s="8"/>
      <c r="L753" s="8"/>
      <c r="M753" s="8"/>
      <c r="N753" s="8"/>
      <c r="O753" s="8"/>
      <c r="P753" s="8"/>
      <c r="Q753" s="8"/>
      <c r="R753" s="8"/>
      <c r="S753" s="8"/>
      <c r="T753" s="14"/>
      <c r="U753" s="14"/>
      <c r="V753" s="14"/>
      <c r="W753" s="14"/>
      <c r="X753" s="14"/>
      <c r="Y753" s="14"/>
      <c r="Z753" s="14"/>
      <c r="AA753" s="14"/>
      <c r="AB753" s="14"/>
      <c r="AC753" s="14"/>
    </row>
    <row r="754" spans="1:29" ht="15.75" customHeight="1" x14ac:dyDescent="0.25">
      <c r="A754" s="8"/>
      <c r="B754" s="8"/>
      <c r="C754" s="8"/>
      <c r="D754" s="8"/>
      <c r="E754" s="8"/>
      <c r="F754" s="8"/>
      <c r="G754" s="8"/>
      <c r="H754" s="8"/>
      <c r="I754" s="8"/>
      <c r="J754" s="8"/>
      <c r="K754" s="8"/>
      <c r="L754" s="8"/>
      <c r="M754" s="8"/>
      <c r="N754" s="8"/>
      <c r="O754" s="8"/>
      <c r="P754" s="8"/>
      <c r="Q754" s="8"/>
      <c r="R754" s="8"/>
      <c r="S754" s="8"/>
      <c r="T754" s="14"/>
      <c r="U754" s="14"/>
      <c r="V754" s="14"/>
      <c r="W754" s="14"/>
      <c r="X754" s="14"/>
      <c r="Y754" s="14"/>
      <c r="Z754" s="14"/>
      <c r="AA754" s="14"/>
      <c r="AB754" s="14"/>
      <c r="AC754" s="14"/>
    </row>
    <row r="755" spans="1:29" ht="15.75" customHeight="1" x14ac:dyDescent="0.25">
      <c r="A755" s="8"/>
      <c r="B755" s="8"/>
      <c r="C755" s="8"/>
      <c r="D755" s="8"/>
      <c r="E755" s="8"/>
      <c r="F755" s="8"/>
      <c r="G755" s="8"/>
      <c r="H755" s="8"/>
      <c r="I755" s="8"/>
      <c r="J755" s="8"/>
      <c r="K755" s="8"/>
      <c r="L755" s="8"/>
      <c r="M755" s="8"/>
      <c r="N755" s="8"/>
      <c r="O755" s="8"/>
      <c r="P755" s="8"/>
      <c r="Q755" s="8"/>
      <c r="R755" s="8"/>
      <c r="S755" s="8"/>
      <c r="T755" s="14"/>
      <c r="U755" s="14"/>
      <c r="V755" s="14"/>
      <c r="W755" s="14"/>
      <c r="X755" s="14"/>
      <c r="Y755" s="14"/>
      <c r="Z755" s="14"/>
      <c r="AA755" s="14"/>
      <c r="AB755" s="14"/>
      <c r="AC755" s="14"/>
    </row>
    <row r="756" spans="1:29" ht="15.75" customHeight="1" x14ac:dyDescent="0.25">
      <c r="A756" s="8"/>
      <c r="B756" s="8"/>
      <c r="C756" s="8"/>
      <c r="D756" s="8"/>
      <c r="E756" s="8"/>
      <c r="F756" s="8"/>
      <c r="G756" s="8"/>
      <c r="H756" s="8"/>
      <c r="I756" s="8"/>
      <c r="J756" s="8"/>
      <c r="K756" s="8"/>
      <c r="L756" s="8"/>
      <c r="M756" s="8"/>
      <c r="N756" s="8"/>
      <c r="O756" s="8"/>
      <c r="P756" s="8"/>
      <c r="Q756" s="8"/>
      <c r="R756" s="8"/>
      <c r="S756" s="8"/>
      <c r="T756" s="14"/>
      <c r="U756" s="14"/>
      <c r="V756" s="14"/>
      <c r="W756" s="14"/>
      <c r="X756" s="14"/>
      <c r="Y756" s="14"/>
      <c r="Z756" s="14"/>
      <c r="AA756" s="14"/>
      <c r="AB756" s="14"/>
      <c r="AC756" s="14"/>
    </row>
    <row r="757" spans="1:29" ht="15.75" customHeight="1" x14ac:dyDescent="0.25">
      <c r="A757" s="8"/>
      <c r="B757" s="8"/>
      <c r="C757" s="8"/>
      <c r="D757" s="8"/>
      <c r="E757" s="8"/>
      <c r="F757" s="8"/>
      <c r="G757" s="8"/>
      <c r="H757" s="8"/>
      <c r="I757" s="8"/>
      <c r="J757" s="8"/>
      <c r="K757" s="8"/>
      <c r="L757" s="8"/>
      <c r="M757" s="8"/>
      <c r="N757" s="8"/>
      <c r="O757" s="8"/>
      <c r="P757" s="8"/>
      <c r="Q757" s="8"/>
      <c r="R757" s="8"/>
      <c r="S757" s="8"/>
      <c r="T757" s="14"/>
      <c r="U757" s="14"/>
      <c r="V757" s="14"/>
      <c r="W757" s="14"/>
      <c r="X757" s="14"/>
      <c r="Y757" s="14"/>
      <c r="Z757" s="14"/>
      <c r="AA757" s="14"/>
      <c r="AB757" s="14"/>
      <c r="AC757" s="14"/>
    </row>
    <row r="758" spans="1:29" ht="15.75" customHeight="1" x14ac:dyDescent="0.25">
      <c r="A758" s="8"/>
      <c r="B758" s="8"/>
      <c r="C758" s="8"/>
      <c r="D758" s="8"/>
      <c r="E758" s="8"/>
      <c r="F758" s="8"/>
      <c r="G758" s="8"/>
      <c r="H758" s="8"/>
      <c r="I758" s="8"/>
      <c r="J758" s="8"/>
      <c r="K758" s="8"/>
      <c r="L758" s="8"/>
      <c r="M758" s="8"/>
      <c r="N758" s="8"/>
      <c r="O758" s="8"/>
      <c r="P758" s="8"/>
      <c r="Q758" s="8"/>
      <c r="R758" s="8"/>
      <c r="S758" s="8"/>
      <c r="T758" s="14"/>
      <c r="U758" s="14"/>
      <c r="V758" s="14"/>
      <c r="W758" s="14"/>
      <c r="X758" s="14"/>
      <c r="Y758" s="14"/>
      <c r="Z758" s="14"/>
      <c r="AA758" s="14"/>
      <c r="AB758" s="14"/>
      <c r="AC758" s="14"/>
    </row>
    <row r="759" spans="1:29" ht="15.75" customHeight="1" x14ac:dyDescent="0.25">
      <c r="A759" s="8"/>
      <c r="B759" s="8"/>
      <c r="C759" s="8"/>
      <c r="D759" s="8"/>
      <c r="E759" s="8"/>
      <c r="F759" s="8"/>
      <c r="G759" s="8"/>
      <c r="H759" s="8"/>
      <c r="I759" s="8"/>
      <c r="J759" s="8"/>
      <c r="K759" s="8"/>
      <c r="L759" s="8"/>
      <c r="M759" s="8"/>
      <c r="N759" s="8"/>
      <c r="O759" s="8"/>
      <c r="P759" s="8"/>
      <c r="Q759" s="8"/>
      <c r="R759" s="8"/>
      <c r="S759" s="8"/>
      <c r="T759" s="14"/>
      <c r="U759" s="14"/>
      <c r="V759" s="14"/>
      <c r="W759" s="14"/>
      <c r="X759" s="14"/>
      <c r="Y759" s="14"/>
      <c r="Z759" s="14"/>
      <c r="AA759" s="14"/>
      <c r="AB759" s="14"/>
      <c r="AC759" s="14"/>
    </row>
    <row r="760" spans="1:29" ht="15.75" customHeight="1" x14ac:dyDescent="0.25">
      <c r="A760" s="8"/>
      <c r="B760" s="8"/>
      <c r="C760" s="8"/>
      <c r="D760" s="8"/>
      <c r="E760" s="8"/>
      <c r="F760" s="8"/>
      <c r="G760" s="8"/>
      <c r="H760" s="8"/>
      <c r="I760" s="8"/>
      <c r="J760" s="8"/>
      <c r="K760" s="8"/>
      <c r="L760" s="8"/>
      <c r="M760" s="8"/>
      <c r="N760" s="8"/>
      <c r="O760" s="8"/>
      <c r="P760" s="8"/>
      <c r="Q760" s="8"/>
      <c r="R760" s="8"/>
      <c r="S760" s="8"/>
      <c r="T760" s="14"/>
      <c r="U760" s="14"/>
      <c r="V760" s="14"/>
      <c r="W760" s="14"/>
      <c r="X760" s="14"/>
      <c r="Y760" s="14"/>
      <c r="Z760" s="14"/>
      <c r="AA760" s="14"/>
      <c r="AB760" s="14"/>
      <c r="AC760" s="14"/>
    </row>
    <row r="761" spans="1:29" ht="15.75" customHeight="1" x14ac:dyDescent="0.25">
      <c r="A761" s="8"/>
      <c r="B761" s="8"/>
      <c r="C761" s="8"/>
      <c r="D761" s="8"/>
      <c r="E761" s="8"/>
      <c r="F761" s="8"/>
      <c r="G761" s="8"/>
      <c r="H761" s="8"/>
      <c r="I761" s="8"/>
      <c r="J761" s="8"/>
      <c r="K761" s="8"/>
      <c r="L761" s="8"/>
      <c r="M761" s="8"/>
      <c r="N761" s="8"/>
      <c r="O761" s="8"/>
      <c r="P761" s="8"/>
      <c r="Q761" s="8"/>
      <c r="R761" s="8"/>
      <c r="S761" s="8"/>
      <c r="T761" s="14"/>
      <c r="U761" s="14"/>
      <c r="V761" s="14"/>
      <c r="W761" s="14"/>
      <c r="X761" s="14"/>
      <c r="Y761" s="14"/>
      <c r="Z761" s="14"/>
      <c r="AA761" s="14"/>
      <c r="AB761" s="14"/>
      <c r="AC761" s="14"/>
    </row>
    <row r="762" spans="1:29" ht="15.75" customHeight="1" x14ac:dyDescent="0.25">
      <c r="A762" s="8"/>
      <c r="B762" s="8"/>
      <c r="C762" s="8"/>
      <c r="D762" s="8"/>
      <c r="E762" s="8"/>
      <c r="F762" s="8"/>
      <c r="G762" s="8"/>
      <c r="H762" s="8"/>
      <c r="I762" s="8"/>
      <c r="J762" s="8"/>
      <c r="K762" s="8"/>
      <c r="L762" s="8"/>
      <c r="M762" s="8"/>
      <c r="N762" s="8"/>
      <c r="O762" s="8"/>
      <c r="P762" s="8"/>
      <c r="Q762" s="8"/>
      <c r="R762" s="8"/>
      <c r="S762" s="8"/>
      <c r="T762" s="14"/>
      <c r="U762" s="14"/>
      <c r="V762" s="14"/>
      <c r="W762" s="14"/>
      <c r="X762" s="14"/>
      <c r="Y762" s="14"/>
      <c r="Z762" s="14"/>
      <c r="AA762" s="14"/>
      <c r="AB762" s="14"/>
      <c r="AC762" s="14"/>
    </row>
    <row r="763" spans="1:29" ht="15.75" customHeight="1" x14ac:dyDescent="0.25">
      <c r="A763" s="8"/>
      <c r="B763" s="8"/>
      <c r="C763" s="8"/>
      <c r="D763" s="8"/>
      <c r="E763" s="8"/>
      <c r="F763" s="8"/>
      <c r="G763" s="8"/>
      <c r="H763" s="8"/>
      <c r="I763" s="8"/>
      <c r="J763" s="8"/>
      <c r="K763" s="8"/>
      <c r="L763" s="8"/>
      <c r="M763" s="8"/>
      <c r="N763" s="8"/>
      <c r="O763" s="8"/>
      <c r="P763" s="8"/>
      <c r="Q763" s="8"/>
      <c r="R763" s="8"/>
      <c r="S763" s="8"/>
      <c r="T763" s="14"/>
      <c r="U763" s="14"/>
      <c r="V763" s="14"/>
      <c r="W763" s="14"/>
      <c r="X763" s="14"/>
      <c r="Y763" s="14"/>
      <c r="Z763" s="14"/>
      <c r="AA763" s="14"/>
      <c r="AB763" s="14"/>
      <c r="AC763" s="14"/>
    </row>
    <row r="764" spans="1:29" ht="15.75" customHeight="1" x14ac:dyDescent="0.25">
      <c r="A764" s="8"/>
      <c r="B764" s="8"/>
      <c r="C764" s="8"/>
      <c r="D764" s="8"/>
      <c r="E764" s="8"/>
      <c r="F764" s="8"/>
      <c r="G764" s="8"/>
      <c r="H764" s="8"/>
      <c r="I764" s="8"/>
      <c r="J764" s="8"/>
      <c r="K764" s="8"/>
      <c r="L764" s="8"/>
      <c r="M764" s="8"/>
      <c r="N764" s="8"/>
      <c r="O764" s="8"/>
      <c r="P764" s="8"/>
      <c r="Q764" s="8"/>
      <c r="R764" s="8"/>
      <c r="S764" s="8"/>
      <c r="T764" s="14"/>
      <c r="U764" s="14"/>
      <c r="V764" s="14"/>
      <c r="W764" s="14"/>
      <c r="X764" s="14"/>
      <c r="Y764" s="14"/>
      <c r="Z764" s="14"/>
      <c r="AA764" s="14"/>
      <c r="AB764" s="14"/>
      <c r="AC764" s="14"/>
    </row>
    <row r="765" spans="1:29" ht="15.75" customHeight="1" x14ac:dyDescent="0.25">
      <c r="A765" s="8"/>
      <c r="B765" s="8"/>
      <c r="C765" s="8"/>
      <c r="D765" s="8"/>
      <c r="E765" s="8"/>
      <c r="F765" s="8"/>
      <c r="G765" s="8"/>
      <c r="H765" s="8"/>
      <c r="I765" s="8"/>
      <c r="J765" s="8"/>
      <c r="K765" s="8"/>
      <c r="L765" s="8"/>
      <c r="M765" s="8"/>
      <c r="N765" s="8"/>
      <c r="O765" s="8"/>
      <c r="P765" s="8"/>
      <c r="Q765" s="8"/>
      <c r="R765" s="8"/>
      <c r="S765" s="8"/>
      <c r="T765" s="14"/>
      <c r="U765" s="14"/>
      <c r="V765" s="14"/>
      <c r="W765" s="14"/>
      <c r="X765" s="14"/>
      <c r="Y765" s="14"/>
      <c r="Z765" s="14"/>
      <c r="AA765" s="14"/>
      <c r="AB765" s="14"/>
      <c r="AC765" s="14"/>
    </row>
    <row r="766" spans="1:29" ht="15.75" customHeight="1" x14ac:dyDescent="0.25">
      <c r="A766" s="8"/>
      <c r="B766" s="8"/>
      <c r="C766" s="8"/>
      <c r="D766" s="8"/>
      <c r="E766" s="8"/>
      <c r="F766" s="8"/>
      <c r="G766" s="8"/>
      <c r="H766" s="8"/>
      <c r="I766" s="8"/>
      <c r="J766" s="8"/>
      <c r="K766" s="8"/>
      <c r="L766" s="8"/>
      <c r="M766" s="8"/>
      <c r="N766" s="8"/>
      <c r="O766" s="8"/>
      <c r="P766" s="8"/>
      <c r="Q766" s="8"/>
      <c r="R766" s="8"/>
      <c r="S766" s="8"/>
      <c r="T766" s="14"/>
      <c r="U766" s="14"/>
      <c r="V766" s="14"/>
      <c r="W766" s="14"/>
      <c r="X766" s="14"/>
      <c r="Y766" s="14"/>
      <c r="Z766" s="14"/>
      <c r="AA766" s="14"/>
      <c r="AB766" s="14"/>
      <c r="AC766" s="14"/>
    </row>
    <row r="767" spans="1:29" ht="15.75" customHeight="1" x14ac:dyDescent="0.25">
      <c r="A767" s="8"/>
      <c r="B767" s="8"/>
      <c r="C767" s="8"/>
      <c r="D767" s="8"/>
      <c r="E767" s="8"/>
      <c r="F767" s="8"/>
      <c r="G767" s="8"/>
      <c r="H767" s="8"/>
      <c r="I767" s="8"/>
      <c r="J767" s="8"/>
      <c r="K767" s="8"/>
      <c r="L767" s="8"/>
      <c r="M767" s="8"/>
      <c r="N767" s="8"/>
      <c r="O767" s="8"/>
      <c r="P767" s="8"/>
      <c r="Q767" s="8"/>
      <c r="R767" s="8"/>
      <c r="S767" s="8"/>
      <c r="T767" s="14"/>
      <c r="U767" s="14"/>
      <c r="V767" s="14"/>
      <c r="W767" s="14"/>
      <c r="X767" s="14"/>
      <c r="Y767" s="14"/>
      <c r="Z767" s="14"/>
      <c r="AA767" s="14"/>
      <c r="AB767" s="14"/>
      <c r="AC767" s="14"/>
    </row>
    <row r="768" spans="1:29" ht="15.75" customHeight="1" x14ac:dyDescent="0.25">
      <c r="A768" s="8"/>
      <c r="B768" s="8"/>
      <c r="C768" s="8"/>
      <c r="D768" s="8"/>
      <c r="E768" s="8"/>
      <c r="F768" s="8"/>
      <c r="G768" s="8"/>
      <c r="H768" s="8"/>
      <c r="I768" s="8"/>
      <c r="J768" s="8"/>
      <c r="K768" s="8"/>
      <c r="L768" s="8"/>
      <c r="M768" s="8"/>
      <c r="N768" s="8"/>
      <c r="O768" s="8"/>
      <c r="P768" s="8"/>
      <c r="Q768" s="8"/>
      <c r="R768" s="8"/>
      <c r="S768" s="8"/>
      <c r="T768" s="14"/>
      <c r="U768" s="14"/>
      <c r="V768" s="14"/>
      <c r="W768" s="14"/>
      <c r="X768" s="14"/>
      <c r="Y768" s="14"/>
      <c r="Z768" s="14"/>
      <c r="AA768" s="14"/>
      <c r="AB768" s="14"/>
      <c r="AC768" s="14"/>
    </row>
    <row r="769" spans="1:29" ht="15.75" customHeight="1" x14ac:dyDescent="0.25">
      <c r="A769" s="8"/>
      <c r="B769" s="8"/>
      <c r="C769" s="8"/>
      <c r="D769" s="8"/>
      <c r="E769" s="8"/>
      <c r="F769" s="8"/>
      <c r="G769" s="8"/>
      <c r="H769" s="8"/>
      <c r="I769" s="8"/>
      <c r="J769" s="8"/>
      <c r="K769" s="8"/>
      <c r="L769" s="8"/>
      <c r="M769" s="8"/>
      <c r="N769" s="8"/>
      <c r="O769" s="8"/>
      <c r="P769" s="8"/>
      <c r="Q769" s="8"/>
      <c r="R769" s="8"/>
      <c r="S769" s="8"/>
      <c r="T769" s="14"/>
      <c r="U769" s="14"/>
      <c r="V769" s="14"/>
      <c r="W769" s="14"/>
      <c r="X769" s="14"/>
      <c r="Y769" s="14"/>
      <c r="Z769" s="14"/>
      <c r="AA769" s="14"/>
      <c r="AB769" s="14"/>
      <c r="AC769" s="14"/>
    </row>
    <row r="770" spans="1:29" ht="15.75" customHeight="1" x14ac:dyDescent="0.25">
      <c r="A770" s="8"/>
      <c r="B770" s="8"/>
      <c r="C770" s="8"/>
      <c r="D770" s="8"/>
      <c r="E770" s="8"/>
      <c r="F770" s="8"/>
      <c r="G770" s="8"/>
      <c r="H770" s="8"/>
      <c r="I770" s="8"/>
      <c r="J770" s="8"/>
      <c r="K770" s="8"/>
      <c r="L770" s="8"/>
      <c r="M770" s="8"/>
      <c r="N770" s="8"/>
      <c r="O770" s="8"/>
      <c r="P770" s="8"/>
      <c r="Q770" s="8"/>
      <c r="R770" s="8"/>
      <c r="S770" s="8"/>
      <c r="T770" s="14"/>
      <c r="U770" s="14"/>
      <c r="V770" s="14"/>
      <c r="W770" s="14"/>
      <c r="X770" s="14"/>
      <c r="Y770" s="14"/>
      <c r="Z770" s="14"/>
      <c r="AA770" s="14"/>
      <c r="AB770" s="14"/>
      <c r="AC770" s="14"/>
    </row>
    <row r="771" spans="1:29" ht="15.75" customHeight="1" x14ac:dyDescent="0.25">
      <c r="A771" s="8"/>
      <c r="B771" s="8"/>
      <c r="C771" s="8"/>
      <c r="D771" s="8"/>
      <c r="E771" s="8"/>
      <c r="F771" s="8"/>
      <c r="G771" s="8"/>
      <c r="H771" s="8"/>
      <c r="I771" s="8"/>
      <c r="J771" s="8"/>
      <c r="K771" s="8"/>
      <c r="L771" s="8"/>
      <c r="M771" s="8"/>
      <c r="N771" s="8"/>
      <c r="O771" s="8"/>
      <c r="P771" s="8"/>
      <c r="Q771" s="8"/>
      <c r="R771" s="8"/>
      <c r="S771" s="8"/>
      <c r="T771" s="14"/>
      <c r="U771" s="14"/>
      <c r="V771" s="14"/>
      <c r="W771" s="14"/>
      <c r="X771" s="14"/>
      <c r="Y771" s="14"/>
      <c r="Z771" s="14"/>
      <c r="AA771" s="14"/>
      <c r="AB771" s="14"/>
      <c r="AC771" s="14"/>
    </row>
    <row r="772" spans="1:29" ht="15.75" customHeight="1" x14ac:dyDescent="0.25">
      <c r="A772" s="8"/>
      <c r="B772" s="8"/>
      <c r="C772" s="8"/>
      <c r="D772" s="8"/>
      <c r="E772" s="8"/>
      <c r="F772" s="8"/>
      <c r="G772" s="8"/>
      <c r="H772" s="8"/>
      <c r="I772" s="8"/>
      <c r="J772" s="8"/>
      <c r="K772" s="8"/>
      <c r="L772" s="8"/>
      <c r="M772" s="8"/>
      <c r="N772" s="8"/>
      <c r="O772" s="8"/>
      <c r="P772" s="8"/>
      <c r="Q772" s="8"/>
      <c r="R772" s="8"/>
      <c r="S772" s="8"/>
      <c r="T772" s="14"/>
      <c r="U772" s="14"/>
      <c r="V772" s="14"/>
      <c r="W772" s="14"/>
      <c r="X772" s="14"/>
      <c r="Y772" s="14"/>
      <c r="Z772" s="14"/>
      <c r="AA772" s="14"/>
      <c r="AB772" s="14"/>
      <c r="AC772" s="14"/>
    </row>
    <row r="773" spans="1:29" ht="15.75" customHeight="1" x14ac:dyDescent="0.25">
      <c r="A773" s="8"/>
      <c r="B773" s="8"/>
      <c r="C773" s="8"/>
      <c r="D773" s="8"/>
      <c r="E773" s="8"/>
      <c r="F773" s="8"/>
      <c r="G773" s="8"/>
      <c r="H773" s="8"/>
      <c r="I773" s="8"/>
      <c r="J773" s="8"/>
      <c r="K773" s="8"/>
      <c r="L773" s="8"/>
      <c r="M773" s="8"/>
      <c r="N773" s="8"/>
      <c r="O773" s="8"/>
      <c r="P773" s="8"/>
      <c r="Q773" s="8"/>
      <c r="R773" s="8"/>
      <c r="S773" s="8"/>
      <c r="T773" s="14"/>
      <c r="U773" s="14"/>
      <c r="V773" s="14"/>
      <c r="W773" s="14"/>
      <c r="X773" s="14"/>
      <c r="Y773" s="14"/>
      <c r="Z773" s="14"/>
      <c r="AA773" s="14"/>
      <c r="AB773" s="14"/>
      <c r="AC773" s="14"/>
    </row>
    <row r="774" spans="1:29" ht="15.75" customHeight="1" x14ac:dyDescent="0.25">
      <c r="A774" s="8"/>
      <c r="B774" s="8"/>
      <c r="C774" s="8"/>
      <c r="D774" s="8"/>
      <c r="E774" s="8"/>
      <c r="F774" s="8"/>
      <c r="G774" s="8"/>
      <c r="H774" s="8"/>
      <c r="I774" s="8"/>
      <c r="J774" s="8"/>
      <c r="K774" s="8"/>
      <c r="L774" s="8"/>
      <c r="M774" s="8"/>
      <c r="N774" s="8"/>
      <c r="O774" s="8"/>
      <c r="P774" s="8"/>
      <c r="Q774" s="8"/>
      <c r="R774" s="8"/>
      <c r="S774" s="8"/>
      <c r="T774" s="14"/>
      <c r="U774" s="14"/>
      <c r="V774" s="14"/>
      <c r="W774" s="14"/>
      <c r="X774" s="14"/>
      <c r="Y774" s="14"/>
      <c r="Z774" s="14"/>
      <c r="AA774" s="14"/>
      <c r="AB774" s="14"/>
      <c r="AC774" s="14"/>
    </row>
    <row r="775" spans="1:29" ht="15.75" customHeight="1" x14ac:dyDescent="0.25">
      <c r="A775" s="8"/>
      <c r="B775" s="8"/>
      <c r="C775" s="8"/>
      <c r="D775" s="8"/>
      <c r="E775" s="8"/>
      <c r="F775" s="8"/>
      <c r="G775" s="8"/>
      <c r="H775" s="8"/>
      <c r="I775" s="8"/>
      <c r="J775" s="8"/>
      <c r="K775" s="8"/>
      <c r="L775" s="8"/>
      <c r="M775" s="8"/>
      <c r="N775" s="8"/>
      <c r="O775" s="8"/>
      <c r="P775" s="8"/>
      <c r="Q775" s="8"/>
      <c r="R775" s="8"/>
      <c r="S775" s="8"/>
      <c r="T775" s="14"/>
      <c r="U775" s="14"/>
      <c r="V775" s="14"/>
      <c r="W775" s="14"/>
      <c r="X775" s="14"/>
      <c r="Y775" s="14"/>
      <c r="Z775" s="14"/>
      <c r="AA775" s="14"/>
      <c r="AB775" s="14"/>
      <c r="AC775" s="14"/>
    </row>
    <row r="776" spans="1:29" ht="15.75" customHeight="1" x14ac:dyDescent="0.25">
      <c r="A776" s="8"/>
      <c r="B776" s="8"/>
      <c r="C776" s="8"/>
      <c r="D776" s="8"/>
      <c r="E776" s="8"/>
      <c r="F776" s="8"/>
      <c r="G776" s="8"/>
      <c r="H776" s="8"/>
      <c r="I776" s="8"/>
      <c r="J776" s="8"/>
      <c r="K776" s="8"/>
      <c r="L776" s="8"/>
      <c r="M776" s="8"/>
      <c r="N776" s="8"/>
      <c r="O776" s="8"/>
      <c r="P776" s="8"/>
      <c r="Q776" s="8"/>
      <c r="R776" s="8"/>
      <c r="S776" s="8"/>
      <c r="T776" s="14"/>
      <c r="U776" s="14"/>
      <c r="V776" s="14"/>
      <c r="W776" s="14"/>
      <c r="X776" s="14"/>
      <c r="Y776" s="14"/>
      <c r="Z776" s="14"/>
      <c r="AA776" s="14"/>
      <c r="AB776" s="14"/>
      <c r="AC776" s="14"/>
    </row>
    <row r="777" spans="1:29" ht="15.75" customHeight="1" x14ac:dyDescent="0.25">
      <c r="A777" s="8"/>
      <c r="B777" s="8"/>
      <c r="C777" s="8"/>
      <c r="D777" s="8"/>
      <c r="E777" s="8"/>
      <c r="F777" s="8"/>
      <c r="G777" s="8"/>
      <c r="H777" s="8"/>
      <c r="I777" s="8"/>
      <c r="J777" s="8"/>
      <c r="K777" s="8"/>
      <c r="L777" s="8"/>
      <c r="M777" s="8"/>
      <c r="N777" s="8"/>
      <c r="O777" s="8"/>
      <c r="P777" s="8"/>
      <c r="Q777" s="8"/>
      <c r="R777" s="8"/>
      <c r="S777" s="8"/>
      <c r="T777" s="14"/>
      <c r="U777" s="14"/>
      <c r="V777" s="14"/>
      <c r="W777" s="14"/>
      <c r="X777" s="14"/>
      <c r="Y777" s="14"/>
      <c r="Z777" s="14"/>
      <c r="AA777" s="14"/>
      <c r="AB777" s="14"/>
      <c r="AC777" s="14"/>
    </row>
    <row r="778" spans="1:29" ht="15.75" customHeight="1" x14ac:dyDescent="0.25">
      <c r="A778" s="8"/>
      <c r="B778" s="8"/>
      <c r="C778" s="8"/>
      <c r="D778" s="8"/>
      <c r="E778" s="8"/>
      <c r="F778" s="8"/>
      <c r="G778" s="8"/>
      <c r="H778" s="8"/>
      <c r="I778" s="8"/>
      <c r="J778" s="8"/>
      <c r="K778" s="8"/>
      <c r="L778" s="8"/>
      <c r="M778" s="8"/>
      <c r="N778" s="8"/>
      <c r="O778" s="8"/>
      <c r="P778" s="8"/>
      <c r="Q778" s="8"/>
      <c r="R778" s="8"/>
      <c r="S778" s="8"/>
      <c r="T778" s="14"/>
      <c r="U778" s="14"/>
      <c r="V778" s="14"/>
      <c r="W778" s="14"/>
      <c r="X778" s="14"/>
      <c r="Y778" s="14"/>
      <c r="Z778" s="14"/>
      <c r="AA778" s="14"/>
      <c r="AB778" s="14"/>
      <c r="AC778" s="14"/>
    </row>
    <row r="779" spans="1:29" ht="15.75" customHeight="1" x14ac:dyDescent="0.25">
      <c r="A779" s="8"/>
      <c r="B779" s="8"/>
      <c r="C779" s="8"/>
      <c r="D779" s="8"/>
      <c r="E779" s="8"/>
      <c r="F779" s="8"/>
      <c r="G779" s="8"/>
      <c r="H779" s="8"/>
      <c r="I779" s="8"/>
      <c r="J779" s="8"/>
      <c r="K779" s="8"/>
      <c r="L779" s="8"/>
      <c r="M779" s="8"/>
      <c r="N779" s="8"/>
      <c r="O779" s="8"/>
      <c r="P779" s="8"/>
      <c r="Q779" s="8"/>
      <c r="R779" s="8"/>
      <c r="S779" s="8"/>
      <c r="T779" s="14"/>
      <c r="U779" s="14"/>
      <c r="V779" s="14"/>
      <c r="W779" s="14"/>
      <c r="X779" s="14"/>
      <c r="Y779" s="14"/>
      <c r="Z779" s="14"/>
      <c r="AA779" s="14"/>
      <c r="AB779" s="14"/>
      <c r="AC779" s="14"/>
    </row>
    <row r="780" spans="1:29" ht="15.75" customHeight="1" x14ac:dyDescent="0.25">
      <c r="A780" s="8"/>
      <c r="B780" s="8"/>
      <c r="C780" s="8"/>
      <c r="D780" s="8"/>
      <c r="E780" s="8"/>
      <c r="F780" s="8"/>
      <c r="G780" s="8"/>
      <c r="H780" s="8"/>
      <c r="I780" s="8"/>
      <c r="J780" s="8"/>
      <c r="K780" s="8"/>
      <c r="L780" s="8"/>
      <c r="M780" s="8"/>
      <c r="N780" s="8"/>
      <c r="O780" s="8"/>
      <c r="P780" s="8"/>
      <c r="Q780" s="8"/>
      <c r="R780" s="8"/>
      <c r="S780" s="8"/>
      <c r="T780" s="14"/>
      <c r="U780" s="14"/>
      <c r="V780" s="14"/>
      <c r="W780" s="14"/>
      <c r="X780" s="14"/>
      <c r="Y780" s="14"/>
      <c r="Z780" s="14"/>
      <c r="AA780" s="14"/>
      <c r="AB780" s="14"/>
      <c r="AC780" s="14"/>
    </row>
    <row r="781" spans="1:29" ht="15.75" customHeight="1" x14ac:dyDescent="0.25">
      <c r="A781" s="8"/>
      <c r="B781" s="8"/>
      <c r="C781" s="8"/>
      <c r="D781" s="8"/>
      <c r="E781" s="8"/>
      <c r="F781" s="8"/>
      <c r="G781" s="8"/>
      <c r="H781" s="8"/>
      <c r="I781" s="8"/>
      <c r="J781" s="8"/>
      <c r="K781" s="8"/>
      <c r="L781" s="8"/>
      <c r="M781" s="8"/>
      <c r="N781" s="8"/>
      <c r="O781" s="8"/>
      <c r="P781" s="8"/>
      <c r="Q781" s="8"/>
      <c r="R781" s="8"/>
      <c r="S781" s="8"/>
      <c r="T781" s="14"/>
      <c r="U781" s="14"/>
      <c r="V781" s="14"/>
      <c r="W781" s="14"/>
      <c r="X781" s="14"/>
      <c r="Y781" s="14"/>
      <c r="Z781" s="14"/>
      <c r="AA781" s="14"/>
      <c r="AB781" s="14"/>
      <c r="AC781" s="14"/>
    </row>
    <row r="782" spans="1:29" ht="15.75" customHeight="1" x14ac:dyDescent="0.25">
      <c r="A782" s="8"/>
      <c r="B782" s="8"/>
      <c r="C782" s="8"/>
      <c r="D782" s="8"/>
      <c r="E782" s="8"/>
      <c r="F782" s="8"/>
      <c r="G782" s="8"/>
      <c r="H782" s="8"/>
      <c r="I782" s="8"/>
      <c r="J782" s="8"/>
      <c r="K782" s="8"/>
      <c r="L782" s="8"/>
      <c r="M782" s="8"/>
      <c r="N782" s="8"/>
      <c r="O782" s="8"/>
      <c r="P782" s="8"/>
      <c r="Q782" s="8"/>
      <c r="R782" s="8"/>
      <c r="S782" s="8"/>
      <c r="T782" s="14"/>
      <c r="U782" s="14"/>
      <c r="V782" s="14"/>
      <c r="W782" s="14"/>
      <c r="X782" s="14"/>
      <c r="Y782" s="14"/>
      <c r="Z782" s="14"/>
      <c r="AA782" s="14"/>
      <c r="AB782" s="14"/>
      <c r="AC782" s="14"/>
    </row>
    <row r="783" spans="1:29" ht="15.75" customHeight="1" x14ac:dyDescent="0.25">
      <c r="A783" s="8"/>
      <c r="B783" s="8"/>
      <c r="C783" s="8"/>
      <c r="D783" s="8"/>
      <c r="E783" s="8"/>
      <c r="F783" s="8"/>
      <c r="G783" s="8"/>
      <c r="H783" s="8"/>
      <c r="I783" s="8"/>
      <c r="J783" s="8"/>
      <c r="K783" s="8"/>
      <c r="L783" s="8"/>
      <c r="M783" s="8"/>
      <c r="N783" s="8"/>
      <c r="O783" s="8"/>
      <c r="P783" s="8"/>
      <c r="Q783" s="8"/>
      <c r="R783" s="8"/>
      <c r="S783" s="8"/>
      <c r="T783" s="14"/>
      <c r="U783" s="14"/>
      <c r="V783" s="14"/>
      <c r="W783" s="14"/>
      <c r="X783" s="14"/>
      <c r="Y783" s="14"/>
      <c r="Z783" s="14"/>
      <c r="AA783" s="14"/>
      <c r="AB783" s="14"/>
      <c r="AC783" s="14"/>
    </row>
    <row r="784" spans="1:29" ht="15.75" customHeight="1" x14ac:dyDescent="0.25">
      <c r="A784" s="8"/>
      <c r="B784" s="8"/>
      <c r="C784" s="8"/>
      <c r="D784" s="8"/>
      <c r="E784" s="8"/>
      <c r="F784" s="8"/>
      <c r="G784" s="8"/>
      <c r="H784" s="8"/>
      <c r="I784" s="8"/>
      <c r="J784" s="8"/>
      <c r="K784" s="8"/>
      <c r="L784" s="8"/>
      <c r="M784" s="8"/>
      <c r="N784" s="8"/>
      <c r="O784" s="8"/>
      <c r="P784" s="8"/>
      <c r="Q784" s="8"/>
      <c r="R784" s="8"/>
      <c r="S784" s="8"/>
      <c r="T784" s="14"/>
      <c r="U784" s="14"/>
      <c r="V784" s="14"/>
      <c r="W784" s="14"/>
      <c r="X784" s="14"/>
      <c r="Y784" s="14"/>
      <c r="Z784" s="14"/>
      <c r="AA784" s="14"/>
      <c r="AB784" s="14"/>
      <c r="AC784" s="14"/>
    </row>
    <row r="785" spans="1:29" ht="15.75" customHeight="1" x14ac:dyDescent="0.25">
      <c r="A785" s="8"/>
      <c r="B785" s="8"/>
      <c r="C785" s="8"/>
      <c r="D785" s="8"/>
      <c r="E785" s="8"/>
      <c r="F785" s="8"/>
      <c r="G785" s="8"/>
      <c r="H785" s="8"/>
      <c r="I785" s="8"/>
      <c r="J785" s="8"/>
      <c r="K785" s="8"/>
      <c r="L785" s="8"/>
      <c r="M785" s="8"/>
      <c r="N785" s="8"/>
      <c r="O785" s="8"/>
      <c r="P785" s="8"/>
      <c r="Q785" s="8"/>
      <c r="R785" s="8"/>
      <c r="S785" s="8"/>
      <c r="T785" s="14"/>
      <c r="U785" s="14"/>
      <c r="V785" s="14"/>
      <c r="W785" s="14"/>
      <c r="X785" s="14"/>
      <c r="Y785" s="14"/>
      <c r="Z785" s="14"/>
      <c r="AA785" s="14"/>
      <c r="AB785" s="14"/>
      <c r="AC785" s="14"/>
    </row>
    <row r="786" spans="1:29" ht="15.75" customHeight="1" x14ac:dyDescent="0.25">
      <c r="A786" s="8"/>
      <c r="B786" s="8"/>
      <c r="C786" s="8"/>
      <c r="D786" s="8"/>
      <c r="E786" s="8"/>
      <c r="F786" s="8"/>
      <c r="G786" s="8"/>
      <c r="H786" s="8"/>
      <c r="I786" s="8"/>
      <c r="J786" s="8"/>
      <c r="K786" s="8"/>
      <c r="L786" s="8"/>
      <c r="M786" s="8"/>
      <c r="N786" s="8"/>
      <c r="O786" s="8"/>
      <c r="P786" s="8"/>
      <c r="Q786" s="8"/>
      <c r="R786" s="8"/>
      <c r="S786" s="8"/>
      <c r="T786" s="14"/>
      <c r="U786" s="14"/>
      <c r="V786" s="14"/>
      <c r="W786" s="14"/>
      <c r="X786" s="14"/>
      <c r="Y786" s="14"/>
      <c r="Z786" s="14"/>
      <c r="AA786" s="14"/>
      <c r="AB786" s="14"/>
      <c r="AC786" s="14"/>
    </row>
    <row r="787" spans="1:29" ht="15.75" customHeight="1" x14ac:dyDescent="0.25">
      <c r="A787" s="8"/>
      <c r="B787" s="8"/>
      <c r="C787" s="8"/>
      <c r="D787" s="8"/>
      <c r="E787" s="8"/>
      <c r="F787" s="8"/>
      <c r="G787" s="8"/>
      <c r="H787" s="8"/>
      <c r="I787" s="8"/>
      <c r="J787" s="8"/>
      <c r="K787" s="8"/>
      <c r="L787" s="8"/>
      <c r="M787" s="8"/>
      <c r="N787" s="8"/>
      <c r="O787" s="8"/>
      <c r="P787" s="8"/>
      <c r="Q787" s="8"/>
      <c r="R787" s="8"/>
      <c r="S787" s="8"/>
      <c r="T787" s="14"/>
      <c r="U787" s="14"/>
      <c r="V787" s="14"/>
      <c r="W787" s="14"/>
      <c r="X787" s="14"/>
      <c r="Y787" s="14"/>
      <c r="Z787" s="14"/>
      <c r="AA787" s="14"/>
      <c r="AB787" s="14"/>
      <c r="AC787" s="14"/>
    </row>
    <row r="788" spans="1:29" ht="15.75" customHeight="1" x14ac:dyDescent="0.25">
      <c r="A788" s="8"/>
      <c r="B788" s="8"/>
      <c r="C788" s="8"/>
      <c r="D788" s="8"/>
      <c r="E788" s="8"/>
      <c r="F788" s="8"/>
      <c r="G788" s="8"/>
      <c r="H788" s="8"/>
      <c r="I788" s="8"/>
      <c r="J788" s="8"/>
      <c r="K788" s="8"/>
      <c r="L788" s="8"/>
      <c r="M788" s="8"/>
      <c r="N788" s="8"/>
      <c r="O788" s="8"/>
      <c r="P788" s="8"/>
      <c r="Q788" s="8"/>
      <c r="R788" s="8"/>
      <c r="S788" s="8"/>
      <c r="T788" s="14"/>
      <c r="U788" s="14"/>
      <c r="V788" s="14"/>
      <c r="W788" s="14"/>
      <c r="X788" s="14"/>
      <c r="Y788" s="14"/>
      <c r="Z788" s="14"/>
      <c r="AA788" s="14"/>
      <c r="AB788" s="14"/>
      <c r="AC788" s="14"/>
    </row>
    <row r="789" spans="1:29" ht="15.75" customHeight="1" x14ac:dyDescent="0.25">
      <c r="A789" s="8"/>
      <c r="B789" s="8"/>
      <c r="C789" s="8"/>
      <c r="D789" s="8"/>
      <c r="E789" s="8"/>
      <c r="F789" s="8"/>
      <c r="G789" s="8"/>
      <c r="H789" s="8"/>
      <c r="I789" s="8"/>
      <c r="J789" s="8"/>
      <c r="K789" s="8"/>
      <c r="L789" s="8"/>
      <c r="M789" s="8"/>
      <c r="N789" s="8"/>
      <c r="O789" s="8"/>
      <c r="P789" s="8"/>
      <c r="Q789" s="8"/>
      <c r="R789" s="8"/>
      <c r="S789" s="8"/>
      <c r="T789" s="14"/>
      <c r="U789" s="14"/>
      <c r="V789" s="14"/>
      <c r="W789" s="14"/>
      <c r="X789" s="14"/>
      <c r="Y789" s="14"/>
      <c r="Z789" s="14"/>
      <c r="AA789" s="14"/>
      <c r="AB789" s="14"/>
      <c r="AC789" s="14"/>
    </row>
    <row r="790" spans="1:29" ht="15.75" customHeight="1" x14ac:dyDescent="0.25">
      <c r="A790" s="8"/>
      <c r="B790" s="8"/>
      <c r="C790" s="8"/>
      <c r="D790" s="8"/>
      <c r="E790" s="8"/>
      <c r="F790" s="8"/>
      <c r="G790" s="8"/>
      <c r="H790" s="8"/>
      <c r="I790" s="8"/>
      <c r="J790" s="8"/>
      <c r="K790" s="8"/>
      <c r="L790" s="8"/>
      <c r="M790" s="8"/>
      <c r="N790" s="8"/>
      <c r="O790" s="8"/>
      <c r="P790" s="8"/>
      <c r="Q790" s="8"/>
      <c r="R790" s="8"/>
      <c r="S790" s="8"/>
      <c r="T790" s="14"/>
      <c r="U790" s="14"/>
      <c r="V790" s="14"/>
      <c r="W790" s="14"/>
      <c r="X790" s="14"/>
      <c r="Y790" s="14"/>
      <c r="Z790" s="14"/>
      <c r="AA790" s="14"/>
      <c r="AB790" s="14"/>
      <c r="AC790" s="14"/>
    </row>
    <row r="791" spans="1:29" ht="15.75" customHeight="1" x14ac:dyDescent="0.25">
      <c r="A791" s="8"/>
      <c r="B791" s="8"/>
      <c r="C791" s="8"/>
      <c r="D791" s="8"/>
      <c r="E791" s="8"/>
      <c r="F791" s="8"/>
      <c r="G791" s="8"/>
      <c r="H791" s="8"/>
      <c r="I791" s="8"/>
      <c r="J791" s="8"/>
      <c r="K791" s="8"/>
      <c r="L791" s="8"/>
      <c r="M791" s="8"/>
      <c r="N791" s="8"/>
      <c r="O791" s="8"/>
      <c r="P791" s="8"/>
      <c r="Q791" s="8"/>
      <c r="R791" s="8"/>
      <c r="S791" s="8"/>
      <c r="T791" s="14"/>
      <c r="U791" s="14"/>
      <c r="V791" s="14"/>
      <c r="W791" s="14"/>
      <c r="X791" s="14"/>
      <c r="Y791" s="14"/>
      <c r="Z791" s="14"/>
      <c r="AA791" s="14"/>
      <c r="AB791" s="14"/>
      <c r="AC791" s="14"/>
    </row>
    <row r="792" spans="1:29" ht="15.75" customHeight="1" x14ac:dyDescent="0.25">
      <c r="A792" s="8"/>
      <c r="B792" s="8"/>
      <c r="C792" s="8"/>
      <c r="D792" s="8"/>
      <c r="E792" s="8"/>
      <c r="F792" s="8"/>
      <c r="G792" s="8"/>
      <c r="H792" s="8"/>
      <c r="I792" s="8"/>
      <c r="J792" s="8"/>
      <c r="K792" s="8"/>
      <c r="L792" s="8"/>
      <c r="M792" s="8"/>
      <c r="N792" s="8"/>
      <c r="O792" s="8"/>
      <c r="P792" s="8"/>
      <c r="Q792" s="8"/>
      <c r="R792" s="8"/>
      <c r="S792" s="8"/>
      <c r="T792" s="14"/>
      <c r="U792" s="14"/>
      <c r="V792" s="14"/>
      <c r="W792" s="14"/>
      <c r="X792" s="14"/>
      <c r="Y792" s="14"/>
      <c r="Z792" s="14"/>
      <c r="AA792" s="14"/>
      <c r="AB792" s="14"/>
      <c r="AC792" s="14"/>
    </row>
    <row r="793" spans="1:29" ht="15.75" customHeight="1" x14ac:dyDescent="0.25">
      <c r="A793" s="8"/>
      <c r="B793" s="8"/>
      <c r="C793" s="8"/>
      <c r="D793" s="8"/>
      <c r="E793" s="8"/>
      <c r="F793" s="8"/>
      <c r="G793" s="8"/>
      <c r="H793" s="8"/>
      <c r="I793" s="8"/>
      <c r="J793" s="8"/>
      <c r="K793" s="8"/>
      <c r="L793" s="8"/>
      <c r="M793" s="8"/>
      <c r="N793" s="8"/>
      <c r="O793" s="8"/>
      <c r="P793" s="8"/>
      <c r="Q793" s="8"/>
      <c r="R793" s="8"/>
      <c r="S793" s="8"/>
      <c r="T793" s="14"/>
      <c r="U793" s="14"/>
      <c r="V793" s="14"/>
      <c r="W793" s="14"/>
      <c r="X793" s="14"/>
      <c r="Y793" s="14"/>
      <c r="Z793" s="14"/>
      <c r="AA793" s="14"/>
      <c r="AB793" s="14"/>
      <c r="AC793" s="14"/>
    </row>
    <row r="794" spans="1:29" ht="15.75" customHeight="1" x14ac:dyDescent="0.25">
      <c r="A794" s="8"/>
      <c r="B794" s="8"/>
      <c r="C794" s="8"/>
      <c r="D794" s="8"/>
      <c r="E794" s="8"/>
      <c r="F794" s="8"/>
      <c r="G794" s="8"/>
      <c r="H794" s="8"/>
      <c r="I794" s="8"/>
      <c r="J794" s="8"/>
      <c r="K794" s="8"/>
      <c r="L794" s="8"/>
      <c r="M794" s="8"/>
      <c r="N794" s="8"/>
      <c r="O794" s="8"/>
      <c r="P794" s="8"/>
      <c r="Q794" s="8"/>
      <c r="R794" s="8"/>
      <c r="S794" s="8"/>
      <c r="T794" s="14"/>
      <c r="U794" s="14"/>
      <c r="V794" s="14"/>
      <c r="W794" s="14"/>
      <c r="X794" s="14"/>
      <c r="Y794" s="14"/>
      <c r="Z794" s="14"/>
      <c r="AA794" s="14"/>
      <c r="AB794" s="14"/>
      <c r="AC794" s="14"/>
    </row>
    <row r="795" spans="1:29" ht="15.75" customHeight="1" x14ac:dyDescent="0.25">
      <c r="A795" s="8"/>
      <c r="B795" s="8"/>
      <c r="C795" s="8"/>
      <c r="D795" s="8"/>
      <c r="E795" s="8"/>
      <c r="F795" s="8"/>
      <c r="G795" s="8"/>
      <c r="H795" s="8"/>
      <c r="I795" s="8"/>
      <c r="J795" s="8"/>
      <c r="K795" s="8"/>
      <c r="L795" s="8"/>
      <c r="M795" s="8"/>
      <c r="N795" s="8"/>
      <c r="O795" s="8"/>
      <c r="P795" s="8"/>
      <c r="Q795" s="8"/>
      <c r="R795" s="8"/>
      <c r="S795" s="8"/>
      <c r="T795" s="14"/>
      <c r="U795" s="14"/>
      <c r="V795" s="14"/>
      <c r="W795" s="14"/>
      <c r="X795" s="14"/>
      <c r="Y795" s="14"/>
      <c r="Z795" s="14"/>
      <c r="AA795" s="14"/>
      <c r="AB795" s="14"/>
      <c r="AC795" s="14"/>
    </row>
    <row r="796" spans="1:29" ht="15.75" customHeight="1" x14ac:dyDescent="0.25">
      <c r="A796" s="8"/>
      <c r="B796" s="8"/>
      <c r="C796" s="8"/>
      <c r="D796" s="8"/>
      <c r="E796" s="8"/>
      <c r="F796" s="8"/>
      <c r="G796" s="8"/>
      <c r="H796" s="8"/>
      <c r="I796" s="8"/>
      <c r="J796" s="8"/>
      <c r="K796" s="8"/>
      <c r="L796" s="8"/>
      <c r="M796" s="8"/>
      <c r="N796" s="8"/>
      <c r="O796" s="8"/>
      <c r="P796" s="8"/>
      <c r="Q796" s="8"/>
      <c r="R796" s="8"/>
      <c r="S796" s="8"/>
      <c r="T796" s="14"/>
      <c r="U796" s="14"/>
      <c r="V796" s="14"/>
      <c r="W796" s="14"/>
      <c r="X796" s="14"/>
      <c r="Y796" s="14"/>
      <c r="Z796" s="14"/>
      <c r="AA796" s="14"/>
      <c r="AB796" s="14"/>
      <c r="AC796" s="14"/>
    </row>
    <row r="797" spans="1:29" ht="15.75" customHeight="1" x14ac:dyDescent="0.25">
      <c r="A797" s="8"/>
      <c r="B797" s="8"/>
      <c r="C797" s="8"/>
      <c r="D797" s="8"/>
      <c r="E797" s="8"/>
      <c r="F797" s="8"/>
      <c r="G797" s="8"/>
      <c r="H797" s="8"/>
      <c r="I797" s="8"/>
      <c r="J797" s="8"/>
      <c r="K797" s="8"/>
      <c r="L797" s="8"/>
      <c r="M797" s="8"/>
      <c r="N797" s="8"/>
      <c r="O797" s="8"/>
      <c r="P797" s="8"/>
      <c r="Q797" s="8"/>
      <c r="R797" s="8"/>
      <c r="S797" s="8"/>
      <c r="T797" s="14"/>
      <c r="U797" s="14"/>
      <c r="V797" s="14"/>
      <c r="W797" s="14"/>
      <c r="X797" s="14"/>
      <c r="Y797" s="14"/>
      <c r="Z797" s="14"/>
      <c r="AA797" s="14"/>
      <c r="AB797" s="14"/>
      <c r="AC797" s="14"/>
    </row>
    <row r="798" spans="1:29" ht="15.75" customHeight="1" x14ac:dyDescent="0.25">
      <c r="A798" s="8"/>
      <c r="B798" s="8"/>
      <c r="C798" s="8"/>
      <c r="D798" s="8"/>
      <c r="E798" s="8"/>
      <c r="F798" s="8"/>
      <c r="G798" s="8"/>
      <c r="H798" s="8"/>
      <c r="I798" s="8"/>
      <c r="J798" s="8"/>
      <c r="K798" s="8"/>
      <c r="L798" s="8"/>
      <c r="M798" s="8"/>
      <c r="N798" s="8"/>
      <c r="O798" s="8"/>
      <c r="P798" s="8"/>
      <c r="Q798" s="8"/>
      <c r="R798" s="8"/>
      <c r="S798" s="8"/>
      <c r="T798" s="14"/>
      <c r="U798" s="14"/>
      <c r="V798" s="14"/>
      <c r="W798" s="14"/>
      <c r="X798" s="14"/>
      <c r="Y798" s="14"/>
      <c r="Z798" s="14"/>
      <c r="AA798" s="14"/>
      <c r="AB798" s="14"/>
      <c r="AC798" s="14"/>
    </row>
    <row r="799" spans="1:29" ht="15.75" customHeight="1" x14ac:dyDescent="0.25">
      <c r="A799" s="8"/>
      <c r="B799" s="8"/>
      <c r="C799" s="8"/>
      <c r="D799" s="8"/>
      <c r="E799" s="8"/>
      <c r="F799" s="8"/>
      <c r="G799" s="8"/>
      <c r="H799" s="8"/>
      <c r="I799" s="8"/>
      <c r="J799" s="8"/>
      <c r="K799" s="8"/>
      <c r="L799" s="8"/>
      <c r="M799" s="8"/>
      <c r="N799" s="8"/>
      <c r="O799" s="8"/>
      <c r="P799" s="8"/>
      <c r="Q799" s="8"/>
      <c r="R799" s="8"/>
      <c r="S799" s="8"/>
      <c r="T799" s="14"/>
      <c r="U799" s="14"/>
      <c r="V799" s="14"/>
      <c r="W799" s="14"/>
      <c r="X799" s="14"/>
      <c r="Y799" s="14"/>
      <c r="Z799" s="14"/>
      <c r="AA799" s="14"/>
      <c r="AB799" s="14"/>
      <c r="AC799" s="14"/>
    </row>
    <row r="800" spans="1:29" ht="15.75" customHeight="1" x14ac:dyDescent="0.25">
      <c r="A800" s="8"/>
      <c r="B800" s="8"/>
      <c r="C800" s="8"/>
      <c r="D800" s="8"/>
      <c r="E800" s="8"/>
      <c r="F800" s="8"/>
      <c r="G800" s="8"/>
      <c r="H800" s="8"/>
      <c r="I800" s="8"/>
      <c r="J800" s="8"/>
      <c r="K800" s="8"/>
      <c r="L800" s="8"/>
      <c r="M800" s="8"/>
      <c r="N800" s="8"/>
      <c r="O800" s="8"/>
      <c r="P800" s="8"/>
      <c r="Q800" s="8"/>
      <c r="R800" s="8"/>
      <c r="S800" s="8"/>
      <c r="T800" s="14"/>
      <c r="U800" s="14"/>
      <c r="V800" s="14"/>
      <c r="W800" s="14"/>
      <c r="X800" s="14"/>
      <c r="Y800" s="14"/>
      <c r="Z800" s="14"/>
      <c r="AA800" s="14"/>
      <c r="AB800" s="14"/>
      <c r="AC800" s="14"/>
    </row>
    <row r="801" spans="1:29" ht="15.75" customHeight="1" x14ac:dyDescent="0.25">
      <c r="A801" s="8"/>
      <c r="B801" s="8"/>
      <c r="C801" s="8"/>
      <c r="D801" s="8"/>
      <c r="E801" s="8"/>
      <c r="F801" s="8"/>
      <c r="G801" s="8"/>
      <c r="H801" s="8"/>
      <c r="I801" s="8"/>
      <c r="J801" s="8"/>
      <c r="K801" s="8"/>
      <c r="L801" s="8"/>
      <c r="M801" s="8"/>
      <c r="N801" s="8"/>
      <c r="O801" s="8"/>
      <c r="P801" s="8"/>
      <c r="Q801" s="8"/>
      <c r="R801" s="8"/>
      <c r="S801" s="8"/>
      <c r="T801" s="14"/>
      <c r="U801" s="14"/>
      <c r="V801" s="14"/>
      <c r="W801" s="14"/>
      <c r="X801" s="14"/>
      <c r="Y801" s="14"/>
      <c r="Z801" s="14"/>
      <c r="AA801" s="14"/>
      <c r="AB801" s="14"/>
      <c r="AC801" s="14"/>
    </row>
    <row r="802" spans="1:29" ht="15.75" customHeight="1" x14ac:dyDescent="0.25">
      <c r="A802" s="8"/>
      <c r="B802" s="8"/>
      <c r="C802" s="8"/>
      <c r="D802" s="8"/>
      <c r="E802" s="8"/>
      <c r="F802" s="8"/>
      <c r="G802" s="8"/>
      <c r="H802" s="8"/>
      <c r="I802" s="8"/>
      <c r="J802" s="8"/>
      <c r="K802" s="8"/>
      <c r="L802" s="8"/>
      <c r="M802" s="8"/>
      <c r="N802" s="8"/>
      <c r="O802" s="8"/>
      <c r="P802" s="8"/>
      <c r="Q802" s="8"/>
      <c r="R802" s="8"/>
      <c r="S802" s="8"/>
      <c r="T802" s="14"/>
      <c r="U802" s="14"/>
      <c r="V802" s="14"/>
      <c r="W802" s="14"/>
      <c r="X802" s="14"/>
      <c r="Y802" s="14"/>
      <c r="Z802" s="14"/>
      <c r="AA802" s="14"/>
      <c r="AB802" s="14"/>
      <c r="AC802" s="14"/>
    </row>
    <row r="803" spans="1:29" ht="15.75" customHeight="1" x14ac:dyDescent="0.25">
      <c r="A803" s="8"/>
      <c r="B803" s="8"/>
      <c r="C803" s="8"/>
      <c r="D803" s="8"/>
      <c r="E803" s="8"/>
      <c r="F803" s="8"/>
      <c r="G803" s="8"/>
      <c r="H803" s="8"/>
      <c r="I803" s="8"/>
      <c r="J803" s="8"/>
      <c r="K803" s="8"/>
      <c r="L803" s="8"/>
      <c r="M803" s="8"/>
      <c r="N803" s="8"/>
      <c r="O803" s="8"/>
      <c r="P803" s="8"/>
      <c r="Q803" s="8"/>
      <c r="R803" s="8"/>
      <c r="S803" s="8"/>
      <c r="T803" s="14"/>
      <c r="U803" s="14"/>
      <c r="V803" s="14"/>
      <c r="W803" s="14"/>
      <c r="X803" s="14"/>
      <c r="Y803" s="14"/>
      <c r="Z803" s="14"/>
      <c r="AA803" s="14"/>
      <c r="AB803" s="14"/>
      <c r="AC803" s="14"/>
    </row>
    <row r="804" spans="1:29" ht="15.75" customHeight="1" x14ac:dyDescent="0.25">
      <c r="A804" s="8"/>
      <c r="B804" s="8"/>
      <c r="C804" s="8"/>
      <c r="D804" s="8"/>
      <c r="E804" s="8"/>
      <c r="F804" s="8"/>
      <c r="G804" s="8"/>
      <c r="H804" s="8"/>
      <c r="I804" s="8"/>
      <c r="J804" s="8"/>
      <c r="K804" s="8"/>
      <c r="L804" s="8"/>
      <c r="M804" s="8"/>
      <c r="N804" s="8"/>
      <c r="O804" s="8"/>
      <c r="P804" s="8"/>
      <c r="Q804" s="8"/>
      <c r="R804" s="8"/>
      <c r="S804" s="8"/>
      <c r="T804" s="14"/>
      <c r="U804" s="14"/>
      <c r="V804" s="14"/>
      <c r="W804" s="14"/>
      <c r="X804" s="14"/>
      <c r="Y804" s="14"/>
      <c r="Z804" s="14"/>
      <c r="AA804" s="14"/>
      <c r="AB804" s="14"/>
      <c r="AC804" s="14"/>
    </row>
    <row r="805" spans="1:29" ht="15.75" customHeight="1" x14ac:dyDescent="0.25">
      <c r="A805" s="8"/>
      <c r="B805" s="8"/>
      <c r="C805" s="8"/>
      <c r="D805" s="8"/>
      <c r="E805" s="8"/>
      <c r="F805" s="8"/>
      <c r="G805" s="8"/>
      <c r="H805" s="8"/>
      <c r="I805" s="8"/>
      <c r="J805" s="8"/>
      <c r="K805" s="8"/>
      <c r="L805" s="8"/>
      <c r="M805" s="8"/>
      <c r="N805" s="8"/>
      <c r="O805" s="8"/>
      <c r="P805" s="8"/>
      <c r="Q805" s="8"/>
      <c r="R805" s="8"/>
      <c r="S805" s="8"/>
      <c r="T805" s="14"/>
      <c r="U805" s="14"/>
      <c r="V805" s="14"/>
      <c r="W805" s="14"/>
      <c r="X805" s="14"/>
      <c r="Y805" s="14"/>
      <c r="Z805" s="14"/>
      <c r="AA805" s="14"/>
      <c r="AB805" s="14"/>
      <c r="AC805" s="14"/>
    </row>
    <row r="806" spans="1:29" ht="15.75" customHeight="1" x14ac:dyDescent="0.25">
      <c r="A806" s="8"/>
      <c r="B806" s="8"/>
      <c r="C806" s="8"/>
      <c r="D806" s="8"/>
      <c r="E806" s="8"/>
      <c r="F806" s="8"/>
      <c r="G806" s="8"/>
      <c r="H806" s="8"/>
      <c r="I806" s="8"/>
      <c r="J806" s="8"/>
      <c r="K806" s="8"/>
      <c r="L806" s="8"/>
      <c r="M806" s="8"/>
      <c r="N806" s="8"/>
      <c r="O806" s="8"/>
      <c r="P806" s="8"/>
      <c r="Q806" s="8"/>
      <c r="R806" s="8"/>
      <c r="S806" s="8"/>
      <c r="T806" s="14"/>
      <c r="U806" s="14"/>
      <c r="V806" s="14"/>
      <c r="W806" s="14"/>
      <c r="X806" s="14"/>
      <c r="Y806" s="14"/>
      <c r="Z806" s="14"/>
      <c r="AA806" s="14"/>
      <c r="AB806" s="14"/>
      <c r="AC806" s="14"/>
    </row>
    <row r="807" spans="1:29" ht="15.75" customHeight="1" x14ac:dyDescent="0.25">
      <c r="A807" s="8"/>
      <c r="B807" s="8"/>
      <c r="C807" s="8"/>
      <c r="D807" s="8"/>
      <c r="E807" s="8"/>
      <c r="F807" s="8"/>
      <c r="G807" s="8"/>
      <c r="H807" s="8"/>
      <c r="I807" s="8"/>
      <c r="J807" s="8"/>
      <c r="K807" s="8"/>
      <c r="L807" s="8"/>
      <c r="M807" s="8"/>
      <c r="N807" s="8"/>
      <c r="O807" s="8"/>
      <c r="P807" s="8"/>
      <c r="Q807" s="8"/>
      <c r="R807" s="8"/>
      <c r="S807" s="8"/>
      <c r="T807" s="14"/>
      <c r="U807" s="14"/>
      <c r="V807" s="14"/>
      <c r="W807" s="14"/>
      <c r="X807" s="14"/>
      <c r="Y807" s="14"/>
      <c r="Z807" s="14"/>
      <c r="AA807" s="14"/>
      <c r="AB807" s="14"/>
      <c r="AC807" s="14"/>
    </row>
    <row r="808" spans="1:29" ht="15.75" customHeight="1" x14ac:dyDescent="0.25">
      <c r="A808" s="8"/>
      <c r="B808" s="8"/>
      <c r="C808" s="8"/>
      <c r="D808" s="8"/>
      <c r="E808" s="8"/>
      <c r="F808" s="8"/>
      <c r="G808" s="8"/>
      <c r="H808" s="8"/>
      <c r="I808" s="8"/>
      <c r="J808" s="8"/>
      <c r="K808" s="8"/>
      <c r="L808" s="8"/>
      <c r="M808" s="8"/>
      <c r="N808" s="8"/>
      <c r="O808" s="8"/>
      <c r="P808" s="8"/>
      <c r="Q808" s="8"/>
      <c r="R808" s="8"/>
      <c r="S808" s="8"/>
      <c r="T808" s="14"/>
      <c r="U808" s="14"/>
      <c r="V808" s="14"/>
      <c r="W808" s="14"/>
      <c r="X808" s="14"/>
      <c r="Y808" s="14"/>
      <c r="Z808" s="14"/>
      <c r="AA808" s="14"/>
      <c r="AB808" s="14"/>
      <c r="AC808" s="14"/>
    </row>
    <row r="809" spans="1:29" ht="15.75" customHeight="1" x14ac:dyDescent="0.25">
      <c r="A809" s="8"/>
      <c r="B809" s="8"/>
      <c r="C809" s="8"/>
      <c r="D809" s="8"/>
      <c r="E809" s="8"/>
      <c r="F809" s="8"/>
      <c r="G809" s="8"/>
      <c r="H809" s="8"/>
      <c r="I809" s="8"/>
      <c r="J809" s="8"/>
      <c r="K809" s="8"/>
      <c r="L809" s="8"/>
      <c r="M809" s="8"/>
      <c r="N809" s="8"/>
      <c r="O809" s="8"/>
      <c r="P809" s="8"/>
      <c r="Q809" s="8"/>
      <c r="R809" s="8"/>
      <c r="S809" s="8"/>
      <c r="T809" s="14"/>
      <c r="U809" s="14"/>
      <c r="V809" s="14"/>
      <c r="W809" s="14"/>
      <c r="X809" s="14"/>
      <c r="Y809" s="14"/>
      <c r="Z809" s="14"/>
      <c r="AA809" s="14"/>
      <c r="AB809" s="14"/>
      <c r="AC809" s="14"/>
    </row>
    <row r="810" spans="1:29" ht="15.75" customHeight="1" x14ac:dyDescent="0.25">
      <c r="A810" s="8"/>
      <c r="B810" s="8"/>
      <c r="C810" s="8"/>
      <c r="D810" s="8"/>
      <c r="E810" s="8"/>
      <c r="F810" s="8"/>
      <c r="G810" s="8"/>
      <c r="H810" s="8"/>
      <c r="I810" s="8"/>
      <c r="J810" s="8"/>
      <c r="K810" s="8"/>
      <c r="L810" s="8"/>
      <c r="M810" s="8"/>
      <c r="N810" s="8"/>
      <c r="O810" s="8"/>
      <c r="P810" s="8"/>
      <c r="Q810" s="8"/>
      <c r="R810" s="8"/>
      <c r="S810" s="8"/>
      <c r="T810" s="14"/>
      <c r="U810" s="14"/>
      <c r="V810" s="14"/>
      <c r="W810" s="14"/>
      <c r="X810" s="14"/>
      <c r="Y810" s="14"/>
      <c r="Z810" s="14"/>
      <c r="AA810" s="14"/>
      <c r="AB810" s="14"/>
      <c r="AC810" s="14"/>
    </row>
    <row r="811" spans="1:29" ht="15.75" customHeight="1" x14ac:dyDescent="0.25">
      <c r="A811" s="8"/>
      <c r="B811" s="8"/>
      <c r="C811" s="8"/>
      <c r="D811" s="8"/>
      <c r="E811" s="8"/>
      <c r="F811" s="8"/>
      <c r="G811" s="8"/>
      <c r="H811" s="8"/>
      <c r="I811" s="8"/>
      <c r="J811" s="8"/>
      <c r="K811" s="8"/>
      <c r="L811" s="8"/>
      <c r="M811" s="8"/>
      <c r="N811" s="8"/>
      <c r="O811" s="8"/>
      <c r="P811" s="8"/>
      <c r="Q811" s="8"/>
      <c r="R811" s="8"/>
      <c r="S811" s="8"/>
      <c r="T811" s="14"/>
      <c r="U811" s="14"/>
      <c r="V811" s="14"/>
      <c r="W811" s="14"/>
      <c r="X811" s="14"/>
      <c r="Y811" s="14"/>
      <c r="Z811" s="14"/>
      <c r="AA811" s="14"/>
      <c r="AB811" s="14"/>
      <c r="AC811" s="14"/>
    </row>
    <row r="812" spans="1:29" ht="15.75" customHeight="1" x14ac:dyDescent="0.25">
      <c r="A812" s="8"/>
      <c r="B812" s="8"/>
      <c r="C812" s="8"/>
      <c r="D812" s="8"/>
      <c r="E812" s="8"/>
      <c r="F812" s="8"/>
      <c r="G812" s="8"/>
      <c r="H812" s="8"/>
      <c r="I812" s="8"/>
      <c r="J812" s="8"/>
      <c r="K812" s="8"/>
      <c r="L812" s="8"/>
      <c r="M812" s="8"/>
      <c r="N812" s="8"/>
      <c r="O812" s="8"/>
      <c r="P812" s="8"/>
      <c r="Q812" s="8"/>
      <c r="R812" s="8"/>
      <c r="S812" s="8"/>
      <c r="T812" s="14"/>
      <c r="U812" s="14"/>
      <c r="V812" s="14"/>
      <c r="W812" s="14"/>
      <c r="X812" s="14"/>
      <c r="Y812" s="14"/>
      <c r="Z812" s="14"/>
      <c r="AA812" s="14"/>
      <c r="AB812" s="14"/>
      <c r="AC812" s="14"/>
    </row>
    <row r="813" spans="1:29" ht="15.75" customHeight="1" x14ac:dyDescent="0.25">
      <c r="A813" s="8"/>
      <c r="B813" s="8"/>
      <c r="C813" s="8"/>
      <c r="D813" s="8"/>
      <c r="E813" s="8"/>
      <c r="F813" s="8"/>
      <c r="G813" s="8"/>
      <c r="H813" s="8"/>
      <c r="I813" s="8"/>
      <c r="J813" s="8"/>
      <c r="K813" s="8"/>
      <c r="L813" s="8"/>
      <c r="M813" s="8"/>
      <c r="N813" s="8"/>
      <c r="O813" s="8"/>
      <c r="P813" s="8"/>
      <c r="Q813" s="8"/>
      <c r="R813" s="8"/>
      <c r="S813" s="8"/>
      <c r="T813" s="14"/>
      <c r="U813" s="14"/>
      <c r="V813" s="14"/>
      <c r="W813" s="14"/>
      <c r="X813" s="14"/>
      <c r="Y813" s="14"/>
      <c r="Z813" s="14"/>
      <c r="AA813" s="14"/>
      <c r="AB813" s="14"/>
      <c r="AC813" s="14"/>
    </row>
    <row r="814" spans="1:29" ht="15.75" customHeight="1" x14ac:dyDescent="0.25">
      <c r="A814" s="8"/>
      <c r="B814" s="8"/>
      <c r="C814" s="8"/>
      <c r="D814" s="8"/>
      <c r="E814" s="8"/>
      <c r="F814" s="8"/>
      <c r="G814" s="8"/>
      <c r="H814" s="8"/>
      <c r="I814" s="8"/>
      <c r="J814" s="8"/>
      <c r="K814" s="8"/>
      <c r="L814" s="8"/>
      <c r="M814" s="8"/>
      <c r="N814" s="8"/>
      <c r="O814" s="8"/>
      <c r="P814" s="8"/>
      <c r="Q814" s="8"/>
      <c r="R814" s="8"/>
      <c r="S814" s="8"/>
      <c r="T814" s="14"/>
      <c r="U814" s="14"/>
      <c r="V814" s="14"/>
      <c r="W814" s="14"/>
      <c r="X814" s="14"/>
      <c r="Y814" s="14"/>
      <c r="Z814" s="14"/>
      <c r="AA814" s="14"/>
      <c r="AB814" s="14"/>
      <c r="AC814" s="14"/>
    </row>
    <row r="815" spans="1:29" ht="15.75" customHeight="1" x14ac:dyDescent="0.25">
      <c r="A815" s="8"/>
      <c r="B815" s="8"/>
      <c r="C815" s="8"/>
      <c r="D815" s="8"/>
      <c r="E815" s="8"/>
      <c r="F815" s="8"/>
      <c r="G815" s="8"/>
      <c r="H815" s="8"/>
      <c r="I815" s="8"/>
      <c r="J815" s="8"/>
      <c r="K815" s="8"/>
      <c r="L815" s="8"/>
      <c r="M815" s="8"/>
      <c r="N815" s="8"/>
      <c r="O815" s="8"/>
      <c r="P815" s="8"/>
      <c r="Q815" s="8"/>
      <c r="R815" s="8"/>
      <c r="S815" s="8"/>
      <c r="T815" s="14"/>
      <c r="U815" s="14"/>
      <c r="V815" s="14"/>
      <c r="W815" s="14"/>
      <c r="X815" s="14"/>
      <c r="Y815" s="14"/>
      <c r="Z815" s="14"/>
      <c r="AA815" s="14"/>
      <c r="AB815" s="14"/>
      <c r="AC815" s="14"/>
    </row>
    <row r="816" spans="1:29" ht="15.75" customHeight="1" x14ac:dyDescent="0.25">
      <c r="A816" s="8"/>
      <c r="B816" s="8"/>
      <c r="C816" s="8"/>
      <c r="D816" s="8"/>
      <c r="E816" s="8"/>
      <c r="F816" s="8"/>
      <c r="G816" s="8"/>
      <c r="H816" s="8"/>
      <c r="I816" s="8"/>
      <c r="J816" s="8"/>
      <c r="K816" s="8"/>
      <c r="L816" s="8"/>
      <c r="M816" s="8"/>
      <c r="N816" s="8"/>
      <c r="O816" s="8"/>
      <c r="P816" s="8"/>
      <c r="Q816" s="8"/>
      <c r="R816" s="8"/>
      <c r="S816" s="8"/>
      <c r="T816" s="14"/>
      <c r="U816" s="14"/>
      <c r="V816" s="14"/>
      <c r="W816" s="14"/>
      <c r="X816" s="14"/>
      <c r="Y816" s="14"/>
      <c r="Z816" s="14"/>
      <c r="AA816" s="14"/>
      <c r="AB816" s="14"/>
      <c r="AC816" s="14"/>
    </row>
    <row r="817" spans="1:29" ht="15.75" customHeight="1" x14ac:dyDescent="0.25">
      <c r="A817" s="8"/>
      <c r="B817" s="8"/>
      <c r="C817" s="8"/>
      <c r="D817" s="8"/>
      <c r="E817" s="8"/>
      <c r="F817" s="8"/>
      <c r="G817" s="8"/>
      <c r="H817" s="8"/>
      <c r="I817" s="8"/>
      <c r="J817" s="8"/>
      <c r="K817" s="8"/>
      <c r="L817" s="8"/>
      <c r="M817" s="8"/>
      <c r="N817" s="8"/>
      <c r="O817" s="8"/>
      <c r="P817" s="8"/>
      <c r="Q817" s="8"/>
      <c r="R817" s="8"/>
      <c r="S817" s="8"/>
      <c r="T817" s="14"/>
      <c r="U817" s="14"/>
      <c r="V817" s="14"/>
      <c r="W817" s="14"/>
      <c r="X817" s="14"/>
      <c r="Y817" s="14"/>
      <c r="Z817" s="14"/>
      <c r="AA817" s="14"/>
      <c r="AB817" s="14"/>
      <c r="AC817" s="14"/>
    </row>
    <row r="818" spans="1:29" ht="15.75" customHeight="1" x14ac:dyDescent="0.25">
      <c r="A818" s="8"/>
      <c r="B818" s="8"/>
      <c r="C818" s="8"/>
      <c r="D818" s="8"/>
      <c r="E818" s="8"/>
      <c r="F818" s="8"/>
      <c r="G818" s="8"/>
      <c r="H818" s="8"/>
      <c r="I818" s="8"/>
      <c r="J818" s="8"/>
      <c r="K818" s="8"/>
      <c r="L818" s="8"/>
      <c r="M818" s="8"/>
      <c r="N818" s="8"/>
      <c r="O818" s="8"/>
      <c r="P818" s="8"/>
      <c r="Q818" s="8"/>
      <c r="R818" s="8"/>
      <c r="S818" s="8"/>
      <c r="T818" s="14"/>
      <c r="U818" s="14"/>
      <c r="V818" s="14"/>
      <c r="W818" s="14"/>
      <c r="X818" s="14"/>
      <c r="Y818" s="14"/>
      <c r="Z818" s="14"/>
      <c r="AA818" s="14"/>
      <c r="AB818" s="14"/>
      <c r="AC818" s="14"/>
    </row>
    <row r="819" spans="1:29" ht="15.75" customHeight="1" x14ac:dyDescent="0.25">
      <c r="A819" s="8"/>
      <c r="B819" s="8"/>
      <c r="C819" s="8"/>
      <c r="D819" s="8"/>
      <c r="E819" s="8"/>
      <c r="F819" s="8"/>
      <c r="G819" s="8"/>
      <c r="H819" s="8"/>
      <c r="I819" s="8"/>
      <c r="J819" s="8"/>
      <c r="K819" s="8"/>
      <c r="L819" s="8"/>
      <c r="M819" s="8"/>
      <c r="N819" s="8"/>
      <c r="O819" s="8"/>
      <c r="P819" s="8"/>
      <c r="Q819" s="8"/>
      <c r="R819" s="8"/>
      <c r="S819" s="8"/>
      <c r="T819" s="14"/>
      <c r="U819" s="14"/>
      <c r="V819" s="14"/>
      <c r="W819" s="14"/>
      <c r="X819" s="14"/>
      <c r="Y819" s="14"/>
      <c r="Z819" s="14"/>
      <c r="AA819" s="14"/>
      <c r="AB819" s="14"/>
      <c r="AC819" s="14"/>
    </row>
    <row r="820" spans="1:29" ht="15.75" customHeight="1" x14ac:dyDescent="0.25">
      <c r="A820" s="8"/>
      <c r="B820" s="8"/>
      <c r="C820" s="8"/>
      <c r="D820" s="8"/>
      <c r="E820" s="8"/>
      <c r="F820" s="8"/>
      <c r="G820" s="8"/>
      <c r="H820" s="8"/>
      <c r="I820" s="8"/>
      <c r="J820" s="8"/>
      <c r="K820" s="8"/>
      <c r="L820" s="8"/>
      <c r="M820" s="8"/>
      <c r="N820" s="8"/>
      <c r="O820" s="8"/>
      <c r="P820" s="8"/>
      <c r="Q820" s="8"/>
      <c r="R820" s="8"/>
      <c r="S820" s="8"/>
      <c r="T820" s="14"/>
      <c r="U820" s="14"/>
      <c r="V820" s="14"/>
      <c r="W820" s="14"/>
      <c r="X820" s="14"/>
      <c r="Y820" s="14"/>
      <c r="Z820" s="14"/>
      <c r="AA820" s="14"/>
      <c r="AB820" s="14"/>
      <c r="AC820" s="14"/>
    </row>
    <row r="821" spans="1:29" ht="15.75" customHeight="1" x14ac:dyDescent="0.25">
      <c r="A821" s="8"/>
      <c r="B821" s="8"/>
      <c r="C821" s="8"/>
      <c r="D821" s="8"/>
      <c r="E821" s="8"/>
      <c r="F821" s="8"/>
      <c r="G821" s="8"/>
      <c r="H821" s="8"/>
      <c r="I821" s="8"/>
      <c r="J821" s="8"/>
      <c r="K821" s="8"/>
      <c r="L821" s="8"/>
      <c r="M821" s="8"/>
      <c r="N821" s="8"/>
      <c r="O821" s="8"/>
      <c r="P821" s="8"/>
      <c r="Q821" s="8"/>
      <c r="R821" s="8"/>
      <c r="S821" s="8"/>
      <c r="T821" s="14"/>
      <c r="U821" s="14"/>
      <c r="V821" s="14"/>
      <c r="W821" s="14"/>
      <c r="X821" s="14"/>
      <c r="Y821" s="14"/>
      <c r="Z821" s="14"/>
      <c r="AA821" s="14"/>
      <c r="AB821" s="14"/>
      <c r="AC821" s="14"/>
    </row>
    <row r="822" spans="1:29" ht="15.75" customHeight="1" x14ac:dyDescent="0.25">
      <c r="A822" s="8"/>
      <c r="B822" s="8"/>
      <c r="C822" s="8"/>
      <c r="D822" s="8"/>
      <c r="E822" s="8"/>
      <c r="F822" s="8"/>
      <c r="G822" s="8"/>
      <c r="H822" s="8"/>
      <c r="I822" s="8"/>
      <c r="J822" s="8"/>
      <c r="K822" s="8"/>
      <c r="L822" s="8"/>
      <c r="M822" s="8"/>
      <c r="N822" s="8"/>
      <c r="O822" s="8"/>
      <c r="P822" s="8"/>
      <c r="Q822" s="8"/>
      <c r="R822" s="8"/>
      <c r="S822" s="8"/>
      <c r="T822" s="14"/>
      <c r="U822" s="14"/>
      <c r="V822" s="14"/>
      <c r="W822" s="14"/>
      <c r="X822" s="14"/>
      <c r="Y822" s="14"/>
      <c r="Z822" s="14"/>
      <c r="AA822" s="14"/>
      <c r="AB822" s="14"/>
      <c r="AC822" s="14"/>
    </row>
    <row r="823" spans="1:29" ht="15.75" customHeight="1" x14ac:dyDescent="0.25">
      <c r="A823" s="8"/>
      <c r="B823" s="8"/>
      <c r="C823" s="8"/>
      <c r="D823" s="8"/>
      <c r="E823" s="8"/>
      <c r="F823" s="8"/>
      <c r="G823" s="8"/>
      <c r="H823" s="8"/>
      <c r="I823" s="8"/>
      <c r="J823" s="8"/>
      <c r="K823" s="8"/>
      <c r="L823" s="8"/>
      <c r="M823" s="8"/>
      <c r="N823" s="8"/>
      <c r="O823" s="8"/>
      <c r="P823" s="8"/>
      <c r="Q823" s="8"/>
      <c r="R823" s="8"/>
      <c r="S823" s="8"/>
      <c r="T823" s="14"/>
      <c r="U823" s="14"/>
      <c r="V823" s="14"/>
      <c r="W823" s="14"/>
      <c r="X823" s="14"/>
      <c r="Y823" s="14"/>
      <c r="Z823" s="14"/>
      <c r="AA823" s="14"/>
      <c r="AB823" s="14"/>
      <c r="AC823" s="14"/>
    </row>
    <row r="824" spans="1:29" ht="15.75" customHeight="1" x14ac:dyDescent="0.25">
      <c r="A824" s="8"/>
      <c r="B824" s="8"/>
      <c r="C824" s="8"/>
      <c r="D824" s="8"/>
      <c r="E824" s="8"/>
      <c r="F824" s="8"/>
      <c r="G824" s="8"/>
      <c r="H824" s="8"/>
      <c r="I824" s="8"/>
      <c r="J824" s="8"/>
      <c r="K824" s="8"/>
      <c r="L824" s="8"/>
      <c r="M824" s="8"/>
      <c r="N824" s="8"/>
      <c r="O824" s="8"/>
      <c r="P824" s="8"/>
      <c r="Q824" s="8"/>
      <c r="R824" s="8"/>
      <c r="S824" s="8"/>
      <c r="T824" s="14"/>
      <c r="U824" s="14"/>
      <c r="V824" s="14"/>
      <c r="W824" s="14"/>
      <c r="X824" s="14"/>
      <c r="Y824" s="14"/>
      <c r="Z824" s="14"/>
      <c r="AA824" s="14"/>
      <c r="AB824" s="14"/>
      <c r="AC824" s="14"/>
    </row>
    <row r="825" spans="1:29" ht="15.75" customHeight="1" x14ac:dyDescent="0.25">
      <c r="A825" s="8"/>
      <c r="B825" s="8"/>
      <c r="C825" s="8"/>
      <c r="D825" s="8"/>
      <c r="E825" s="8"/>
      <c r="F825" s="8"/>
      <c r="G825" s="8"/>
      <c r="H825" s="8"/>
      <c r="I825" s="8"/>
      <c r="J825" s="8"/>
      <c r="K825" s="8"/>
      <c r="L825" s="8"/>
      <c r="M825" s="8"/>
      <c r="N825" s="8"/>
      <c r="O825" s="8"/>
      <c r="P825" s="8"/>
      <c r="Q825" s="8"/>
      <c r="R825" s="8"/>
      <c r="S825" s="8"/>
      <c r="T825" s="14"/>
      <c r="U825" s="14"/>
      <c r="V825" s="14"/>
      <c r="W825" s="14"/>
      <c r="X825" s="14"/>
      <c r="Y825" s="14"/>
      <c r="Z825" s="14"/>
      <c r="AA825" s="14"/>
      <c r="AB825" s="14"/>
      <c r="AC825" s="14"/>
    </row>
    <row r="826" spans="1:29" ht="15.75" customHeight="1" x14ac:dyDescent="0.25">
      <c r="A826" s="8"/>
      <c r="B826" s="8"/>
      <c r="C826" s="8"/>
      <c r="D826" s="8"/>
      <c r="E826" s="8"/>
      <c r="F826" s="8"/>
      <c r="G826" s="8"/>
      <c r="H826" s="8"/>
      <c r="I826" s="8"/>
      <c r="J826" s="8"/>
      <c r="K826" s="8"/>
      <c r="L826" s="8"/>
      <c r="M826" s="8"/>
      <c r="N826" s="8"/>
      <c r="O826" s="8"/>
      <c r="P826" s="8"/>
      <c r="Q826" s="8"/>
      <c r="R826" s="8"/>
      <c r="S826" s="8"/>
      <c r="T826" s="14"/>
      <c r="U826" s="14"/>
      <c r="V826" s="14"/>
      <c r="W826" s="14"/>
      <c r="X826" s="14"/>
      <c r="Y826" s="14"/>
      <c r="Z826" s="14"/>
      <c r="AA826" s="14"/>
      <c r="AB826" s="14"/>
      <c r="AC826" s="14"/>
    </row>
    <row r="827" spans="1:29" ht="15.75" customHeight="1" x14ac:dyDescent="0.25">
      <c r="A827" s="8"/>
      <c r="B827" s="8"/>
      <c r="C827" s="8"/>
      <c r="D827" s="8"/>
      <c r="E827" s="8"/>
      <c r="F827" s="8"/>
      <c r="G827" s="8"/>
      <c r="H827" s="8"/>
      <c r="I827" s="8"/>
      <c r="J827" s="8"/>
      <c r="K827" s="8"/>
      <c r="L827" s="8"/>
      <c r="M827" s="8"/>
      <c r="N827" s="8"/>
      <c r="O827" s="8"/>
      <c r="P827" s="8"/>
      <c r="Q827" s="8"/>
      <c r="R827" s="8"/>
      <c r="S827" s="8"/>
      <c r="T827" s="14"/>
      <c r="U827" s="14"/>
      <c r="V827" s="14"/>
      <c r="W827" s="14"/>
      <c r="X827" s="14"/>
      <c r="Y827" s="14"/>
      <c r="Z827" s="14"/>
      <c r="AA827" s="14"/>
      <c r="AB827" s="14"/>
      <c r="AC827" s="14"/>
    </row>
    <row r="828" spans="1:29" ht="15.75" customHeight="1" x14ac:dyDescent="0.25">
      <c r="A828" s="8"/>
      <c r="B828" s="8"/>
      <c r="C828" s="8"/>
      <c r="D828" s="8"/>
      <c r="E828" s="8"/>
      <c r="F828" s="8"/>
      <c r="G828" s="8"/>
      <c r="H828" s="8"/>
      <c r="I828" s="8"/>
      <c r="J828" s="8"/>
      <c r="K828" s="8"/>
      <c r="L828" s="8"/>
      <c r="M828" s="8"/>
      <c r="N828" s="8"/>
      <c r="O828" s="8"/>
      <c r="P828" s="8"/>
      <c r="Q828" s="8"/>
      <c r="R828" s="8"/>
      <c r="S828" s="8"/>
      <c r="T828" s="14"/>
      <c r="U828" s="14"/>
      <c r="V828" s="14"/>
      <c r="W828" s="14"/>
      <c r="X828" s="14"/>
      <c r="Y828" s="14"/>
      <c r="Z828" s="14"/>
      <c r="AA828" s="14"/>
      <c r="AB828" s="14"/>
      <c r="AC828" s="14"/>
    </row>
    <row r="829" spans="1:29" ht="15.75" customHeight="1" x14ac:dyDescent="0.25">
      <c r="A829" s="8"/>
      <c r="B829" s="8"/>
      <c r="C829" s="8"/>
      <c r="D829" s="8"/>
      <c r="E829" s="8"/>
      <c r="F829" s="8"/>
      <c r="G829" s="8"/>
      <c r="H829" s="8"/>
      <c r="I829" s="8"/>
      <c r="J829" s="8"/>
      <c r="K829" s="8"/>
      <c r="L829" s="8"/>
      <c r="M829" s="8"/>
      <c r="N829" s="8"/>
      <c r="O829" s="8"/>
      <c r="P829" s="8"/>
      <c r="Q829" s="8"/>
      <c r="R829" s="8"/>
      <c r="S829" s="8"/>
      <c r="T829" s="14"/>
      <c r="U829" s="14"/>
      <c r="V829" s="14"/>
      <c r="W829" s="14"/>
      <c r="X829" s="14"/>
      <c r="Y829" s="14"/>
      <c r="Z829" s="14"/>
      <c r="AA829" s="14"/>
      <c r="AB829" s="14"/>
      <c r="AC829" s="14"/>
    </row>
    <row r="830" spans="1:29" ht="15.75" customHeight="1" x14ac:dyDescent="0.25">
      <c r="A830" s="8"/>
      <c r="B830" s="8"/>
      <c r="C830" s="8"/>
      <c r="D830" s="8"/>
      <c r="E830" s="8"/>
      <c r="F830" s="8"/>
      <c r="G830" s="8"/>
      <c r="H830" s="8"/>
      <c r="I830" s="8"/>
      <c r="J830" s="8"/>
      <c r="K830" s="8"/>
      <c r="L830" s="8"/>
      <c r="M830" s="8"/>
      <c r="N830" s="8"/>
      <c r="O830" s="8"/>
      <c r="P830" s="8"/>
      <c r="Q830" s="8"/>
      <c r="R830" s="8"/>
      <c r="S830" s="8"/>
      <c r="T830" s="14"/>
      <c r="U830" s="14"/>
      <c r="V830" s="14"/>
      <c r="W830" s="14"/>
      <c r="X830" s="14"/>
      <c r="Y830" s="14"/>
      <c r="Z830" s="14"/>
      <c r="AA830" s="14"/>
      <c r="AB830" s="14"/>
      <c r="AC830" s="14"/>
    </row>
    <row r="831" spans="1:29" ht="15.75" customHeight="1" x14ac:dyDescent="0.25">
      <c r="A831" s="8"/>
      <c r="B831" s="8"/>
      <c r="C831" s="8"/>
      <c r="D831" s="8"/>
      <c r="E831" s="8"/>
      <c r="F831" s="8"/>
      <c r="G831" s="8"/>
      <c r="H831" s="8"/>
      <c r="I831" s="8"/>
      <c r="J831" s="8"/>
      <c r="K831" s="8"/>
      <c r="L831" s="8"/>
      <c r="M831" s="8"/>
      <c r="N831" s="8"/>
      <c r="O831" s="8"/>
      <c r="P831" s="8"/>
      <c r="Q831" s="8"/>
      <c r="R831" s="8"/>
      <c r="S831" s="8"/>
      <c r="T831" s="14"/>
      <c r="U831" s="14"/>
      <c r="V831" s="14"/>
      <c r="W831" s="14"/>
      <c r="X831" s="14"/>
      <c r="Y831" s="14"/>
      <c r="Z831" s="14"/>
      <c r="AA831" s="14"/>
      <c r="AB831" s="14"/>
      <c r="AC831" s="14"/>
    </row>
    <row r="832" spans="1:29" ht="15.75" customHeight="1" x14ac:dyDescent="0.25">
      <c r="A832" s="8"/>
      <c r="B832" s="8"/>
      <c r="C832" s="8"/>
      <c r="D832" s="8"/>
      <c r="E832" s="8"/>
      <c r="F832" s="8"/>
      <c r="G832" s="8"/>
      <c r="H832" s="8"/>
      <c r="I832" s="8"/>
      <c r="J832" s="8"/>
      <c r="K832" s="8"/>
      <c r="L832" s="8"/>
      <c r="M832" s="8"/>
      <c r="N832" s="8"/>
      <c r="O832" s="8"/>
      <c r="P832" s="8"/>
      <c r="Q832" s="8"/>
      <c r="R832" s="8"/>
      <c r="S832" s="8"/>
      <c r="T832" s="14"/>
      <c r="U832" s="14"/>
      <c r="V832" s="14"/>
      <c r="W832" s="14"/>
      <c r="X832" s="14"/>
      <c r="Y832" s="14"/>
      <c r="Z832" s="14"/>
      <c r="AA832" s="14"/>
      <c r="AB832" s="14"/>
      <c r="AC832" s="14"/>
    </row>
    <row r="833" spans="1:29" ht="15.75" customHeight="1" x14ac:dyDescent="0.25">
      <c r="A833" s="8"/>
      <c r="B833" s="8"/>
      <c r="C833" s="8"/>
      <c r="D833" s="8"/>
      <c r="E833" s="8"/>
      <c r="F833" s="8"/>
      <c r="G833" s="8"/>
      <c r="H833" s="8"/>
      <c r="I833" s="8"/>
      <c r="J833" s="8"/>
      <c r="K833" s="8"/>
      <c r="L833" s="8"/>
      <c r="M833" s="8"/>
      <c r="N833" s="8"/>
      <c r="O833" s="8"/>
      <c r="P833" s="8"/>
      <c r="Q833" s="8"/>
      <c r="R833" s="8"/>
      <c r="S833" s="8"/>
      <c r="T833" s="14"/>
      <c r="U833" s="14"/>
      <c r="V833" s="14"/>
      <c r="W833" s="14"/>
      <c r="X833" s="14"/>
      <c r="Y833" s="14"/>
      <c r="Z833" s="14"/>
      <c r="AA833" s="14"/>
      <c r="AB833" s="14"/>
      <c r="AC833" s="14"/>
    </row>
    <row r="834" spans="1:29" ht="15.75" customHeight="1" x14ac:dyDescent="0.25">
      <c r="A834" s="8"/>
      <c r="B834" s="8"/>
      <c r="C834" s="8"/>
      <c r="D834" s="8"/>
      <c r="E834" s="8"/>
      <c r="F834" s="8"/>
      <c r="G834" s="8"/>
      <c r="H834" s="8"/>
      <c r="I834" s="8"/>
      <c r="J834" s="8"/>
      <c r="K834" s="8"/>
      <c r="L834" s="8"/>
      <c r="M834" s="8"/>
      <c r="N834" s="8"/>
      <c r="O834" s="8"/>
      <c r="P834" s="8"/>
      <c r="Q834" s="8"/>
      <c r="R834" s="8"/>
      <c r="S834" s="8"/>
      <c r="T834" s="14"/>
      <c r="U834" s="14"/>
      <c r="V834" s="14"/>
      <c r="W834" s="14"/>
      <c r="X834" s="14"/>
      <c r="Y834" s="14"/>
      <c r="Z834" s="14"/>
      <c r="AA834" s="14"/>
      <c r="AB834" s="14"/>
      <c r="AC834" s="14"/>
    </row>
    <row r="835" spans="1:29" ht="15.75" customHeight="1" x14ac:dyDescent="0.25">
      <c r="A835" s="8"/>
      <c r="B835" s="8"/>
      <c r="C835" s="8"/>
      <c r="D835" s="8"/>
      <c r="E835" s="8"/>
      <c r="F835" s="8"/>
      <c r="G835" s="8"/>
      <c r="H835" s="8"/>
      <c r="I835" s="8"/>
      <c r="J835" s="8"/>
      <c r="K835" s="8"/>
      <c r="L835" s="8"/>
      <c r="M835" s="8"/>
      <c r="N835" s="8"/>
      <c r="O835" s="8"/>
      <c r="P835" s="8"/>
      <c r="Q835" s="8"/>
      <c r="R835" s="8"/>
      <c r="S835" s="8"/>
      <c r="T835" s="14"/>
      <c r="U835" s="14"/>
      <c r="V835" s="14"/>
      <c r="W835" s="14"/>
      <c r="X835" s="14"/>
      <c r="Y835" s="14"/>
      <c r="Z835" s="14"/>
      <c r="AA835" s="14"/>
      <c r="AB835" s="14"/>
      <c r="AC835" s="14"/>
    </row>
    <row r="836" spans="1:29" ht="15.75" customHeight="1" x14ac:dyDescent="0.25">
      <c r="A836" s="8"/>
      <c r="B836" s="8"/>
      <c r="C836" s="8"/>
      <c r="D836" s="8"/>
      <c r="E836" s="8"/>
      <c r="F836" s="8"/>
      <c r="G836" s="8"/>
      <c r="H836" s="8"/>
      <c r="I836" s="8"/>
      <c r="J836" s="8"/>
      <c r="K836" s="8"/>
      <c r="L836" s="8"/>
      <c r="M836" s="8"/>
      <c r="N836" s="8"/>
      <c r="O836" s="8"/>
      <c r="P836" s="8"/>
      <c r="Q836" s="8"/>
      <c r="R836" s="8"/>
      <c r="S836" s="8"/>
      <c r="T836" s="14"/>
      <c r="U836" s="14"/>
      <c r="V836" s="14"/>
      <c r="W836" s="14"/>
      <c r="X836" s="14"/>
      <c r="Y836" s="14"/>
      <c r="Z836" s="14"/>
      <c r="AA836" s="14"/>
      <c r="AB836" s="14"/>
      <c r="AC836" s="14"/>
    </row>
    <row r="837" spans="1:29" ht="15.75" customHeight="1" x14ac:dyDescent="0.25">
      <c r="A837" s="8"/>
      <c r="B837" s="8"/>
      <c r="C837" s="8"/>
      <c r="D837" s="8"/>
      <c r="E837" s="8"/>
      <c r="F837" s="8"/>
      <c r="G837" s="8"/>
      <c r="H837" s="8"/>
      <c r="I837" s="8"/>
      <c r="J837" s="8"/>
      <c r="K837" s="8"/>
      <c r="L837" s="8"/>
      <c r="M837" s="8"/>
      <c r="N837" s="8"/>
      <c r="O837" s="8"/>
      <c r="P837" s="8"/>
      <c r="Q837" s="8"/>
      <c r="R837" s="8"/>
      <c r="S837" s="8"/>
      <c r="T837" s="14"/>
      <c r="U837" s="14"/>
      <c r="V837" s="14"/>
      <c r="W837" s="14"/>
      <c r="X837" s="14"/>
      <c r="Y837" s="14"/>
      <c r="Z837" s="14"/>
      <c r="AA837" s="14"/>
      <c r="AB837" s="14"/>
      <c r="AC837" s="14"/>
    </row>
    <row r="838" spans="1:29" ht="15.75" customHeight="1" x14ac:dyDescent="0.25">
      <c r="A838" s="8"/>
      <c r="B838" s="8"/>
      <c r="C838" s="8"/>
      <c r="D838" s="8"/>
      <c r="E838" s="8"/>
      <c r="F838" s="8"/>
      <c r="G838" s="8"/>
      <c r="H838" s="8"/>
      <c r="I838" s="8"/>
      <c r="J838" s="8"/>
      <c r="K838" s="8"/>
      <c r="L838" s="8"/>
      <c r="M838" s="8"/>
      <c r="N838" s="8"/>
      <c r="O838" s="8"/>
      <c r="P838" s="8"/>
      <c r="Q838" s="8"/>
      <c r="R838" s="8"/>
      <c r="S838" s="8"/>
      <c r="T838" s="14"/>
      <c r="U838" s="14"/>
      <c r="V838" s="14"/>
      <c r="W838" s="14"/>
      <c r="X838" s="14"/>
      <c r="Y838" s="14"/>
      <c r="Z838" s="14"/>
      <c r="AA838" s="14"/>
      <c r="AB838" s="14"/>
      <c r="AC838" s="14"/>
    </row>
    <row r="839" spans="1:29" ht="15.75" customHeight="1" x14ac:dyDescent="0.25">
      <c r="A839" s="8"/>
      <c r="B839" s="8"/>
      <c r="C839" s="8"/>
      <c r="D839" s="8"/>
      <c r="E839" s="8"/>
      <c r="F839" s="8"/>
      <c r="G839" s="8"/>
      <c r="H839" s="8"/>
      <c r="I839" s="8"/>
      <c r="J839" s="8"/>
      <c r="K839" s="8"/>
      <c r="L839" s="8"/>
      <c r="M839" s="8"/>
      <c r="N839" s="8"/>
      <c r="O839" s="8"/>
      <c r="P839" s="8"/>
      <c r="Q839" s="8"/>
      <c r="R839" s="8"/>
      <c r="S839" s="8"/>
      <c r="T839" s="14"/>
      <c r="U839" s="14"/>
      <c r="V839" s="14"/>
      <c r="W839" s="14"/>
      <c r="X839" s="14"/>
      <c r="Y839" s="14"/>
      <c r="Z839" s="14"/>
      <c r="AA839" s="14"/>
      <c r="AB839" s="14"/>
      <c r="AC839" s="14"/>
    </row>
    <row r="840" spans="1:29" ht="15.75" customHeight="1" x14ac:dyDescent="0.25">
      <c r="A840" s="8"/>
      <c r="B840" s="8"/>
      <c r="C840" s="8"/>
      <c r="D840" s="8"/>
      <c r="E840" s="8"/>
      <c r="F840" s="8"/>
      <c r="G840" s="8"/>
      <c r="H840" s="8"/>
      <c r="I840" s="8"/>
      <c r="J840" s="8"/>
      <c r="K840" s="8"/>
      <c r="L840" s="8"/>
      <c r="M840" s="8"/>
      <c r="N840" s="8"/>
      <c r="O840" s="8"/>
      <c r="P840" s="8"/>
      <c r="Q840" s="8"/>
      <c r="R840" s="8"/>
      <c r="S840" s="8"/>
      <c r="T840" s="14"/>
      <c r="U840" s="14"/>
      <c r="V840" s="14"/>
      <c r="W840" s="14"/>
      <c r="X840" s="14"/>
      <c r="Y840" s="14"/>
      <c r="Z840" s="14"/>
      <c r="AA840" s="14"/>
      <c r="AB840" s="14"/>
      <c r="AC840" s="14"/>
    </row>
    <row r="841" spans="1:29" ht="15.75" customHeight="1" x14ac:dyDescent="0.25">
      <c r="A841" s="8"/>
      <c r="B841" s="8"/>
      <c r="C841" s="8"/>
      <c r="D841" s="8"/>
      <c r="E841" s="8"/>
      <c r="F841" s="8"/>
      <c r="G841" s="8"/>
      <c r="H841" s="8"/>
      <c r="I841" s="8"/>
      <c r="J841" s="8"/>
      <c r="K841" s="8"/>
      <c r="L841" s="8"/>
      <c r="M841" s="8"/>
      <c r="N841" s="8"/>
      <c r="O841" s="8"/>
      <c r="P841" s="8"/>
      <c r="Q841" s="8"/>
      <c r="R841" s="8"/>
      <c r="S841" s="8"/>
      <c r="T841" s="14"/>
      <c r="U841" s="14"/>
      <c r="V841" s="14"/>
      <c r="W841" s="14"/>
      <c r="X841" s="14"/>
      <c r="Y841" s="14"/>
      <c r="Z841" s="14"/>
      <c r="AA841" s="14"/>
      <c r="AB841" s="14"/>
      <c r="AC841" s="14"/>
    </row>
    <row r="842" spans="1:29" ht="15.75" customHeight="1" x14ac:dyDescent="0.25">
      <c r="A842" s="8"/>
      <c r="B842" s="8"/>
      <c r="C842" s="8"/>
      <c r="D842" s="8"/>
      <c r="E842" s="8"/>
      <c r="F842" s="8"/>
      <c r="G842" s="8"/>
      <c r="H842" s="8"/>
      <c r="I842" s="8"/>
      <c r="J842" s="8"/>
      <c r="K842" s="8"/>
      <c r="L842" s="8"/>
      <c r="M842" s="8"/>
      <c r="N842" s="8"/>
      <c r="O842" s="8"/>
      <c r="P842" s="8"/>
      <c r="Q842" s="8"/>
      <c r="R842" s="8"/>
      <c r="S842" s="8"/>
      <c r="T842" s="14"/>
      <c r="U842" s="14"/>
      <c r="V842" s="14"/>
      <c r="W842" s="14"/>
      <c r="X842" s="14"/>
      <c r="Y842" s="14"/>
      <c r="Z842" s="14"/>
      <c r="AA842" s="14"/>
      <c r="AB842" s="14"/>
      <c r="AC842" s="14"/>
    </row>
    <row r="843" spans="1:29" ht="15.75" customHeight="1" x14ac:dyDescent="0.25">
      <c r="A843" s="8"/>
      <c r="B843" s="8"/>
      <c r="C843" s="8"/>
      <c r="D843" s="8"/>
      <c r="E843" s="8"/>
      <c r="F843" s="8"/>
      <c r="G843" s="8"/>
      <c r="H843" s="8"/>
      <c r="I843" s="8"/>
      <c r="J843" s="8"/>
      <c r="K843" s="8"/>
      <c r="L843" s="8"/>
      <c r="M843" s="8"/>
      <c r="N843" s="8"/>
      <c r="O843" s="8"/>
      <c r="P843" s="8"/>
      <c r="Q843" s="8"/>
      <c r="R843" s="8"/>
      <c r="S843" s="8"/>
      <c r="T843" s="14"/>
      <c r="U843" s="14"/>
      <c r="V843" s="14"/>
      <c r="W843" s="14"/>
      <c r="X843" s="14"/>
      <c r="Y843" s="14"/>
      <c r="Z843" s="14"/>
      <c r="AA843" s="14"/>
      <c r="AB843" s="14"/>
      <c r="AC843" s="14"/>
    </row>
    <row r="844" spans="1:29" ht="15.75" customHeight="1" x14ac:dyDescent="0.25">
      <c r="A844" s="8"/>
      <c r="B844" s="8"/>
      <c r="C844" s="8"/>
      <c r="D844" s="8"/>
      <c r="E844" s="8"/>
      <c r="F844" s="8"/>
      <c r="G844" s="8"/>
      <c r="H844" s="8"/>
      <c r="I844" s="8"/>
      <c r="J844" s="8"/>
      <c r="K844" s="8"/>
      <c r="L844" s="8"/>
      <c r="M844" s="8"/>
      <c r="N844" s="8"/>
      <c r="O844" s="8"/>
      <c r="P844" s="8"/>
      <c r="Q844" s="8"/>
      <c r="R844" s="8"/>
      <c r="S844" s="8"/>
      <c r="T844" s="14"/>
      <c r="U844" s="14"/>
      <c r="V844" s="14"/>
      <c r="W844" s="14"/>
      <c r="X844" s="14"/>
      <c r="Y844" s="14"/>
      <c r="Z844" s="14"/>
      <c r="AA844" s="14"/>
      <c r="AB844" s="14"/>
      <c r="AC844" s="14"/>
    </row>
    <row r="845" spans="1:29" ht="15.75" customHeight="1" x14ac:dyDescent="0.25">
      <c r="A845" s="8"/>
      <c r="B845" s="8"/>
      <c r="C845" s="8"/>
      <c r="D845" s="8"/>
      <c r="E845" s="8"/>
      <c r="F845" s="8"/>
      <c r="G845" s="8"/>
      <c r="H845" s="8"/>
      <c r="I845" s="8"/>
      <c r="J845" s="8"/>
      <c r="K845" s="8"/>
      <c r="L845" s="8"/>
      <c r="M845" s="8"/>
      <c r="N845" s="8"/>
      <c r="O845" s="8"/>
      <c r="P845" s="8"/>
      <c r="Q845" s="8"/>
      <c r="R845" s="8"/>
      <c r="S845" s="8"/>
      <c r="T845" s="14"/>
      <c r="U845" s="14"/>
      <c r="V845" s="14"/>
      <c r="W845" s="14"/>
      <c r="X845" s="14"/>
      <c r="Y845" s="14"/>
      <c r="Z845" s="14"/>
      <c r="AA845" s="14"/>
      <c r="AB845" s="14"/>
      <c r="AC845" s="14"/>
    </row>
    <row r="846" spans="1:29" ht="15.75" customHeight="1" x14ac:dyDescent="0.25">
      <c r="A846" s="8"/>
      <c r="B846" s="8"/>
      <c r="C846" s="8"/>
      <c r="D846" s="8"/>
      <c r="E846" s="8"/>
      <c r="F846" s="8"/>
      <c r="G846" s="8"/>
      <c r="H846" s="8"/>
      <c r="I846" s="8"/>
      <c r="J846" s="8"/>
      <c r="K846" s="8"/>
      <c r="L846" s="8"/>
      <c r="M846" s="8"/>
      <c r="N846" s="8"/>
      <c r="O846" s="8"/>
      <c r="P846" s="8"/>
      <c r="Q846" s="8"/>
      <c r="R846" s="8"/>
      <c r="S846" s="8"/>
      <c r="T846" s="14"/>
      <c r="U846" s="14"/>
      <c r="V846" s="14"/>
      <c r="W846" s="14"/>
      <c r="X846" s="14"/>
      <c r="Y846" s="14"/>
      <c r="Z846" s="14"/>
      <c r="AA846" s="14"/>
      <c r="AB846" s="14"/>
      <c r="AC846" s="14"/>
    </row>
    <row r="847" spans="1:29" ht="15.75" customHeight="1" x14ac:dyDescent="0.25">
      <c r="A847" s="8"/>
      <c r="B847" s="8"/>
      <c r="C847" s="8"/>
      <c r="D847" s="8"/>
      <c r="E847" s="8"/>
      <c r="F847" s="8"/>
      <c r="G847" s="8"/>
      <c r="H847" s="8"/>
      <c r="I847" s="8"/>
      <c r="J847" s="8"/>
      <c r="K847" s="8"/>
      <c r="L847" s="8"/>
      <c r="M847" s="8"/>
      <c r="N847" s="8"/>
      <c r="O847" s="8"/>
      <c r="P847" s="8"/>
      <c r="Q847" s="8"/>
      <c r="R847" s="8"/>
      <c r="S847" s="8"/>
      <c r="T847" s="14"/>
      <c r="U847" s="14"/>
      <c r="V847" s="14"/>
      <c r="W847" s="14"/>
      <c r="X847" s="14"/>
      <c r="Y847" s="14"/>
      <c r="Z847" s="14"/>
      <c r="AA847" s="14"/>
      <c r="AB847" s="14"/>
      <c r="AC847" s="14"/>
    </row>
    <row r="848" spans="1:29" ht="15.75" customHeight="1" x14ac:dyDescent="0.25">
      <c r="A848" s="8"/>
      <c r="B848" s="8"/>
      <c r="C848" s="8"/>
      <c r="D848" s="8"/>
      <c r="E848" s="8"/>
      <c r="F848" s="8"/>
      <c r="G848" s="8"/>
      <c r="H848" s="8"/>
      <c r="I848" s="8"/>
      <c r="J848" s="8"/>
      <c r="K848" s="8"/>
      <c r="L848" s="8"/>
      <c r="M848" s="8"/>
      <c r="N848" s="8"/>
      <c r="O848" s="8"/>
      <c r="P848" s="8"/>
      <c r="Q848" s="8"/>
      <c r="R848" s="8"/>
      <c r="S848" s="8"/>
      <c r="T848" s="14"/>
      <c r="U848" s="14"/>
      <c r="V848" s="14"/>
      <c r="W848" s="14"/>
      <c r="X848" s="14"/>
      <c r="Y848" s="14"/>
      <c r="Z848" s="14"/>
      <c r="AA848" s="14"/>
      <c r="AB848" s="14"/>
      <c r="AC848" s="14"/>
    </row>
    <row r="849" spans="1:29" ht="15.75" customHeight="1" x14ac:dyDescent="0.25">
      <c r="A849" s="8"/>
      <c r="B849" s="8"/>
      <c r="C849" s="8"/>
      <c r="D849" s="8"/>
      <c r="E849" s="8"/>
      <c r="F849" s="8"/>
      <c r="G849" s="8"/>
      <c r="H849" s="8"/>
      <c r="I849" s="8"/>
      <c r="J849" s="8"/>
      <c r="K849" s="8"/>
      <c r="L849" s="8"/>
      <c r="M849" s="8"/>
      <c r="N849" s="8"/>
      <c r="O849" s="8"/>
      <c r="P849" s="8"/>
      <c r="Q849" s="8"/>
      <c r="R849" s="8"/>
      <c r="S849" s="8"/>
      <c r="T849" s="14"/>
      <c r="U849" s="14"/>
      <c r="V849" s="14"/>
      <c r="W849" s="14"/>
      <c r="X849" s="14"/>
      <c r="Y849" s="14"/>
      <c r="Z849" s="14"/>
      <c r="AA849" s="14"/>
      <c r="AB849" s="14"/>
      <c r="AC849" s="14"/>
    </row>
    <row r="850" spans="1:29" ht="15.75" customHeight="1" x14ac:dyDescent="0.25">
      <c r="A850" s="8"/>
      <c r="B850" s="8"/>
      <c r="C850" s="8"/>
      <c r="D850" s="8"/>
      <c r="E850" s="8"/>
      <c r="F850" s="8"/>
      <c r="G850" s="8"/>
      <c r="H850" s="8"/>
      <c r="I850" s="8"/>
      <c r="J850" s="8"/>
      <c r="K850" s="8"/>
      <c r="L850" s="8"/>
      <c r="M850" s="8"/>
      <c r="N850" s="8"/>
      <c r="O850" s="8"/>
      <c r="P850" s="8"/>
      <c r="Q850" s="8"/>
      <c r="R850" s="8"/>
      <c r="S850" s="8"/>
      <c r="T850" s="14"/>
      <c r="U850" s="14"/>
      <c r="V850" s="14"/>
      <c r="W850" s="14"/>
      <c r="X850" s="14"/>
      <c r="Y850" s="14"/>
      <c r="Z850" s="14"/>
      <c r="AA850" s="14"/>
      <c r="AB850" s="14"/>
      <c r="AC850" s="14"/>
    </row>
    <row r="851" spans="1:29" ht="15.75" customHeight="1" x14ac:dyDescent="0.25">
      <c r="A851" s="8"/>
      <c r="B851" s="8"/>
      <c r="C851" s="8"/>
      <c r="D851" s="8"/>
      <c r="E851" s="8"/>
      <c r="F851" s="8"/>
      <c r="G851" s="8"/>
      <c r="H851" s="8"/>
      <c r="I851" s="8"/>
      <c r="J851" s="8"/>
      <c r="K851" s="8"/>
      <c r="L851" s="8"/>
      <c r="M851" s="8"/>
      <c r="N851" s="8"/>
      <c r="O851" s="8"/>
      <c r="P851" s="8"/>
      <c r="Q851" s="8"/>
      <c r="R851" s="8"/>
      <c r="S851" s="8"/>
      <c r="T851" s="14"/>
      <c r="U851" s="14"/>
      <c r="V851" s="14"/>
      <c r="W851" s="14"/>
      <c r="X851" s="14"/>
      <c r="Y851" s="14"/>
      <c r="Z851" s="14"/>
      <c r="AA851" s="14"/>
      <c r="AB851" s="14"/>
      <c r="AC851" s="14"/>
    </row>
    <row r="852" spans="1:29" ht="15.75" customHeight="1" x14ac:dyDescent="0.25">
      <c r="A852" s="8"/>
      <c r="B852" s="8"/>
      <c r="C852" s="8"/>
      <c r="D852" s="8"/>
      <c r="E852" s="8"/>
      <c r="F852" s="8"/>
      <c r="G852" s="8"/>
      <c r="H852" s="8"/>
      <c r="I852" s="8"/>
      <c r="J852" s="8"/>
      <c r="K852" s="8"/>
      <c r="L852" s="8"/>
      <c r="M852" s="8"/>
      <c r="N852" s="8"/>
      <c r="O852" s="8"/>
      <c r="P852" s="8"/>
      <c r="Q852" s="8"/>
      <c r="R852" s="8"/>
      <c r="S852" s="8"/>
      <c r="T852" s="14"/>
      <c r="U852" s="14"/>
      <c r="V852" s="14"/>
      <c r="W852" s="14"/>
      <c r="X852" s="14"/>
      <c r="Y852" s="14"/>
      <c r="Z852" s="14"/>
      <c r="AA852" s="14"/>
      <c r="AB852" s="14"/>
      <c r="AC852" s="14"/>
    </row>
    <row r="853" spans="1:29" ht="15.75" customHeight="1" x14ac:dyDescent="0.25">
      <c r="A853" s="8"/>
      <c r="B853" s="8"/>
      <c r="C853" s="8"/>
      <c r="D853" s="8"/>
      <c r="E853" s="8"/>
      <c r="F853" s="8"/>
      <c r="G853" s="8"/>
      <c r="H853" s="8"/>
      <c r="I853" s="8"/>
      <c r="J853" s="8"/>
      <c r="K853" s="8"/>
      <c r="L853" s="8"/>
      <c r="M853" s="8"/>
      <c r="N853" s="8"/>
      <c r="O853" s="8"/>
      <c r="P853" s="8"/>
      <c r="Q853" s="8"/>
      <c r="R853" s="8"/>
      <c r="S853" s="8"/>
      <c r="T853" s="14"/>
      <c r="U853" s="14"/>
      <c r="V853" s="14"/>
      <c r="W853" s="14"/>
      <c r="X853" s="14"/>
      <c r="Y853" s="14"/>
      <c r="Z853" s="14"/>
      <c r="AA853" s="14"/>
      <c r="AB853" s="14"/>
      <c r="AC853" s="14"/>
    </row>
    <row r="854" spans="1:29" ht="15.75" customHeight="1" x14ac:dyDescent="0.25">
      <c r="A854" s="8"/>
      <c r="B854" s="8"/>
      <c r="C854" s="8"/>
      <c r="D854" s="8"/>
      <c r="E854" s="8"/>
      <c r="F854" s="8"/>
      <c r="G854" s="8"/>
      <c r="H854" s="8"/>
      <c r="I854" s="8"/>
      <c r="J854" s="8"/>
      <c r="K854" s="8"/>
      <c r="L854" s="8"/>
      <c r="M854" s="8"/>
      <c r="N854" s="8"/>
      <c r="O854" s="8"/>
      <c r="P854" s="8"/>
      <c r="Q854" s="8"/>
      <c r="R854" s="8"/>
      <c r="S854" s="8"/>
      <c r="T854" s="14"/>
      <c r="U854" s="14"/>
      <c r="V854" s="14"/>
      <c r="W854" s="14"/>
      <c r="X854" s="14"/>
      <c r="Y854" s="14"/>
      <c r="Z854" s="14"/>
      <c r="AA854" s="14"/>
      <c r="AB854" s="14"/>
      <c r="AC854" s="14"/>
    </row>
    <row r="855" spans="1:29" ht="15.75" customHeight="1" x14ac:dyDescent="0.25">
      <c r="A855" s="8"/>
      <c r="B855" s="8"/>
      <c r="C855" s="8"/>
      <c r="D855" s="8"/>
      <c r="E855" s="8"/>
      <c r="F855" s="8"/>
      <c r="G855" s="8"/>
      <c r="H855" s="8"/>
      <c r="I855" s="8"/>
      <c r="J855" s="8"/>
      <c r="K855" s="8"/>
      <c r="L855" s="8"/>
      <c r="M855" s="8"/>
      <c r="N855" s="8"/>
      <c r="O855" s="8"/>
      <c r="P855" s="8"/>
      <c r="Q855" s="8"/>
      <c r="R855" s="8"/>
      <c r="S855" s="8"/>
      <c r="T855" s="14"/>
      <c r="U855" s="14"/>
      <c r="V855" s="14"/>
      <c r="W855" s="14"/>
      <c r="X855" s="14"/>
      <c r="Y855" s="14"/>
      <c r="Z855" s="14"/>
      <c r="AA855" s="14"/>
      <c r="AB855" s="14"/>
      <c r="AC855" s="14"/>
    </row>
    <row r="856" spans="1:29" ht="15.75" customHeight="1" x14ac:dyDescent="0.25">
      <c r="A856" s="8"/>
      <c r="B856" s="8"/>
      <c r="C856" s="8"/>
      <c r="D856" s="8"/>
      <c r="E856" s="8"/>
      <c r="F856" s="8"/>
      <c r="G856" s="8"/>
      <c r="H856" s="8"/>
      <c r="I856" s="8"/>
      <c r="J856" s="8"/>
      <c r="K856" s="8"/>
      <c r="L856" s="8"/>
      <c r="M856" s="8"/>
      <c r="N856" s="8"/>
      <c r="O856" s="8"/>
      <c r="P856" s="8"/>
      <c r="Q856" s="8"/>
      <c r="R856" s="8"/>
      <c r="S856" s="8"/>
      <c r="T856" s="14"/>
      <c r="U856" s="14"/>
      <c r="V856" s="14"/>
      <c r="W856" s="14"/>
      <c r="X856" s="14"/>
      <c r="Y856" s="14"/>
      <c r="Z856" s="14"/>
      <c r="AA856" s="14"/>
      <c r="AB856" s="14"/>
      <c r="AC856" s="14"/>
    </row>
    <row r="857" spans="1:29" ht="15.75" customHeight="1" x14ac:dyDescent="0.25">
      <c r="A857" s="8"/>
      <c r="B857" s="8"/>
      <c r="C857" s="8"/>
      <c r="D857" s="8"/>
      <c r="E857" s="8"/>
      <c r="F857" s="8"/>
      <c r="G857" s="8"/>
      <c r="H857" s="8"/>
      <c r="I857" s="8"/>
      <c r="J857" s="8"/>
      <c r="K857" s="8"/>
      <c r="L857" s="8"/>
      <c r="M857" s="8"/>
      <c r="N857" s="8"/>
      <c r="O857" s="8"/>
      <c r="P857" s="8"/>
      <c r="Q857" s="8"/>
      <c r="R857" s="8"/>
      <c r="S857" s="8"/>
      <c r="T857" s="14"/>
      <c r="U857" s="14"/>
      <c r="V857" s="14"/>
      <c r="W857" s="14"/>
      <c r="X857" s="14"/>
      <c r="Y857" s="14"/>
      <c r="Z857" s="14"/>
      <c r="AA857" s="14"/>
      <c r="AB857" s="14"/>
      <c r="AC857" s="14"/>
    </row>
    <row r="858" spans="1:29" ht="15.75" customHeight="1" x14ac:dyDescent="0.25">
      <c r="A858" s="8"/>
      <c r="B858" s="8"/>
      <c r="C858" s="8"/>
      <c r="D858" s="8"/>
      <c r="E858" s="8"/>
      <c r="F858" s="8"/>
      <c r="G858" s="8"/>
      <c r="H858" s="8"/>
      <c r="I858" s="8"/>
      <c r="J858" s="8"/>
      <c r="K858" s="8"/>
      <c r="L858" s="8"/>
      <c r="M858" s="8"/>
      <c r="N858" s="8"/>
      <c r="O858" s="8"/>
      <c r="P858" s="8"/>
      <c r="Q858" s="8"/>
      <c r="R858" s="8"/>
      <c r="S858" s="8"/>
      <c r="T858" s="14"/>
      <c r="U858" s="14"/>
      <c r="V858" s="14"/>
      <c r="W858" s="14"/>
      <c r="X858" s="14"/>
      <c r="Y858" s="14"/>
      <c r="Z858" s="14"/>
      <c r="AA858" s="14"/>
      <c r="AB858" s="14"/>
      <c r="AC858" s="14"/>
    </row>
    <row r="859" spans="1:29" ht="15.75" customHeight="1" x14ac:dyDescent="0.25">
      <c r="A859" s="8"/>
      <c r="B859" s="8"/>
      <c r="C859" s="8"/>
      <c r="D859" s="8"/>
      <c r="E859" s="8"/>
      <c r="F859" s="8"/>
      <c r="G859" s="8"/>
      <c r="H859" s="8"/>
      <c r="I859" s="8"/>
      <c r="J859" s="8"/>
      <c r="K859" s="8"/>
      <c r="L859" s="8"/>
      <c r="M859" s="8"/>
      <c r="N859" s="8"/>
      <c r="O859" s="8"/>
      <c r="P859" s="8"/>
      <c r="Q859" s="8"/>
      <c r="R859" s="8"/>
      <c r="S859" s="8"/>
      <c r="T859" s="14"/>
      <c r="U859" s="14"/>
      <c r="V859" s="14"/>
      <c r="W859" s="14"/>
      <c r="X859" s="14"/>
      <c r="Y859" s="14"/>
      <c r="Z859" s="14"/>
      <c r="AA859" s="14"/>
      <c r="AB859" s="14"/>
      <c r="AC859" s="14"/>
    </row>
    <row r="860" spans="1:29" ht="15.75" customHeight="1" x14ac:dyDescent="0.25">
      <c r="A860" s="8"/>
      <c r="B860" s="8"/>
      <c r="C860" s="8"/>
      <c r="D860" s="8"/>
      <c r="E860" s="8"/>
      <c r="F860" s="8"/>
      <c r="G860" s="8"/>
      <c r="H860" s="8"/>
      <c r="I860" s="8"/>
      <c r="J860" s="8"/>
      <c r="K860" s="8"/>
      <c r="L860" s="8"/>
      <c r="M860" s="8"/>
      <c r="N860" s="8"/>
      <c r="O860" s="8"/>
      <c r="P860" s="8"/>
      <c r="Q860" s="8"/>
      <c r="R860" s="8"/>
      <c r="S860" s="8"/>
      <c r="T860" s="14"/>
      <c r="U860" s="14"/>
      <c r="V860" s="14"/>
      <c r="W860" s="14"/>
      <c r="X860" s="14"/>
      <c r="Y860" s="14"/>
      <c r="Z860" s="14"/>
      <c r="AA860" s="14"/>
      <c r="AB860" s="14"/>
      <c r="AC860" s="14"/>
    </row>
    <row r="861" spans="1:29" ht="15.75" customHeight="1" x14ac:dyDescent="0.25">
      <c r="A861" s="8"/>
      <c r="B861" s="8"/>
      <c r="C861" s="8"/>
      <c r="D861" s="8"/>
      <c r="E861" s="8"/>
      <c r="F861" s="8"/>
      <c r="G861" s="8"/>
      <c r="H861" s="8"/>
      <c r="I861" s="8"/>
      <c r="J861" s="8"/>
      <c r="K861" s="8"/>
      <c r="L861" s="8"/>
      <c r="M861" s="8"/>
      <c r="N861" s="8"/>
      <c r="O861" s="8"/>
      <c r="P861" s="8"/>
      <c r="Q861" s="8"/>
      <c r="R861" s="8"/>
      <c r="S861" s="8"/>
      <c r="T861" s="14"/>
      <c r="U861" s="14"/>
      <c r="V861" s="14"/>
      <c r="W861" s="14"/>
      <c r="X861" s="14"/>
      <c r="Y861" s="14"/>
      <c r="Z861" s="14"/>
      <c r="AA861" s="14"/>
      <c r="AB861" s="14"/>
      <c r="AC861" s="14"/>
    </row>
    <row r="862" spans="1:29" ht="15.75" customHeight="1" x14ac:dyDescent="0.25">
      <c r="A862" s="8"/>
      <c r="B862" s="8"/>
      <c r="C862" s="8"/>
      <c r="D862" s="8"/>
      <c r="E862" s="8"/>
      <c r="F862" s="8"/>
      <c r="G862" s="8"/>
      <c r="H862" s="8"/>
      <c r="I862" s="8"/>
      <c r="J862" s="8"/>
      <c r="K862" s="8"/>
      <c r="L862" s="8"/>
      <c r="M862" s="8"/>
      <c r="N862" s="8"/>
      <c r="O862" s="8"/>
      <c r="P862" s="8"/>
      <c r="Q862" s="8"/>
      <c r="R862" s="8"/>
      <c r="S862" s="8"/>
      <c r="T862" s="14"/>
      <c r="U862" s="14"/>
      <c r="V862" s="14"/>
      <c r="W862" s="14"/>
      <c r="X862" s="14"/>
      <c r="Y862" s="14"/>
      <c r="Z862" s="14"/>
      <c r="AA862" s="14"/>
      <c r="AB862" s="14"/>
      <c r="AC862" s="14"/>
    </row>
    <row r="863" spans="1:29" ht="15.75" customHeight="1" x14ac:dyDescent="0.25">
      <c r="A863" s="8"/>
      <c r="B863" s="8"/>
      <c r="C863" s="8"/>
      <c r="D863" s="8"/>
      <c r="E863" s="8"/>
      <c r="F863" s="8"/>
      <c r="G863" s="8"/>
      <c r="H863" s="8"/>
      <c r="I863" s="8"/>
      <c r="J863" s="8"/>
      <c r="K863" s="8"/>
      <c r="L863" s="8"/>
      <c r="M863" s="8"/>
      <c r="N863" s="8"/>
      <c r="O863" s="8"/>
      <c r="P863" s="8"/>
      <c r="Q863" s="8"/>
      <c r="R863" s="8"/>
      <c r="S863" s="8"/>
      <c r="T863" s="14"/>
      <c r="U863" s="14"/>
      <c r="V863" s="14"/>
      <c r="W863" s="14"/>
      <c r="X863" s="14"/>
      <c r="Y863" s="14"/>
      <c r="Z863" s="14"/>
      <c r="AA863" s="14"/>
      <c r="AB863" s="14"/>
      <c r="AC863" s="14"/>
    </row>
    <row r="864" spans="1:29" ht="15.75" customHeight="1" x14ac:dyDescent="0.25">
      <c r="A864" s="8"/>
      <c r="B864" s="8"/>
      <c r="C864" s="8"/>
      <c r="D864" s="8"/>
      <c r="E864" s="8"/>
      <c r="F864" s="8"/>
      <c r="G864" s="8"/>
      <c r="H864" s="8"/>
      <c r="I864" s="8"/>
      <c r="J864" s="8"/>
      <c r="K864" s="8"/>
      <c r="L864" s="8"/>
      <c r="M864" s="8"/>
      <c r="N864" s="8"/>
      <c r="O864" s="8"/>
      <c r="P864" s="8"/>
      <c r="Q864" s="8"/>
      <c r="R864" s="8"/>
      <c r="S864" s="8"/>
      <c r="T864" s="14"/>
      <c r="U864" s="14"/>
      <c r="V864" s="14"/>
      <c r="W864" s="14"/>
      <c r="X864" s="14"/>
      <c r="Y864" s="14"/>
      <c r="Z864" s="14"/>
      <c r="AA864" s="14"/>
      <c r="AB864" s="14"/>
      <c r="AC864" s="14"/>
    </row>
    <row r="865" spans="1:29" ht="15.75" customHeight="1" x14ac:dyDescent="0.25">
      <c r="A865" s="8"/>
      <c r="B865" s="8"/>
      <c r="C865" s="8"/>
      <c r="D865" s="8"/>
      <c r="E865" s="8"/>
      <c r="F865" s="8"/>
      <c r="G865" s="8"/>
      <c r="H865" s="8"/>
      <c r="I865" s="8"/>
      <c r="J865" s="8"/>
      <c r="K865" s="8"/>
      <c r="L865" s="8"/>
      <c r="M865" s="8"/>
      <c r="N865" s="8"/>
      <c r="O865" s="8"/>
      <c r="P865" s="8"/>
      <c r="Q865" s="8"/>
      <c r="R865" s="8"/>
      <c r="S865" s="8"/>
      <c r="T865" s="14"/>
      <c r="U865" s="14"/>
      <c r="V865" s="14"/>
      <c r="W865" s="14"/>
      <c r="X865" s="14"/>
      <c r="Y865" s="14"/>
      <c r="Z865" s="14"/>
      <c r="AA865" s="14"/>
      <c r="AB865" s="14"/>
      <c r="AC865" s="14"/>
    </row>
    <row r="866" spans="1:29" ht="15.75" customHeight="1" x14ac:dyDescent="0.25">
      <c r="A866" s="8"/>
      <c r="B866" s="8"/>
      <c r="C866" s="8"/>
      <c r="D866" s="8"/>
      <c r="E866" s="8"/>
      <c r="F866" s="8"/>
      <c r="G866" s="8"/>
      <c r="H866" s="8"/>
      <c r="I866" s="8"/>
      <c r="J866" s="8"/>
      <c r="K866" s="8"/>
      <c r="L866" s="8"/>
      <c r="M866" s="8"/>
      <c r="N866" s="8"/>
      <c r="O866" s="8"/>
      <c r="P866" s="8"/>
      <c r="Q866" s="8"/>
      <c r="R866" s="8"/>
      <c r="S866" s="8"/>
      <c r="T866" s="14"/>
      <c r="U866" s="14"/>
      <c r="V866" s="14"/>
      <c r="W866" s="14"/>
      <c r="X866" s="14"/>
      <c r="Y866" s="14"/>
      <c r="Z866" s="14"/>
      <c r="AA866" s="14"/>
      <c r="AB866" s="14"/>
      <c r="AC866" s="14"/>
    </row>
    <row r="867" spans="1:29" ht="15.75" customHeight="1" x14ac:dyDescent="0.25">
      <c r="A867" s="8"/>
      <c r="B867" s="8"/>
      <c r="C867" s="8"/>
      <c r="D867" s="8"/>
      <c r="E867" s="8"/>
      <c r="F867" s="8"/>
      <c r="G867" s="8"/>
      <c r="H867" s="8"/>
      <c r="I867" s="8"/>
      <c r="J867" s="8"/>
      <c r="K867" s="8"/>
      <c r="L867" s="8"/>
      <c r="M867" s="8"/>
      <c r="N867" s="8"/>
      <c r="O867" s="8"/>
      <c r="P867" s="8"/>
      <c r="Q867" s="8"/>
      <c r="R867" s="8"/>
      <c r="S867" s="8"/>
      <c r="T867" s="14"/>
      <c r="U867" s="14"/>
      <c r="V867" s="14"/>
      <c r="W867" s="14"/>
      <c r="X867" s="14"/>
      <c r="Y867" s="14"/>
      <c r="Z867" s="14"/>
      <c r="AA867" s="14"/>
      <c r="AB867" s="14"/>
      <c r="AC867" s="14"/>
    </row>
    <row r="868" spans="1:29" ht="15.75" customHeight="1" x14ac:dyDescent="0.25">
      <c r="A868" s="8"/>
      <c r="B868" s="8"/>
      <c r="C868" s="8"/>
      <c r="D868" s="8"/>
      <c r="E868" s="8"/>
      <c r="F868" s="8"/>
      <c r="G868" s="8"/>
      <c r="H868" s="8"/>
      <c r="I868" s="8"/>
      <c r="J868" s="8"/>
      <c r="K868" s="8"/>
      <c r="L868" s="8"/>
      <c r="M868" s="8"/>
      <c r="N868" s="8"/>
      <c r="O868" s="8"/>
      <c r="P868" s="8"/>
      <c r="Q868" s="8"/>
      <c r="R868" s="8"/>
      <c r="S868" s="8"/>
      <c r="T868" s="14"/>
      <c r="U868" s="14"/>
      <c r="V868" s="14"/>
      <c r="W868" s="14"/>
      <c r="X868" s="14"/>
      <c r="Y868" s="14"/>
      <c r="Z868" s="14"/>
      <c r="AA868" s="14"/>
      <c r="AB868" s="14"/>
      <c r="AC868" s="14"/>
    </row>
    <row r="869" spans="1:29" ht="15.75" customHeight="1" x14ac:dyDescent="0.25">
      <c r="A869" s="8"/>
      <c r="B869" s="8"/>
      <c r="C869" s="8"/>
      <c r="D869" s="8"/>
      <c r="E869" s="8"/>
      <c r="F869" s="8"/>
      <c r="G869" s="8"/>
      <c r="H869" s="8"/>
      <c r="I869" s="8"/>
      <c r="J869" s="8"/>
      <c r="K869" s="8"/>
      <c r="L869" s="8"/>
      <c r="M869" s="8"/>
      <c r="N869" s="8"/>
      <c r="O869" s="8"/>
      <c r="P869" s="8"/>
      <c r="Q869" s="8"/>
      <c r="R869" s="8"/>
      <c r="S869" s="8"/>
      <c r="T869" s="14"/>
      <c r="U869" s="14"/>
      <c r="V869" s="14"/>
      <c r="W869" s="14"/>
      <c r="X869" s="14"/>
      <c r="Y869" s="14"/>
      <c r="Z869" s="14"/>
      <c r="AA869" s="14"/>
      <c r="AB869" s="14"/>
      <c r="AC869" s="14"/>
    </row>
    <row r="870" spans="1:29" ht="15.75" customHeight="1" x14ac:dyDescent="0.25">
      <c r="A870" s="8"/>
      <c r="B870" s="8"/>
      <c r="C870" s="8"/>
      <c r="D870" s="8"/>
      <c r="E870" s="8"/>
      <c r="F870" s="8"/>
      <c r="G870" s="8"/>
      <c r="H870" s="8"/>
      <c r="I870" s="8"/>
      <c r="J870" s="8"/>
      <c r="K870" s="8"/>
      <c r="L870" s="8"/>
      <c r="M870" s="8"/>
      <c r="N870" s="8"/>
      <c r="O870" s="8"/>
      <c r="P870" s="8"/>
      <c r="Q870" s="8"/>
      <c r="R870" s="8"/>
      <c r="S870" s="8"/>
      <c r="T870" s="14"/>
      <c r="U870" s="14"/>
      <c r="V870" s="14"/>
      <c r="W870" s="14"/>
      <c r="X870" s="14"/>
      <c r="Y870" s="14"/>
      <c r="Z870" s="14"/>
      <c r="AA870" s="14"/>
      <c r="AB870" s="14"/>
      <c r="AC870" s="14"/>
    </row>
    <row r="871" spans="1:29" ht="15.75" customHeight="1" x14ac:dyDescent="0.25">
      <c r="A871" s="8"/>
      <c r="B871" s="8"/>
      <c r="C871" s="8"/>
      <c r="D871" s="8"/>
      <c r="E871" s="8"/>
      <c r="F871" s="8"/>
      <c r="G871" s="8"/>
      <c r="H871" s="8"/>
      <c r="I871" s="8"/>
      <c r="J871" s="8"/>
      <c r="K871" s="8"/>
      <c r="L871" s="8"/>
      <c r="M871" s="8"/>
      <c r="N871" s="8"/>
      <c r="O871" s="8"/>
      <c r="P871" s="8"/>
      <c r="Q871" s="8"/>
      <c r="R871" s="8"/>
      <c r="S871" s="8"/>
      <c r="T871" s="14"/>
      <c r="U871" s="14"/>
      <c r="V871" s="14"/>
      <c r="W871" s="14"/>
      <c r="X871" s="14"/>
      <c r="Y871" s="14"/>
      <c r="Z871" s="14"/>
      <c r="AA871" s="14"/>
      <c r="AB871" s="14"/>
      <c r="AC871" s="14"/>
    </row>
    <row r="872" spans="1:29" ht="15.75" customHeight="1" x14ac:dyDescent="0.25">
      <c r="A872" s="8"/>
      <c r="B872" s="8"/>
      <c r="C872" s="8"/>
      <c r="D872" s="8"/>
      <c r="E872" s="8"/>
      <c r="F872" s="8"/>
      <c r="G872" s="8"/>
      <c r="H872" s="8"/>
      <c r="I872" s="8"/>
      <c r="J872" s="8"/>
      <c r="K872" s="8"/>
      <c r="L872" s="8"/>
      <c r="M872" s="8"/>
      <c r="N872" s="8"/>
      <c r="O872" s="8"/>
      <c r="P872" s="8"/>
      <c r="Q872" s="8"/>
      <c r="R872" s="8"/>
      <c r="S872" s="8"/>
      <c r="T872" s="14"/>
      <c r="U872" s="14"/>
      <c r="V872" s="14"/>
      <c r="W872" s="14"/>
      <c r="X872" s="14"/>
      <c r="Y872" s="14"/>
      <c r="Z872" s="14"/>
      <c r="AA872" s="14"/>
      <c r="AB872" s="14"/>
      <c r="AC872" s="14"/>
    </row>
    <row r="873" spans="1:29" ht="15.75" customHeight="1" x14ac:dyDescent="0.25">
      <c r="A873" s="8"/>
      <c r="B873" s="8"/>
      <c r="C873" s="8"/>
      <c r="D873" s="8"/>
      <c r="E873" s="8"/>
      <c r="F873" s="8"/>
      <c r="G873" s="8"/>
      <c r="H873" s="8"/>
      <c r="I873" s="8"/>
      <c r="J873" s="8"/>
      <c r="K873" s="8"/>
      <c r="L873" s="8"/>
      <c r="M873" s="8"/>
      <c r="N873" s="8"/>
      <c r="O873" s="8"/>
      <c r="P873" s="8"/>
      <c r="Q873" s="8"/>
      <c r="R873" s="8"/>
      <c r="S873" s="8"/>
      <c r="T873" s="14"/>
      <c r="U873" s="14"/>
      <c r="V873" s="14"/>
      <c r="W873" s="14"/>
      <c r="X873" s="14"/>
      <c r="Y873" s="14"/>
      <c r="Z873" s="14"/>
      <c r="AA873" s="14"/>
      <c r="AB873" s="14"/>
      <c r="AC873" s="14"/>
    </row>
    <row r="874" spans="1:29" ht="15.75" customHeight="1" x14ac:dyDescent="0.25">
      <c r="A874" s="8"/>
      <c r="B874" s="8"/>
      <c r="C874" s="8"/>
      <c r="D874" s="8"/>
      <c r="E874" s="8"/>
      <c r="F874" s="8"/>
      <c r="G874" s="8"/>
      <c r="H874" s="8"/>
      <c r="I874" s="8"/>
      <c r="J874" s="8"/>
      <c r="K874" s="8"/>
      <c r="L874" s="8"/>
      <c r="M874" s="8"/>
      <c r="N874" s="8"/>
      <c r="O874" s="8"/>
      <c r="P874" s="8"/>
      <c r="Q874" s="8"/>
      <c r="R874" s="8"/>
      <c r="S874" s="8"/>
      <c r="T874" s="14"/>
      <c r="U874" s="14"/>
      <c r="V874" s="14"/>
      <c r="W874" s="14"/>
      <c r="X874" s="14"/>
      <c r="Y874" s="14"/>
      <c r="Z874" s="14"/>
      <c r="AA874" s="14"/>
      <c r="AB874" s="14"/>
      <c r="AC874" s="14"/>
    </row>
    <row r="875" spans="1:29" ht="15.75" customHeight="1" x14ac:dyDescent="0.25">
      <c r="A875" s="8"/>
      <c r="B875" s="8"/>
      <c r="C875" s="8"/>
      <c r="D875" s="8"/>
      <c r="E875" s="8"/>
      <c r="F875" s="8"/>
      <c r="G875" s="8"/>
      <c r="H875" s="8"/>
      <c r="I875" s="8"/>
      <c r="J875" s="8"/>
      <c r="K875" s="8"/>
      <c r="L875" s="8"/>
      <c r="M875" s="8"/>
      <c r="N875" s="8"/>
      <c r="O875" s="8"/>
      <c r="P875" s="8"/>
      <c r="Q875" s="8"/>
      <c r="R875" s="8"/>
      <c r="S875" s="8"/>
      <c r="T875" s="14"/>
      <c r="U875" s="14"/>
      <c r="V875" s="14"/>
      <c r="W875" s="14"/>
      <c r="X875" s="14"/>
      <c r="Y875" s="14"/>
      <c r="Z875" s="14"/>
      <c r="AA875" s="14"/>
      <c r="AB875" s="14"/>
      <c r="AC875" s="14"/>
    </row>
    <row r="876" spans="1:29" ht="15.75" customHeight="1" x14ac:dyDescent="0.25">
      <c r="A876" s="8"/>
      <c r="B876" s="8"/>
      <c r="C876" s="8"/>
      <c r="D876" s="8"/>
      <c r="E876" s="8"/>
      <c r="F876" s="8"/>
      <c r="G876" s="8"/>
      <c r="H876" s="8"/>
      <c r="I876" s="8"/>
      <c r="J876" s="8"/>
      <c r="K876" s="8"/>
      <c r="L876" s="8"/>
      <c r="M876" s="8"/>
      <c r="N876" s="8"/>
      <c r="O876" s="8"/>
      <c r="P876" s="8"/>
      <c r="Q876" s="8"/>
      <c r="R876" s="8"/>
      <c r="S876" s="8"/>
      <c r="T876" s="14"/>
      <c r="U876" s="14"/>
      <c r="V876" s="14"/>
      <c r="W876" s="14"/>
      <c r="X876" s="14"/>
      <c r="Y876" s="14"/>
      <c r="Z876" s="14"/>
      <c r="AA876" s="14"/>
      <c r="AB876" s="14"/>
      <c r="AC876" s="14"/>
    </row>
    <row r="877" spans="1:29" ht="15.75" customHeight="1" x14ac:dyDescent="0.25">
      <c r="A877" s="8"/>
      <c r="B877" s="8"/>
      <c r="C877" s="8"/>
      <c r="D877" s="8"/>
      <c r="E877" s="8"/>
      <c r="F877" s="8"/>
      <c r="G877" s="8"/>
      <c r="H877" s="8"/>
      <c r="I877" s="8"/>
      <c r="J877" s="8"/>
      <c r="K877" s="8"/>
      <c r="L877" s="8"/>
      <c r="M877" s="8"/>
      <c r="N877" s="8"/>
      <c r="O877" s="8"/>
      <c r="P877" s="8"/>
      <c r="Q877" s="8"/>
      <c r="R877" s="8"/>
      <c r="S877" s="8"/>
      <c r="T877" s="14"/>
      <c r="U877" s="14"/>
      <c r="V877" s="14"/>
      <c r="W877" s="14"/>
      <c r="X877" s="14"/>
      <c r="Y877" s="14"/>
      <c r="Z877" s="14"/>
      <c r="AA877" s="14"/>
      <c r="AB877" s="14"/>
      <c r="AC877" s="14"/>
    </row>
    <row r="878" spans="1:29" ht="15.75" customHeight="1" x14ac:dyDescent="0.25">
      <c r="A878" s="8"/>
      <c r="B878" s="8"/>
      <c r="C878" s="8"/>
      <c r="D878" s="8"/>
      <c r="E878" s="8"/>
      <c r="F878" s="8"/>
      <c r="G878" s="8"/>
      <c r="H878" s="8"/>
      <c r="I878" s="8"/>
      <c r="J878" s="8"/>
      <c r="K878" s="8"/>
      <c r="L878" s="8"/>
      <c r="M878" s="8"/>
      <c r="N878" s="8"/>
      <c r="O878" s="8"/>
      <c r="P878" s="8"/>
      <c r="Q878" s="8"/>
      <c r="R878" s="8"/>
      <c r="S878" s="8"/>
      <c r="T878" s="14"/>
      <c r="U878" s="14"/>
      <c r="V878" s="14"/>
      <c r="W878" s="14"/>
      <c r="X878" s="14"/>
      <c r="Y878" s="14"/>
      <c r="Z878" s="14"/>
      <c r="AA878" s="14"/>
      <c r="AB878" s="14"/>
      <c r="AC878" s="14"/>
    </row>
    <row r="879" spans="1:29" ht="15.75" customHeight="1" x14ac:dyDescent="0.25">
      <c r="A879" s="8"/>
      <c r="B879" s="8"/>
      <c r="C879" s="8"/>
      <c r="D879" s="8"/>
      <c r="E879" s="8"/>
      <c r="F879" s="8"/>
      <c r="G879" s="8"/>
      <c r="H879" s="8"/>
      <c r="I879" s="8"/>
      <c r="J879" s="8"/>
      <c r="K879" s="8"/>
      <c r="L879" s="8"/>
      <c r="M879" s="8"/>
      <c r="N879" s="8"/>
      <c r="O879" s="8"/>
      <c r="P879" s="8"/>
      <c r="Q879" s="8"/>
      <c r="R879" s="8"/>
      <c r="S879" s="8"/>
      <c r="T879" s="14"/>
      <c r="U879" s="14"/>
      <c r="V879" s="14"/>
      <c r="W879" s="14"/>
      <c r="X879" s="14"/>
      <c r="Y879" s="14"/>
      <c r="Z879" s="14"/>
      <c r="AA879" s="14"/>
      <c r="AB879" s="14"/>
      <c r="AC879" s="14"/>
    </row>
    <row r="880" spans="1:29" ht="15.75" customHeight="1" x14ac:dyDescent="0.25">
      <c r="A880" s="8"/>
      <c r="B880" s="8"/>
      <c r="C880" s="8"/>
      <c r="D880" s="8"/>
      <c r="E880" s="8"/>
      <c r="F880" s="8"/>
      <c r="G880" s="8"/>
      <c r="H880" s="8"/>
      <c r="I880" s="8"/>
      <c r="J880" s="8"/>
      <c r="K880" s="8"/>
      <c r="L880" s="8"/>
      <c r="M880" s="8"/>
      <c r="N880" s="8"/>
      <c r="O880" s="8"/>
      <c r="P880" s="8"/>
      <c r="Q880" s="8"/>
      <c r="R880" s="8"/>
      <c r="S880" s="8"/>
      <c r="T880" s="14"/>
      <c r="U880" s="14"/>
      <c r="V880" s="14"/>
      <c r="W880" s="14"/>
      <c r="X880" s="14"/>
      <c r="Y880" s="14"/>
      <c r="Z880" s="14"/>
      <c r="AA880" s="14"/>
      <c r="AB880" s="14"/>
      <c r="AC880" s="14"/>
    </row>
    <row r="881" spans="1:29" ht="15.75" customHeight="1" x14ac:dyDescent="0.25">
      <c r="A881" s="8"/>
      <c r="B881" s="8"/>
      <c r="C881" s="8"/>
      <c r="D881" s="8"/>
      <c r="E881" s="8"/>
      <c r="F881" s="8"/>
      <c r="G881" s="8"/>
      <c r="H881" s="8"/>
      <c r="I881" s="8"/>
      <c r="J881" s="8"/>
      <c r="K881" s="8"/>
      <c r="L881" s="8"/>
      <c r="M881" s="8"/>
      <c r="N881" s="8"/>
      <c r="O881" s="8"/>
      <c r="P881" s="8"/>
      <c r="Q881" s="8"/>
      <c r="R881" s="8"/>
      <c r="S881" s="8"/>
      <c r="T881" s="14"/>
      <c r="U881" s="14"/>
      <c r="V881" s="14"/>
      <c r="W881" s="14"/>
      <c r="X881" s="14"/>
      <c r="Y881" s="14"/>
      <c r="Z881" s="14"/>
      <c r="AA881" s="14"/>
      <c r="AB881" s="14"/>
      <c r="AC881" s="14"/>
    </row>
    <row r="882" spans="1:29" ht="15.75" customHeight="1" x14ac:dyDescent="0.25">
      <c r="A882" s="8"/>
      <c r="B882" s="8"/>
      <c r="C882" s="8"/>
      <c r="D882" s="8"/>
      <c r="E882" s="8"/>
      <c r="F882" s="8"/>
      <c r="G882" s="8"/>
      <c r="H882" s="8"/>
      <c r="I882" s="8"/>
      <c r="J882" s="8"/>
      <c r="K882" s="8"/>
      <c r="L882" s="8"/>
      <c r="M882" s="8"/>
      <c r="N882" s="8"/>
      <c r="O882" s="8"/>
      <c r="P882" s="8"/>
      <c r="Q882" s="8"/>
      <c r="R882" s="8"/>
      <c r="S882" s="8"/>
      <c r="T882" s="14"/>
      <c r="U882" s="14"/>
      <c r="V882" s="14"/>
      <c r="W882" s="14"/>
      <c r="X882" s="14"/>
      <c r="Y882" s="14"/>
      <c r="Z882" s="14"/>
      <c r="AA882" s="14"/>
      <c r="AB882" s="14"/>
      <c r="AC882" s="14"/>
    </row>
    <row r="883" spans="1:29" ht="15.75" customHeight="1" x14ac:dyDescent="0.25">
      <c r="A883" s="8"/>
      <c r="B883" s="8"/>
      <c r="C883" s="8"/>
      <c r="D883" s="8"/>
      <c r="E883" s="8"/>
      <c r="F883" s="8"/>
      <c r="G883" s="8"/>
      <c r="H883" s="8"/>
      <c r="I883" s="8"/>
      <c r="J883" s="8"/>
      <c r="K883" s="8"/>
      <c r="L883" s="8"/>
      <c r="M883" s="8"/>
      <c r="N883" s="8"/>
      <c r="O883" s="8"/>
      <c r="P883" s="8"/>
      <c r="Q883" s="8"/>
      <c r="R883" s="8"/>
      <c r="S883" s="8"/>
      <c r="T883" s="14"/>
      <c r="U883" s="14"/>
      <c r="V883" s="14"/>
      <c r="W883" s="14"/>
      <c r="X883" s="14"/>
      <c r="Y883" s="14"/>
      <c r="Z883" s="14"/>
      <c r="AA883" s="14"/>
      <c r="AB883" s="14"/>
      <c r="AC883" s="14"/>
    </row>
    <row r="884" spans="1:29" ht="15.75" customHeight="1" x14ac:dyDescent="0.25">
      <c r="A884" s="8"/>
      <c r="B884" s="8"/>
      <c r="C884" s="8"/>
      <c r="D884" s="8"/>
      <c r="E884" s="8"/>
      <c r="F884" s="8"/>
      <c r="G884" s="8"/>
      <c r="H884" s="8"/>
      <c r="I884" s="8"/>
      <c r="J884" s="8"/>
      <c r="K884" s="8"/>
      <c r="L884" s="8"/>
      <c r="M884" s="8"/>
      <c r="N884" s="8"/>
      <c r="O884" s="8"/>
      <c r="P884" s="8"/>
      <c r="Q884" s="8"/>
      <c r="R884" s="8"/>
      <c r="S884" s="8"/>
      <c r="T884" s="14"/>
      <c r="U884" s="14"/>
      <c r="V884" s="14"/>
      <c r="W884" s="14"/>
      <c r="X884" s="14"/>
      <c r="Y884" s="14"/>
      <c r="Z884" s="14"/>
      <c r="AA884" s="14"/>
      <c r="AB884" s="14"/>
      <c r="AC884" s="14"/>
    </row>
    <row r="885" spans="1:29" ht="15.75" customHeight="1" x14ac:dyDescent="0.25">
      <c r="A885" s="8"/>
      <c r="B885" s="8"/>
      <c r="C885" s="8"/>
      <c r="D885" s="8"/>
      <c r="E885" s="8"/>
      <c r="F885" s="8"/>
      <c r="G885" s="8"/>
      <c r="H885" s="8"/>
      <c r="I885" s="8"/>
      <c r="J885" s="8"/>
      <c r="K885" s="8"/>
      <c r="L885" s="8"/>
      <c r="M885" s="8"/>
      <c r="N885" s="8"/>
      <c r="O885" s="8"/>
      <c r="P885" s="8"/>
      <c r="Q885" s="8"/>
      <c r="R885" s="8"/>
      <c r="S885" s="8"/>
      <c r="T885" s="14"/>
      <c r="U885" s="14"/>
      <c r="V885" s="14"/>
      <c r="W885" s="14"/>
      <c r="X885" s="14"/>
      <c r="Y885" s="14"/>
      <c r="Z885" s="14"/>
      <c r="AA885" s="14"/>
      <c r="AB885" s="14"/>
      <c r="AC885" s="14"/>
    </row>
    <row r="886" spans="1:29" ht="15.75" customHeight="1" x14ac:dyDescent="0.25">
      <c r="A886" s="8"/>
      <c r="B886" s="8"/>
      <c r="C886" s="8"/>
      <c r="D886" s="8"/>
      <c r="E886" s="8"/>
      <c r="F886" s="8"/>
      <c r="G886" s="8"/>
      <c r="H886" s="8"/>
      <c r="I886" s="8"/>
      <c r="J886" s="8"/>
      <c r="K886" s="8"/>
      <c r="L886" s="8"/>
      <c r="M886" s="8"/>
      <c r="N886" s="8"/>
      <c r="O886" s="8"/>
      <c r="P886" s="8"/>
      <c r="Q886" s="8"/>
      <c r="R886" s="8"/>
      <c r="S886" s="8"/>
      <c r="T886" s="14"/>
      <c r="U886" s="14"/>
      <c r="V886" s="14"/>
      <c r="W886" s="14"/>
      <c r="X886" s="14"/>
      <c r="Y886" s="14"/>
      <c r="Z886" s="14"/>
      <c r="AA886" s="14"/>
      <c r="AB886" s="14"/>
      <c r="AC886" s="14"/>
    </row>
    <row r="887" spans="1:29" ht="15.75" customHeight="1" x14ac:dyDescent="0.25">
      <c r="A887" s="8"/>
      <c r="B887" s="8"/>
      <c r="C887" s="8"/>
      <c r="D887" s="8"/>
      <c r="E887" s="8"/>
      <c r="F887" s="8"/>
      <c r="G887" s="8"/>
      <c r="H887" s="8"/>
      <c r="I887" s="8"/>
      <c r="J887" s="8"/>
      <c r="K887" s="8"/>
      <c r="L887" s="8"/>
      <c r="M887" s="8"/>
      <c r="N887" s="8"/>
      <c r="O887" s="8"/>
      <c r="P887" s="8"/>
      <c r="Q887" s="8"/>
      <c r="R887" s="8"/>
      <c r="S887" s="8"/>
      <c r="T887" s="14"/>
      <c r="U887" s="14"/>
      <c r="V887" s="14"/>
      <c r="W887" s="14"/>
      <c r="X887" s="14"/>
      <c r="Y887" s="14"/>
      <c r="Z887" s="14"/>
      <c r="AA887" s="14"/>
      <c r="AB887" s="14"/>
      <c r="AC887" s="14"/>
    </row>
    <row r="888" spans="1:29" ht="15.75" customHeight="1" x14ac:dyDescent="0.25">
      <c r="A888" s="8"/>
      <c r="B888" s="8"/>
      <c r="C888" s="8"/>
      <c r="D888" s="8"/>
      <c r="E888" s="8"/>
      <c r="F888" s="8"/>
      <c r="G888" s="8"/>
      <c r="H888" s="8"/>
      <c r="I888" s="8"/>
      <c r="J888" s="8"/>
      <c r="K888" s="8"/>
      <c r="L888" s="8"/>
      <c r="M888" s="8"/>
      <c r="N888" s="8"/>
      <c r="O888" s="8"/>
      <c r="P888" s="8"/>
      <c r="Q888" s="8"/>
      <c r="R888" s="8"/>
      <c r="S888" s="8"/>
      <c r="T888" s="14"/>
      <c r="U888" s="14"/>
      <c r="V888" s="14"/>
      <c r="W888" s="14"/>
      <c r="X888" s="14"/>
      <c r="Y888" s="14"/>
      <c r="Z888" s="14"/>
      <c r="AA888" s="14"/>
      <c r="AB888" s="14"/>
      <c r="AC888" s="14"/>
    </row>
    <row r="889" spans="1:29" ht="15.75" customHeight="1" x14ac:dyDescent="0.25">
      <c r="A889" s="8"/>
      <c r="B889" s="8"/>
      <c r="C889" s="8"/>
      <c r="D889" s="8"/>
      <c r="E889" s="8"/>
      <c r="F889" s="8"/>
      <c r="G889" s="8"/>
      <c r="H889" s="8"/>
      <c r="I889" s="8"/>
      <c r="J889" s="8"/>
      <c r="K889" s="8"/>
      <c r="L889" s="8"/>
      <c r="M889" s="8"/>
      <c r="N889" s="8"/>
      <c r="O889" s="8"/>
      <c r="P889" s="8"/>
      <c r="Q889" s="8"/>
      <c r="R889" s="8"/>
      <c r="S889" s="8"/>
      <c r="T889" s="14"/>
      <c r="U889" s="14"/>
      <c r="V889" s="14"/>
      <c r="W889" s="14"/>
      <c r="X889" s="14"/>
      <c r="Y889" s="14"/>
      <c r="Z889" s="14"/>
      <c r="AA889" s="14"/>
      <c r="AB889" s="14"/>
      <c r="AC889" s="14"/>
    </row>
    <row r="890" spans="1:29" ht="15.75" customHeight="1" x14ac:dyDescent="0.25">
      <c r="A890" s="8"/>
      <c r="B890" s="8"/>
      <c r="C890" s="8"/>
      <c r="D890" s="8"/>
      <c r="E890" s="8"/>
      <c r="F890" s="8"/>
      <c r="G890" s="8"/>
      <c r="H890" s="8"/>
      <c r="I890" s="8"/>
      <c r="J890" s="8"/>
      <c r="K890" s="8"/>
      <c r="L890" s="8"/>
      <c r="M890" s="8"/>
      <c r="N890" s="8"/>
      <c r="O890" s="8"/>
      <c r="P890" s="8"/>
      <c r="Q890" s="8"/>
      <c r="R890" s="8"/>
      <c r="S890" s="8"/>
      <c r="T890" s="14"/>
      <c r="U890" s="14"/>
      <c r="V890" s="14"/>
      <c r="W890" s="14"/>
      <c r="X890" s="14"/>
      <c r="Y890" s="14"/>
      <c r="Z890" s="14"/>
      <c r="AA890" s="14"/>
      <c r="AB890" s="14"/>
      <c r="AC890" s="14"/>
    </row>
    <row r="891" spans="1:29" ht="15.75" customHeight="1" x14ac:dyDescent="0.25">
      <c r="A891" s="8"/>
      <c r="B891" s="8"/>
      <c r="C891" s="8"/>
      <c r="D891" s="8"/>
      <c r="E891" s="8"/>
      <c r="F891" s="8"/>
      <c r="G891" s="8"/>
      <c r="H891" s="8"/>
      <c r="I891" s="8"/>
      <c r="J891" s="8"/>
      <c r="K891" s="8"/>
      <c r="L891" s="8"/>
      <c r="M891" s="8"/>
      <c r="N891" s="8"/>
      <c r="O891" s="8"/>
      <c r="P891" s="8"/>
      <c r="Q891" s="8"/>
      <c r="R891" s="8"/>
      <c r="S891" s="8"/>
      <c r="T891" s="14"/>
      <c r="U891" s="14"/>
      <c r="V891" s="14"/>
      <c r="W891" s="14"/>
      <c r="X891" s="14"/>
      <c r="Y891" s="14"/>
      <c r="Z891" s="14"/>
      <c r="AA891" s="14"/>
      <c r="AB891" s="14"/>
      <c r="AC891" s="14"/>
    </row>
    <row r="892" spans="1:29" ht="15.75" customHeight="1" x14ac:dyDescent="0.25">
      <c r="A892" s="8"/>
      <c r="B892" s="8"/>
      <c r="C892" s="8"/>
      <c r="D892" s="8"/>
      <c r="E892" s="8"/>
      <c r="F892" s="8"/>
      <c r="G892" s="8"/>
      <c r="H892" s="8"/>
      <c r="I892" s="8"/>
      <c r="J892" s="8"/>
      <c r="K892" s="8"/>
      <c r="L892" s="8"/>
      <c r="M892" s="8"/>
      <c r="N892" s="8"/>
      <c r="O892" s="8"/>
      <c r="P892" s="8"/>
      <c r="Q892" s="8"/>
      <c r="R892" s="8"/>
      <c r="S892" s="8"/>
      <c r="T892" s="14"/>
      <c r="U892" s="14"/>
      <c r="V892" s="14"/>
      <c r="W892" s="14"/>
      <c r="X892" s="14"/>
      <c r="Y892" s="14"/>
      <c r="Z892" s="14"/>
      <c r="AA892" s="14"/>
      <c r="AB892" s="14"/>
      <c r="AC892" s="14"/>
    </row>
    <row r="893" spans="1:29" ht="15.75" customHeight="1" x14ac:dyDescent="0.25">
      <c r="A893" s="8"/>
      <c r="B893" s="8"/>
      <c r="C893" s="8"/>
      <c r="D893" s="8"/>
      <c r="E893" s="8"/>
      <c r="F893" s="8"/>
      <c r="G893" s="8"/>
      <c r="H893" s="8"/>
      <c r="I893" s="8"/>
      <c r="J893" s="8"/>
      <c r="K893" s="8"/>
      <c r="L893" s="8"/>
      <c r="M893" s="8"/>
      <c r="N893" s="8"/>
      <c r="O893" s="8"/>
      <c r="P893" s="8"/>
      <c r="Q893" s="8"/>
      <c r="R893" s="8"/>
      <c r="S893" s="8"/>
      <c r="T893" s="14"/>
      <c r="U893" s="14"/>
      <c r="V893" s="14"/>
      <c r="W893" s="14"/>
      <c r="X893" s="14"/>
      <c r="Y893" s="14"/>
      <c r="Z893" s="14"/>
      <c r="AA893" s="14"/>
      <c r="AB893" s="14"/>
      <c r="AC893" s="14"/>
    </row>
    <row r="894" spans="1:29" ht="15.75" customHeight="1" x14ac:dyDescent="0.25">
      <c r="A894" s="8"/>
      <c r="B894" s="8"/>
      <c r="C894" s="8"/>
      <c r="D894" s="8"/>
      <c r="E894" s="8"/>
      <c r="F894" s="8"/>
      <c r="G894" s="8"/>
      <c r="H894" s="8"/>
      <c r="I894" s="8"/>
      <c r="J894" s="8"/>
      <c r="K894" s="8"/>
      <c r="L894" s="8"/>
      <c r="M894" s="8"/>
      <c r="N894" s="8"/>
      <c r="O894" s="8"/>
      <c r="P894" s="8"/>
      <c r="Q894" s="8"/>
      <c r="R894" s="8"/>
      <c r="S894" s="8"/>
      <c r="T894" s="14"/>
      <c r="U894" s="14"/>
      <c r="V894" s="14"/>
      <c r="W894" s="14"/>
      <c r="X894" s="14"/>
      <c r="Y894" s="14"/>
      <c r="Z894" s="14"/>
      <c r="AA894" s="14"/>
      <c r="AB894" s="14"/>
      <c r="AC894" s="14"/>
    </row>
    <row r="895" spans="1:29" ht="15.75" customHeight="1" x14ac:dyDescent="0.25">
      <c r="A895" s="8"/>
      <c r="B895" s="8"/>
      <c r="C895" s="8"/>
      <c r="D895" s="8"/>
      <c r="E895" s="8"/>
      <c r="F895" s="8"/>
      <c r="G895" s="8"/>
      <c r="H895" s="8"/>
      <c r="I895" s="8"/>
      <c r="J895" s="8"/>
      <c r="K895" s="8"/>
      <c r="L895" s="8"/>
      <c r="M895" s="8"/>
      <c r="N895" s="8"/>
      <c r="O895" s="8"/>
      <c r="P895" s="8"/>
      <c r="Q895" s="8"/>
      <c r="R895" s="8"/>
      <c r="S895" s="8"/>
      <c r="T895" s="14"/>
      <c r="U895" s="14"/>
      <c r="V895" s="14"/>
      <c r="W895" s="14"/>
      <c r="X895" s="14"/>
      <c r="Y895" s="14"/>
      <c r="Z895" s="14"/>
      <c r="AA895" s="14"/>
      <c r="AB895" s="14"/>
      <c r="AC895" s="14"/>
    </row>
    <row r="896" spans="1:29" ht="15.75" customHeight="1" x14ac:dyDescent="0.25">
      <c r="A896" s="8"/>
      <c r="B896" s="8"/>
      <c r="C896" s="8"/>
      <c r="D896" s="8"/>
      <c r="E896" s="8"/>
      <c r="F896" s="8"/>
      <c r="G896" s="8"/>
      <c r="H896" s="8"/>
      <c r="I896" s="8"/>
      <c r="J896" s="8"/>
      <c r="K896" s="8"/>
      <c r="L896" s="8"/>
      <c r="M896" s="8"/>
      <c r="N896" s="8"/>
      <c r="O896" s="8"/>
      <c r="P896" s="8"/>
      <c r="Q896" s="8"/>
      <c r="R896" s="8"/>
      <c r="S896" s="8"/>
      <c r="T896" s="14"/>
      <c r="U896" s="14"/>
      <c r="V896" s="14"/>
      <c r="W896" s="14"/>
      <c r="X896" s="14"/>
      <c r="Y896" s="14"/>
      <c r="Z896" s="14"/>
      <c r="AA896" s="14"/>
      <c r="AB896" s="14"/>
      <c r="AC896" s="14"/>
    </row>
    <row r="897" spans="1:29" ht="15.75" customHeight="1" x14ac:dyDescent="0.25">
      <c r="A897" s="8"/>
      <c r="B897" s="8"/>
      <c r="C897" s="8"/>
      <c r="D897" s="8"/>
      <c r="E897" s="8"/>
      <c r="F897" s="8"/>
      <c r="G897" s="8"/>
      <c r="H897" s="8"/>
      <c r="I897" s="8"/>
      <c r="J897" s="8"/>
      <c r="K897" s="8"/>
      <c r="L897" s="8"/>
      <c r="M897" s="8"/>
      <c r="N897" s="8"/>
      <c r="O897" s="8"/>
      <c r="P897" s="8"/>
      <c r="Q897" s="8"/>
      <c r="R897" s="8"/>
      <c r="S897" s="8"/>
      <c r="T897" s="14"/>
      <c r="U897" s="14"/>
      <c r="V897" s="14"/>
      <c r="W897" s="14"/>
      <c r="X897" s="14"/>
      <c r="Y897" s="14"/>
      <c r="Z897" s="14"/>
      <c r="AA897" s="14"/>
      <c r="AB897" s="14"/>
      <c r="AC897" s="14"/>
    </row>
    <row r="898" spans="1:29" ht="15.75" customHeight="1" x14ac:dyDescent="0.25">
      <c r="A898" s="8"/>
      <c r="B898" s="8"/>
      <c r="C898" s="8"/>
      <c r="D898" s="8"/>
      <c r="E898" s="8"/>
      <c r="F898" s="8"/>
      <c r="G898" s="8"/>
      <c r="H898" s="8"/>
      <c r="I898" s="8"/>
      <c r="J898" s="8"/>
      <c r="K898" s="8"/>
      <c r="L898" s="8"/>
      <c r="M898" s="8"/>
      <c r="N898" s="8"/>
      <c r="O898" s="8"/>
      <c r="P898" s="8"/>
      <c r="Q898" s="8"/>
      <c r="R898" s="8"/>
      <c r="S898" s="8"/>
      <c r="T898" s="14"/>
      <c r="U898" s="14"/>
      <c r="V898" s="14"/>
      <c r="W898" s="14"/>
      <c r="X898" s="14"/>
      <c r="Y898" s="14"/>
      <c r="Z898" s="14"/>
      <c r="AA898" s="14"/>
      <c r="AB898" s="14"/>
      <c r="AC898" s="14"/>
    </row>
    <row r="899" spans="1:29" ht="15.75" customHeight="1" x14ac:dyDescent="0.25">
      <c r="A899" s="8"/>
      <c r="B899" s="8"/>
      <c r="C899" s="8"/>
      <c r="D899" s="8"/>
      <c r="E899" s="8"/>
      <c r="F899" s="8"/>
      <c r="G899" s="8"/>
      <c r="H899" s="8"/>
      <c r="I899" s="8"/>
      <c r="J899" s="8"/>
      <c r="K899" s="8"/>
      <c r="L899" s="8"/>
      <c r="M899" s="8"/>
      <c r="N899" s="8"/>
      <c r="O899" s="8"/>
      <c r="P899" s="8"/>
      <c r="Q899" s="8"/>
      <c r="R899" s="8"/>
      <c r="S899" s="8"/>
      <c r="T899" s="14"/>
      <c r="U899" s="14"/>
      <c r="V899" s="14"/>
      <c r="W899" s="14"/>
      <c r="X899" s="14"/>
      <c r="Y899" s="14"/>
      <c r="Z899" s="14"/>
      <c r="AA899" s="14"/>
      <c r="AB899" s="14"/>
      <c r="AC899" s="14"/>
    </row>
    <row r="900" spans="1:29" ht="15.75" customHeight="1" x14ac:dyDescent="0.25">
      <c r="A900" s="8"/>
      <c r="B900" s="8"/>
      <c r="C900" s="8"/>
      <c r="D900" s="8"/>
      <c r="E900" s="8"/>
      <c r="F900" s="8"/>
      <c r="G900" s="8"/>
      <c r="H900" s="8"/>
      <c r="I900" s="8"/>
      <c r="J900" s="8"/>
      <c r="K900" s="8"/>
      <c r="L900" s="8"/>
      <c r="M900" s="8"/>
      <c r="N900" s="8"/>
      <c r="O900" s="8"/>
      <c r="P900" s="8"/>
      <c r="Q900" s="8"/>
      <c r="R900" s="8"/>
      <c r="S900" s="8"/>
      <c r="T900" s="14"/>
      <c r="U900" s="14"/>
      <c r="V900" s="14"/>
      <c r="W900" s="14"/>
      <c r="X900" s="14"/>
      <c r="Y900" s="14"/>
      <c r="Z900" s="14"/>
      <c r="AA900" s="14"/>
      <c r="AB900" s="14"/>
      <c r="AC900" s="14"/>
    </row>
    <row r="901" spans="1:29" ht="15.75" customHeight="1" x14ac:dyDescent="0.25">
      <c r="A901" s="8"/>
      <c r="B901" s="8"/>
      <c r="C901" s="8"/>
      <c r="D901" s="8"/>
      <c r="E901" s="8"/>
      <c r="F901" s="8"/>
      <c r="G901" s="8"/>
      <c r="H901" s="8"/>
      <c r="I901" s="8"/>
      <c r="J901" s="8"/>
      <c r="K901" s="8"/>
      <c r="L901" s="8"/>
      <c r="M901" s="8"/>
      <c r="N901" s="8"/>
      <c r="O901" s="8"/>
      <c r="P901" s="8"/>
      <c r="Q901" s="8"/>
      <c r="R901" s="8"/>
      <c r="S901" s="8"/>
      <c r="T901" s="14"/>
      <c r="U901" s="14"/>
      <c r="V901" s="14"/>
      <c r="W901" s="14"/>
      <c r="X901" s="14"/>
      <c r="Y901" s="14"/>
      <c r="Z901" s="14"/>
      <c r="AA901" s="14"/>
      <c r="AB901" s="14"/>
      <c r="AC901" s="14"/>
    </row>
    <row r="902" spans="1:29" ht="15.75" customHeight="1" x14ac:dyDescent="0.25">
      <c r="A902" s="8"/>
      <c r="B902" s="8"/>
      <c r="C902" s="8"/>
      <c r="D902" s="8"/>
      <c r="E902" s="8"/>
      <c r="F902" s="8"/>
      <c r="G902" s="8"/>
      <c r="H902" s="8"/>
      <c r="I902" s="8"/>
      <c r="J902" s="8"/>
      <c r="K902" s="8"/>
      <c r="L902" s="8"/>
      <c r="M902" s="8"/>
      <c r="N902" s="8"/>
      <c r="O902" s="8"/>
      <c r="P902" s="8"/>
      <c r="Q902" s="8"/>
      <c r="R902" s="8"/>
      <c r="S902" s="8"/>
      <c r="T902" s="14"/>
      <c r="U902" s="14"/>
      <c r="V902" s="14"/>
      <c r="W902" s="14"/>
      <c r="X902" s="14"/>
      <c r="Y902" s="14"/>
      <c r="Z902" s="14"/>
      <c r="AA902" s="14"/>
      <c r="AB902" s="14"/>
      <c r="AC902" s="14"/>
    </row>
    <row r="903" spans="1:29" ht="15.75" customHeight="1" x14ac:dyDescent="0.25">
      <c r="A903" s="8"/>
      <c r="B903" s="8"/>
      <c r="C903" s="8"/>
      <c r="D903" s="8"/>
      <c r="E903" s="8"/>
      <c r="F903" s="8"/>
      <c r="G903" s="8"/>
      <c r="H903" s="8"/>
      <c r="I903" s="8"/>
      <c r="J903" s="8"/>
      <c r="K903" s="8"/>
      <c r="L903" s="8"/>
      <c r="M903" s="8"/>
      <c r="N903" s="8"/>
      <c r="O903" s="8"/>
      <c r="P903" s="8"/>
      <c r="Q903" s="8"/>
      <c r="R903" s="8"/>
      <c r="S903" s="8"/>
      <c r="T903" s="14"/>
      <c r="U903" s="14"/>
      <c r="V903" s="14"/>
      <c r="W903" s="14"/>
      <c r="X903" s="14"/>
      <c r="Y903" s="14"/>
      <c r="Z903" s="14"/>
      <c r="AA903" s="14"/>
      <c r="AB903" s="14"/>
      <c r="AC903" s="14"/>
    </row>
    <row r="904" spans="1:29" ht="15.75" customHeight="1" x14ac:dyDescent="0.25">
      <c r="A904" s="8"/>
      <c r="B904" s="8"/>
      <c r="C904" s="8"/>
      <c r="D904" s="8"/>
      <c r="E904" s="8"/>
      <c r="F904" s="8"/>
      <c r="G904" s="8"/>
      <c r="H904" s="8"/>
      <c r="I904" s="8"/>
      <c r="J904" s="8"/>
      <c r="K904" s="8"/>
      <c r="L904" s="8"/>
      <c r="M904" s="8"/>
      <c r="N904" s="8"/>
      <c r="O904" s="8"/>
      <c r="P904" s="8"/>
      <c r="Q904" s="8"/>
      <c r="R904" s="8"/>
      <c r="S904" s="8"/>
      <c r="T904" s="14"/>
      <c r="U904" s="14"/>
      <c r="V904" s="14"/>
      <c r="W904" s="14"/>
      <c r="X904" s="14"/>
      <c r="Y904" s="14"/>
      <c r="Z904" s="14"/>
      <c r="AA904" s="14"/>
      <c r="AB904" s="14"/>
      <c r="AC904" s="14"/>
    </row>
    <row r="905" spans="1:29" ht="15.75" customHeight="1" x14ac:dyDescent="0.25">
      <c r="A905" s="8"/>
      <c r="B905" s="8"/>
      <c r="C905" s="8"/>
      <c r="D905" s="8"/>
      <c r="E905" s="8"/>
      <c r="F905" s="8"/>
      <c r="G905" s="8"/>
      <c r="H905" s="8"/>
      <c r="I905" s="8"/>
      <c r="J905" s="8"/>
      <c r="K905" s="8"/>
      <c r="L905" s="8"/>
      <c r="M905" s="8"/>
      <c r="N905" s="8"/>
      <c r="O905" s="8"/>
      <c r="P905" s="8"/>
      <c r="Q905" s="8"/>
      <c r="R905" s="8"/>
      <c r="S905" s="8"/>
      <c r="T905" s="14"/>
      <c r="U905" s="14"/>
      <c r="V905" s="14"/>
      <c r="W905" s="14"/>
      <c r="X905" s="14"/>
      <c r="Y905" s="14"/>
      <c r="Z905" s="14"/>
      <c r="AA905" s="14"/>
      <c r="AB905" s="14"/>
      <c r="AC905" s="14"/>
    </row>
    <row r="906" spans="1:29" ht="15.75" customHeight="1" x14ac:dyDescent="0.25">
      <c r="A906" s="8"/>
      <c r="B906" s="8"/>
      <c r="C906" s="8"/>
      <c r="D906" s="8"/>
      <c r="E906" s="8"/>
      <c r="F906" s="8"/>
      <c r="G906" s="8"/>
      <c r="H906" s="8"/>
      <c r="I906" s="8"/>
      <c r="J906" s="8"/>
      <c r="K906" s="8"/>
      <c r="L906" s="8"/>
      <c r="M906" s="8"/>
      <c r="N906" s="8"/>
      <c r="O906" s="8"/>
      <c r="P906" s="8"/>
      <c r="Q906" s="8"/>
      <c r="R906" s="8"/>
      <c r="S906" s="8"/>
      <c r="T906" s="14"/>
      <c r="U906" s="14"/>
      <c r="V906" s="14"/>
      <c r="W906" s="14"/>
      <c r="X906" s="14"/>
      <c r="Y906" s="14"/>
      <c r="Z906" s="14"/>
      <c r="AA906" s="14"/>
      <c r="AB906" s="14"/>
      <c r="AC906" s="14"/>
    </row>
    <row r="907" spans="1:29" ht="15.75" customHeight="1" x14ac:dyDescent="0.25">
      <c r="A907" s="8"/>
      <c r="B907" s="8"/>
      <c r="C907" s="8"/>
      <c r="D907" s="8"/>
      <c r="E907" s="8"/>
      <c r="F907" s="8"/>
      <c r="G907" s="8"/>
      <c r="H907" s="8"/>
      <c r="I907" s="8"/>
      <c r="J907" s="8"/>
      <c r="K907" s="8"/>
      <c r="L907" s="8"/>
      <c r="M907" s="8"/>
      <c r="N907" s="8"/>
      <c r="O907" s="8"/>
      <c r="P907" s="8"/>
      <c r="Q907" s="8"/>
      <c r="R907" s="8"/>
      <c r="S907" s="8"/>
      <c r="T907" s="14"/>
      <c r="U907" s="14"/>
      <c r="V907" s="14"/>
      <c r="W907" s="14"/>
      <c r="X907" s="14"/>
      <c r="Y907" s="14"/>
      <c r="Z907" s="14"/>
      <c r="AA907" s="14"/>
      <c r="AB907" s="14"/>
      <c r="AC907" s="14"/>
    </row>
    <row r="908" spans="1:29" ht="15.75" customHeight="1" x14ac:dyDescent="0.25">
      <c r="A908" s="8"/>
      <c r="B908" s="8"/>
      <c r="C908" s="8"/>
      <c r="D908" s="8"/>
      <c r="E908" s="8"/>
      <c r="F908" s="8"/>
      <c r="G908" s="8"/>
      <c r="H908" s="8"/>
      <c r="I908" s="8"/>
      <c r="J908" s="8"/>
      <c r="K908" s="8"/>
      <c r="L908" s="8"/>
      <c r="M908" s="8"/>
      <c r="N908" s="8"/>
      <c r="O908" s="8"/>
      <c r="P908" s="8"/>
      <c r="Q908" s="8"/>
      <c r="R908" s="8"/>
      <c r="S908" s="8"/>
      <c r="T908" s="14"/>
      <c r="U908" s="14"/>
      <c r="V908" s="14"/>
      <c r="W908" s="14"/>
      <c r="X908" s="14"/>
      <c r="Y908" s="14"/>
      <c r="Z908" s="14"/>
      <c r="AA908" s="14"/>
      <c r="AB908" s="14"/>
      <c r="AC908" s="14"/>
    </row>
    <row r="909" spans="1:29" ht="15.75" customHeight="1" x14ac:dyDescent="0.25">
      <c r="A909" s="8"/>
      <c r="B909" s="8"/>
      <c r="C909" s="8"/>
      <c r="D909" s="8"/>
      <c r="E909" s="8"/>
      <c r="F909" s="8"/>
      <c r="G909" s="8"/>
      <c r="H909" s="8"/>
      <c r="I909" s="8"/>
      <c r="J909" s="8"/>
      <c r="K909" s="8"/>
      <c r="L909" s="8"/>
      <c r="M909" s="8"/>
      <c r="N909" s="8"/>
      <c r="O909" s="8"/>
      <c r="P909" s="8"/>
      <c r="Q909" s="8"/>
      <c r="R909" s="8"/>
      <c r="S909" s="8"/>
      <c r="T909" s="14"/>
      <c r="U909" s="14"/>
      <c r="V909" s="14"/>
      <c r="W909" s="14"/>
      <c r="X909" s="14"/>
      <c r="Y909" s="14"/>
      <c r="Z909" s="14"/>
      <c r="AA909" s="14"/>
      <c r="AB909" s="14"/>
      <c r="AC909" s="14"/>
    </row>
    <row r="910" spans="1:29" ht="15.75" customHeight="1" x14ac:dyDescent="0.25">
      <c r="A910" s="8"/>
      <c r="B910" s="8"/>
      <c r="C910" s="8"/>
      <c r="D910" s="8"/>
      <c r="E910" s="8"/>
      <c r="F910" s="8"/>
      <c r="G910" s="8"/>
      <c r="H910" s="8"/>
      <c r="I910" s="8"/>
      <c r="J910" s="8"/>
      <c r="K910" s="8"/>
      <c r="L910" s="8"/>
      <c r="M910" s="8"/>
      <c r="N910" s="8"/>
      <c r="O910" s="8"/>
      <c r="P910" s="8"/>
      <c r="Q910" s="8"/>
      <c r="R910" s="8"/>
      <c r="S910" s="8"/>
      <c r="T910" s="14"/>
      <c r="U910" s="14"/>
      <c r="V910" s="14"/>
      <c r="W910" s="14"/>
      <c r="X910" s="14"/>
      <c r="Y910" s="14"/>
      <c r="Z910" s="14"/>
      <c r="AA910" s="14"/>
      <c r="AB910" s="14"/>
      <c r="AC910" s="14"/>
    </row>
    <row r="911" spans="1:29" ht="15.75" customHeight="1" x14ac:dyDescent="0.25">
      <c r="A911" s="8"/>
      <c r="B911" s="8"/>
      <c r="C911" s="8"/>
      <c r="D911" s="8"/>
      <c r="E911" s="8"/>
      <c r="F911" s="8"/>
      <c r="G911" s="8"/>
      <c r="H911" s="8"/>
      <c r="I911" s="8"/>
      <c r="J911" s="8"/>
      <c r="K911" s="8"/>
      <c r="L911" s="8"/>
      <c r="M911" s="8"/>
      <c r="N911" s="8"/>
      <c r="O911" s="8"/>
      <c r="P911" s="8"/>
      <c r="Q911" s="8"/>
      <c r="R911" s="8"/>
      <c r="S911" s="8"/>
      <c r="T911" s="14"/>
      <c r="U911" s="14"/>
      <c r="V911" s="14"/>
      <c r="W911" s="14"/>
      <c r="X911" s="14"/>
      <c r="Y911" s="14"/>
      <c r="Z911" s="14"/>
      <c r="AA911" s="14"/>
      <c r="AB911" s="14"/>
      <c r="AC911" s="14"/>
    </row>
    <row r="912" spans="1:29" ht="15.75" customHeight="1" x14ac:dyDescent="0.25">
      <c r="A912" s="8"/>
      <c r="B912" s="8"/>
      <c r="C912" s="8"/>
      <c r="D912" s="8"/>
      <c r="E912" s="8"/>
      <c r="F912" s="8"/>
      <c r="G912" s="8"/>
      <c r="H912" s="8"/>
      <c r="I912" s="8"/>
      <c r="J912" s="8"/>
      <c r="K912" s="8"/>
      <c r="L912" s="8"/>
      <c r="M912" s="8"/>
      <c r="N912" s="8"/>
      <c r="O912" s="8"/>
      <c r="P912" s="8"/>
      <c r="Q912" s="8"/>
      <c r="R912" s="8"/>
      <c r="S912" s="8"/>
      <c r="T912" s="14"/>
      <c r="U912" s="14"/>
      <c r="V912" s="14"/>
      <c r="W912" s="14"/>
      <c r="X912" s="14"/>
      <c r="Y912" s="14"/>
      <c r="Z912" s="14"/>
      <c r="AA912" s="14"/>
      <c r="AB912" s="14"/>
      <c r="AC912" s="14"/>
    </row>
    <row r="913" spans="1:29" ht="15.75" customHeight="1" x14ac:dyDescent="0.25">
      <c r="A913" s="8"/>
      <c r="B913" s="8"/>
      <c r="C913" s="8"/>
      <c r="D913" s="8"/>
      <c r="E913" s="8"/>
      <c r="F913" s="8"/>
      <c r="G913" s="8"/>
      <c r="H913" s="8"/>
      <c r="I913" s="8"/>
      <c r="J913" s="8"/>
      <c r="K913" s="8"/>
      <c r="L913" s="8"/>
      <c r="M913" s="8"/>
      <c r="N913" s="8"/>
      <c r="O913" s="8"/>
      <c r="P913" s="8"/>
      <c r="Q913" s="8"/>
      <c r="R913" s="8"/>
      <c r="S913" s="8"/>
      <c r="T913" s="14"/>
      <c r="U913" s="14"/>
      <c r="V913" s="14"/>
      <c r="W913" s="14"/>
      <c r="X913" s="14"/>
      <c r="Y913" s="14"/>
      <c r="Z913" s="14"/>
      <c r="AA913" s="14"/>
      <c r="AB913" s="14"/>
      <c r="AC913" s="14"/>
    </row>
    <row r="914" spans="1:29" ht="15.75" customHeight="1" x14ac:dyDescent="0.25">
      <c r="A914" s="8"/>
      <c r="B914" s="8"/>
      <c r="C914" s="8"/>
      <c r="D914" s="8"/>
      <c r="E914" s="8"/>
      <c r="F914" s="8"/>
      <c r="G914" s="8"/>
      <c r="H914" s="8"/>
      <c r="I914" s="8"/>
      <c r="J914" s="8"/>
      <c r="K914" s="8"/>
      <c r="L914" s="8"/>
      <c r="M914" s="8"/>
      <c r="N914" s="8"/>
      <c r="O914" s="8"/>
      <c r="P914" s="8"/>
      <c r="Q914" s="8"/>
      <c r="R914" s="8"/>
      <c r="S914" s="8"/>
      <c r="T914" s="14"/>
      <c r="U914" s="14"/>
      <c r="V914" s="14"/>
      <c r="W914" s="14"/>
      <c r="X914" s="14"/>
      <c r="Y914" s="14"/>
      <c r="Z914" s="14"/>
      <c r="AA914" s="14"/>
      <c r="AB914" s="14"/>
      <c r="AC914" s="14"/>
    </row>
    <row r="915" spans="1:29" ht="15.75" customHeight="1" x14ac:dyDescent="0.25">
      <c r="A915" s="8"/>
      <c r="B915" s="8"/>
      <c r="C915" s="8"/>
      <c r="D915" s="8"/>
      <c r="E915" s="8"/>
      <c r="F915" s="8"/>
      <c r="G915" s="8"/>
      <c r="H915" s="8"/>
      <c r="I915" s="8"/>
      <c r="J915" s="8"/>
      <c r="K915" s="8"/>
      <c r="L915" s="8"/>
      <c r="M915" s="8"/>
      <c r="N915" s="8"/>
      <c r="O915" s="8"/>
      <c r="P915" s="8"/>
      <c r="Q915" s="8"/>
      <c r="R915" s="8"/>
      <c r="S915" s="8"/>
      <c r="T915" s="14"/>
      <c r="U915" s="14"/>
      <c r="V915" s="14"/>
      <c r="W915" s="14"/>
      <c r="X915" s="14"/>
      <c r="Y915" s="14"/>
      <c r="Z915" s="14"/>
      <c r="AA915" s="14"/>
      <c r="AB915" s="14"/>
      <c r="AC915" s="14"/>
    </row>
    <row r="916" spans="1:29" ht="15.75" customHeight="1" x14ac:dyDescent="0.25">
      <c r="A916" s="8"/>
      <c r="B916" s="8"/>
      <c r="C916" s="8"/>
      <c r="D916" s="8"/>
      <c r="E916" s="8"/>
      <c r="F916" s="8"/>
      <c r="G916" s="8"/>
      <c r="H916" s="8"/>
      <c r="I916" s="8"/>
      <c r="J916" s="8"/>
      <c r="K916" s="8"/>
      <c r="L916" s="8"/>
      <c r="M916" s="8"/>
      <c r="N916" s="8"/>
      <c r="O916" s="8"/>
      <c r="P916" s="8"/>
      <c r="Q916" s="8"/>
      <c r="R916" s="8"/>
      <c r="S916" s="8"/>
      <c r="T916" s="14"/>
      <c r="U916" s="14"/>
      <c r="V916" s="14"/>
      <c r="W916" s="14"/>
      <c r="X916" s="14"/>
      <c r="Y916" s="14"/>
      <c r="Z916" s="14"/>
      <c r="AA916" s="14"/>
      <c r="AB916" s="14"/>
      <c r="AC916" s="14"/>
    </row>
    <row r="917" spans="1:29" ht="15.75" customHeight="1" x14ac:dyDescent="0.25">
      <c r="A917" s="8"/>
      <c r="B917" s="8"/>
      <c r="C917" s="8"/>
      <c r="D917" s="8"/>
      <c r="E917" s="8"/>
      <c r="F917" s="8"/>
      <c r="G917" s="8"/>
      <c r="H917" s="8"/>
      <c r="I917" s="8"/>
      <c r="J917" s="8"/>
      <c r="K917" s="8"/>
      <c r="L917" s="8"/>
      <c r="M917" s="8"/>
      <c r="N917" s="8"/>
      <c r="O917" s="8"/>
      <c r="P917" s="8"/>
      <c r="Q917" s="8"/>
      <c r="R917" s="8"/>
      <c r="S917" s="8"/>
      <c r="T917" s="14"/>
      <c r="U917" s="14"/>
      <c r="V917" s="14"/>
      <c r="W917" s="14"/>
      <c r="X917" s="14"/>
      <c r="Y917" s="14"/>
      <c r="Z917" s="14"/>
      <c r="AA917" s="14"/>
      <c r="AB917" s="14"/>
      <c r="AC917" s="14"/>
    </row>
    <row r="918" spans="1:29" ht="15.75" customHeight="1" x14ac:dyDescent="0.25">
      <c r="A918" s="8"/>
      <c r="B918" s="8"/>
      <c r="C918" s="8"/>
      <c r="D918" s="8"/>
      <c r="E918" s="8"/>
      <c r="F918" s="8"/>
      <c r="G918" s="8"/>
      <c r="H918" s="8"/>
      <c r="I918" s="8"/>
      <c r="J918" s="8"/>
      <c r="K918" s="8"/>
      <c r="L918" s="8"/>
      <c r="M918" s="8"/>
      <c r="N918" s="8"/>
      <c r="O918" s="8"/>
      <c r="P918" s="8"/>
      <c r="Q918" s="8"/>
      <c r="R918" s="8"/>
      <c r="S918" s="8"/>
      <c r="T918" s="14"/>
      <c r="U918" s="14"/>
      <c r="V918" s="14"/>
      <c r="W918" s="14"/>
      <c r="X918" s="14"/>
      <c r="Y918" s="14"/>
      <c r="Z918" s="14"/>
      <c r="AA918" s="14"/>
      <c r="AB918" s="14"/>
      <c r="AC918" s="14"/>
    </row>
    <row r="919" spans="1:29" ht="15.75" customHeight="1" x14ac:dyDescent="0.25">
      <c r="A919" s="8"/>
      <c r="B919" s="8"/>
      <c r="C919" s="8"/>
      <c r="D919" s="8"/>
      <c r="E919" s="8"/>
      <c r="F919" s="8"/>
      <c r="G919" s="8"/>
      <c r="H919" s="8"/>
      <c r="I919" s="8"/>
      <c r="J919" s="8"/>
      <c r="K919" s="8"/>
      <c r="L919" s="8"/>
      <c r="M919" s="8"/>
      <c r="N919" s="8"/>
      <c r="O919" s="8"/>
      <c r="P919" s="8"/>
      <c r="Q919" s="8"/>
      <c r="R919" s="8"/>
      <c r="S919" s="8"/>
      <c r="T919" s="14"/>
      <c r="U919" s="14"/>
      <c r="V919" s="14"/>
      <c r="W919" s="14"/>
      <c r="X919" s="14"/>
      <c r="Y919" s="14"/>
      <c r="Z919" s="14"/>
      <c r="AA919" s="14"/>
      <c r="AB919" s="14"/>
      <c r="AC919" s="14"/>
    </row>
    <row r="920" spans="1:29" ht="15.75" customHeight="1" x14ac:dyDescent="0.25">
      <c r="A920" s="8"/>
      <c r="B920" s="8"/>
      <c r="C920" s="8"/>
      <c r="D920" s="8"/>
      <c r="E920" s="8"/>
      <c r="F920" s="8"/>
      <c r="G920" s="8"/>
      <c r="H920" s="8"/>
      <c r="I920" s="8"/>
      <c r="J920" s="8"/>
      <c r="K920" s="8"/>
      <c r="L920" s="8"/>
      <c r="M920" s="8"/>
      <c r="N920" s="8"/>
      <c r="O920" s="8"/>
      <c r="P920" s="8"/>
      <c r="Q920" s="8"/>
      <c r="R920" s="8"/>
      <c r="S920" s="8"/>
      <c r="T920" s="14"/>
      <c r="U920" s="14"/>
      <c r="V920" s="14"/>
      <c r="W920" s="14"/>
      <c r="X920" s="14"/>
      <c r="Y920" s="14"/>
      <c r="Z920" s="14"/>
      <c r="AA920" s="14"/>
      <c r="AB920" s="14"/>
      <c r="AC920" s="14"/>
    </row>
    <row r="921" spans="1:29" ht="15.75" customHeight="1" x14ac:dyDescent="0.25">
      <c r="A921" s="8"/>
      <c r="B921" s="8"/>
      <c r="C921" s="8"/>
      <c r="D921" s="8"/>
      <c r="E921" s="8"/>
      <c r="F921" s="8"/>
      <c r="G921" s="8"/>
      <c r="H921" s="8"/>
      <c r="I921" s="8"/>
      <c r="J921" s="8"/>
      <c r="K921" s="8"/>
      <c r="L921" s="8"/>
      <c r="M921" s="8"/>
      <c r="N921" s="8"/>
      <c r="O921" s="8"/>
      <c r="P921" s="8"/>
      <c r="Q921" s="8"/>
      <c r="R921" s="8"/>
      <c r="S921" s="8"/>
      <c r="T921" s="14"/>
      <c r="U921" s="14"/>
      <c r="V921" s="14"/>
      <c r="W921" s="14"/>
      <c r="X921" s="14"/>
      <c r="Y921" s="14"/>
      <c r="Z921" s="14"/>
      <c r="AA921" s="14"/>
      <c r="AB921" s="14"/>
      <c r="AC921" s="14"/>
    </row>
    <row r="922" spans="1:29" ht="15.75" customHeight="1" x14ac:dyDescent="0.25">
      <c r="A922" s="8"/>
      <c r="B922" s="8"/>
      <c r="C922" s="8"/>
      <c r="D922" s="8"/>
      <c r="E922" s="8"/>
      <c r="F922" s="8"/>
      <c r="G922" s="8"/>
      <c r="H922" s="8"/>
      <c r="I922" s="8"/>
      <c r="J922" s="8"/>
      <c r="K922" s="8"/>
      <c r="L922" s="8"/>
      <c r="M922" s="8"/>
      <c r="N922" s="8"/>
      <c r="O922" s="8"/>
      <c r="P922" s="8"/>
      <c r="Q922" s="8"/>
      <c r="R922" s="8"/>
      <c r="S922" s="8"/>
      <c r="T922" s="14"/>
      <c r="U922" s="14"/>
      <c r="V922" s="14"/>
      <c r="W922" s="14"/>
      <c r="X922" s="14"/>
      <c r="Y922" s="14"/>
      <c r="Z922" s="14"/>
      <c r="AA922" s="14"/>
      <c r="AB922" s="14"/>
      <c r="AC922" s="14"/>
    </row>
    <row r="923" spans="1:29" ht="15.75" customHeight="1" x14ac:dyDescent="0.25">
      <c r="A923" s="8"/>
      <c r="B923" s="8"/>
      <c r="C923" s="8"/>
      <c r="D923" s="8"/>
      <c r="E923" s="8"/>
      <c r="F923" s="8"/>
      <c r="G923" s="8"/>
      <c r="H923" s="8"/>
      <c r="I923" s="8"/>
      <c r="J923" s="8"/>
      <c r="K923" s="8"/>
      <c r="L923" s="8"/>
      <c r="M923" s="8"/>
      <c r="N923" s="8"/>
      <c r="O923" s="8"/>
      <c r="P923" s="8"/>
      <c r="Q923" s="8"/>
      <c r="R923" s="8"/>
      <c r="S923" s="8"/>
      <c r="T923" s="14"/>
      <c r="U923" s="14"/>
      <c r="V923" s="14"/>
      <c r="W923" s="14"/>
      <c r="X923" s="14"/>
      <c r="Y923" s="14"/>
      <c r="Z923" s="14"/>
      <c r="AA923" s="14"/>
      <c r="AB923" s="14"/>
      <c r="AC923" s="14"/>
    </row>
    <row r="924" spans="1:29" ht="15.75" customHeight="1" x14ac:dyDescent="0.25">
      <c r="A924" s="8"/>
      <c r="B924" s="8"/>
      <c r="C924" s="8"/>
      <c r="D924" s="8"/>
      <c r="E924" s="8"/>
      <c r="F924" s="8"/>
      <c r="G924" s="8"/>
      <c r="H924" s="8"/>
      <c r="I924" s="8"/>
      <c r="J924" s="8"/>
      <c r="K924" s="8"/>
      <c r="L924" s="8"/>
      <c r="M924" s="8"/>
      <c r="N924" s="8"/>
      <c r="O924" s="8"/>
      <c r="P924" s="8"/>
      <c r="Q924" s="8"/>
      <c r="R924" s="8"/>
      <c r="S924" s="8"/>
      <c r="T924" s="14"/>
      <c r="U924" s="14"/>
      <c r="V924" s="14"/>
      <c r="W924" s="14"/>
      <c r="X924" s="14"/>
      <c r="Y924" s="14"/>
      <c r="Z924" s="14"/>
      <c r="AA924" s="14"/>
      <c r="AB924" s="14"/>
      <c r="AC924" s="14"/>
    </row>
    <row r="925" spans="1:29" ht="15.75" customHeight="1" x14ac:dyDescent="0.25">
      <c r="A925" s="8"/>
      <c r="B925" s="8"/>
      <c r="C925" s="8"/>
      <c r="D925" s="8"/>
      <c r="E925" s="8"/>
      <c r="F925" s="8"/>
      <c r="G925" s="8"/>
      <c r="H925" s="8"/>
      <c r="I925" s="8"/>
      <c r="J925" s="8"/>
      <c r="K925" s="8"/>
      <c r="L925" s="8"/>
      <c r="M925" s="8"/>
      <c r="N925" s="8"/>
      <c r="O925" s="8"/>
      <c r="P925" s="8"/>
      <c r="Q925" s="8"/>
      <c r="R925" s="8"/>
      <c r="S925" s="8"/>
      <c r="T925" s="14"/>
      <c r="U925" s="14"/>
      <c r="V925" s="14"/>
      <c r="W925" s="14"/>
      <c r="X925" s="14"/>
      <c r="Y925" s="14"/>
      <c r="Z925" s="14"/>
      <c r="AA925" s="14"/>
      <c r="AB925" s="14"/>
      <c r="AC925" s="14"/>
    </row>
    <row r="926" spans="1:29" ht="15.75" customHeight="1" x14ac:dyDescent="0.25">
      <c r="A926" s="8"/>
      <c r="B926" s="8"/>
      <c r="C926" s="8"/>
      <c r="D926" s="8"/>
      <c r="E926" s="8"/>
      <c r="F926" s="8"/>
      <c r="G926" s="8"/>
      <c r="H926" s="8"/>
      <c r="I926" s="8"/>
      <c r="J926" s="8"/>
      <c r="K926" s="8"/>
      <c r="L926" s="8"/>
      <c r="M926" s="8"/>
      <c r="N926" s="8"/>
      <c r="O926" s="8"/>
      <c r="P926" s="8"/>
      <c r="Q926" s="8"/>
      <c r="R926" s="8"/>
      <c r="S926" s="8"/>
      <c r="T926" s="14"/>
      <c r="U926" s="14"/>
      <c r="V926" s="14"/>
      <c r="W926" s="14"/>
      <c r="X926" s="14"/>
      <c r="Y926" s="14"/>
      <c r="Z926" s="14"/>
      <c r="AA926" s="14"/>
      <c r="AB926" s="14"/>
      <c r="AC926" s="14"/>
    </row>
    <row r="927" spans="1:29" ht="15.75" customHeight="1" x14ac:dyDescent="0.25">
      <c r="A927" s="8"/>
      <c r="B927" s="8"/>
      <c r="C927" s="8"/>
      <c r="D927" s="8"/>
      <c r="E927" s="8"/>
      <c r="F927" s="8"/>
      <c r="G927" s="8"/>
      <c r="H927" s="8"/>
      <c r="I927" s="8"/>
      <c r="J927" s="8"/>
      <c r="K927" s="8"/>
      <c r="L927" s="8"/>
      <c r="M927" s="8"/>
      <c r="N927" s="8"/>
      <c r="O927" s="8"/>
      <c r="P927" s="8"/>
      <c r="Q927" s="8"/>
      <c r="R927" s="8"/>
      <c r="S927" s="8"/>
      <c r="T927" s="14"/>
      <c r="U927" s="14"/>
      <c r="V927" s="14"/>
      <c r="W927" s="14"/>
      <c r="X927" s="14"/>
      <c r="Y927" s="14"/>
      <c r="Z927" s="14"/>
      <c r="AA927" s="14"/>
      <c r="AB927" s="14"/>
      <c r="AC927" s="14"/>
    </row>
    <row r="928" spans="1:29" ht="15.75" customHeight="1" x14ac:dyDescent="0.25">
      <c r="A928" s="8"/>
      <c r="B928" s="8"/>
      <c r="C928" s="8"/>
      <c r="D928" s="8"/>
      <c r="E928" s="8"/>
      <c r="F928" s="8"/>
      <c r="G928" s="8"/>
      <c r="H928" s="8"/>
      <c r="I928" s="8"/>
      <c r="J928" s="8"/>
      <c r="K928" s="8"/>
      <c r="L928" s="8"/>
      <c r="M928" s="8"/>
      <c r="N928" s="8"/>
      <c r="O928" s="8"/>
      <c r="P928" s="8"/>
      <c r="Q928" s="8"/>
      <c r="R928" s="8"/>
      <c r="S928" s="8"/>
      <c r="T928" s="14"/>
      <c r="U928" s="14"/>
      <c r="V928" s="14"/>
      <c r="W928" s="14"/>
      <c r="X928" s="14"/>
      <c r="Y928" s="14"/>
      <c r="Z928" s="14"/>
      <c r="AA928" s="14"/>
      <c r="AB928" s="14"/>
      <c r="AC928" s="14"/>
    </row>
    <row r="929" spans="1:29" ht="15.75" customHeight="1" x14ac:dyDescent="0.25">
      <c r="A929" s="8"/>
      <c r="B929" s="8"/>
      <c r="C929" s="8"/>
      <c r="D929" s="8"/>
      <c r="E929" s="8"/>
      <c r="F929" s="8"/>
      <c r="G929" s="8"/>
      <c r="H929" s="8"/>
      <c r="I929" s="8"/>
      <c r="J929" s="8"/>
      <c r="K929" s="8"/>
      <c r="L929" s="8"/>
      <c r="M929" s="8"/>
      <c r="N929" s="8"/>
      <c r="O929" s="8"/>
      <c r="P929" s="8"/>
      <c r="Q929" s="8"/>
      <c r="R929" s="8"/>
      <c r="S929" s="8"/>
      <c r="T929" s="14"/>
      <c r="U929" s="14"/>
      <c r="V929" s="14"/>
      <c r="W929" s="14"/>
      <c r="X929" s="14"/>
      <c r="Y929" s="14"/>
      <c r="Z929" s="14"/>
      <c r="AA929" s="14"/>
      <c r="AB929" s="14"/>
      <c r="AC929" s="14"/>
    </row>
    <row r="930" spans="1:29" ht="15.75" customHeight="1" x14ac:dyDescent="0.25">
      <c r="A930" s="8"/>
      <c r="B930" s="8"/>
      <c r="C930" s="8"/>
      <c r="D930" s="8"/>
      <c r="E930" s="8"/>
      <c r="F930" s="8"/>
      <c r="G930" s="8"/>
      <c r="H930" s="8"/>
      <c r="I930" s="8"/>
      <c r="J930" s="8"/>
      <c r="K930" s="8"/>
      <c r="L930" s="8"/>
      <c r="M930" s="8"/>
      <c r="N930" s="8"/>
      <c r="O930" s="8"/>
      <c r="P930" s="8"/>
      <c r="Q930" s="8"/>
      <c r="R930" s="8"/>
      <c r="S930" s="8"/>
      <c r="T930" s="14"/>
      <c r="U930" s="14"/>
      <c r="V930" s="14"/>
      <c r="W930" s="14"/>
      <c r="X930" s="14"/>
      <c r="Y930" s="14"/>
      <c r="Z930" s="14"/>
      <c r="AA930" s="14"/>
      <c r="AB930" s="14"/>
      <c r="AC930" s="14"/>
    </row>
    <row r="931" spans="1:29" ht="15.75" customHeight="1" x14ac:dyDescent="0.25">
      <c r="A931" s="8"/>
      <c r="B931" s="8"/>
      <c r="C931" s="8"/>
      <c r="D931" s="8"/>
      <c r="E931" s="8"/>
      <c r="F931" s="8"/>
      <c r="G931" s="8"/>
      <c r="H931" s="8"/>
      <c r="I931" s="8"/>
      <c r="J931" s="8"/>
      <c r="K931" s="8"/>
      <c r="L931" s="8"/>
      <c r="M931" s="8"/>
      <c r="N931" s="8"/>
      <c r="O931" s="8"/>
      <c r="P931" s="8"/>
      <c r="Q931" s="8"/>
      <c r="R931" s="8"/>
      <c r="S931" s="8"/>
      <c r="T931" s="14"/>
      <c r="U931" s="14"/>
      <c r="V931" s="14"/>
      <c r="W931" s="14"/>
      <c r="X931" s="14"/>
      <c r="Y931" s="14"/>
      <c r="Z931" s="14"/>
      <c r="AA931" s="14"/>
      <c r="AB931" s="14"/>
      <c r="AC931" s="14"/>
    </row>
    <row r="932" spans="1:29" ht="15.75" customHeight="1" x14ac:dyDescent="0.25">
      <c r="A932" s="8"/>
      <c r="B932" s="8"/>
      <c r="C932" s="8"/>
      <c r="D932" s="8"/>
      <c r="E932" s="8"/>
      <c r="F932" s="8"/>
      <c r="G932" s="8"/>
      <c r="H932" s="8"/>
      <c r="I932" s="8"/>
      <c r="J932" s="8"/>
      <c r="K932" s="8"/>
      <c r="L932" s="8"/>
      <c r="M932" s="8"/>
      <c r="N932" s="8"/>
      <c r="O932" s="8"/>
      <c r="P932" s="8"/>
      <c r="Q932" s="8"/>
      <c r="R932" s="8"/>
      <c r="S932" s="8"/>
      <c r="T932" s="14"/>
      <c r="U932" s="14"/>
      <c r="V932" s="14"/>
      <c r="W932" s="14"/>
      <c r="X932" s="14"/>
      <c r="Y932" s="14"/>
      <c r="Z932" s="14"/>
      <c r="AA932" s="14"/>
      <c r="AB932" s="14"/>
      <c r="AC932" s="14"/>
    </row>
    <row r="933" spans="1:29" ht="15.75" customHeight="1" x14ac:dyDescent="0.25">
      <c r="A933" s="8"/>
      <c r="B933" s="8"/>
      <c r="C933" s="8"/>
      <c r="D933" s="8"/>
      <c r="E933" s="8"/>
      <c r="F933" s="8"/>
      <c r="G933" s="8"/>
      <c r="H933" s="8"/>
      <c r="I933" s="8"/>
      <c r="J933" s="8"/>
      <c r="K933" s="8"/>
      <c r="L933" s="8"/>
      <c r="M933" s="8"/>
      <c r="N933" s="8"/>
      <c r="O933" s="8"/>
      <c r="P933" s="8"/>
      <c r="Q933" s="8"/>
      <c r="R933" s="8"/>
      <c r="S933" s="8"/>
      <c r="T933" s="14"/>
      <c r="U933" s="14"/>
      <c r="V933" s="14"/>
      <c r="W933" s="14"/>
      <c r="X933" s="14"/>
      <c r="Y933" s="14"/>
      <c r="Z933" s="14"/>
      <c r="AA933" s="14"/>
      <c r="AB933" s="14"/>
      <c r="AC933" s="14"/>
    </row>
    <row r="934" spans="1:29" ht="15.75" customHeight="1" x14ac:dyDescent="0.25">
      <c r="A934" s="8"/>
      <c r="B934" s="8"/>
      <c r="C934" s="8"/>
      <c r="D934" s="8"/>
      <c r="E934" s="8"/>
      <c r="F934" s="8"/>
      <c r="G934" s="8"/>
      <c r="H934" s="8"/>
      <c r="I934" s="8"/>
      <c r="J934" s="8"/>
      <c r="K934" s="8"/>
      <c r="L934" s="8"/>
      <c r="M934" s="8"/>
      <c r="N934" s="8"/>
      <c r="O934" s="8"/>
      <c r="P934" s="8"/>
      <c r="Q934" s="8"/>
      <c r="R934" s="8"/>
      <c r="S934" s="8"/>
      <c r="T934" s="14"/>
      <c r="U934" s="14"/>
      <c r="V934" s="14"/>
      <c r="W934" s="14"/>
      <c r="X934" s="14"/>
      <c r="Y934" s="14"/>
      <c r="Z934" s="14"/>
      <c r="AA934" s="14"/>
      <c r="AB934" s="14"/>
      <c r="AC934" s="14"/>
    </row>
    <row r="935" spans="1:29" ht="15.75" customHeight="1" x14ac:dyDescent="0.25">
      <c r="A935" s="8"/>
      <c r="B935" s="8"/>
      <c r="C935" s="8"/>
      <c r="D935" s="8"/>
      <c r="E935" s="8"/>
      <c r="F935" s="8"/>
      <c r="G935" s="8"/>
      <c r="H935" s="8"/>
      <c r="I935" s="8"/>
      <c r="J935" s="8"/>
      <c r="K935" s="8"/>
      <c r="L935" s="8"/>
      <c r="M935" s="8"/>
      <c r="N935" s="8"/>
      <c r="O935" s="8"/>
      <c r="P935" s="8"/>
      <c r="Q935" s="8"/>
      <c r="R935" s="8"/>
      <c r="S935" s="8"/>
      <c r="T935" s="14"/>
      <c r="U935" s="14"/>
      <c r="V935" s="14"/>
      <c r="W935" s="14"/>
      <c r="X935" s="14"/>
      <c r="Y935" s="14"/>
      <c r="Z935" s="14"/>
      <c r="AA935" s="14"/>
      <c r="AB935" s="14"/>
      <c r="AC935" s="14"/>
    </row>
    <row r="936" spans="1:29" ht="15.75" customHeight="1" x14ac:dyDescent="0.25">
      <c r="A936" s="8"/>
      <c r="B936" s="8"/>
      <c r="C936" s="8"/>
      <c r="D936" s="8"/>
      <c r="E936" s="8"/>
      <c r="F936" s="8"/>
      <c r="G936" s="8"/>
      <c r="H936" s="8"/>
      <c r="I936" s="8"/>
      <c r="J936" s="8"/>
      <c r="K936" s="8"/>
      <c r="L936" s="8"/>
      <c r="M936" s="8"/>
      <c r="N936" s="8"/>
      <c r="O936" s="8"/>
      <c r="P936" s="8"/>
      <c r="Q936" s="8"/>
      <c r="R936" s="8"/>
      <c r="S936" s="8"/>
      <c r="T936" s="14"/>
      <c r="U936" s="14"/>
      <c r="V936" s="14"/>
      <c r="W936" s="14"/>
      <c r="X936" s="14"/>
      <c r="Y936" s="14"/>
      <c r="Z936" s="14"/>
      <c r="AA936" s="14"/>
      <c r="AB936" s="14"/>
      <c r="AC936" s="14"/>
    </row>
    <row r="937" spans="1:29" ht="15.75" customHeight="1" x14ac:dyDescent="0.25">
      <c r="A937" s="8"/>
      <c r="B937" s="8"/>
      <c r="C937" s="8"/>
      <c r="D937" s="8"/>
      <c r="E937" s="8"/>
      <c r="F937" s="8"/>
      <c r="G937" s="8"/>
      <c r="H937" s="8"/>
      <c r="I937" s="8"/>
      <c r="J937" s="8"/>
      <c r="K937" s="8"/>
      <c r="L937" s="8"/>
      <c r="M937" s="8"/>
      <c r="N937" s="8"/>
      <c r="O937" s="8"/>
      <c r="P937" s="8"/>
      <c r="Q937" s="8"/>
      <c r="R937" s="8"/>
      <c r="S937" s="8"/>
      <c r="T937" s="14"/>
      <c r="U937" s="14"/>
      <c r="V937" s="14"/>
      <c r="W937" s="14"/>
      <c r="X937" s="14"/>
      <c r="Y937" s="14"/>
      <c r="Z937" s="14"/>
      <c r="AA937" s="14"/>
      <c r="AB937" s="14"/>
      <c r="AC937" s="14"/>
    </row>
    <row r="938" spans="1:29" ht="15.75" customHeight="1" x14ac:dyDescent="0.25">
      <c r="A938" s="8"/>
      <c r="B938" s="8"/>
      <c r="C938" s="8"/>
      <c r="D938" s="8"/>
      <c r="E938" s="8"/>
      <c r="F938" s="8"/>
      <c r="G938" s="8"/>
      <c r="H938" s="8"/>
      <c r="I938" s="8"/>
      <c r="J938" s="8"/>
      <c r="K938" s="8"/>
      <c r="L938" s="8"/>
      <c r="M938" s="8"/>
      <c r="N938" s="8"/>
      <c r="O938" s="8"/>
      <c r="P938" s="8"/>
      <c r="Q938" s="8"/>
      <c r="R938" s="8"/>
      <c r="S938" s="8"/>
      <c r="T938" s="14"/>
      <c r="U938" s="14"/>
      <c r="V938" s="14"/>
      <c r="W938" s="14"/>
      <c r="X938" s="14"/>
      <c r="Y938" s="14"/>
      <c r="Z938" s="14"/>
      <c r="AA938" s="14"/>
      <c r="AB938" s="14"/>
      <c r="AC938" s="14"/>
    </row>
    <row r="939" spans="1:29" ht="15.75" customHeight="1" x14ac:dyDescent="0.25">
      <c r="A939" s="8"/>
      <c r="B939" s="8"/>
      <c r="C939" s="8"/>
      <c r="D939" s="8"/>
      <c r="E939" s="8"/>
      <c r="F939" s="8"/>
      <c r="G939" s="8"/>
      <c r="H939" s="8"/>
      <c r="I939" s="8"/>
      <c r="J939" s="8"/>
      <c r="K939" s="8"/>
      <c r="L939" s="8"/>
      <c r="M939" s="8"/>
      <c r="N939" s="8"/>
      <c r="O939" s="8"/>
      <c r="P939" s="8"/>
      <c r="Q939" s="8"/>
      <c r="R939" s="8"/>
      <c r="S939" s="8"/>
      <c r="T939" s="14"/>
      <c r="U939" s="14"/>
      <c r="V939" s="14"/>
      <c r="W939" s="14"/>
      <c r="X939" s="14"/>
      <c r="Y939" s="14"/>
      <c r="Z939" s="14"/>
      <c r="AA939" s="14"/>
      <c r="AB939" s="14"/>
      <c r="AC939" s="14"/>
    </row>
    <row r="940" spans="1:29" ht="15.75" customHeight="1" x14ac:dyDescent="0.25">
      <c r="A940" s="8"/>
      <c r="B940" s="8"/>
      <c r="C940" s="8"/>
      <c r="D940" s="8"/>
      <c r="E940" s="8"/>
      <c r="F940" s="8"/>
      <c r="G940" s="8"/>
      <c r="H940" s="8"/>
      <c r="I940" s="8"/>
      <c r="J940" s="8"/>
      <c r="K940" s="8"/>
      <c r="L940" s="8"/>
      <c r="M940" s="8"/>
      <c r="N940" s="8"/>
      <c r="O940" s="8"/>
      <c r="P940" s="8"/>
      <c r="Q940" s="8"/>
      <c r="R940" s="8"/>
      <c r="S940" s="8"/>
      <c r="T940" s="14"/>
      <c r="U940" s="14"/>
      <c r="V940" s="14"/>
      <c r="W940" s="14"/>
      <c r="X940" s="14"/>
      <c r="Y940" s="14"/>
      <c r="Z940" s="14"/>
      <c r="AA940" s="14"/>
      <c r="AB940" s="14"/>
      <c r="AC940" s="14"/>
    </row>
    <row r="941" spans="1:29" ht="15.75" customHeight="1" x14ac:dyDescent="0.25">
      <c r="A941" s="8"/>
      <c r="B941" s="8"/>
      <c r="C941" s="8"/>
      <c r="D941" s="8"/>
      <c r="E941" s="8"/>
      <c r="F941" s="8"/>
      <c r="G941" s="8"/>
      <c r="H941" s="8"/>
      <c r="I941" s="8"/>
      <c r="J941" s="8"/>
      <c r="K941" s="8"/>
      <c r="L941" s="8"/>
      <c r="M941" s="8"/>
      <c r="N941" s="8"/>
      <c r="O941" s="8"/>
      <c r="P941" s="8"/>
      <c r="Q941" s="8"/>
      <c r="R941" s="8"/>
      <c r="S941" s="8"/>
      <c r="T941" s="14"/>
      <c r="U941" s="14"/>
      <c r="V941" s="14"/>
      <c r="W941" s="14"/>
      <c r="X941" s="14"/>
      <c r="Y941" s="14"/>
      <c r="Z941" s="14"/>
      <c r="AA941" s="14"/>
      <c r="AB941" s="14"/>
      <c r="AC941" s="14"/>
    </row>
    <row r="942" spans="1:29" ht="15.75" customHeight="1" x14ac:dyDescent="0.25">
      <c r="A942" s="8"/>
      <c r="B942" s="8"/>
      <c r="C942" s="8"/>
      <c r="D942" s="8"/>
      <c r="E942" s="8"/>
      <c r="F942" s="8"/>
      <c r="G942" s="8"/>
      <c r="H942" s="8"/>
      <c r="I942" s="8"/>
      <c r="J942" s="8"/>
      <c r="K942" s="8"/>
      <c r="L942" s="8"/>
      <c r="M942" s="8"/>
      <c r="N942" s="8"/>
      <c r="O942" s="8"/>
      <c r="P942" s="8"/>
      <c r="Q942" s="8"/>
      <c r="R942" s="8"/>
      <c r="S942" s="8"/>
      <c r="T942" s="14"/>
      <c r="U942" s="14"/>
      <c r="V942" s="14"/>
      <c r="W942" s="14"/>
      <c r="X942" s="14"/>
      <c r="Y942" s="14"/>
      <c r="Z942" s="14"/>
      <c r="AA942" s="14"/>
      <c r="AB942" s="14"/>
      <c r="AC942" s="14"/>
    </row>
    <row r="943" spans="1:29" ht="15.75" customHeight="1" x14ac:dyDescent="0.25">
      <c r="A943" s="8"/>
      <c r="B943" s="8"/>
      <c r="C943" s="8"/>
      <c r="D943" s="8"/>
      <c r="E943" s="8"/>
      <c r="F943" s="8"/>
      <c r="G943" s="8"/>
      <c r="H943" s="8"/>
      <c r="I943" s="8"/>
      <c r="J943" s="8"/>
      <c r="K943" s="8"/>
      <c r="L943" s="8"/>
      <c r="M943" s="8"/>
      <c r="N943" s="8"/>
      <c r="O943" s="8"/>
      <c r="P943" s="8"/>
      <c r="Q943" s="8"/>
      <c r="R943" s="8"/>
      <c r="S943" s="8"/>
      <c r="T943" s="14"/>
      <c r="U943" s="14"/>
      <c r="V943" s="14"/>
      <c r="W943" s="14"/>
      <c r="X943" s="14"/>
      <c r="Y943" s="14"/>
      <c r="Z943" s="14"/>
      <c r="AA943" s="14"/>
      <c r="AB943" s="14"/>
      <c r="AC943" s="14"/>
    </row>
    <row r="944" spans="1:29" ht="15.75" customHeight="1" x14ac:dyDescent="0.25">
      <c r="A944" s="8"/>
      <c r="B944" s="8"/>
      <c r="C944" s="8"/>
      <c r="D944" s="8"/>
      <c r="E944" s="8"/>
      <c r="F944" s="8"/>
      <c r="G944" s="8"/>
      <c r="H944" s="8"/>
      <c r="I944" s="8"/>
      <c r="J944" s="8"/>
      <c r="K944" s="8"/>
      <c r="L944" s="8"/>
      <c r="M944" s="8"/>
      <c r="N944" s="8"/>
      <c r="O944" s="8"/>
      <c r="P944" s="8"/>
      <c r="Q944" s="8"/>
      <c r="R944" s="8"/>
      <c r="S944" s="8"/>
      <c r="T944" s="14"/>
      <c r="U944" s="14"/>
      <c r="V944" s="14"/>
      <c r="W944" s="14"/>
      <c r="X944" s="14"/>
      <c r="Y944" s="14"/>
      <c r="Z944" s="14"/>
      <c r="AA944" s="14"/>
      <c r="AB944" s="14"/>
      <c r="AC944" s="14"/>
    </row>
    <row r="945" spans="1:29" ht="15.75" customHeight="1" x14ac:dyDescent="0.25">
      <c r="A945" s="8"/>
      <c r="B945" s="8"/>
      <c r="C945" s="8"/>
      <c r="D945" s="8"/>
      <c r="E945" s="8"/>
      <c r="F945" s="8"/>
      <c r="G945" s="8"/>
      <c r="H945" s="8"/>
      <c r="I945" s="8"/>
      <c r="J945" s="8"/>
      <c r="K945" s="8"/>
      <c r="L945" s="8"/>
      <c r="M945" s="8"/>
      <c r="N945" s="8"/>
      <c r="O945" s="8"/>
      <c r="P945" s="8"/>
      <c r="Q945" s="8"/>
      <c r="R945" s="8"/>
      <c r="S945" s="8"/>
      <c r="T945" s="14"/>
      <c r="U945" s="14"/>
      <c r="V945" s="14"/>
      <c r="W945" s="14"/>
      <c r="X945" s="14"/>
      <c r="Y945" s="14"/>
      <c r="Z945" s="14"/>
      <c r="AA945" s="14"/>
      <c r="AB945" s="14"/>
      <c r="AC945" s="14"/>
    </row>
    <row r="946" spans="1:29" ht="15.75" customHeight="1" x14ac:dyDescent="0.25">
      <c r="A946" s="8"/>
      <c r="B946" s="8"/>
      <c r="C946" s="8"/>
      <c r="D946" s="8"/>
      <c r="E946" s="8"/>
      <c r="F946" s="8"/>
      <c r="G946" s="8"/>
      <c r="H946" s="8"/>
      <c r="I946" s="8"/>
      <c r="J946" s="8"/>
      <c r="K946" s="8"/>
      <c r="L946" s="8"/>
      <c r="M946" s="8"/>
      <c r="N946" s="8"/>
      <c r="O946" s="8"/>
      <c r="P946" s="8"/>
      <c r="Q946" s="8"/>
      <c r="R946" s="8"/>
      <c r="S946" s="8"/>
      <c r="T946" s="14"/>
      <c r="U946" s="14"/>
      <c r="V946" s="14"/>
      <c r="W946" s="14"/>
      <c r="X946" s="14"/>
      <c r="Y946" s="14"/>
      <c r="Z946" s="14"/>
      <c r="AA946" s="14"/>
      <c r="AB946" s="14"/>
      <c r="AC946" s="14"/>
    </row>
    <row r="947" spans="1:29" ht="15.75" customHeight="1" x14ac:dyDescent="0.25">
      <c r="A947" s="8"/>
      <c r="B947" s="8"/>
      <c r="C947" s="8"/>
      <c r="D947" s="8"/>
      <c r="E947" s="8"/>
      <c r="F947" s="8"/>
      <c r="G947" s="8"/>
      <c r="H947" s="8"/>
      <c r="I947" s="8"/>
      <c r="J947" s="8"/>
      <c r="K947" s="8"/>
      <c r="L947" s="8"/>
      <c r="M947" s="8"/>
      <c r="N947" s="8"/>
      <c r="O947" s="8"/>
      <c r="P947" s="8"/>
      <c r="Q947" s="8"/>
      <c r="R947" s="8"/>
      <c r="S947" s="8"/>
      <c r="T947" s="14"/>
      <c r="U947" s="14"/>
      <c r="V947" s="14"/>
      <c r="W947" s="14"/>
      <c r="X947" s="14"/>
      <c r="Y947" s="14"/>
      <c r="Z947" s="14"/>
      <c r="AA947" s="14"/>
      <c r="AB947" s="14"/>
      <c r="AC947" s="14"/>
    </row>
    <row r="948" spans="1:29" ht="15.75" customHeight="1" x14ac:dyDescent="0.25">
      <c r="A948" s="8"/>
      <c r="B948" s="8"/>
      <c r="C948" s="8"/>
      <c r="D948" s="8"/>
      <c r="E948" s="8"/>
      <c r="F948" s="8"/>
      <c r="G948" s="8"/>
      <c r="H948" s="8"/>
      <c r="I948" s="8"/>
      <c r="J948" s="8"/>
      <c r="K948" s="8"/>
      <c r="L948" s="8"/>
      <c r="M948" s="8"/>
      <c r="N948" s="8"/>
      <c r="O948" s="8"/>
      <c r="P948" s="8"/>
      <c r="Q948" s="8"/>
      <c r="R948" s="8"/>
      <c r="S948" s="8"/>
      <c r="T948" s="14"/>
      <c r="U948" s="14"/>
      <c r="V948" s="14"/>
      <c r="W948" s="14"/>
      <c r="X948" s="14"/>
      <c r="Y948" s="14"/>
      <c r="Z948" s="14"/>
      <c r="AA948" s="14"/>
      <c r="AB948" s="14"/>
      <c r="AC948" s="14"/>
    </row>
    <row r="949" spans="1:29" ht="15.75" customHeight="1" x14ac:dyDescent="0.25">
      <c r="A949" s="8"/>
      <c r="B949" s="8"/>
      <c r="C949" s="8"/>
      <c r="D949" s="8"/>
      <c r="E949" s="8"/>
      <c r="F949" s="8"/>
      <c r="G949" s="8"/>
      <c r="H949" s="8"/>
      <c r="I949" s="8"/>
      <c r="J949" s="8"/>
      <c r="K949" s="8"/>
      <c r="L949" s="8"/>
      <c r="M949" s="8"/>
      <c r="N949" s="8"/>
      <c r="O949" s="8"/>
      <c r="P949" s="8"/>
      <c r="Q949" s="8"/>
      <c r="R949" s="8"/>
      <c r="S949" s="8"/>
      <c r="T949" s="14"/>
      <c r="U949" s="14"/>
      <c r="V949" s="14"/>
      <c r="W949" s="14"/>
      <c r="X949" s="14"/>
      <c r="Y949" s="14"/>
      <c r="Z949" s="14"/>
      <c r="AA949" s="14"/>
      <c r="AB949" s="14"/>
      <c r="AC949" s="14"/>
    </row>
    <row r="950" spans="1:29" ht="15.75" customHeight="1" x14ac:dyDescent="0.25">
      <c r="A950" s="8"/>
      <c r="B950" s="8"/>
      <c r="C950" s="8"/>
      <c r="D950" s="8"/>
      <c r="E950" s="8"/>
      <c r="F950" s="8"/>
      <c r="G950" s="8"/>
      <c r="H950" s="8"/>
      <c r="I950" s="8"/>
      <c r="J950" s="8"/>
      <c r="K950" s="8"/>
      <c r="L950" s="8"/>
      <c r="M950" s="8"/>
      <c r="N950" s="8"/>
      <c r="O950" s="8"/>
      <c r="P950" s="8"/>
      <c r="Q950" s="8"/>
      <c r="R950" s="8"/>
      <c r="S950" s="8"/>
      <c r="T950" s="14"/>
      <c r="U950" s="14"/>
      <c r="V950" s="14"/>
      <c r="W950" s="14"/>
      <c r="X950" s="14"/>
      <c r="Y950" s="14"/>
      <c r="Z950" s="14"/>
      <c r="AA950" s="14"/>
      <c r="AB950" s="14"/>
      <c r="AC950" s="14"/>
    </row>
    <row r="951" spans="1:29" ht="15.75" customHeight="1" x14ac:dyDescent="0.25">
      <c r="A951" s="8"/>
      <c r="B951" s="8"/>
      <c r="C951" s="8"/>
      <c r="D951" s="8"/>
      <c r="E951" s="8"/>
      <c r="F951" s="8"/>
      <c r="G951" s="8"/>
      <c r="H951" s="8"/>
      <c r="I951" s="8"/>
      <c r="J951" s="8"/>
      <c r="K951" s="8"/>
      <c r="L951" s="8"/>
      <c r="M951" s="8"/>
      <c r="N951" s="8"/>
      <c r="O951" s="8"/>
      <c r="P951" s="8"/>
      <c r="Q951" s="8"/>
      <c r="R951" s="8"/>
      <c r="S951" s="8"/>
      <c r="T951" s="14"/>
      <c r="U951" s="14"/>
      <c r="V951" s="14"/>
      <c r="W951" s="14"/>
      <c r="X951" s="14"/>
      <c r="Y951" s="14"/>
      <c r="Z951" s="14"/>
      <c r="AA951" s="14"/>
      <c r="AB951" s="14"/>
      <c r="AC951" s="14"/>
    </row>
    <row r="952" spans="1:29" ht="15.75" customHeight="1" x14ac:dyDescent="0.25">
      <c r="A952" s="8"/>
      <c r="B952" s="8"/>
      <c r="C952" s="8"/>
      <c r="D952" s="8"/>
      <c r="E952" s="8"/>
      <c r="F952" s="8"/>
      <c r="G952" s="8"/>
      <c r="H952" s="8"/>
      <c r="I952" s="8"/>
      <c r="J952" s="8"/>
      <c r="K952" s="8"/>
      <c r="L952" s="8"/>
      <c r="M952" s="8"/>
      <c r="N952" s="8"/>
      <c r="O952" s="8"/>
      <c r="P952" s="8"/>
      <c r="Q952" s="8"/>
      <c r="R952" s="8"/>
      <c r="S952" s="8"/>
      <c r="T952" s="14"/>
      <c r="U952" s="14"/>
      <c r="V952" s="14"/>
      <c r="W952" s="14"/>
      <c r="X952" s="14"/>
      <c r="Y952" s="14"/>
      <c r="Z952" s="14"/>
      <c r="AA952" s="14"/>
      <c r="AB952" s="14"/>
      <c r="AC952" s="14"/>
    </row>
    <row r="953" spans="1:29" ht="15.75" customHeight="1" x14ac:dyDescent="0.25">
      <c r="A953" s="8"/>
      <c r="B953" s="8"/>
      <c r="C953" s="8"/>
      <c r="D953" s="8"/>
      <c r="E953" s="8"/>
      <c r="F953" s="8"/>
      <c r="G953" s="8"/>
      <c r="H953" s="8"/>
      <c r="I953" s="8"/>
      <c r="J953" s="8"/>
      <c r="K953" s="8"/>
      <c r="L953" s="8"/>
      <c r="M953" s="8"/>
      <c r="N953" s="8"/>
      <c r="O953" s="8"/>
      <c r="P953" s="8"/>
      <c r="Q953" s="8"/>
      <c r="R953" s="8"/>
      <c r="S953" s="8"/>
      <c r="T953" s="14"/>
      <c r="U953" s="14"/>
      <c r="V953" s="14"/>
      <c r="W953" s="14"/>
      <c r="X953" s="14"/>
      <c r="Y953" s="14"/>
      <c r="Z953" s="14"/>
      <c r="AA953" s="14"/>
      <c r="AB953" s="14"/>
      <c r="AC953" s="14"/>
    </row>
    <row r="954" spans="1:29" ht="15.75" customHeight="1" x14ac:dyDescent="0.25">
      <c r="A954" s="8"/>
      <c r="B954" s="8"/>
      <c r="C954" s="8"/>
      <c r="D954" s="8"/>
      <c r="E954" s="8"/>
      <c r="F954" s="8"/>
      <c r="G954" s="8"/>
      <c r="H954" s="8"/>
      <c r="I954" s="8"/>
      <c r="J954" s="8"/>
      <c r="K954" s="8"/>
      <c r="L954" s="8"/>
      <c r="M954" s="8"/>
      <c r="N954" s="8"/>
      <c r="O954" s="8"/>
      <c r="P954" s="8"/>
      <c r="Q954" s="8"/>
      <c r="R954" s="8"/>
      <c r="S954" s="8"/>
      <c r="T954" s="14"/>
      <c r="U954" s="14"/>
      <c r="V954" s="14"/>
      <c r="W954" s="14"/>
      <c r="X954" s="14"/>
      <c r="Y954" s="14"/>
      <c r="Z954" s="14"/>
      <c r="AA954" s="14"/>
      <c r="AB954" s="14"/>
      <c r="AC954" s="14"/>
    </row>
    <row r="955" spans="1:29" ht="15.75" customHeight="1" x14ac:dyDescent="0.25">
      <c r="A955" s="8"/>
      <c r="B955" s="8"/>
      <c r="C955" s="8"/>
      <c r="D955" s="8"/>
      <c r="E955" s="8"/>
      <c r="F955" s="8"/>
      <c r="G955" s="8"/>
      <c r="H955" s="8"/>
      <c r="I955" s="8"/>
      <c r="J955" s="8"/>
      <c r="K955" s="8"/>
      <c r="L955" s="8"/>
      <c r="M955" s="8"/>
      <c r="N955" s="8"/>
      <c r="O955" s="8"/>
      <c r="P955" s="8"/>
      <c r="Q955" s="8"/>
      <c r="R955" s="8"/>
      <c r="S955" s="8"/>
      <c r="T955" s="14"/>
      <c r="U955" s="14"/>
      <c r="V955" s="14"/>
      <c r="W955" s="14"/>
      <c r="X955" s="14"/>
      <c r="Y955" s="14"/>
      <c r="Z955" s="14"/>
      <c r="AA955" s="14"/>
      <c r="AB955" s="14"/>
      <c r="AC955" s="14"/>
    </row>
    <row r="956" spans="1:29" ht="15.75" customHeight="1" x14ac:dyDescent="0.25">
      <c r="A956" s="8"/>
      <c r="B956" s="8"/>
      <c r="C956" s="8"/>
      <c r="D956" s="8"/>
      <c r="E956" s="8"/>
      <c r="F956" s="8"/>
      <c r="G956" s="8"/>
      <c r="H956" s="8"/>
      <c r="I956" s="8"/>
      <c r="J956" s="8"/>
      <c r="K956" s="8"/>
      <c r="L956" s="8"/>
      <c r="M956" s="8"/>
      <c r="N956" s="8"/>
      <c r="O956" s="8"/>
      <c r="P956" s="8"/>
      <c r="Q956" s="8"/>
      <c r="R956" s="8"/>
      <c r="S956" s="8"/>
      <c r="T956" s="14"/>
      <c r="U956" s="14"/>
      <c r="V956" s="14"/>
      <c r="W956" s="14"/>
      <c r="X956" s="14"/>
      <c r="Y956" s="14"/>
      <c r="Z956" s="14"/>
      <c r="AA956" s="14"/>
      <c r="AB956" s="14"/>
      <c r="AC956" s="14"/>
    </row>
    <row r="957" spans="1:29" ht="15.75" customHeight="1" x14ac:dyDescent="0.25">
      <c r="A957" s="8"/>
      <c r="B957" s="8"/>
      <c r="C957" s="8"/>
      <c r="D957" s="8"/>
      <c r="E957" s="8"/>
      <c r="F957" s="8"/>
      <c r="G957" s="8"/>
      <c r="H957" s="8"/>
      <c r="I957" s="8"/>
      <c r="J957" s="8"/>
      <c r="K957" s="8"/>
      <c r="L957" s="8"/>
      <c r="M957" s="8"/>
      <c r="N957" s="8"/>
      <c r="O957" s="8"/>
      <c r="P957" s="8"/>
      <c r="Q957" s="8"/>
      <c r="R957" s="8"/>
      <c r="S957" s="8"/>
      <c r="T957" s="14"/>
      <c r="U957" s="14"/>
      <c r="V957" s="14"/>
      <c r="W957" s="14"/>
      <c r="X957" s="14"/>
      <c r="Y957" s="14"/>
      <c r="Z957" s="14"/>
      <c r="AA957" s="14"/>
      <c r="AB957" s="14"/>
      <c r="AC957" s="14"/>
    </row>
    <row r="958" spans="1:29" ht="15.75" customHeight="1" x14ac:dyDescent="0.25">
      <c r="A958" s="8"/>
      <c r="B958" s="8"/>
      <c r="C958" s="8"/>
      <c r="D958" s="8"/>
      <c r="E958" s="8"/>
      <c r="F958" s="8"/>
      <c r="G958" s="8"/>
      <c r="H958" s="8"/>
      <c r="I958" s="8"/>
      <c r="J958" s="8"/>
      <c r="K958" s="8"/>
      <c r="L958" s="8"/>
      <c r="M958" s="8"/>
      <c r="N958" s="8"/>
      <c r="O958" s="8"/>
      <c r="P958" s="8"/>
      <c r="Q958" s="8"/>
      <c r="R958" s="8"/>
      <c r="S958" s="8"/>
      <c r="T958" s="14"/>
      <c r="U958" s="14"/>
      <c r="V958" s="14"/>
      <c r="W958" s="14"/>
      <c r="X958" s="14"/>
      <c r="Y958" s="14"/>
      <c r="Z958" s="14"/>
      <c r="AA958" s="14"/>
      <c r="AB958" s="14"/>
      <c r="AC958" s="14"/>
    </row>
    <row r="959" spans="1:29" ht="15.75" customHeight="1" x14ac:dyDescent="0.25">
      <c r="A959" s="8"/>
      <c r="B959" s="8"/>
      <c r="C959" s="8"/>
      <c r="D959" s="8"/>
      <c r="E959" s="8"/>
      <c r="F959" s="8"/>
      <c r="G959" s="8"/>
      <c r="H959" s="8"/>
      <c r="I959" s="8"/>
      <c r="J959" s="8"/>
      <c r="K959" s="8"/>
      <c r="L959" s="8"/>
      <c r="M959" s="8"/>
      <c r="N959" s="8"/>
      <c r="O959" s="8"/>
      <c r="P959" s="8"/>
      <c r="Q959" s="8"/>
      <c r="R959" s="8"/>
      <c r="S959" s="8"/>
      <c r="T959" s="14"/>
      <c r="U959" s="14"/>
      <c r="V959" s="14"/>
      <c r="W959" s="14"/>
      <c r="X959" s="14"/>
      <c r="Y959" s="14"/>
      <c r="Z959" s="14"/>
      <c r="AA959" s="14"/>
      <c r="AB959" s="14"/>
      <c r="AC959" s="14"/>
    </row>
    <row r="960" spans="1:29" ht="15.75" customHeight="1" x14ac:dyDescent="0.25">
      <c r="A960" s="8"/>
      <c r="B960" s="8"/>
      <c r="C960" s="8"/>
      <c r="D960" s="8"/>
      <c r="E960" s="8"/>
      <c r="F960" s="8"/>
      <c r="G960" s="8"/>
      <c r="H960" s="8"/>
      <c r="I960" s="8"/>
      <c r="J960" s="8"/>
      <c r="K960" s="8"/>
      <c r="L960" s="8"/>
      <c r="M960" s="8"/>
      <c r="N960" s="8"/>
      <c r="O960" s="8"/>
      <c r="P960" s="8"/>
      <c r="Q960" s="8"/>
      <c r="R960" s="8"/>
      <c r="S960" s="8"/>
      <c r="T960" s="14"/>
      <c r="U960" s="14"/>
      <c r="V960" s="14"/>
      <c r="W960" s="14"/>
      <c r="X960" s="14"/>
      <c r="Y960" s="14"/>
      <c r="Z960" s="14"/>
      <c r="AA960" s="14"/>
      <c r="AB960" s="14"/>
      <c r="AC960" s="14"/>
    </row>
    <row r="961" spans="1:29" ht="15.75" customHeight="1" x14ac:dyDescent="0.25">
      <c r="A961" s="8"/>
      <c r="B961" s="8"/>
      <c r="C961" s="8"/>
      <c r="D961" s="8"/>
      <c r="E961" s="8"/>
      <c r="F961" s="8"/>
      <c r="G961" s="8"/>
      <c r="H961" s="8"/>
      <c r="I961" s="8"/>
      <c r="J961" s="8"/>
      <c r="K961" s="8"/>
      <c r="L961" s="8"/>
      <c r="M961" s="8"/>
      <c r="N961" s="8"/>
      <c r="O961" s="8"/>
      <c r="P961" s="8"/>
      <c r="Q961" s="8"/>
      <c r="R961" s="8"/>
      <c r="S961" s="8"/>
      <c r="T961" s="14"/>
      <c r="U961" s="14"/>
      <c r="V961" s="14"/>
      <c r="W961" s="14"/>
      <c r="X961" s="14"/>
      <c r="Y961" s="14"/>
      <c r="Z961" s="14"/>
      <c r="AA961" s="14"/>
      <c r="AB961" s="14"/>
      <c r="AC961" s="14"/>
    </row>
    <row r="962" spans="1:29" ht="15.75" customHeight="1" x14ac:dyDescent="0.25">
      <c r="A962" s="8"/>
      <c r="B962" s="8"/>
      <c r="C962" s="8"/>
      <c r="D962" s="8"/>
      <c r="E962" s="8"/>
      <c r="F962" s="8"/>
      <c r="G962" s="8"/>
      <c r="H962" s="8"/>
      <c r="I962" s="8"/>
      <c r="J962" s="8"/>
      <c r="K962" s="8"/>
      <c r="L962" s="8"/>
      <c r="M962" s="8"/>
      <c r="N962" s="8"/>
      <c r="O962" s="8"/>
      <c r="P962" s="8"/>
      <c r="Q962" s="8"/>
      <c r="R962" s="8"/>
      <c r="S962" s="8"/>
      <c r="T962" s="14"/>
      <c r="U962" s="14"/>
      <c r="V962" s="14"/>
      <c r="W962" s="14"/>
      <c r="X962" s="14"/>
      <c r="Y962" s="14"/>
      <c r="Z962" s="14"/>
      <c r="AA962" s="14"/>
      <c r="AB962" s="14"/>
      <c r="AC962" s="14"/>
    </row>
    <row r="963" spans="1:29" ht="15.75" customHeight="1" x14ac:dyDescent="0.25">
      <c r="A963" s="8"/>
      <c r="B963" s="8"/>
      <c r="C963" s="8"/>
      <c r="D963" s="8"/>
      <c r="E963" s="8"/>
      <c r="F963" s="8"/>
      <c r="G963" s="8"/>
      <c r="H963" s="8"/>
      <c r="I963" s="8"/>
      <c r="J963" s="8"/>
      <c r="K963" s="8"/>
      <c r="L963" s="8"/>
      <c r="M963" s="8"/>
      <c r="N963" s="8"/>
      <c r="O963" s="8"/>
      <c r="P963" s="8"/>
      <c r="Q963" s="8"/>
      <c r="R963" s="8"/>
      <c r="S963" s="8"/>
      <c r="T963" s="14"/>
      <c r="U963" s="14"/>
      <c r="V963" s="14"/>
      <c r="W963" s="14"/>
      <c r="X963" s="14"/>
      <c r="Y963" s="14"/>
      <c r="Z963" s="14"/>
      <c r="AA963" s="14"/>
      <c r="AB963" s="14"/>
      <c r="AC963" s="14"/>
    </row>
    <row r="964" spans="1:29" ht="15.75" customHeight="1" x14ac:dyDescent="0.25">
      <c r="A964" s="8"/>
      <c r="B964" s="8"/>
      <c r="C964" s="8"/>
      <c r="D964" s="8"/>
      <c r="E964" s="8"/>
      <c r="F964" s="8"/>
      <c r="G964" s="8"/>
      <c r="H964" s="8"/>
      <c r="I964" s="8"/>
      <c r="J964" s="8"/>
      <c r="K964" s="8"/>
      <c r="L964" s="8"/>
      <c r="M964" s="8"/>
      <c r="N964" s="8"/>
      <c r="O964" s="8"/>
      <c r="P964" s="8"/>
      <c r="Q964" s="8"/>
      <c r="R964" s="8"/>
      <c r="S964" s="8"/>
      <c r="T964" s="14"/>
      <c r="U964" s="14"/>
      <c r="V964" s="14"/>
      <c r="W964" s="14"/>
      <c r="X964" s="14"/>
      <c r="Y964" s="14"/>
      <c r="Z964" s="14"/>
      <c r="AA964" s="14"/>
      <c r="AB964" s="14"/>
      <c r="AC964" s="14"/>
    </row>
    <row r="965" spans="1:29" ht="15.75" customHeight="1" x14ac:dyDescent="0.25">
      <c r="A965" s="8"/>
      <c r="B965" s="8"/>
      <c r="C965" s="8"/>
      <c r="D965" s="8"/>
      <c r="E965" s="8"/>
      <c r="F965" s="8"/>
      <c r="G965" s="8"/>
      <c r="H965" s="8"/>
      <c r="I965" s="8"/>
      <c r="J965" s="8"/>
      <c r="K965" s="8"/>
      <c r="L965" s="8"/>
      <c r="M965" s="8"/>
      <c r="N965" s="8"/>
      <c r="O965" s="8"/>
      <c r="P965" s="8"/>
      <c r="Q965" s="8"/>
      <c r="R965" s="8"/>
      <c r="S965" s="8"/>
      <c r="T965" s="14"/>
      <c r="U965" s="14"/>
      <c r="V965" s="14"/>
      <c r="W965" s="14"/>
      <c r="X965" s="14"/>
      <c r="Y965" s="14"/>
      <c r="Z965" s="14"/>
      <c r="AA965" s="14"/>
      <c r="AB965" s="14"/>
      <c r="AC965" s="14"/>
    </row>
    <row r="966" spans="1:29" ht="15.75" customHeight="1" x14ac:dyDescent="0.25">
      <c r="A966" s="8"/>
      <c r="B966" s="8"/>
      <c r="C966" s="8"/>
      <c r="D966" s="8"/>
      <c r="E966" s="8"/>
      <c r="F966" s="8"/>
      <c r="G966" s="8"/>
      <c r="H966" s="8"/>
      <c r="I966" s="8"/>
      <c r="J966" s="8"/>
      <c r="K966" s="8"/>
      <c r="L966" s="8"/>
      <c r="M966" s="8"/>
      <c r="N966" s="8"/>
      <c r="O966" s="8"/>
      <c r="P966" s="8"/>
      <c r="Q966" s="8"/>
      <c r="R966" s="8"/>
      <c r="S966" s="8"/>
      <c r="T966" s="14"/>
      <c r="U966" s="14"/>
      <c r="V966" s="14"/>
      <c r="W966" s="14"/>
      <c r="X966" s="14"/>
      <c r="Y966" s="14"/>
      <c r="Z966" s="14"/>
      <c r="AA966" s="14"/>
      <c r="AB966" s="14"/>
      <c r="AC966" s="14"/>
    </row>
    <row r="967" spans="1:29" ht="15.75" customHeight="1" x14ac:dyDescent="0.25">
      <c r="A967" s="8"/>
      <c r="B967" s="8"/>
      <c r="C967" s="8"/>
      <c r="D967" s="8"/>
      <c r="E967" s="8"/>
      <c r="F967" s="8"/>
      <c r="G967" s="8"/>
      <c r="H967" s="8"/>
      <c r="I967" s="8"/>
      <c r="J967" s="8"/>
      <c r="K967" s="8"/>
      <c r="L967" s="8"/>
      <c r="M967" s="8"/>
      <c r="N967" s="8"/>
      <c r="O967" s="8"/>
      <c r="P967" s="8"/>
      <c r="Q967" s="8"/>
      <c r="R967" s="8"/>
      <c r="S967" s="8"/>
      <c r="T967" s="14"/>
      <c r="U967" s="14"/>
      <c r="V967" s="14"/>
      <c r="W967" s="14"/>
      <c r="X967" s="14"/>
      <c r="Y967" s="14"/>
      <c r="Z967" s="14"/>
      <c r="AA967" s="14"/>
      <c r="AB967" s="14"/>
      <c r="AC967" s="14"/>
    </row>
    <row r="968" spans="1:29" ht="15.75" customHeight="1" x14ac:dyDescent="0.25">
      <c r="A968" s="8"/>
      <c r="B968" s="8"/>
      <c r="C968" s="8"/>
      <c r="D968" s="8"/>
      <c r="E968" s="8"/>
      <c r="F968" s="8"/>
      <c r="G968" s="8"/>
      <c r="H968" s="8"/>
      <c r="I968" s="8"/>
      <c r="J968" s="8"/>
      <c r="K968" s="8"/>
      <c r="L968" s="8"/>
      <c r="M968" s="8"/>
      <c r="N968" s="8"/>
      <c r="O968" s="8"/>
      <c r="P968" s="8"/>
      <c r="Q968" s="8"/>
      <c r="R968" s="8"/>
      <c r="S968" s="8"/>
      <c r="T968" s="14"/>
      <c r="U968" s="14"/>
      <c r="V968" s="14"/>
      <c r="W968" s="14"/>
      <c r="X968" s="14"/>
      <c r="Y968" s="14"/>
      <c r="Z968" s="14"/>
      <c r="AA968" s="14"/>
      <c r="AB968" s="14"/>
      <c r="AC968" s="14"/>
    </row>
    <row r="969" spans="1:29" ht="15.75" customHeight="1" x14ac:dyDescent="0.25">
      <c r="A969" s="8"/>
      <c r="B969" s="8"/>
      <c r="C969" s="8"/>
      <c r="D969" s="8"/>
      <c r="E969" s="8"/>
      <c r="F969" s="8"/>
      <c r="G969" s="8"/>
      <c r="H969" s="8"/>
      <c r="I969" s="8"/>
      <c r="J969" s="8"/>
      <c r="K969" s="8"/>
      <c r="L969" s="8"/>
      <c r="M969" s="8"/>
      <c r="N969" s="8"/>
      <c r="O969" s="8"/>
      <c r="P969" s="8"/>
      <c r="Q969" s="8"/>
      <c r="R969" s="8"/>
      <c r="S969" s="8"/>
      <c r="T969" s="14"/>
      <c r="U969" s="14"/>
      <c r="V969" s="14"/>
      <c r="W969" s="14"/>
      <c r="X969" s="14"/>
      <c r="Y969" s="14"/>
      <c r="Z969" s="14"/>
      <c r="AA969" s="14"/>
      <c r="AB969" s="14"/>
      <c r="AC969" s="14"/>
    </row>
    <row r="970" spans="1:29" ht="15.75" customHeight="1" x14ac:dyDescent="0.25">
      <c r="A970" s="8"/>
      <c r="B970" s="8"/>
      <c r="C970" s="8"/>
      <c r="D970" s="8"/>
      <c r="E970" s="8"/>
      <c r="F970" s="8"/>
      <c r="G970" s="8"/>
      <c r="H970" s="8"/>
      <c r="I970" s="8"/>
      <c r="J970" s="8"/>
      <c r="K970" s="8"/>
      <c r="L970" s="8"/>
      <c r="M970" s="8"/>
      <c r="N970" s="8"/>
      <c r="O970" s="8"/>
      <c r="P970" s="8"/>
      <c r="Q970" s="8"/>
      <c r="R970" s="8"/>
      <c r="S970" s="8"/>
      <c r="T970" s="14"/>
      <c r="U970" s="14"/>
      <c r="V970" s="14"/>
      <c r="W970" s="14"/>
      <c r="X970" s="14"/>
      <c r="Y970" s="14"/>
      <c r="Z970" s="14"/>
      <c r="AA970" s="14"/>
      <c r="AB970" s="14"/>
      <c r="AC970" s="14"/>
    </row>
    <row r="971" spans="1:29" ht="15.75" customHeight="1" x14ac:dyDescent="0.25">
      <c r="A971" s="8"/>
      <c r="B971" s="8"/>
      <c r="C971" s="8"/>
      <c r="D971" s="8"/>
      <c r="E971" s="8"/>
      <c r="F971" s="8"/>
      <c r="G971" s="8"/>
      <c r="H971" s="8"/>
      <c r="I971" s="8"/>
      <c r="J971" s="8"/>
      <c r="K971" s="8"/>
      <c r="L971" s="8"/>
      <c r="M971" s="8"/>
      <c r="N971" s="8"/>
      <c r="O971" s="8"/>
      <c r="P971" s="8"/>
      <c r="Q971" s="8"/>
      <c r="R971" s="8"/>
      <c r="S971" s="8"/>
      <c r="T971" s="14"/>
      <c r="U971" s="14"/>
      <c r="V971" s="14"/>
      <c r="W971" s="14"/>
      <c r="X971" s="14"/>
      <c r="Y971" s="14"/>
      <c r="Z971" s="14"/>
      <c r="AA971" s="14"/>
      <c r="AB971" s="14"/>
      <c r="AC971" s="14"/>
    </row>
    <row r="972" spans="1:29" ht="15.75" customHeight="1" x14ac:dyDescent="0.25">
      <c r="A972" s="8"/>
      <c r="B972" s="8"/>
      <c r="C972" s="8"/>
      <c r="D972" s="8"/>
      <c r="E972" s="8"/>
      <c r="F972" s="8"/>
      <c r="G972" s="8"/>
      <c r="H972" s="8"/>
      <c r="I972" s="8"/>
      <c r="J972" s="8"/>
      <c r="K972" s="8"/>
      <c r="L972" s="8"/>
      <c r="M972" s="8"/>
      <c r="N972" s="8"/>
      <c r="O972" s="8"/>
      <c r="P972" s="8"/>
      <c r="Q972" s="8"/>
      <c r="R972" s="8"/>
      <c r="S972" s="8"/>
      <c r="T972" s="14"/>
      <c r="U972" s="14"/>
      <c r="V972" s="14"/>
      <c r="W972" s="14"/>
      <c r="X972" s="14"/>
      <c r="Y972" s="14"/>
      <c r="Z972" s="14"/>
      <c r="AA972" s="14"/>
      <c r="AB972" s="14"/>
      <c r="AC972" s="14"/>
    </row>
    <row r="973" spans="1:29" ht="15.75" customHeight="1" x14ac:dyDescent="0.25">
      <c r="A973" s="8"/>
      <c r="B973" s="8"/>
      <c r="C973" s="8"/>
      <c r="D973" s="8"/>
      <c r="E973" s="8"/>
      <c r="F973" s="8"/>
      <c r="G973" s="8"/>
      <c r="H973" s="8"/>
      <c r="I973" s="8"/>
      <c r="J973" s="8"/>
      <c r="K973" s="8"/>
      <c r="L973" s="8"/>
      <c r="M973" s="8"/>
      <c r="N973" s="8"/>
      <c r="O973" s="8"/>
      <c r="P973" s="8"/>
      <c r="Q973" s="8"/>
      <c r="R973" s="8"/>
      <c r="S973" s="8"/>
      <c r="T973" s="14"/>
      <c r="U973" s="14"/>
      <c r="V973" s="14"/>
      <c r="W973" s="14"/>
      <c r="X973" s="14"/>
      <c r="Y973" s="14"/>
      <c r="Z973" s="14"/>
      <c r="AA973" s="14"/>
      <c r="AB973" s="14"/>
      <c r="AC973" s="14"/>
    </row>
    <row r="974" spans="1:29" ht="15.75" customHeight="1" x14ac:dyDescent="0.25">
      <c r="A974" s="8"/>
      <c r="B974" s="8"/>
      <c r="C974" s="8"/>
      <c r="D974" s="8"/>
      <c r="E974" s="8"/>
      <c r="F974" s="8"/>
      <c r="G974" s="8"/>
      <c r="H974" s="8"/>
      <c r="I974" s="8"/>
      <c r="J974" s="8"/>
      <c r="K974" s="8"/>
      <c r="L974" s="8"/>
      <c r="M974" s="8"/>
      <c r="N974" s="8"/>
      <c r="O974" s="8"/>
      <c r="P974" s="8"/>
      <c r="Q974" s="8"/>
      <c r="R974" s="8"/>
      <c r="S974" s="8"/>
      <c r="T974" s="14"/>
      <c r="U974" s="14"/>
      <c r="V974" s="14"/>
      <c r="W974" s="14"/>
      <c r="X974" s="14"/>
      <c r="Y974" s="14"/>
      <c r="Z974" s="14"/>
      <c r="AA974" s="14"/>
      <c r="AB974" s="14"/>
      <c r="AC974" s="14"/>
    </row>
    <row r="975" spans="1:29" ht="15.75" customHeight="1" x14ac:dyDescent="0.25">
      <c r="A975" s="8"/>
      <c r="B975" s="8"/>
      <c r="C975" s="8"/>
      <c r="D975" s="8"/>
      <c r="E975" s="8"/>
      <c r="F975" s="8"/>
      <c r="G975" s="8"/>
      <c r="H975" s="8"/>
      <c r="I975" s="8"/>
      <c r="J975" s="8"/>
      <c r="K975" s="8"/>
      <c r="L975" s="8"/>
      <c r="M975" s="8"/>
      <c r="N975" s="8"/>
      <c r="O975" s="8"/>
      <c r="P975" s="8"/>
      <c r="Q975" s="8"/>
      <c r="R975" s="8"/>
      <c r="S975" s="8"/>
      <c r="T975" s="14"/>
      <c r="U975" s="14"/>
      <c r="V975" s="14"/>
      <c r="W975" s="14"/>
      <c r="X975" s="14"/>
      <c r="Y975" s="14"/>
      <c r="Z975" s="14"/>
      <c r="AA975" s="14"/>
      <c r="AB975" s="14"/>
      <c r="AC975" s="14"/>
    </row>
    <row r="976" spans="1:29" ht="15.75" customHeight="1" x14ac:dyDescent="0.25">
      <c r="A976" s="8"/>
      <c r="B976" s="8"/>
      <c r="C976" s="8"/>
      <c r="D976" s="8"/>
      <c r="E976" s="8"/>
      <c r="F976" s="8"/>
      <c r="G976" s="8"/>
      <c r="H976" s="8"/>
      <c r="I976" s="8"/>
      <c r="J976" s="8"/>
      <c r="K976" s="8"/>
      <c r="L976" s="8"/>
      <c r="M976" s="8"/>
      <c r="N976" s="8"/>
      <c r="O976" s="8"/>
      <c r="P976" s="8"/>
      <c r="Q976" s="8"/>
      <c r="R976" s="8"/>
      <c r="S976" s="8"/>
      <c r="T976" s="14"/>
      <c r="U976" s="14"/>
      <c r="V976" s="14"/>
      <c r="W976" s="14"/>
      <c r="X976" s="14"/>
      <c r="Y976" s="14"/>
      <c r="Z976" s="14"/>
      <c r="AA976" s="14"/>
      <c r="AB976" s="14"/>
      <c r="AC976" s="14"/>
    </row>
    <row r="977" spans="1:29" ht="15.75" customHeight="1" x14ac:dyDescent="0.25">
      <c r="A977" s="8"/>
      <c r="B977" s="8"/>
      <c r="C977" s="8"/>
      <c r="D977" s="8"/>
      <c r="E977" s="8"/>
      <c r="F977" s="8"/>
      <c r="G977" s="8"/>
      <c r="H977" s="8"/>
      <c r="I977" s="8"/>
      <c r="J977" s="8"/>
      <c r="K977" s="8"/>
      <c r="L977" s="8"/>
      <c r="M977" s="8"/>
      <c r="N977" s="8"/>
      <c r="O977" s="8"/>
      <c r="P977" s="8"/>
      <c r="Q977" s="8"/>
      <c r="R977" s="8"/>
      <c r="S977" s="8"/>
      <c r="T977" s="14"/>
      <c r="U977" s="14"/>
      <c r="V977" s="14"/>
      <c r="W977" s="14"/>
      <c r="X977" s="14"/>
      <c r="Y977" s="14"/>
      <c r="Z977" s="14"/>
      <c r="AA977" s="14"/>
      <c r="AB977" s="14"/>
      <c r="AC977" s="14"/>
    </row>
    <row r="978" spans="1:29" ht="15.75" customHeight="1" x14ac:dyDescent="0.25">
      <c r="A978" s="8"/>
      <c r="B978" s="8"/>
      <c r="C978" s="8"/>
      <c r="D978" s="8"/>
      <c r="E978" s="8"/>
      <c r="F978" s="8"/>
      <c r="G978" s="8"/>
      <c r="H978" s="8"/>
      <c r="I978" s="8"/>
      <c r="J978" s="8"/>
      <c r="K978" s="8"/>
      <c r="L978" s="8"/>
      <c r="M978" s="8"/>
      <c r="N978" s="8"/>
      <c r="O978" s="8"/>
      <c r="P978" s="8"/>
      <c r="Q978" s="8"/>
      <c r="R978" s="8"/>
      <c r="S978" s="8"/>
      <c r="T978" s="14"/>
      <c r="U978" s="14"/>
      <c r="V978" s="14"/>
      <c r="W978" s="14"/>
      <c r="X978" s="14"/>
      <c r="Y978" s="14"/>
      <c r="Z978" s="14"/>
      <c r="AA978" s="14"/>
      <c r="AB978" s="14"/>
      <c r="AC978" s="14"/>
    </row>
    <row r="979" spans="1:29" ht="15.75" customHeight="1" x14ac:dyDescent="0.25">
      <c r="A979" s="8"/>
      <c r="B979" s="8"/>
      <c r="C979" s="8"/>
      <c r="D979" s="8"/>
      <c r="E979" s="8"/>
      <c r="F979" s="8"/>
      <c r="G979" s="8"/>
      <c r="H979" s="8"/>
      <c r="I979" s="8"/>
      <c r="J979" s="8"/>
      <c r="K979" s="8"/>
      <c r="L979" s="8"/>
      <c r="M979" s="8"/>
      <c r="N979" s="8"/>
      <c r="O979" s="8"/>
      <c r="P979" s="8"/>
      <c r="Q979" s="8"/>
      <c r="R979" s="8"/>
      <c r="S979" s="8"/>
      <c r="T979" s="14"/>
      <c r="U979" s="14"/>
      <c r="V979" s="14"/>
      <c r="W979" s="14"/>
      <c r="X979" s="14"/>
      <c r="Y979" s="14"/>
      <c r="Z979" s="14"/>
      <c r="AA979" s="14"/>
      <c r="AB979" s="14"/>
      <c r="AC979" s="14"/>
    </row>
    <row r="980" spans="1:29" ht="15.75" customHeight="1" x14ac:dyDescent="0.25">
      <c r="A980" s="8"/>
      <c r="B980" s="8"/>
      <c r="C980" s="8"/>
      <c r="D980" s="8"/>
      <c r="E980" s="8"/>
      <c r="F980" s="8"/>
      <c r="G980" s="8"/>
      <c r="H980" s="8"/>
      <c r="I980" s="8"/>
      <c r="J980" s="8"/>
      <c r="K980" s="8"/>
      <c r="L980" s="8"/>
      <c r="M980" s="8"/>
      <c r="N980" s="8"/>
      <c r="O980" s="8"/>
      <c r="P980" s="8"/>
      <c r="Q980" s="8"/>
      <c r="R980" s="8"/>
      <c r="S980" s="8"/>
      <c r="T980" s="14"/>
      <c r="U980" s="14"/>
      <c r="V980" s="14"/>
      <c r="W980" s="14"/>
      <c r="X980" s="14"/>
      <c r="Y980" s="14"/>
      <c r="Z980" s="14"/>
      <c r="AA980" s="14"/>
      <c r="AB980" s="14"/>
      <c r="AC980" s="14"/>
    </row>
    <row r="981" spans="1:29" ht="15.75" customHeight="1" x14ac:dyDescent="0.25">
      <c r="A981" s="8"/>
      <c r="B981" s="8"/>
      <c r="C981" s="8"/>
      <c r="D981" s="8"/>
      <c r="E981" s="8"/>
      <c r="F981" s="8"/>
      <c r="G981" s="8"/>
      <c r="H981" s="8"/>
      <c r="I981" s="8"/>
      <c r="J981" s="8"/>
      <c r="K981" s="8"/>
      <c r="L981" s="8"/>
      <c r="M981" s="8"/>
      <c r="N981" s="8"/>
      <c r="O981" s="8"/>
      <c r="P981" s="8"/>
      <c r="Q981" s="8"/>
      <c r="R981" s="8"/>
      <c r="S981" s="8"/>
      <c r="T981" s="14"/>
      <c r="U981" s="14"/>
      <c r="V981" s="14"/>
      <c r="W981" s="14"/>
      <c r="X981" s="14"/>
      <c r="Y981" s="14"/>
      <c r="Z981" s="14"/>
      <c r="AA981" s="14"/>
      <c r="AB981" s="14"/>
      <c r="AC981" s="14"/>
    </row>
    <row r="982" spans="1:29" ht="15.75" customHeight="1" x14ac:dyDescent="0.25">
      <c r="A982" s="8"/>
      <c r="B982" s="8"/>
      <c r="C982" s="8"/>
      <c r="D982" s="8"/>
      <c r="E982" s="8"/>
      <c r="F982" s="8"/>
      <c r="G982" s="8"/>
      <c r="H982" s="8"/>
      <c r="I982" s="8"/>
      <c r="J982" s="8"/>
      <c r="K982" s="8"/>
      <c r="L982" s="8"/>
      <c r="M982" s="8"/>
      <c r="N982" s="8"/>
      <c r="O982" s="8"/>
      <c r="P982" s="8"/>
      <c r="Q982" s="8"/>
      <c r="R982" s="8"/>
      <c r="S982" s="8"/>
      <c r="T982" s="14"/>
      <c r="U982" s="14"/>
      <c r="V982" s="14"/>
      <c r="W982" s="14"/>
      <c r="X982" s="14"/>
      <c r="Y982" s="14"/>
      <c r="Z982" s="14"/>
      <c r="AA982" s="14"/>
      <c r="AB982" s="14"/>
      <c r="AC982" s="14"/>
    </row>
    <row r="983" spans="1:29" ht="15.75" customHeight="1" x14ac:dyDescent="0.25">
      <c r="A983" s="8"/>
      <c r="B983" s="8"/>
      <c r="C983" s="8"/>
      <c r="D983" s="8"/>
      <c r="E983" s="8"/>
      <c r="F983" s="8"/>
      <c r="G983" s="8"/>
      <c r="H983" s="8"/>
      <c r="I983" s="8"/>
      <c r="J983" s="8"/>
      <c r="K983" s="8"/>
      <c r="L983" s="8"/>
      <c r="M983" s="8"/>
      <c r="N983" s="8"/>
      <c r="O983" s="8"/>
      <c r="P983" s="8"/>
      <c r="Q983" s="8"/>
      <c r="R983" s="8"/>
      <c r="S983" s="8"/>
      <c r="T983" s="14"/>
      <c r="U983" s="14"/>
      <c r="V983" s="14"/>
      <c r="W983" s="14"/>
      <c r="X983" s="14"/>
      <c r="Y983" s="14"/>
      <c r="Z983" s="14"/>
      <c r="AA983" s="14"/>
      <c r="AB983" s="14"/>
      <c r="AC983" s="14"/>
    </row>
    <row r="984" spans="1:29" ht="15.75" customHeight="1" x14ac:dyDescent="0.25">
      <c r="A984" s="8"/>
      <c r="B984" s="8"/>
      <c r="C984" s="8"/>
      <c r="D984" s="8"/>
      <c r="E984" s="8"/>
      <c r="F984" s="8"/>
      <c r="G984" s="8"/>
      <c r="H984" s="8"/>
      <c r="I984" s="8"/>
      <c r="J984" s="8"/>
      <c r="K984" s="8"/>
      <c r="L984" s="8"/>
      <c r="M984" s="8"/>
      <c r="N984" s="8"/>
      <c r="O984" s="8"/>
      <c r="P984" s="8"/>
      <c r="Q984" s="8"/>
      <c r="R984" s="8"/>
      <c r="S984" s="8"/>
      <c r="T984" s="14"/>
      <c r="U984" s="14"/>
      <c r="V984" s="14"/>
      <c r="W984" s="14"/>
      <c r="X984" s="14"/>
      <c r="Y984" s="14"/>
      <c r="Z984" s="14"/>
      <c r="AA984" s="14"/>
      <c r="AB984" s="14"/>
      <c r="AC984" s="14"/>
    </row>
    <row r="985" spans="1:29" ht="15.75" customHeight="1" x14ac:dyDescent="0.25">
      <c r="A985" s="8"/>
      <c r="B985" s="8"/>
      <c r="C985" s="8"/>
      <c r="D985" s="8"/>
      <c r="E985" s="8"/>
      <c r="F985" s="8"/>
      <c r="G985" s="8"/>
      <c r="H985" s="8"/>
      <c r="I985" s="8"/>
      <c r="J985" s="8"/>
      <c r="K985" s="8"/>
      <c r="L985" s="8"/>
      <c r="M985" s="8"/>
      <c r="N985" s="8"/>
      <c r="O985" s="8"/>
      <c r="P985" s="8"/>
      <c r="Q985" s="8"/>
      <c r="R985" s="8"/>
      <c r="S985" s="8"/>
      <c r="T985" s="14"/>
      <c r="U985" s="14"/>
      <c r="V985" s="14"/>
      <c r="W985" s="14"/>
      <c r="X985" s="14"/>
      <c r="Y985" s="14"/>
      <c r="Z985" s="14"/>
      <c r="AA985" s="14"/>
      <c r="AB985" s="14"/>
      <c r="AC985" s="14"/>
    </row>
    <row r="986" spans="1:29" ht="15.75" customHeight="1" x14ac:dyDescent="0.25">
      <c r="A986" s="8"/>
      <c r="B986" s="8"/>
      <c r="C986" s="8"/>
      <c r="D986" s="8"/>
      <c r="E986" s="8"/>
      <c r="F986" s="8"/>
      <c r="G986" s="8"/>
      <c r="H986" s="8"/>
      <c r="I986" s="8"/>
      <c r="J986" s="8"/>
      <c r="K986" s="8"/>
      <c r="L986" s="8"/>
      <c r="M986" s="8"/>
      <c r="N986" s="8"/>
      <c r="O986" s="8"/>
      <c r="P986" s="8"/>
      <c r="Q986" s="8"/>
      <c r="R986" s="8"/>
      <c r="S986" s="8"/>
      <c r="T986" s="14"/>
      <c r="U986" s="14"/>
      <c r="V986" s="14"/>
      <c r="W986" s="14"/>
      <c r="X986" s="14"/>
      <c r="Y986" s="14"/>
      <c r="Z986" s="14"/>
      <c r="AA986" s="14"/>
      <c r="AB986" s="14"/>
      <c r="AC986" s="14"/>
    </row>
    <row r="987" spans="1:29" ht="15.75" customHeight="1" x14ac:dyDescent="0.25">
      <c r="A987" s="8"/>
      <c r="B987" s="8"/>
      <c r="C987" s="8"/>
      <c r="D987" s="8"/>
      <c r="E987" s="8"/>
      <c r="F987" s="8"/>
      <c r="G987" s="8"/>
      <c r="H987" s="8"/>
      <c r="I987" s="8"/>
      <c r="J987" s="8"/>
      <c r="K987" s="8"/>
      <c r="L987" s="8"/>
      <c r="M987" s="8"/>
      <c r="N987" s="8"/>
      <c r="O987" s="8"/>
      <c r="P987" s="8"/>
      <c r="Q987" s="8"/>
      <c r="R987" s="8"/>
      <c r="S987" s="8"/>
      <c r="T987" s="14"/>
      <c r="U987" s="14"/>
      <c r="V987" s="14"/>
      <c r="W987" s="14"/>
      <c r="X987" s="14"/>
      <c r="Y987" s="14"/>
      <c r="Z987" s="14"/>
      <c r="AA987" s="14"/>
      <c r="AB987" s="14"/>
      <c r="AC987" s="14"/>
    </row>
    <row r="988" spans="1:29" ht="15.75" customHeight="1" x14ac:dyDescent="0.25">
      <c r="A988" s="8"/>
      <c r="B988" s="8"/>
      <c r="C988" s="8"/>
      <c r="D988" s="8"/>
      <c r="E988" s="8"/>
      <c r="F988" s="8"/>
      <c r="G988" s="8"/>
      <c r="H988" s="8"/>
      <c r="I988" s="8"/>
      <c r="J988" s="8"/>
      <c r="K988" s="8"/>
      <c r="L988" s="8"/>
      <c r="M988" s="8"/>
      <c r="N988" s="8"/>
      <c r="O988" s="8"/>
      <c r="P988" s="8"/>
      <c r="Q988" s="8"/>
      <c r="R988" s="8"/>
      <c r="S988" s="8"/>
      <c r="T988" s="14"/>
      <c r="U988" s="14"/>
      <c r="V988" s="14"/>
      <c r="W988" s="14"/>
      <c r="X988" s="14"/>
      <c r="Y988" s="14"/>
      <c r="Z988" s="14"/>
      <c r="AA988" s="14"/>
      <c r="AB988" s="14"/>
      <c r="AC988" s="14"/>
    </row>
    <row r="989" spans="1:29" ht="15.75" customHeight="1" x14ac:dyDescent="0.25">
      <c r="A989" s="8"/>
      <c r="B989" s="8"/>
      <c r="C989" s="8"/>
      <c r="D989" s="8"/>
      <c r="E989" s="8"/>
      <c r="F989" s="8"/>
      <c r="G989" s="8"/>
      <c r="H989" s="8"/>
      <c r="I989" s="8"/>
      <c r="J989" s="8"/>
      <c r="K989" s="8"/>
      <c r="L989" s="8"/>
      <c r="M989" s="8"/>
      <c r="N989" s="8"/>
      <c r="O989" s="8"/>
      <c r="P989" s="8"/>
      <c r="Q989" s="8"/>
      <c r="R989" s="8"/>
      <c r="S989" s="8"/>
      <c r="T989" s="14"/>
      <c r="U989" s="14"/>
      <c r="V989" s="14"/>
      <c r="W989" s="14"/>
      <c r="X989" s="14"/>
      <c r="Y989" s="14"/>
      <c r="Z989" s="14"/>
      <c r="AA989" s="14"/>
      <c r="AB989" s="14"/>
      <c r="AC989" s="14"/>
    </row>
    <row r="990" spans="1:29" ht="15.75" customHeight="1" x14ac:dyDescent="0.25">
      <c r="A990" s="8"/>
      <c r="B990" s="8"/>
      <c r="C990" s="8"/>
      <c r="D990" s="8"/>
      <c r="E990" s="8"/>
      <c r="F990" s="8"/>
      <c r="G990" s="8"/>
      <c r="H990" s="8"/>
      <c r="I990" s="8"/>
      <c r="J990" s="8"/>
      <c r="K990" s="8"/>
      <c r="L990" s="8"/>
      <c r="M990" s="8"/>
      <c r="N990" s="8"/>
      <c r="O990" s="8"/>
      <c r="P990" s="8"/>
      <c r="Q990" s="8"/>
      <c r="R990" s="8"/>
      <c r="S990" s="8"/>
      <c r="T990" s="14"/>
      <c r="U990" s="14"/>
      <c r="V990" s="14"/>
      <c r="W990" s="14"/>
      <c r="X990" s="14"/>
      <c r="Y990" s="14"/>
      <c r="Z990" s="14"/>
      <c r="AA990" s="14"/>
      <c r="AB990" s="14"/>
      <c r="AC990" s="14"/>
    </row>
    <row r="991" spans="1:29" ht="15.75" customHeight="1" x14ac:dyDescent="0.25">
      <c r="A991" s="8"/>
      <c r="B991" s="8"/>
      <c r="C991" s="8"/>
      <c r="D991" s="8"/>
      <c r="E991" s="8"/>
      <c r="F991" s="8"/>
      <c r="G991" s="8"/>
      <c r="H991" s="8"/>
      <c r="I991" s="8"/>
      <c r="J991" s="8"/>
      <c r="K991" s="8"/>
      <c r="L991" s="8"/>
      <c r="M991" s="8"/>
      <c r="N991" s="8"/>
      <c r="O991" s="8"/>
      <c r="P991" s="8"/>
      <c r="Q991" s="8"/>
      <c r="R991" s="8"/>
      <c r="S991" s="8"/>
      <c r="T991" s="14"/>
      <c r="U991" s="14"/>
      <c r="V991" s="14"/>
      <c r="W991" s="14"/>
      <c r="X991" s="14"/>
      <c r="Y991" s="14"/>
      <c r="Z991" s="14"/>
      <c r="AA991" s="14"/>
      <c r="AB991" s="14"/>
      <c r="AC991" s="14"/>
    </row>
    <row r="992" spans="1:29" ht="15.75" customHeight="1" x14ac:dyDescent="0.25">
      <c r="A992" s="8"/>
      <c r="B992" s="8"/>
      <c r="C992" s="8"/>
      <c r="D992" s="8"/>
      <c r="E992" s="8"/>
      <c r="F992" s="8"/>
      <c r="G992" s="8"/>
      <c r="H992" s="8"/>
      <c r="I992" s="8"/>
      <c r="J992" s="8"/>
      <c r="K992" s="8"/>
      <c r="L992" s="8"/>
      <c r="M992" s="8"/>
      <c r="N992" s="8"/>
      <c r="O992" s="8"/>
      <c r="P992" s="8"/>
      <c r="Q992" s="8"/>
      <c r="R992" s="8"/>
      <c r="S992" s="8"/>
      <c r="T992" s="14"/>
      <c r="U992" s="14"/>
      <c r="V992" s="14"/>
      <c r="W992" s="14"/>
      <c r="X992" s="14"/>
      <c r="Y992" s="14"/>
      <c r="Z992" s="14"/>
      <c r="AA992" s="14"/>
      <c r="AB992" s="14"/>
      <c r="AC992" s="14"/>
    </row>
    <row r="993" spans="1:29" ht="15.75" customHeight="1" x14ac:dyDescent="0.25">
      <c r="A993" s="8"/>
      <c r="B993" s="8"/>
      <c r="C993" s="8"/>
      <c r="D993" s="8"/>
      <c r="E993" s="8"/>
      <c r="F993" s="8"/>
      <c r="G993" s="8"/>
      <c r="H993" s="8"/>
      <c r="I993" s="8"/>
      <c r="J993" s="8"/>
      <c r="K993" s="8"/>
      <c r="L993" s="8"/>
      <c r="M993" s="8"/>
      <c r="N993" s="8"/>
      <c r="O993" s="8"/>
      <c r="P993" s="8"/>
      <c r="Q993" s="8"/>
      <c r="R993" s="8"/>
      <c r="S993" s="8"/>
      <c r="T993" s="14"/>
      <c r="U993" s="14"/>
      <c r="V993" s="14"/>
      <c r="W993" s="14"/>
      <c r="X993" s="14"/>
      <c r="Y993" s="14"/>
      <c r="Z993" s="14"/>
      <c r="AA993" s="14"/>
      <c r="AB993" s="14"/>
      <c r="AC993" s="14"/>
    </row>
    <row r="994" spans="1:29" ht="15.75" customHeight="1" x14ac:dyDescent="0.25">
      <c r="A994" s="8"/>
      <c r="B994" s="8"/>
      <c r="C994" s="8"/>
      <c r="D994" s="8"/>
      <c r="E994" s="8"/>
      <c r="F994" s="8"/>
      <c r="G994" s="8"/>
      <c r="H994" s="8"/>
      <c r="I994" s="8"/>
      <c r="J994" s="8"/>
      <c r="K994" s="8"/>
      <c r="L994" s="8"/>
      <c r="M994" s="8"/>
      <c r="N994" s="8"/>
      <c r="O994" s="8"/>
      <c r="P994" s="8"/>
      <c r="Q994" s="8"/>
      <c r="R994" s="8"/>
      <c r="S994" s="8"/>
      <c r="T994" s="14"/>
      <c r="U994" s="14"/>
      <c r="V994" s="14"/>
      <c r="W994" s="14"/>
      <c r="X994" s="14"/>
      <c r="Y994" s="14"/>
      <c r="Z994" s="14"/>
      <c r="AA994" s="14"/>
      <c r="AB994" s="14"/>
      <c r="AC994" s="14"/>
    </row>
    <row r="995" spans="1:29" ht="15.75" customHeight="1" x14ac:dyDescent="0.25">
      <c r="A995" s="8"/>
      <c r="B995" s="8"/>
      <c r="C995" s="8"/>
      <c r="D995" s="8"/>
      <c r="E995" s="8"/>
      <c r="F995" s="8"/>
      <c r="G995" s="8"/>
      <c r="H995" s="8"/>
      <c r="I995" s="8"/>
      <c r="J995" s="8"/>
      <c r="K995" s="8"/>
      <c r="L995" s="8"/>
      <c r="M995" s="8"/>
      <c r="N995" s="8"/>
      <c r="O995" s="8"/>
      <c r="P995" s="8"/>
      <c r="Q995" s="8"/>
      <c r="R995" s="8"/>
      <c r="S995" s="8"/>
      <c r="T995" s="14"/>
      <c r="U995" s="14"/>
      <c r="V995" s="14"/>
      <c r="W995" s="14"/>
      <c r="X995" s="14"/>
      <c r="Y995" s="14"/>
      <c r="Z995" s="14"/>
      <c r="AA995" s="14"/>
      <c r="AB995" s="14"/>
      <c r="AC995" s="14"/>
    </row>
    <row r="996" spans="1:29" ht="15.75" customHeight="1" x14ac:dyDescent="0.25">
      <c r="A996" s="8"/>
      <c r="B996" s="8"/>
      <c r="C996" s="8"/>
      <c r="D996" s="8"/>
      <c r="E996" s="8"/>
      <c r="F996" s="8"/>
      <c r="G996" s="8"/>
      <c r="H996" s="8"/>
      <c r="I996" s="8"/>
      <c r="J996" s="8"/>
      <c r="K996" s="8"/>
      <c r="L996" s="8"/>
      <c r="M996" s="8"/>
      <c r="N996" s="8"/>
      <c r="O996" s="8"/>
      <c r="P996" s="8"/>
      <c r="Q996" s="8"/>
      <c r="R996" s="8"/>
      <c r="S996" s="8"/>
      <c r="T996" s="14"/>
      <c r="U996" s="14"/>
      <c r="V996" s="14"/>
      <c r="W996" s="14"/>
      <c r="X996" s="14"/>
      <c r="Y996" s="14"/>
      <c r="Z996" s="14"/>
      <c r="AA996" s="14"/>
      <c r="AB996" s="14"/>
      <c r="AC996" s="14"/>
    </row>
    <row r="997" spans="1:29" ht="15.75" customHeight="1" x14ac:dyDescent="0.25">
      <c r="A997" s="8"/>
      <c r="B997" s="8"/>
      <c r="C997" s="8"/>
      <c r="D997" s="8"/>
      <c r="E997" s="8"/>
      <c r="F997" s="8"/>
      <c r="G997" s="8"/>
      <c r="H997" s="8"/>
      <c r="I997" s="8"/>
      <c r="J997" s="8"/>
      <c r="K997" s="8"/>
      <c r="L997" s="8"/>
      <c r="M997" s="8"/>
      <c r="N997" s="8"/>
      <c r="O997" s="8"/>
      <c r="P997" s="8"/>
      <c r="Q997" s="8"/>
      <c r="R997" s="8"/>
      <c r="S997" s="8"/>
      <c r="T997" s="14"/>
      <c r="U997" s="14"/>
      <c r="V997" s="14"/>
      <c r="W997" s="14"/>
      <c r="X997" s="14"/>
      <c r="Y997" s="14"/>
      <c r="Z997" s="14"/>
      <c r="AA997" s="14"/>
      <c r="AB997" s="14"/>
      <c r="AC997" s="14"/>
    </row>
    <row r="998" spans="1:29" ht="15.75" customHeight="1" x14ac:dyDescent="0.25">
      <c r="A998" s="8"/>
      <c r="B998" s="8"/>
      <c r="C998" s="8"/>
      <c r="D998" s="8"/>
      <c r="E998" s="8"/>
      <c r="F998" s="8"/>
      <c r="G998" s="8"/>
      <c r="H998" s="8"/>
      <c r="I998" s="8"/>
      <c r="J998" s="8"/>
      <c r="K998" s="8"/>
      <c r="L998" s="8"/>
      <c r="M998" s="8"/>
      <c r="N998" s="8"/>
      <c r="O998" s="8"/>
      <c r="P998" s="8"/>
      <c r="Q998" s="8"/>
      <c r="R998" s="8"/>
      <c r="S998" s="8"/>
      <c r="T998" s="14"/>
      <c r="U998" s="14"/>
      <c r="V998" s="14"/>
      <c r="W998" s="14"/>
      <c r="X998" s="14"/>
      <c r="Y998" s="14"/>
      <c r="Z998" s="14"/>
      <c r="AA998" s="14"/>
      <c r="AB998" s="14"/>
      <c r="AC998" s="14"/>
    </row>
    <row r="999" spans="1:29" ht="15.75" customHeight="1" x14ac:dyDescent="0.25">
      <c r="A999" s="8"/>
      <c r="B999" s="8"/>
      <c r="C999" s="8"/>
      <c r="D999" s="8"/>
      <c r="E999" s="8"/>
      <c r="F999" s="8"/>
      <c r="G999" s="8"/>
      <c r="H999" s="8"/>
      <c r="I999" s="8"/>
      <c r="J999" s="8"/>
      <c r="K999" s="8"/>
      <c r="L999" s="8"/>
      <c r="M999" s="8"/>
      <c r="N999" s="8"/>
      <c r="O999" s="8"/>
      <c r="P999" s="8"/>
      <c r="Q999" s="8"/>
      <c r="R999" s="8"/>
      <c r="S999" s="8"/>
      <c r="T999" s="14"/>
      <c r="U999" s="14"/>
      <c r="V999" s="14"/>
      <c r="W999" s="14"/>
      <c r="X999" s="14"/>
      <c r="Y999" s="14"/>
      <c r="Z999" s="14"/>
      <c r="AA999" s="14"/>
      <c r="AB999" s="14"/>
      <c r="AC999" s="14"/>
    </row>
    <row r="1000" spans="1:29" ht="15.75" customHeight="1" x14ac:dyDescent="0.25">
      <c r="A1000" s="8"/>
      <c r="B1000" s="8"/>
      <c r="C1000" s="8"/>
      <c r="D1000" s="8"/>
      <c r="E1000" s="8"/>
      <c r="F1000" s="8"/>
      <c r="G1000" s="8"/>
      <c r="H1000" s="8"/>
      <c r="I1000" s="8"/>
      <c r="J1000" s="8"/>
      <c r="K1000" s="8"/>
      <c r="L1000" s="8"/>
      <c r="M1000" s="8"/>
      <c r="N1000" s="8"/>
      <c r="O1000" s="8"/>
      <c r="P1000" s="8"/>
      <c r="Q1000" s="8"/>
      <c r="R1000" s="8"/>
      <c r="S1000" s="8"/>
      <c r="T1000" s="14"/>
      <c r="U1000" s="14"/>
      <c r="V1000" s="14"/>
      <c r="W1000" s="14"/>
      <c r="X1000" s="14"/>
      <c r="Y1000" s="14"/>
      <c r="Z1000" s="14"/>
      <c r="AA1000" s="14"/>
      <c r="AB1000" s="14"/>
      <c r="AC1000" s="14"/>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2"/>
  <cols>
    <col min="1" max="1" width="11.75" customWidth="1"/>
    <col min="2" max="2" width="8" customWidth="1"/>
    <col min="3" max="3" width="7.75" customWidth="1"/>
    <col min="4" max="4" width="40.25" customWidth="1"/>
    <col min="5" max="5" width="8" customWidth="1"/>
    <col min="6" max="26" width="7.75" customWidth="1"/>
  </cols>
  <sheetData>
    <row r="1" spans="1:26" x14ac:dyDescent="0.25">
      <c r="A1" s="5" t="s">
        <v>1161</v>
      </c>
      <c r="B1" s="26"/>
      <c r="C1" s="6"/>
      <c r="D1" s="6"/>
    </row>
    <row r="2" spans="1:26" x14ac:dyDescent="0.25">
      <c r="A2" s="1" t="s">
        <v>1162</v>
      </c>
      <c r="B2" s="27" t="s">
        <v>1163</v>
      </c>
      <c r="C2" s="1" t="s">
        <v>1164</v>
      </c>
      <c r="D2" s="1" t="s">
        <v>1165</v>
      </c>
    </row>
    <row r="3" spans="1:26" x14ac:dyDescent="0.25">
      <c r="A3" s="2" t="s">
        <v>1166</v>
      </c>
      <c r="B3" s="7" t="s">
        <v>1167</v>
      </c>
      <c r="C3" s="28"/>
      <c r="D3" s="29" t="s">
        <v>248</v>
      </c>
    </row>
    <row r="4" spans="1:26" x14ac:dyDescent="0.25">
      <c r="A4" s="2" t="s">
        <v>1168</v>
      </c>
      <c r="B4" s="30" t="s">
        <v>1169</v>
      </c>
      <c r="C4" s="31"/>
      <c r="D4" s="29" t="s">
        <v>246</v>
      </c>
    </row>
    <row r="5" spans="1:26" x14ac:dyDescent="0.25">
      <c r="A5" s="29" t="s">
        <v>1170</v>
      </c>
      <c r="B5" s="7" t="s">
        <v>1171</v>
      </c>
      <c r="C5" s="32"/>
      <c r="D5" s="29" t="s">
        <v>244</v>
      </c>
    </row>
    <row r="6" spans="1:26" x14ac:dyDescent="0.25">
      <c r="A6" s="2" t="s">
        <v>1172</v>
      </c>
      <c r="B6" s="7" t="s">
        <v>1127</v>
      </c>
      <c r="C6" s="33"/>
      <c r="D6" s="29" t="s">
        <v>1173</v>
      </c>
    </row>
    <row r="7" spans="1:26" x14ac:dyDescent="0.25">
      <c r="A7" s="2" t="s">
        <v>1174</v>
      </c>
      <c r="B7" s="7" t="s">
        <v>1175</v>
      </c>
      <c r="C7" s="34"/>
      <c r="D7" s="29" t="s">
        <v>1176</v>
      </c>
    </row>
    <row r="8" spans="1:26" x14ac:dyDescent="0.25">
      <c r="A8" s="29" t="s">
        <v>1177</v>
      </c>
      <c r="B8" s="7" t="s">
        <v>1178</v>
      </c>
      <c r="C8" s="35"/>
      <c r="D8" s="29" t="s">
        <v>240</v>
      </c>
    </row>
    <row r="9" spans="1:26" x14ac:dyDescent="0.25">
      <c r="A9" s="2" t="s">
        <v>1179</v>
      </c>
      <c r="B9" s="7" t="s">
        <v>1180</v>
      </c>
      <c r="C9" s="36"/>
      <c r="D9" s="29" t="s">
        <v>256</v>
      </c>
    </row>
    <row r="10" spans="1:26" x14ac:dyDescent="0.25">
      <c r="A10" s="2" t="s">
        <v>1181</v>
      </c>
      <c r="B10" s="37" t="s">
        <v>1182</v>
      </c>
      <c r="C10" s="38"/>
      <c r="D10" s="29" t="s">
        <v>238</v>
      </c>
    </row>
    <row r="11" spans="1:26" x14ac:dyDescent="0.25">
      <c r="A11" s="2" t="s">
        <v>1183</v>
      </c>
      <c r="B11" s="7" t="s">
        <v>1184</v>
      </c>
      <c r="C11" s="39"/>
      <c r="D11" s="29" t="s">
        <v>236</v>
      </c>
    </row>
    <row r="12" spans="1:26" x14ac:dyDescent="0.25">
      <c r="A12" s="2" t="s">
        <v>1185</v>
      </c>
      <c r="B12" s="30" t="s">
        <v>1186</v>
      </c>
      <c r="C12" s="40"/>
      <c r="D12" s="29" t="s">
        <v>1187</v>
      </c>
    </row>
    <row r="13" spans="1:26" x14ac:dyDescent="0.25">
      <c r="A13" s="29" t="s">
        <v>1188</v>
      </c>
      <c r="B13" s="7" t="s">
        <v>1189</v>
      </c>
      <c r="C13" s="41"/>
      <c r="D13" s="29" t="s">
        <v>262</v>
      </c>
    </row>
    <row r="14" spans="1:26" x14ac:dyDescent="0.25">
      <c r="A14" s="2" t="s">
        <v>1190</v>
      </c>
      <c r="B14" s="30" t="s">
        <v>1191</v>
      </c>
      <c r="C14" s="42"/>
      <c r="D14" s="29" t="s">
        <v>250</v>
      </c>
    </row>
    <row r="15" spans="1:26" x14ac:dyDescent="0.25">
      <c r="A15" s="2" t="s">
        <v>1192</v>
      </c>
      <c r="B15" s="30" t="s">
        <v>1193</v>
      </c>
      <c r="C15" s="43"/>
      <c r="D15" s="2" t="s">
        <v>260</v>
      </c>
      <c r="E15" s="2"/>
      <c r="F15" s="2"/>
      <c r="G15" s="2"/>
      <c r="H15" s="2"/>
      <c r="I15" s="2"/>
      <c r="J15" s="2"/>
      <c r="K15" s="2"/>
      <c r="L15" s="2"/>
      <c r="M15" s="2"/>
      <c r="N15" s="2"/>
      <c r="O15" s="2"/>
      <c r="P15" s="2"/>
      <c r="Q15" s="2"/>
      <c r="R15" s="2"/>
      <c r="S15" s="2"/>
      <c r="T15" s="2"/>
      <c r="U15" s="2"/>
      <c r="V15" s="2"/>
      <c r="W15" s="2"/>
      <c r="X15" s="2"/>
      <c r="Y15" s="2"/>
      <c r="Z15" s="2"/>
    </row>
    <row r="16" spans="1:26" x14ac:dyDescent="0.25">
      <c r="A16" s="2" t="s">
        <v>1194</v>
      </c>
      <c r="B16" s="7">
        <v>740000</v>
      </c>
      <c r="C16" s="44"/>
      <c r="D16" s="2" t="s">
        <v>258</v>
      </c>
      <c r="E16" s="2"/>
      <c r="F16" s="2"/>
      <c r="G16" s="2"/>
      <c r="H16" s="2"/>
      <c r="I16" s="2"/>
      <c r="J16" s="2"/>
      <c r="K16" s="2"/>
      <c r="L16" s="2"/>
      <c r="M16" s="2"/>
      <c r="N16" s="2"/>
      <c r="O16" s="2"/>
      <c r="P16" s="2"/>
      <c r="Q16" s="2"/>
      <c r="R16" s="2"/>
      <c r="S16" s="2"/>
      <c r="T16" s="2"/>
      <c r="U16" s="2"/>
      <c r="V16" s="2"/>
      <c r="W16" s="2"/>
      <c r="X16" s="2"/>
      <c r="Y16" s="2"/>
      <c r="Z16" s="2"/>
    </row>
    <row r="17" spans="1:26" x14ac:dyDescent="0.25">
      <c r="A17" s="2" t="s">
        <v>1195</v>
      </c>
      <c r="B17" s="7" t="s">
        <v>1196</v>
      </c>
      <c r="C17" s="45"/>
      <c r="D17" s="29" t="s">
        <v>252</v>
      </c>
    </row>
    <row r="18" spans="1:26" x14ac:dyDescent="0.25">
      <c r="A18" s="2" t="s">
        <v>1197</v>
      </c>
      <c r="B18" s="30" t="s">
        <v>1198</v>
      </c>
      <c r="C18" s="46"/>
      <c r="D18" s="29" t="s">
        <v>234</v>
      </c>
    </row>
    <row r="19" spans="1:26" x14ac:dyDescent="0.25">
      <c r="A19" s="2" t="s">
        <v>1199</v>
      </c>
      <c r="B19" s="7" t="s">
        <v>1200</v>
      </c>
      <c r="C19" s="47"/>
      <c r="D19" s="29" t="s">
        <v>254</v>
      </c>
    </row>
    <row r="20" spans="1:26" x14ac:dyDescent="0.25">
      <c r="A20" s="2" t="s">
        <v>1201</v>
      </c>
      <c r="B20" s="30" t="s">
        <v>1202</v>
      </c>
      <c r="C20" s="48"/>
      <c r="D20" s="29" t="s">
        <v>229</v>
      </c>
    </row>
    <row r="21" spans="1:26" ht="15.75" customHeight="1" x14ac:dyDescent="0.25">
      <c r="A21" s="29" t="s">
        <v>1203</v>
      </c>
      <c r="B21" s="7" t="s">
        <v>1204</v>
      </c>
      <c r="C21" s="49"/>
      <c r="D21" s="29" t="s">
        <v>1205</v>
      </c>
    </row>
    <row r="22" spans="1:26" ht="15.75" customHeight="1" x14ac:dyDescent="0.25">
      <c r="B22" s="7"/>
    </row>
    <row r="23" spans="1:26" ht="15.75" customHeight="1" x14ac:dyDescent="0.25">
      <c r="A23" s="5" t="s">
        <v>1206</v>
      </c>
      <c r="B23" s="26"/>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 t="s">
        <v>1162</v>
      </c>
      <c r="B24" s="27" t="s">
        <v>1163</v>
      </c>
      <c r="C24" s="1" t="s">
        <v>1164</v>
      </c>
      <c r="D24" s="1" t="s">
        <v>1207</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29" t="s">
        <v>1179</v>
      </c>
      <c r="B25" s="7" t="s">
        <v>1180</v>
      </c>
      <c r="C25" s="36"/>
      <c r="D25" s="29" t="s">
        <v>1208</v>
      </c>
    </row>
    <row r="26" spans="1:26" ht="15.75" customHeight="1" x14ac:dyDescent="0.25">
      <c r="A26" s="2" t="s">
        <v>1181</v>
      </c>
      <c r="B26" s="37" t="s">
        <v>1182</v>
      </c>
      <c r="C26" s="38"/>
      <c r="D26" s="2" t="s">
        <v>1209</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9" t="s">
        <v>1197</v>
      </c>
      <c r="B27" s="7" t="s">
        <v>1198</v>
      </c>
      <c r="C27" s="46"/>
      <c r="D27" s="29" t="s">
        <v>57</v>
      </c>
    </row>
    <row r="28" spans="1:26" ht="15.75" customHeight="1" x14ac:dyDescent="0.25">
      <c r="A28" s="29" t="s">
        <v>1172</v>
      </c>
      <c r="B28" s="7" t="s">
        <v>1127</v>
      </c>
      <c r="C28" s="33"/>
      <c r="D28" s="29" t="s">
        <v>581</v>
      </c>
    </row>
    <row r="29" spans="1:26" ht="15.75" customHeight="1" x14ac:dyDescent="0.25">
      <c r="A29" s="29" t="s">
        <v>1201</v>
      </c>
      <c r="B29" s="7">
        <v>969696</v>
      </c>
      <c r="C29" s="48"/>
      <c r="D29" s="29" t="s">
        <v>356</v>
      </c>
    </row>
    <row r="30" spans="1:26" ht="15.75" customHeight="1" x14ac:dyDescent="0.25">
      <c r="A30" s="29" t="s">
        <v>1168</v>
      </c>
      <c r="B30" s="7" t="s">
        <v>1169</v>
      </c>
      <c r="C30" s="31"/>
      <c r="D30" s="29" t="s">
        <v>810</v>
      </c>
    </row>
    <row r="31" spans="1:26" ht="15.75" customHeight="1" x14ac:dyDescent="0.25">
      <c r="A31" s="29" t="s">
        <v>1183</v>
      </c>
      <c r="B31" s="7" t="s">
        <v>1184</v>
      </c>
      <c r="C31" s="39"/>
      <c r="D31" s="29" t="s">
        <v>391</v>
      </c>
    </row>
    <row r="32" spans="1:26" ht="15.75" customHeight="1" x14ac:dyDescent="0.25">
      <c r="A32" s="2" t="s">
        <v>1195</v>
      </c>
      <c r="B32" s="7" t="s">
        <v>1196</v>
      </c>
      <c r="C32" s="45"/>
      <c r="D32" s="2" t="s">
        <v>389</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9" t="s">
        <v>1166</v>
      </c>
      <c r="B33" s="7" t="s">
        <v>1167</v>
      </c>
      <c r="C33" s="50"/>
      <c r="D33" s="29" t="s">
        <v>806</v>
      </c>
    </row>
    <row r="34" spans="1:26" ht="15.75" customHeight="1" x14ac:dyDescent="0.25">
      <c r="A34" s="2" t="s">
        <v>1192</v>
      </c>
      <c r="B34" s="30" t="s">
        <v>1193</v>
      </c>
      <c r="C34" s="43"/>
      <c r="D34" s="2" t="s">
        <v>1210</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B35" s="7"/>
    </row>
    <row r="36" spans="1:26" ht="15.75" customHeight="1" x14ac:dyDescent="0.25">
      <c r="A36" s="5" t="s">
        <v>1211</v>
      </c>
      <c r="B36" s="26"/>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 t="s">
        <v>1162</v>
      </c>
      <c r="B37" s="27" t="s">
        <v>1163</v>
      </c>
      <c r="C37" s="1" t="s">
        <v>1164</v>
      </c>
      <c r="D37" s="1" t="s">
        <v>1165</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1197</v>
      </c>
      <c r="B38" s="30" t="s">
        <v>1198</v>
      </c>
      <c r="C38" s="46"/>
      <c r="D38" s="2" t="s">
        <v>1212</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t="s">
        <v>1201</v>
      </c>
      <c r="B39" s="7">
        <v>969696</v>
      </c>
      <c r="C39" s="48"/>
      <c r="D39" s="2" t="s">
        <v>1213</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t="s">
        <v>1168</v>
      </c>
      <c r="B40" s="7" t="s">
        <v>1169</v>
      </c>
      <c r="C40" s="31"/>
      <c r="D40" s="2" t="s">
        <v>1214</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1192</v>
      </c>
      <c r="B41" s="30" t="s">
        <v>1193</v>
      </c>
      <c r="C41" s="43"/>
      <c r="D41" s="2" t="s">
        <v>1215</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5" t="s">
        <v>1216</v>
      </c>
      <c r="B43" s="26"/>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1" t="s">
        <v>1162</v>
      </c>
      <c r="B44" s="27" t="s">
        <v>1163</v>
      </c>
      <c r="C44" s="1" t="s">
        <v>1164</v>
      </c>
      <c r="D44" s="1" t="s">
        <v>1165</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1168</v>
      </c>
      <c r="B45" s="7" t="s">
        <v>1169</v>
      </c>
      <c r="C45" s="31"/>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1190</v>
      </c>
      <c r="B46" s="30" t="s">
        <v>1191</v>
      </c>
      <c r="C46" s="42"/>
      <c r="D46" s="2" t="s">
        <v>1217</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1197</v>
      </c>
      <c r="B47" s="30" t="s">
        <v>1198</v>
      </c>
      <c r="C47" s="46"/>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t="s">
        <v>1201</v>
      </c>
      <c r="B48" s="30" t="s">
        <v>1202</v>
      </c>
      <c r="C48" s="48"/>
      <c r="D48" s="2" t="s">
        <v>815</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5" t="s">
        <v>1218</v>
      </c>
      <c r="B50" s="26"/>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1" t="s">
        <v>1162</v>
      </c>
      <c r="B51" s="27" t="s">
        <v>1163</v>
      </c>
      <c r="C51" s="1" t="s">
        <v>1164</v>
      </c>
      <c r="D51" s="1" t="s">
        <v>1165</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t="s">
        <v>1197</v>
      </c>
      <c r="B52" s="30" t="s">
        <v>1198</v>
      </c>
      <c r="C52" s="46"/>
      <c r="D52" s="2" t="s">
        <v>1219</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t="s">
        <v>1179</v>
      </c>
      <c r="B53" s="7" t="s">
        <v>1180</v>
      </c>
      <c r="C53" s="36"/>
      <c r="D53" s="2" t="s">
        <v>1220</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t="s">
        <v>1172</v>
      </c>
      <c r="B54" s="7" t="s">
        <v>1127</v>
      </c>
      <c r="C54" s="33"/>
      <c r="D54" s="2" t="s">
        <v>575</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t="s">
        <v>1168</v>
      </c>
      <c r="B55" s="30" t="s">
        <v>1169</v>
      </c>
      <c r="C55" s="31"/>
      <c r="D55" s="2" t="s">
        <v>1221</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t="s">
        <v>1190</v>
      </c>
      <c r="B56" s="30" t="s">
        <v>1191</v>
      </c>
      <c r="C56" s="42"/>
      <c r="D56" s="2" t="s">
        <v>837</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5" t="s">
        <v>1222</v>
      </c>
      <c r="B58" s="26"/>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1" t="s">
        <v>1162</v>
      </c>
      <c r="B59" s="27" t="s">
        <v>1163</v>
      </c>
      <c r="C59" s="1" t="s">
        <v>1164</v>
      </c>
      <c r="D59" s="1" t="s">
        <v>1165</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t="s">
        <v>1179</v>
      </c>
      <c r="B60" s="7" t="s">
        <v>1180</v>
      </c>
      <c r="C60" s="36"/>
      <c r="D60" s="2" t="s">
        <v>1223</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t="s">
        <v>1197</v>
      </c>
      <c r="B61" s="30" t="s">
        <v>1198</v>
      </c>
      <c r="C61" s="46"/>
      <c r="D61" s="2" t="s">
        <v>1224</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t="s">
        <v>1166</v>
      </c>
      <c r="B62" s="7" t="s">
        <v>1167</v>
      </c>
      <c r="C62" s="50"/>
      <c r="D62" s="2" t="s">
        <v>1225</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t="s">
        <v>1203</v>
      </c>
      <c r="B63" s="7" t="s">
        <v>1204</v>
      </c>
      <c r="C63" s="49"/>
      <c r="D63" s="2" t="s">
        <v>1226</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t="s">
        <v>1195</v>
      </c>
      <c r="B64" s="7" t="s">
        <v>1196</v>
      </c>
      <c r="C64" s="45"/>
      <c r="D64" s="2" t="s">
        <v>1227</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5" t="s">
        <v>1228</v>
      </c>
      <c r="B66" s="26"/>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1" t="s">
        <v>1162</v>
      </c>
      <c r="B67" s="27" t="s">
        <v>1163</v>
      </c>
      <c r="C67" s="1" t="s">
        <v>1164</v>
      </c>
      <c r="D67" s="1" t="s">
        <v>1165</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t="s">
        <v>1197</v>
      </c>
      <c r="B68" s="30" t="s">
        <v>1198</v>
      </c>
      <c r="C68" s="46"/>
      <c r="D68" s="2" t="s">
        <v>1229</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t="s">
        <v>1179</v>
      </c>
      <c r="B69" s="7" t="s">
        <v>1180</v>
      </c>
      <c r="C69" s="36"/>
      <c r="D69" s="2" t="s">
        <v>1230</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t="s">
        <v>1172</v>
      </c>
      <c r="B70" s="7" t="s">
        <v>1127</v>
      </c>
      <c r="C70" s="33"/>
      <c r="D70" s="2" t="s">
        <v>1231</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t="s">
        <v>1190</v>
      </c>
      <c r="B71" s="30" t="s">
        <v>1191</v>
      </c>
      <c r="C71" s="42"/>
      <c r="D71" s="2" t="s">
        <v>837</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5" t="s">
        <v>858</v>
      </c>
      <c r="B73" s="26"/>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1" t="s">
        <v>1162</v>
      </c>
      <c r="B74" s="27" t="s">
        <v>1163</v>
      </c>
      <c r="C74" s="1" t="s">
        <v>1164</v>
      </c>
      <c r="D74" s="1" t="s">
        <v>1165</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t="s">
        <v>1179</v>
      </c>
      <c r="B75" s="7" t="s">
        <v>1180</v>
      </c>
      <c r="C75" s="36"/>
      <c r="D75" s="2" t="s">
        <v>1232</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t="s">
        <v>1168</v>
      </c>
      <c r="B76" s="30" t="s">
        <v>1169</v>
      </c>
      <c r="C76" s="31"/>
      <c r="D76" s="2" t="s">
        <v>1233</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t="s">
        <v>1190</v>
      </c>
      <c r="B77" s="30" t="s">
        <v>1191</v>
      </c>
      <c r="C77" s="42"/>
      <c r="D77" s="2" t="s">
        <v>837</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5" t="s">
        <v>1234</v>
      </c>
      <c r="B79" s="26"/>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1" t="s">
        <v>1162</v>
      </c>
      <c r="B80" s="27" t="s">
        <v>1163</v>
      </c>
      <c r="C80" s="1" t="s">
        <v>1164</v>
      </c>
      <c r="D80" s="1" t="s">
        <v>1165</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t="s">
        <v>1197</v>
      </c>
      <c r="B81" s="30" t="s">
        <v>1198</v>
      </c>
      <c r="C81" s="46"/>
      <c r="D81" s="2" t="s">
        <v>1235</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t="s">
        <v>1203</v>
      </c>
      <c r="B82" s="7" t="s">
        <v>1204</v>
      </c>
      <c r="C82" s="49"/>
      <c r="D82" s="2" t="s">
        <v>1236</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t="s">
        <v>1195</v>
      </c>
      <c r="B83" s="7" t="s">
        <v>1196</v>
      </c>
      <c r="C83" s="45"/>
      <c r="D83" s="2" t="s">
        <v>1237</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t="s">
        <v>1190</v>
      </c>
      <c r="B84" s="30" t="s">
        <v>1191</v>
      </c>
      <c r="C84" s="42"/>
      <c r="D84" s="2" t="s">
        <v>837</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5" t="s">
        <v>1238</v>
      </c>
      <c r="B86" s="26"/>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1" t="s">
        <v>1162</v>
      </c>
      <c r="B87" s="27" t="s">
        <v>1163</v>
      </c>
      <c r="C87" s="1" t="s">
        <v>1164</v>
      </c>
      <c r="D87" s="1" t="s">
        <v>1165</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t="s">
        <v>1190</v>
      </c>
      <c r="B88" s="30" t="s">
        <v>1191</v>
      </c>
      <c r="C88" s="42"/>
      <c r="D88" s="2" t="s">
        <v>1239</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t="s">
        <v>1179</v>
      </c>
      <c r="B89" s="7" t="s">
        <v>1180</v>
      </c>
      <c r="C89" s="36"/>
      <c r="D89" s="2" t="s">
        <v>1240</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t="s">
        <v>1195</v>
      </c>
      <c r="B90" s="7" t="s">
        <v>1196</v>
      </c>
      <c r="C90" s="45"/>
      <c r="D90" s="2" t="s">
        <v>1241</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t="s">
        <v>1183</v>
      </c>
      <c r="B91" s="7" t="s">
        <v>1184</v>
      </c>
      <c r="C91" s="39"/>
      <c r="D91" s="2" t="s">
        <v>1242</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t="s">
        <v>1172</v>
      </c>
      <c r="B92" s="7" t="s">
        <v>1127</v>
      </c>
      <c r="C92" s="33"/>
      <c r="D92" s="2" t="s">
        <v>1243</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t="s">
        <v>1201</v>
      </c>
      <c r="B93" s="30" t="s">
        <v>1202</v>
      </c>
      <c r="C93" s="48"/>
      <c r="D93" s="2" t="s">
        <v>1244</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t="s">
        <v>1197</v>
      </c>
      <c r="B94" s="30" t="s">
        <v>1198</v>
      </c>
      <c r="C94" s="46"/>
      <c r="D94" s="2" t="s">
        <v>1245</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t="s">
        <v>1168</v>
      </c>
      <c r="B95" s="30" t="s">
        <v>1169</v>
      </c>
      <c r="C95" s="31"/>
      <c r="D95" s="2" t="s">
        <v>1246</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t="s">
        <v>1166</v>
      </c>
      <c r="B96" s="7" t="s">
        <v>1167</v>
      </c>
      <c r="C96" s="50"/>
      <c r="D96" s="2" t="s">
        <v>1247</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5" t="s">
        <v>1248</v>
      </c>
      <c r="B98" s="26"/>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1" t="s">
        <v>1162</v>
      </c>
      <c r="B99" s="27" t="s">
        <v>1163</v>
      </c>
      <c r="C99" s="1" t="s">
        <v>1164</v>
      </c>
      <c r="D99" s="1" t="s">
        <v>1165</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t="s">
        <v>1168</v>
      </c>
      <c r="B100" s="30" t="s">
        <v>1169</v>
      </c>
      <c r="C100" s="31"/>
      <c r="D100" s="2" t="s">
        <v>1249</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t="s">
        <v>1172</v>
      </c>
      <c r="B101" s="7" t="s">
        <v>1127</v>
      </c>
      <c r="C101" s="33"/>
      <c r="D101" s="2" t="s">
        <v>1250</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t="s">
        <v>1197</v>
      </c>
      <c r="B102" s="30" t="s">
        <v>1198</v>
      </c>
      <c r="C102" s="46"/>
      <c r="D102" s="2" t="s">
        <v>1251</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t="s">
        <v>1179</v>
      </c>
      <c r="B103" s="7" t="s">
        <v>1180</v>
      </c>
      <c r="C103" s="36"/>
      <c r="D103" s="2" t="s">
        <v>1252</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t="s">
        <v>1190</v>
      </c>
      <c r="B104" s="30" t="s">
        <v>1191</v>
      </c>
      <c r="C104" s="42"/>
      <c r="D104" s="2" t="s">
        <v>837</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5" t="s">
        <v>1253</v>
      </c>
      <c r="B106" s="26"/>
      <c r="C106" s="6"/>
      <c r="D106" s="6"/>
    </row>
    <row r="107" spans="1:26" ht="15.75" customHeight="1" x14ac:dyDescent="0.25">
      <c r="A107" s="1" t="s">
        <v>1162</v>
      </c>
      <c r="B107" s="27" t="s">
        <v>1163</v>
      </c>
      <c r="C107" s="1" t="s">
        <v>1164</v>
      </c>
      <c r="D107" s="1" t="s">
        <v>1165</v>
      </c>
    </row>
    <row r="108" spans="1:26" ht="15.75" customHeight="1" x14ac:dyDescent="0.25">
      <c r="A108" s="2" t="s">
        <v>1172</v>
      </c>
      <c r="B108" s="7" t="s">
        <v>1127</v>
      </c>
      <c r="C108" s="33"/>
      <c r="D108" s="29" t="s">
        <v>656</v>
      </c>
    </row>
    <row r="109" spans="1:26" ht="15.75" customHeight="1" x14ac:dyDescent="0.25">
      <c r="A109" s="29" t="s">
        <v>1201</v>
      </c>
      <c r="B109" s="30" t="s">
        <v>1202</v>
      </c>
      <c r="C109" s="48"/>
      <c r="D109" s="29" t="s">
        <v>661</v>
      </c>
    </row>
    <row r="110" spans="1:26" ht="15.75" customHeight="1" x14ac:dyDescent="0.25">
      <c r="A110" s="29" t="s">
        <v>1197</v>
      </c>
      <c r="B110" s="30" t="s">
        <v>1198</v>
      </c>
      <c r="C110" s="46"/>
      <c r="D110" s="29" t="s">
        <v>659</v>
      </c>
    </row>
    <row r="111" spans="1:26" ht="15.75" customHeight="1" x14ac:dyDescent="0.25">
      <c r="A111" s="29" t="s">
        <v>1166</v>
      </c>
      <c r="B111" s="7" t="s">
        <v>1167</v>
      </c>
      <c r="C111" s="28"/>
      <c r="D111" s="29" t="s">
        <v>669</v>
      </c>
      <c r="E111" s="7"/>
    </row>
    <row r="112" spans="1:26" ht="15.75" customHeight="1" x14ac:dyDescent="0.25">
      <c r="A112" s="2" t="s">
        <v>1179</v>
      </c>
      <c r="B112" s="7" t="s">
        <v>1180</v>
      </c>
      <c r="C112" s="36"/>
      <c r="D112" s="29" t="s">
        <v>667</v>
      </c>
    </row>
    <row r="113" spans="1:4" ht="15.75" customHeight="1" x14ac:dyDescent="0.25">
      <c r="A113" s="29" t="s">
        <v>1190</v>
      </c>
      <c r="B113" s="30" t="s">
        <v>1191</v>
      </c>
      <c r="C113" s="42"/>
      <c r="D113" s="29" t="s">
        <v>663</v>
      </c>
    </row>
    <row r="114" spans="1:4" ht="15.75" customHeight="1" x14ac:dyDescent="0.25">
      <c r="A114" s="29" t="s">
        <v>1168</v>
      </c>
      <c r="B114" s="30" t="s">
        <v>1169</v>
      </c>
      <c r="C114" s="31"/>
      <c r="D114" s="29" t="s">
        <v>1254</v>
      </c>
    </row>
    <row r="115" spans="1:4" ht="15.75" customHeight="1" x14ac:dyDescent="0.25">
      <c r="B115" s="7"/>
    </row>
    <row r="116" spans="1:4" ht="15.75" customHeight="1" x14ac:dyDescent="0.25">
      <c r="A116" s="5" t="s">
        <v>1255</v>
      </c>
      <c r="B116" s="26"/>
      <c r="C116" s="6"/>
      <c r="D116" s="6"/>
    </row>
    <row r="117" spans="1:4" ht="15.75" customHeight="1" x14ac:dyDescent="0.25">
      <c r="A117" s="1" t="s">
        <v>1162</v>
      </c>
      <c r="B117" s="27" t="s">
        <v>1163</v>
      </c>
      <c r="C117" s="1" t="s">
        <v>1164</v>
      </c>
      <c r="D117" s="1" t="s">
        <v>1165</v>
      </c>
    </row>
    <row r="118" spans="1:4" ht="15.75" customHeight="1" x14ac:dyDescent="0.25">
      <c r="A118" s="2" t="s">
        <v>1197</v>
      </c>
      <c r="B118" s="30" t="s">
        <v>1198</v>
      </c>
      <c r="C118" s="46"/>
      <c r="D118" s="29" t="s">
        <v>110</v>
      </c>
    </row>
    <row r="119" spans="1:4" ht="15.75" customHeight="1" x14ac:dyDescent="0.25">
      <c r="A119" s="2" t="s">
        <v>1181</v>
      </c>
      <c r="B119" s="37" t="s">
        <v>1182</v>
      </c>
      <c r="C119" s="38"/>
      <c r="D119" s="29" t="s">
        <v>1256</v>
      </c>
    </row>
    <row r="120" spans="1:4" ht="15.75" customHeight="1" x14ac:dyDescent="0.25">
      <c r="A120" s="2" t="s">
        <v>1203</v>
      </c>
      <c r="B120" s="7" t="s">
        <v>1204</v>
      </c>
      <c r="C120" s="49"/>
      <c r="D120" s="29" t="s">
        <v>1257</v>
      </c>
    </row>
    <row r="121" spans="1:4" ht="15.75" customHeight="1" x14ac:dyDescent="0.25">
      <c r="A121" s="2" t="s">
        <v>1168</v>
      </c>
      <c r="B121" s="30" t="s">
        <v>1169</v>
      </c>
      <c r="C121" s="31"/>
      <c r="D121" s="29" t="s">
        <v>1258</v>
      </c>
    </row>
    <row r="122" spans="1:4" ht="15.75" customHeight="1" x14ac:dyDescent="0.25">
      <c r="A122" s="2" t="s">
        <v>1183</v>
      </c>
      <c r="B122" s="7" t="s">
        <v>1184</v>
      </c>
      <c r="C122" s="39"/>
      <c r="D122" s="29" t="s">
        <v>1259</v>
      </c>
    </row>
    <row r="123" spans="1:4" ht="15.75" customHeight="1" x14ac:dyDescent="0.25">
      <c r="A123" s="2" t="s">
        <v>1179</v>
      </c>
      <c r="B123" s="7" t="s">
        <v>1180</v>
      </c>
      <c r="C123" s="36"/>
      <c r="D123" s="29" t="s">
        <v>1260</v>
      </c>
    </row>
    <row r="124" spans="1:4" ht="15.75" customHeight="1" x14ac:dyDescent="0.25">
      <c r="A124" s="2" t="s">
        <v>1177</v>
      </c>
      <c r="B124" s="7" t="s">
        <v>1178</v>
      </c>
      <c r="C124" s="35"/>
      <c r="D124" s="29" t="s">
        <v>1261</v>
      </c>
    </row>
    <row r="125" spans="1:4" ht="15.75" customHeight="1" x14ac:dyDescent="0.25">
      <c r="A125" s="2" t="s">
        <v>1190</v>
      </c>
      <c r="B125" s="30" t="s">
        <v>1191</v>
      </c>
      <c r="C125" s="42"/>
      <c r="D125" s="29" t="s">
        <v>1262</v>
      </c>
    </row>
    <row r="126" spans="1:4" ht="15.75" customHeight="1" x14ac:dyDescent="0.25">
      <c r="A126" s="2" t="s">
        <v>1172</v>
      </c>
      <c r="B126" s="7" t="s">
        <v>1127</v>
      </c>
      <c r="C126" s="33"/>
      <c r="D126" s="29" t="s">
        <v>1263</v>
      </c>
    </row>
    <row r="127" spans="1:4" ht="15.75" customHeight="1" x14ac:dyDescent="0.25">
      <c r="A127" s="2" t="s">
        <v>1195</v>
      </c>
      <c r="B127" s="7" t="s">
        <v>1196</v>
      </c>
      <c r="C127" s="45"/>
      <c r="D127" s="29" t="s">
        <v>1264</v>
      </c>
    </row>
    <row r="128" spans="1:4" ht="15.75" customHeight="1" x14ac:dyDescent="0.25">
      <c r="A128" s="2" t="s">
        <v>1201</v>
      </c>
      <c r="B128" s="30" t="s">
        <v>1202</v>
      </c>
      <c r="C128" s="48"/>
      <c r="D128" s="29" t="s">
        <v>1265</v>
      </c>
    </row>
    <row r="129" spans="1:8" ht="15.75" customHeight="1" x14ac:dyDescent="0.25">
      <c r="B129" s="7"/>
    </row>
    <row r="130" spans="1:8" ht="15.75" customHeight="1" x14ac:dyDescent="0.25">
      <c r="A130" s="5" t="s">
        <v>1266</v>
      </c>
      <c r="B130" s="26"/>
      <c r="C130" s="6"/>
      <c r="D130" s="6"/>
    </row>
    <row r="131" spans="1:8" ht="15.75" customHeight="1" x14ac:dyDescent="0.25">
      <c r="A131" s="1" t="s">
        <v>1162</v>
      </c>
      <c r="B131" s="27" t="s">
        <v>1163</v>
      </c>
      <c r="C131" s="1" t="s">
        <v>1164</v>
      </c>
      <c r="D131" s="1" t="s">
        <v>1165</v>
      </c>
      <c r="F131" s="2"/>
      <c r="G131" s="2"/>
      <c r="H131" s="2"/>
    </row>
    <row r="132" spans="1:8" ht="15.75" customHeight="1" x14ac:dyDescent="0.25">
      <c r="A132" s="2" t="s">
        <v>1168</v>
      </c>
      <c r="B132" s="30" t="s">
        <v>1169</v>
      </c>
      <c r="C132" s="31"/>
      <c r="D132" s="29" t="s">
        <v>1267</v>
      </c>
      <c r="F132" s="2"/>
      <c r="G132" s="7"/>
      <c r="H132" s="2"/>
    </row>
    <row r="133" spans="1:8" ht="15.75" customHeight="1" x14ac:dyDescent="0.25">
      <c r="A133" s="2" t="s">
        <v>1201</v>
      </c>
      <c r="B133" s="30" t="s">
        <v>1202</v>
      </c>
      <c r="C133" s="48"/>
      <c r="D133" s="29" t="s">
        <v>1268</v>
      </c>
      <c r="F133" s="2"/>
      <c r="G133" s="7"/>
      <c r="H133" s="2"/>
    </row>
    <row r="134" spans="1:8" ht="15.75" customHeight="1" x14ac:dyDescent="0.25">
      <c r="A134" s="2" t="s">
        <v>1172</v>
      </c>
      <c r="B134" s="7" t="s">
        <v>1127</v>
      </c>
      <c r="C134" s="33"/>
      <c r="D134" s="29" t="s">
        <v>1269</v>
      </c>
      <c r="F134" s="2"/>
      <c r="G134" s="7"/>
      <c r="H134" s="2"/>
    </row>
    <row r="135" spans="1:8" ht="15.75" customHeight="1" x14ac:dyDescent="0.25">
      <c r="A135" s="2" t="s">
        <v>1179</v>
      </c>
      <c r="B135" s="7" t="s">
        <v>1180</v>
      </c>
      <c r="C135" s="36"/>
      <c r="D135" s="29" t="s">
        <v>1270</v>
      </c>
      <c r="F135" s="2"/>
      <c r="G135" s="7"/>
      <c r="H135" s="2"/>
    </row>
    <row r="136" spans="1:8" ht="15.75" customHeight="1" x14ac:dyDescent="0.25">
      <c r="A136" s="2" t="s">
        <v>1197</v>
      </c>
      <c r="B136" s="30" t="s">
        <v>1198</v>
      </c>
      <c r="C136" s="46"/>
      <c r="D136" s="29" t="s">
        <v>1271</v>
      </c>
      <c r="F136" s="2"/>
      <c r="G136" s="7"/>
      <c r="H136" s="2"/>
    </row>
    <row r="137" spans="1:8" ht="15.75" customHeight="1" x14ac:dyDescent="0.25">
      <c r="A137" s="2" t="s">
        <v>1190</v>
      </c>
      <c r="B137" s="30" t="s">
        <v>1191</v>
      </c>
      <c r="C137" s="42"/>
      <c r="D137" s="29" t="s">
        <v>393</v>
      </c>
      <c r="F137" s="2"/>
      <c r="G137" s="7"/>
      <c r="H137" s="2"/>
    </row>
    <row r="138" spans="1:8" ht="15.75" customHeight="1" x14ac:dyDescent="0.25">
      <c r="B138" s="7"/>
      <c r="F138" s="2"/>
      <c r="G138" s="2"/>
      <c r="H138" s="2"/>
    </row>
    <row r="139" spans="1:8" ht="15.75" customHeight="1" x14ac:dyDescent="0.25">
      <c r="A139" s="5" t="s">
        <v>1272</v>
      </c>
      <c r="B139" s="26"/>
      <c r="C139" s="6"/>
      <c r="D139" s="6"/>
      <c r="F139" s="2"/>
      <c r="G139" s="2"/>
      <c r="H139" s="2"/>
    </row>
    <row r="140" spans="1:8" ht="15.75" customHeight="1" x14ac:dyDescent="0.25">
      <c r="A140" s="1" t="s">
        <v>1162</v>
      </c>
      <c r="B140" s="27" t="s">
        <v>1163</v>
      </c>
      <c r="C140" s="1" t="s">
        <v>1164</v>
      </c>
      <c r="D140" s="1" t="s">
        <v>1165</v>
      </c>
    </row>
    <row r="141" spans="1:8" ht="15.75" customHeight="1" x14ac:dyDescent="0.25">
      <c r="A141" s="2" t="s">
        <v>1190</v>
      </c>
      <c r="B141" s="30" t="s">
        <v>1191</v>
      </c>
      <c r="C141" s="42"/>
      <c r="D141" s="29" t="s">
        <v>171</v>
      </c>
    </row>
    <row r="142" spans="1:8" ht="15.75" customHeight="1" x14ac:dyDescent="0.25">
      <c r="A142" s="2" t="s">
        <v>1168</v>
      </c>
      <c r="B142" s="30" t="s">
        <v>1169</v>
      </c>
      <c r="C142" s="31"/>
      <c r="D142" s="29" t="s">
        <v>169</v>
      </c>
    </row>
    <row r="143" spans="1:8" ht="15.75" customHeight="1" x14ac:dyDescent="0.25">
      <c r="A143" s="2" t="s">
        <v>1172</v>
      </c>
      <c r="B143" s="7" t="s">
        <v>1127</v>
      </c>
      <c r="C143" s="33"/>
      <c r="D143" s="29" t="s">
        <v>167</v>
      </c>
    </row>
    <row r="144" spans="1:8" ht="15.75" customHeight="1" x14ac:dyDescent="0.25">
      <c r="A144" s="2" t="s">
        <v>1179</v>
      </c>
      <c r="B144" s="7" t="s">
        <v>1180</v>
      </c>
      <c r="C144" s="36"/>
      <c r="D144" s="29" t="s">
        <v>165</v>
      </c>
    </row>
    <row r="145" spans="1:26" ht="15.75" customHeight="1" x14ac:dyDescent="0.25">
      <c r="A145" s="2" t="s">
        <v>1197</v>
      </c>
      <c r="B145" s="30" t="s">
        <v>1198</v>
      </c>
      <c r="C145" s="46"/>
      <c r="D145" s="29" t="s">
        <v>159</v>
      </c>
    </row>
    <row r="146" spans="1:26" ht="15.75" customHeight="1" x14ac:dyDescent="0.25">
      <c r="B146" s="7"/>
    </row>
    <row r="147" spans="1:26" ht="15.75" customHeight="1" x14ac:dyDescent="0.25">
      <c r="A147" s="5" t="s">
        <v>1273</v>
      </c>
      <c r="B147" s="26"/>
      <c r="C147" s="6"/>
      <c r="D147" s="6"/>
    </row>
    <row r="148" spans="1:26" ht="15.75" customHeight="1" x14ac:dyDescent="0.25">
      <c r="A148" s="1" t="s">
        <v>1162</v>
      </c>
      <c r="B148" s="27" t="s">
        <v>1163</v>
      </c>
      <c r="C148" s="1" t="s">
        <v>1164</v>
      </c>
      <c r="D148" s="1" t="s">
        <v>1165</v>
      </c>
    </row>
    <row r="149" spans="1:26" ht="15.75" customHeight="1" x14ac:dyDescent="0.25">
      <c r="A149" s="2" t="s">
        <v>1181</v>
      </c>
      <c r="B149" s="37" t="s">
        <v>1182</v>
      </c>
      <c r="C149" s="38"/>
      <c r="D149" s="29" t="s">
        <v>175</v>
      </c>
    </row>
    <row r="150" spans="1:26" ht="15.75" customHeight="1" x14ac:dyDescent="0.25">
      <c r="A150" s="2" t="s">
        <v>1168</v>
      </c>
      <c r="B150" s="30" t="s">
        <v>1169</v>
      </c>
      <c r="C150" s="31"/>
      <c r="D150" s="29" t="s">
        <v>173</v>
      </c>
    </row>
    <row r="151" spans="1:26" ht="15.75" customHeight="1" x14ac:dyDescent="0.25">
      <c r="A151" s="2" t="s">
        <v>1201</v>
      </c>
      <c r="B151" s="30" t="s">
        <v>1202</v>
      </c>
      <c r="C151" s="48"/>
      <c r="D151" s="29" t="s">
        <v>158</v>
      </c>
    </row>
    <row r="152" spans="1:26" ht="15.75" customHeight="1" x14ac:dyDescent="0.25">
      <c r="B152" s="7"/>
    </row>
    <row r="153" spans="1:26" ht="15.75" customHeight="1" x14ac:dyDescent="0.25">
      <c r="A153" s="5" t="s">
        <v>1274</v>
      </c>
      <c r="B153" s="26"/>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1" t="s">
        <v>1162</v>
      </c>
      <c r="B154" s="27" t="s">
        <v>1163</v>
      </c>
      <c r="C154" s="1" t="s">
        <v>1164</v>
      </c>
      <c r="D154" s="1" t="s">
        <v>1165</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t="s">
        <v>1166</v>
      </c>
      <c r="B155" s="7" t="s">
        <v>1167</v>
      </c>
      <c r="C155" s="28"/>
      <c r="D155" s="2" t="s">
        <v>598</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t="s">
        <v>1172</v>
      </c>
      <c r="B156" s="7" t="s">
        <v>1127</v>
      </c>
      <c r="C156" s="33"/>
      <c r="D156" s="2" t="s">
        <v>581</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t="s">
        <v>1197</v>
      </c>
      <c r="B157" s="30" t="s">
        <v>1198</v>
      </c>
      <c r="C157" s="46"/>
      <c r="D157" s="2" t="s">
        <v>351</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t="s">
        <v>1177</v>
      </c>
      <c r="B158" s="7" t="s">
        <v>1178</v>
      </c>
      <c r="C158" s="35"/>
      <c r="D158" s="2" t="s">
        <v>1275</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t="s">
        <v>1179</v>
      </c>
      <c r="B159" s="7" t="s">
        <v>1180</v>
      </c>
      <c r="C159" s="36"/>
      <c r="D159" s="2" t="s">
        <v>1276</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t="s">
        <v>1168</v>
      </c>
      <c r="B160" s="30" t="s">
        <v>1169</v>
      </c>
      <c r="C160" s="31"/>
      <c r="D160" s="2" t="s">
        <v>592</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t="s">
        <v>1183</v>
      </c>
      <c r="B161" s="7" t="s">
        <v>1184</v>
      </c>
      <c r="C161" s="39"/>
      <c r="D161" s="2" t="s">
        <v>590</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t="s">
        <v>1190</v>
      </c>
      <c r="B162" s="30" t="s">
        <v>1191</v>
      </c>
      <c r="C162" s="42"/>
      <c r="D162" s="2" t="s">
        <v>468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t="s">
        <v>1201</v>
      </c>
      <c r="B163" s="30" t="s">
        <v>1202</v>
      </c>
      <c r="C163" s="48"/>
      <c r="D163" s="2" t="s">
        <v>466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5" t="s">
        <v>1277</v>
      </c>
      <c r="B165" s="26"/>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1" t="s">
        <v>1162</v>
      </c>
      <c r="B166" s="27" t="s">
        <v>1163</v>
      </c>
      <c r="C166" s="1" t="s">
        <v>1164</v>
      </c>
      <c r="D166" s="1" t="s">
        <v>1165</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t="s">
        <v>1166</v>
      </c>
      <c r="B167" s="7" t="s">
        <v>1167</v>
      </c>
      <c r="C167" s="28"/>
      <c r="D167" s="2" t="s">
        <v>598</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t="s">
        <v>1195</v>
      </c>
      <c r="B168" s="7" t="s">
        <v>1196</v>
      </c>
      <c r="C168" s="45"/>
      <c r="D168" s="2" t="s">
        <v>1278</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t="s">
        <v>1168</v>
      </c>
      <c r="B169" s="30" t="s">
        <v>1169</v>
      </c>
      <c r="C169" s="31"/>
      <c r="D169" s="2" t="s">
        <v>246</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t="s">
        <v>1172</v>
      </c>
      <c r="B170" s="7" t="s">
        <v>1127</v>
      </c>
      <c r="C170" s="33"/>
      <c r="D170" s="2" t="s">
        <v>581</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t="s">
        <v>1197</v>
      </c>
      <c r="B171" s="30" t="s">
        <v>1198</v>
      </c>
      <c r="C171" s="46"/>
      <c r="D171" s="2" t="s">
        <v>351</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t="s">
        <v>1179</v>
      </c>
      <c r="B172" s="7" t="s">
        <v>1180</v>
      </c>
      <c r="C172" s="36"/>
      <c r="D172" s="2" t="s">
        <v>1279</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t="s">
        <v>1201</v>
      </c>
      <c r="B173" s="30" t="s">
        <v>1202</v>
      </c>
      <c r="C173" s="48"/>
      <c r="D173" s="2" t="s">
        <v>229</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t="s">
        <v>1192</v>
      </c>
      <c r="B174" s="30" t="s">
        <v>1193</v>
      </c>
      <c r="C174" s="43"/>
      <c r="D174" s="2" t="s">
        <v>260</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t="s">
        <v>1194</v>
      </c>
      <c r="B175" s="7">
        <v>740000</v>
      </c>
      <c r="C175" s="44"/>
      <c r="D175" s="2" t="s">
        <v>258</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t="s">
        <v>1190</v>
      </c>
      <c r="B176" s="30" t="s">
        <v>1191</v>
      </c>
      <c r="C176" s="42"/>
      <c r="D176" s="2" t="s">
        <v>1280</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5" t="s">
        <v>1281</v>
      </c>
      <c r="B178" s="26"/>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1" t="s">
        <v>1162</v>
      </c>
      <c r="B179" s="27" t="s">
        <v>1163</v>
      </c>
      <c r="C179" s="1" t="s">
        <v>1164</v>
      </c>
      <c r="D179" s="1" t="s">
        <v>1165</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t="s">
        <v>1166</v>
      </c>
      <c r="B180" s="7" t="s">
        <v>1167</v>
      </c>
      <c r="C180" s="28"/>
      <c r="D180" s="2" t="s">
        <v>598</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t="s">
        <v>1201</v>
      </c>
      <c r="B181" s="30" t="s">
        <v>1202</v>
      </c>
      <c r="C181" s="48"/>
      <c r="D181" s="2" t="s">
        <v>229</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t="s">
        <v>1195</v>
      </c>
      <c r="B182" s="7" t="s">
        <v>1196</v>
      </c>
      <c r="C182" s="45"/>
      <c r="D182" s="2" t="s">
        <v>1278</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t="s">
        <v>1168</v>
      </c>
      <c r="B183" s="30" t="s">
        <v>1169</v>
      </c>
      <c r="C183" s="31"/>
      <c r="D183" s="2" t="s">
        <v>246</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t="s">
        <v>1177</v>
      </c>
      <c r="B184" s="7" t="s">
        <v>1178</v>
      </c>
      <c r="C184" s="35"/>
      <c r="D184" s="2" t="s">
        <v>1282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t="s">
        <v>1192</v>
      </c>
      <c r="B185" s="30" t="s">
        <v>1193</v>
      </c>
      <c r="C185" s="43"/>
      <c r="D185" s="2" t="s">
        <v>260</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t="s">
        <v>1190</v>
      </c>
      <c r="B186" s="30" t="s">
        <v>1191</v>
      </c>
      <c r="C186" s="42"/>
      <c r="D186" s="2" t="s">
        <v>1280</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t="s">
        <v>1179</v>
      </c>
      <c r="B187" s="7" t="s">
        <v>1180</v>
      </c>
      <c r="C187" s="36"/>
      <c r="D187" s="2" t="s">
        <v>1279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t="s">
        <v>1197</v>
      </c>
      <c r="B188" s="30" t="s">
        <v>1198</v>
      </c>
      <c r="C188" s="46"/>
      <c r="D188" s="2" t="s">
        <v>351</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t="s">
        <v>1172</v>
      </c>
      <c r="B189" s="7" t="s">
        <v>1127</v>
      </c>
      <c r="C189" s="33"/>
      <c r="D189" s="2" t="s">
        <v>581</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5" t="s">
        <v>1283</v>
      </c>
      <c r="B191" s="26"/>
      <c r="C191" s="6"/>
      <c r="D191" s="6"/>
    </row>
    <row r="192" spans="1:26" ht="15.75" customHeight="1" x14ac:dyDescent="0.25">
      <c r="A192" s="1" t="s">
        <v>1162</v>
      </c>
      <c r="B192" s="27" t="s">
        <v>1163</v>
      </c>
      <c r="C192" s="1" t="s">
        <v>1164</v>
      </c>
      <c r="D192" s="1" t="s">
        <v>1165</v>
      </c>
    </row>
    <row r="193" spans="1:26" ht="15.75" customHeight="1" x14ac:dyDescent="0.25">
      <c r="A193" s="2" t="s">
        <v>1166</v>
      </c>
      <c r="B193" s="7" t="s">
        <v>1167</v>
      </c>
      <c r="C193" s="28"/>
      <c r="D193" s="2" t="s">
        <v>248</v>
      </c>
    </row>
    <row r="194" spans="1:26" ht="15.75" customHeight="1" x14ac:dyDescent="0.25">
      <c r="A194" s="2" t="s">
        <v>1203</v>
      </c>
      <c r="B194" s="7" t="s">
        <v>1204</v>
      </c>
      <c r="C194" s="49"/>
      <c r="D194" s="29" t="s">
        <v>1284</v>
      </c>
    </row>
    <row r="195" spans="1:26" ht="15.75" customHeight="1" x14ac:dyDescent="0.25">
      <c r="A195" s="2" t="s">
        <v>1188</v>
      </c>
      <c r="B195" s="7" t="s">
        <v>1189</v>
      </c>
      <c r="C195" s="41"/>
      <c r="D195" s="2" t="s">
        <v>262</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t="s">
        <v>1168</v>
      </c>
      <c r="B196" s="30" t="s">
        <v>1169</v>
      </c>
      <c r="C196" s="31"/>
      <c r="D196" s="29" t="s">
        <v>246</v>
      </c>
    </row>
    <row r="197" spans="1:26" ht="15.75" customHeight="1" x14ac:dyDescent="0.25">
      <c r="A197" s="2" t="s">
        <v>1172</v>
      </c>
      <c r="B197" s="7" t="s">
        <v>1127</v>
      </c>
      <c r="C197" s="33"/>
      <c r="D197" s="29" t="s">
        <v>1285</v>
      </c>
      <c r="E197" s="2"/>
    </row>
    <row r="198" spans="1:26" ht="15.75" customHeight="1" x14ac:dyDescent="0.25">
      <c r="A198" s="2" t="s">
        <v>1177</v>
      </c>
      <c r="B198" s="7" t="s">
        <v>1178</v>
      </c>
      <c r="C198" s="35"/>
      <c r="D198" s="29" t="s">
        <v>1286</v>
      </c>
      <c r="E198" s="2"/>
    </row>
    <row r="199" spans="1:26" ht="15.75" customHeight="1" x14ac:dyDescent="0.25">
      <c r="A199" s="2" t="s">
        <v>1181</v>
      </c>
      <c r="B199" s="37" t="s">
        <v>1182</v>
      </c>
      <c r="C199" s="38"/>
      <c r="D199" s="29" t="s">
        <v>238</v>
      </c>
      <c r="E199" s="2"/>
    </row>
    <row r="200" spans="1:26" ht="15.75" customHeight="1" x14ac:dyDescent="0.25">
      <c r="A200" s="2" t="s">
        <v>1183</v>
      </c>
      <c r="B200" s="7" t="s">
        <v>1184</v>
      </c>
      <c r="C200" s="39"/>
      <c r="D200" s="29" t="s">
        <v>236</v>
      </c>
    </row>
    <row r="201" spans="1:26" ht="15.75" customHeight="1" x14ac:dyDescent="0.25">
      <c r="A201" s="2" t="s">
        <v>1190</v>
      </c>
      <c r="B201" s="30" t="s">
        <v>1191</v>
      </c>
      <c r="C201" s="42"/>
      <c r="D201" s="29" t="s">
        <v>1287</v>
      </c>
    </row>
    <row r="202" spans="1:26" ht="15.75" customHeight="1" x14ac:dyDescent="0.25">
      <c r="A202" s="2" t="s">
        <v>1197</v>
      </c>
      <c r="B202" s="30" t="s">
        <v>1198</v>
      </c>
      <c r="C202" s="46"/>
      <c r="D202" s="29" t="s">
        <v>351</v>
      </c>
    </row>
    <row r="203" spans="1:26" ht="15.75" customHeight="1" x14ac:dyDescent="0.25">
      <c r="A203" s="2" t="s">
        <v>1199</v>
      </c>
      <c r="B203" s="7" t="s">
        <v>1200</v>
      </c>
      <c r="C203" s="47"/>
      <c r="D203" s="29" t="s">
        <v>254</v>
      </c>
    </row>
    <row r="204" spans="1:26" ht="15.75" customHeight="1" x14ac:dyDescent="0.25">
      <c r="A204" s="2" t="s">
        <v>1201</v>
      </c>
      <c r="B204" s="30" t="s">
        <v>1202</v>
      </c>
      <c r="C204" s="48"/>
      <c r="D204" s="29" t="s">
        <v>229</v>
      </c>
    </row>
    <row r="205" spans="1:26" ht="15.75" customHeight="1" x14ac:dyDescent="0.25">
      <c r="A205" s="2" t="s">
        <v>1194</v>
      </c>
      <c r="B205" s="7">
        <v>740000</v>
      </c>
      <c r="C205" s="44"/>
      <c r="D205" s="2" t="s">
        <v>258</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5" t="s">
        <v>1288</v>
      </c>
      <c r="B207" s="26"/>
      <c r="C207" s="6"/>
      <c r="D207" s="6"/>
    </row>
    <row r="208" spans="1:26" ht="15.75" customHeight="1" x14ac:dyDescent="0.25">
      <c r="A208" s="1" t="s">
        <v>1162</v>
      </c>
      <c r="B208" s="27" t="s">
        <v>1163</v>
      </c>
      <c r="C208" s="1" t="s">
        <v>1164</v>
      </c>
      <c r="D208" s="1" t="s">
        <v>1165</v>
      </c>
    </row>
    <row r="209" spans="1:26" ht="15.75" customHeight="1" x14ac:dyDescent="0.25">
      <c r="A209" s="2" t="s">
        <v>1166</v>
      </c>
      <c r="B209" s="7" t="s">
        <v>1167</v>
      </c>
      <c r="C209" s="28"/>
      <c r="D209" s="2" t="s">
        <v>598</v>
      </c>
    </row>
    <row r="210" spans="1:26" ht="15.75" customHeight="1" x14ac:dyDescent="0.25">
      <c r="A210" s="2" t="s">
        <v>1172</v>
      </c>
      <c r="B210" s="7" t="s">
        <v>1127</v>
      </c>
      <c r="C210" s="33"/>
      <c r="D210" s="2" t="s">
        <v>581</v>
      </c>
    </row>
    <row r="211" spans="1:26" ht="15.75" customHeight="1" x14ac:dyDescent="0.25">
      <c r="A211" s="2" t="s">
        <v>1195</v>
      </c>
      <c r="B211" s="7" t="s">
        <v>1196</v>
      </c>
      <c r="C211" s="45"/>
      <c r="D211" s="2" t="s">
        <v>1278</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t="s">
        <v>1188</v>
      </c>
      <c r="B212" s="7" t="s">
        <v>1189</v>
      </c>
      <c r="C212" s="41"/>
      <c r="D212" s="2" t="s">
        <v>262</v>
      </c>
    </row>
    <row r="213" spans="1:26" ht="15.75" customHeight="1" x14ac:dyDescent="0.25">
      <c r="A213" s="2" t="s">
        <v>1203</v>
      </c>
      <c r="B213" s="7" t="s">
        <v>1204</v>
      </c>
      <c r="C213" s="49"/>
      <c r="D213" s="2" t="s">
        <v>1284</v>
      </c>
    </row>
    <row r="214" spans="1:26" ht="15.75" customHeight="1" x14ac:dyDescent="0.25">
      <c r="A214" s="2" t="s">
        <v>1168</v>
      </c>
      <c r="B214" s="30" t="s">
        <v>1169</v>
      </c>
      <c r="C214" s="31"/>
      <c r="D214" s="2" t="s">
        <v>246</v>
      </c>
    </row>
    <row r="215" spans="1:26" ht="15.75" customHeight="1" x14ac:dyDescent="0.25">
      <c r="A215" s="2" t="s">
        <v>1183</v>
      </c>
      <c r="B215" s="7" t="s">
        <v>1184</v>
      </c>
      <c r="C215" s="39"/>
      <c r="D215" s="2" t="s">
        <v>1289</v>
      </c>
    </row>
    <row r="216" spans="1:26" ht="15.75" customHeight="1" x14ac:dyDescent="0.25">
      <c r="A216" s="2" t="s">
        <v>1201</v>
      </c>
      <c r="B216" s="30" t="s">
        <v>1202</v>
      </c>
      <c r="C216" s="48"/>
      <c r="D216" s="2" t="s">
        <v>1290</v>
      </c>
    </row>
    <row r="217" spans="1:26" ht="15.75" customHeight="1" x14ac:dyDescent="0.25">
      <c r="A217" s="2" t="s">
        <v>1197</v>
      </c>
      <c r="B217" s="30" t="s">
        <v>1198</v>
      </c>
      <c r="C217" s="46"/>
      <c r="D217" s="2" t="s">
        <v>351</v>
      </c>
    </row>
    <row r="218" spans="1:26" ht="15.75" customHeight="1" x14ac:dyDescent="0.25">
      <c r="A218" s="2" t="s">
        <v>1190</v>
      </c>
      <c r="B218" s="30" t="s">
        <v>1191</v>
      </c>
      <c r="C218" s="42"/>
      <c r="D218" s="2" t="s">
        <v>1287</v>
      </c>
    </row>
    <row r="219" spans="1:26" ht="15.75" customHeight="1" x14ac:dyDescent="0.25">
      <c r="A219" s="2" t="s">
        <v>1194</v>
      </c>
      <c r="B219" s="7">
        <v>740000</v>
      </c>
      <c r="C219" s="44"/>
      <c r="D219" s="2" t="s">
        <v>258</v>
      </c>
    </row>
    <row r="220" spans="1:26" ht="15.75" customHeight="1" x14ac:dyDescent="0.25">
      <c r="B220" s="7"/>
    </row>
    <row r="221" spans="1:26" ht="15.75" customHeight="1" x14ac:dyDescent="0.25">
      <c r="B221" s="7"/>
    </row>
    <row r="222" spans="1:26" ht="15.75" customHeight="1" x14ac:dyDescent="0.25">
      <c r="B222" s="7"/>
    </row>
    <row r="223" spans="1:26" ht="15.75" customHeight="1" x14ac:dyDescent="0.25">
      <c r="B223" s="7"/>
    </row>
    <row r="224" spans="1:26" ht="15.75" customHeight="1" x14ac:dyDescent="0.25">
      <c r="B224" s="7"/>
    </row>
    <row r="225" spans="2:2" ht="15.75" customHeight="1" x14ac:dyDescent="0.25">
      <c r="B225" s="7"/>
    </row>
    <row r="226" spans="2:2" ht="15.75" customHeight="1" x14ac:dyDescent="0.25">
      <c r="B226" s="7"/>
    </row>
    <row r="227" spans="2:2" ht="15.75" customHeight="1" x14ac:dyDescent="0.25">
      <c r="B227" s="7"/>
    </row>
    <row r="228" spans="2:2" ht="15.75" customHeight="1" x14ac:dyDescent="0.25">
      <c r="B228" s="7"/>
    </row>
    <row r="229" spans="2:2" ht="15.75" customHeight="1" x14ac:dyDescent="0.25">
      <c r="B229" s="7"/>
    </row>
    <row r="230" spans="2:2" ht="15.75" customHeight="1" x14ac:dyDescent="0.25">
      <c r="B230" s="7"/>
    </row>
    <row r="231" spans="2:2" ht="15.75" customHeight="1" x14ac:dyDescent="0.25">
      <c r="B231" s="7"/>
    </row>
    <row r="232" spans="2:2" ht="15.75" customHeight="1" x14ac:dyDescent="0.25">
      <c r="B232" s="7"/>
    </row>
    <row r="233" spans="2:2" ht="15.75" customHeight="1" x14ac:dyDescent="0.25">
      <c r="B233" s="7"/>
    </row>
    <row r="234" spans="2:2" ht="15.75" customHeight="1" x14ac:dyDescent="0.25">
      <c r="B234" s="7"/>
    </row>
    <row r="235" spans="2:2" ht="15.75" customHeight="1" x14ac:dyDescent="0.25">
      <c r="B235" s="7"/>
    </row>
    <row r="236" spans="2:2" ht="15.75" customHeight="1" x14ac:dyDescent="0.25">
      <c r="B236" s="7"/>
    </row>
    <row r="237" spans="2:2" ht="15.75" customHeight="1" x14ac:dyDescent="0.25">
      <c r="B237" s="7"/>
    </row>
    <row r="238" spans="2:2" ht="15.75" customHeight="1" x14ac:dyDescent="0.25">
      <c r="B238" s="7"/>
    </row>
    <row r="239" spans="2:2" ht="15.75" customHeight="1" x14ac:dyDescent="0.25">
      <c r="B239" s="7"/>
    </row>
    <row r="240" spans="2:2" ht="15.75" customHeight="1" x14ac:dyDescent="0.25">
      <c r="B240" s="7"/>
    </row>
    <row r="241" spans="2:2" ht="15.75" customHeight="1" x14ac:dyDescent="0.25">
      <c r="B241" s="7"/>
    </row>
    <row r="242" spans="2:2" ht="15.75" customHeight="1" x14ac:dyDescent="0.25">
      <c r="B242" s="7"/>
    </row>
    <row r="243" spans="2:2" ht="15.75" customHeight="1" x14ac:dyDescent="0.25">
      <c r="B243" s="7"/>
    </row>
    <row r="244" spans="2:2" ht="15.75" customHeight="1" x14ac:dyDescent="0.25">
      <c r="B244" s="7"/>
    </row>
    <row r="245" spans="2:2" ht="15.75" customHeight="1" x14ac:dyDescent="0.25">
      <c r="B245" s="7"/>
    </row>
    <row r="246" spans="2:2" ht="15.75" customHeight="1" x14ac:dyDescent="0.25">
      <c r="B246" s="7"/>
    </row>
    <row r="247" spans="2:2" ht="15.75" customHeight="1" x14ac:dyDescent="0.25">
      <c r="B247" s="7"/>
    </row>
    <row r="248" spans="2:2" ht="15.75" customHeight="1" x14ac:dyDescent="0.25">
      <c r="B248" s="7"/>
    </row>
    <row r="249" spans="2:2" ht="15.75" customHeight="1" x14ac:dyDescent="0.25">
      <c r="B249" s="7"/>
    </row>
    <row r="250" spans="2:2" ht="15.75" customHeight="1" x14ac:dyDescent="0.25">
      <c r="B250" s="7"/>
    </row>
    <row r="251" spans="2:2" ht="15.75" customHeight="1" x14ac:dyDescent="0.25">
      <c r="B251" s="7"/>
    </row>
    <row r="252" spans="2:2" ht="15.75" customHeight="1" x14ac:dyDescent="0.25">
      <c r="B252" s="7"/>
    </row>
    <row r="253" spans="2:2" ht="15.75" customHeight="1" x14ac:dyDescent="0.25">
      <c r="B253" s="7"/>
    </row>
    <row r="254" spans="2:2" ht="15.75" customHeight="1" x14ac:dyDescent="0.25">
      <c r="B254" s="7"/>
    </row>
    <row r="255" spans="2:2" ht="15.75" customHeight="1" x14ac:dyDescent="0.25">
      <c r="B255" s="7"/>
    </row>
    <row r="256" spans="2:2" ht="15.75" customHeight="1" x14ac:dyDescent="0.25">
      <c r="B256" s="7"/>
    </row>
    <row r="257" spans="2:2" ht="15.75" customHeight="1" x14ac:dyDescent="0.25">
      <c r="B257" s="7"/>
    </row>
    <row r="258" spans="2:2" ht="15.75" customHeight="1" x14ac:dyDescent="0.25">
      <c r="B258" s="7"/>
    </row>
    <row r="259" spans="2:2" ht="15.75" customHeight="1" x14ac:dyDescent="0.25">
      <c r="B259" s="7"/>
    </row>
    <row r="260" spans="2:2" ht="15.75" customHeight="1" x14ac:dyDescent="0.25">
      <c r="B260" s="7"/>
    </row>
    <row r="261" spans="2:2" ht="15.75" customHeight="1" x14ac:dyDescent="0.25">
      <c r="B261" s="7"/>
    </row>
    <row r="262" spans="2:2" ht="15.75" customHeight="1" x14ac:dyDescent="0.25">
      <c r="B262" s="7"/>
    </row>
    <row r="263" spans="2:2" ht="15.75" customHeight="1" x14ac:dyDescent="0.25">
      <c r="B263" s="7"/>
    </row>
    <row r="264" spans="2:2" ht="15.75" customHeight="1" x14ac:dyDescent="0.25">
      <c r="B264" s="7"/>
    </row>
    <row r="265" spans="2:2" ht="15.75" customHeight="1" x14ac:dyDescent="0.25">
      <c r="B265" s="7"/>
    </row>
    <row r="266" spans="2:2" ht="15.75" customHeight="1" x14ac:dyDescent="0.25">
      <c r="B266" s="7"/>
    </row>
    <row r="267" spans="2:2" ht="15.75" customHeight="1" x14ac:dyDescent="0.25">
      <c r="B267" s="7"/>
    </row>
    <row r="268" spans="2:2" ht="15.75" customHeight="1" x14ac:dyDescent="0.25">
      <c r="B268" s="7"/>
    </row>
    <row r="269" spans="2:2" ht="15.75" customHeight="1" x14ac:dyDescent="0.25">
      <c r="B269" s="7"/>
    </row>
    <row r="270" spans="2:2" ht="15.75" customHeight="1" x14ac:dyDescent="0.25">
      <c r="B270" s="7"/>
    </row>
    <row r="271" spans="2:2" ht="15.75" customHeight="1" x14ac:dyDescent="0.25">
      <c r="B271" s="7"/>
    </row>
    <row r="272" spans="2:2" ht="15.75" customHeight="1" x14ac:dyDescent="0.25">
      <c r="B272" s="7"/>
    </row>
    <row r="273" spans="2:2" ht="15.75" customHeight="1" x14ac:dyDescent="0.25">
      <c r="B273" s="7"/>
    </row>
    <row r="274" spans="2:2" ht="15.75" customHeight="1" x14ac:dyDescent="0.25">
      <c r="B274" s="7"/>
    </row>
    <row r="275" spans="2:2" ht="15.75" customHeight="1" x14ac:dyDescent="0.25">
      <c r="B275" s="7"/>
    </row>
    <row r="276" spans="2:2" ht="15.75" customHeight="1" x14ac:dyDescent="0.25">
      <c r="B276" s="7"/>
    </row>
    <row r="277" spans="2:2" ht="15.75" customHeight="1" x14ac:dyDescent="0.25">
      <c r="B277" s="7"/>
    </row>
    <row r="278" spans="2:2" ht="15.75" customHeight="1" x14ac:dyDescent="0.25">
      <c r="B278" s="7"/>
    </row>
    <row r="279" spans="2:2" ht="15.75" customHeight="1" x14ac:dyDescent="0.25">
      <c r="B279" s="7"/>
    </row>
    <row r="280" spans="2:2" ht="15.75" customHeight="1" x14ac:dyDescent="0.25">
      <c r="B280" s="7"/>
    </row>
    <row r="281" spans="2:2" ht="15.75" customHeight="1" x14ac:dyDescent="0.25">
      <c r="B281" s="7"/>
    </row>
    <row r="282" spans="2:2" ht="15.75" customHeight="1" x14ac:dyDescent="0.25">
      <c r="B282" s="7"/>
    </row>
    <row r="283" spans="2:2" ht="15.75" customHeight="1" x14ac:dyDescent="0.25">
      <c r="B283" s="7"/>
    </row>
    <row r="284" spans="2:2" ht="15.75" customHeight="1" x14ac:dyDescent="0.25">
      <c r="B284" s="7"/>
    </row>
    <row r="285" spans="2:2" ht="15.75" customHeight="1" x14ac:dyDescent="0.25">
      <c r="B285" s="7"/>
    </row>
    <row r="286" spans="2:2" ht="15.75" customHeight="1" x14ac:dyDescent="0.25">
      <c r="B286" s="7"/>
    </row>
    <row r="287" spans="2:2" ht="15.75" customHeight="1" x14ac:dyDescent="0.25">
      <c r="B287" s="7"/>
    </row>
    <row r="288" spans="2:2" ht="15.75" customHeight="1" x14ac:dyDescent="0.25">
      <c r="B288" s="7"/>
    </row>
    <row r="289" spans="2:2" ht="15.75" customHeight="1" x14ac:dyDescent="0.25">
      <c r="B289" s="7"/>
    </row>
    <row r="290" spans="2:2" ht="15.75" customHeight="1" x14ac:dyDescent="0.25">
      <c r="B290" s="7"/>
    </row>
    <row r="291" spans="2:2" ht="15.75" customHeight="1" x14ac:dyDescent="0.25">
      <c r="B291" s="7"/>
    </row>
    <row r="292" spans="2:2" ht="15.75" customHeight="1" x14ac:dyDescent="0.25">
      <c r="B292" s="7"/>
    </row>
    <row r="293" spans="2:2" ht="15.75" customHeight="1" x14ac:dyDescent="0.25">
      <c r="B293" s="7"/>
    </row>
    <row r="294" spans="2:2" ht="15.75" customHeight="1" x14ac:dyDescent="0.25">
      <c r="B294" s="7"/>
    </row>
    <row r="295" spans="2:2" ht="15.75" customHeight="1" x14ac:dyDescent="0.25">
      <c r="B295" s="7"/>
    </row>
    <row r="296" spans="2:2" ht="15.75" customHeight="1" x14ac:dyDescent="0.25">
      <c r="B296" s="7"/>
    </row>
    <row r="297" spans="2:2" ht="15.75" customHeight="1" x14ac:dyDescent="0.25">
      <c r="B297" s="7"/>
    </row>
    <row r="298" spans="2:2" ht="15.75" customHeight="1" x14ac:dyDescent="0.25">
      <c r="B298" s="7"/>
    </row>
    <row r="299" spans="2:2" ht="15.75" customHeight="1" x14ac:dyDescent="0.25">
      <c r="B299" s="7"/>
    </row>
    <row r="300" spans="2:2" ht="15.75" customHeight="1" x14ac:dyDescent="0.25">
      <c r="B300" s="7"/>
    </row>
    <row r="301" spans="2:2" ht="15.75" customHeight="1" x14ac:dyDescent="0.25">
      <c r="B301" s="7"/>
    </row>
    <row r="302" spans="2:2" ht="15.75" customHeight="1" x14ac:dyDescent="0.25">
      <c r="B302" s="7"/>
    </row>
    <row r="303" spans="2:2" ht="15.75" customHeight="1" x14ac:dyDescent="0.25">
      <c r="B303" s="7"/>
    </row>
    <row r="304" spans="2:2" ht="15.75" customHeight="1" x14ac:dyDescent="0.25">
      <c r="B304" s="7"/>
    </row>
    <row r="305" spans="2:2" ht="15.75" customHeight="1" x14ac:dyDescent="0.25">
      <c r="B305" s="7"/>
    </row>
    <row r="306" spans="2:2" ht="15.75" customHeight="1" x14ac:dyDescent="0.25">
      <c r="B306" s="7"/>
    </row>
    <row r="307" spans="2:2" ht="15.75" customHeight="1" x14ac:dyDescent="0.25">
      <c r="B307" s="7"/>
    </row>
    <row r="308" spans="2:2" ht="15.75" customHeight="1" x14ac:dyDescent="0.25">
      <c r="B308" s="7"/>
    </row>
    <row r="309" spans="2:2" ht="15.75" customHeight="1" x14ac:dyDescent="0.25">
      <c r="B309" s="7"/>
    </row>
    <row r="310" spans="2:2" ht="15.75" customHeight="1" x14ac:dyDescent="0.25">
      <c r="B310" s="7"/>
    </row>
    <row r="311" spans="2:2" ht="15.75" customHeight="1" x14ac:dyDescent="0.25">
      <c r="B311" s="7"/>
    </row>
    <row r="312" spans="2:2" ht="15.75" customHeight="1" x14ac:dyDescent="0.25">
      <c r="B312" s="7"/>
    </row>
    <row r="313" spans="2:2" ht="15.75" customHeight="1" x14ac:dyDescent="0.25">
      <c r="B313" s="7"/>
    </row>
    <row r="314" spans="2:2" ht="15.75" customHeight="1" x14ac:dyDescent="0.25">
      <c r="B314" s="7"/>
    </row>
    <row r="315" spans="2:2" ht="15.75" customHeight="1" x14ac:dyDescent="0.25">
      <c r="B315" s="7"/>
    </row>
    <row r="316" spans="2:2" ht="15.75" customHeight="1" x14ac:dyDescent="0.25">
      <c r="B316" s="7"/>
    </row>
    <row r="317" spans="2:2" ht="15.75" customHeight="1" x14ac:dyDescent="0.25">
      <c r="B317" s="7"/>
    </row>
    <row r="318" spans="2:2" ht="15.75" customHeight="1" x14ac:dyDescent="0.25">
      <c r="B318" s="7"/>
    </row>
    <row r="319" spans="2:2" ht="15.75" customHeight="1" x14ac:dyDescent="0.25">
      <c r="B319" s="7"/>
    </row>
    <row r="320" spans="2:2" ht="15.75" customHeight="1" x14ac:dyDescent="0.25">
      <c r="B320" s="7"/>
    </row>
    <row r="321" spans="2:2" ht="15.75" customHeight="1" x14ac:dyDescent="0.25">
      <c r="B321" s="7"/>
    </row>
    <row r="322" spans="2:2" ht="15.75" customHeight="1" x14ac:dyDescent="0.25">
      <c r="B322" s="7"/>
    </row>
    <row r="323" spans="2:2" ht="15.75" customHeight="1" x14ac:dyDescent="0.25">
      <c r="B323" s="7"/>
    </row>
    <row r="324" spans="2:2" ht="15.75" customHeight="1" x14ac:dyDescent="0.25">
      <c r="B324" s="7"/>
    </row>
    <row r="325" spans="2:2" ht="15.75" customHeight="1" x14ac:dyDescent="0.25">
      <c r="B325" s="7"/>
    </row>
    <row r="326" spans="2:2" ht="15.75" customHeight="1" x14ac:dyDescent="0.25">
      <c r="B326" s="7"/>
    </row>
    <row r="327" spans="2:2" ht="15.75" customHeight="1" x14ac:dyDescent="0.25">
      <c r="B327" s="7"/>
    </row>
    <row r="328" spans="2:2" ht="15.75" customHeight="1" x14ac:dyDescent="0.25">
      <c r="B328" s="7"/>
    </row>
    <row r="329" spans="2:2" ht="15.75" customHeight="1" x14ac:dyDescent="0.25">
      <c r="B329" s="7"/>
    </row>
    <row r="330" spans="2:2" ht="15.75" customHeight="1" x14ac:dyDescent="0.25">
      <c r="B330" s="7"/>
    </row>
    <row r="331" spans="2:2" ht="15.75" customHeight="1" x14ac:dyDescent="0.25">
      <c r="B331" s="7"/>
    </row>
    <row r="332" spans="2:2" ht="15.75" customHeight="1" x14ac:dyDescent="0.25">
      <c r="B332" s="7"/>
    </row>
    <row r="333" spans="2:2" ht="15.75" customHeight="1" x14ac:dyDescent="0.25">
      <c r="B333" s="7"/>
    </row>
    <row r="334" spans="2:2" ht="15.75" customHeight="1" x14ac:dyDescent="0.25">
      <c r="B334" s="7"/>
    </row>
    <row r="335" spans="2:2" ht="15.75" customHeight="1" x14ac:dyDescent="0.25">
      <c r="B335" s="7"/>
    </row>
    <row r="336" spans="2:2" ht="15.75" customHeight="1" x14ac:dyDescent="0.25">
      <c r="B336" s="7"/>
    </row>
    <row r="337" spans="2:2" ht="15.75" customHeight="1" x14ac:dyDescent="0.25">
      <c r="B337" s="7"/>
    </row>
    <row r="338" spans="2:2" ht="15.75" customHeight="1" x14ac:dyDescent="0.25">
      <c r="B338" s="7"/>
    </row>
    <row r="339" spans="2:2" ht="15.75" customHeight="1" x14ac:dyDescent="0.25">
      <c r="B339" s="7"/>
    </row>
    <row r="340" spans="2:2" ht="15.75" customHeight="1" x14ac:dyDescent="0.25">
      <c r="B340" s="7"/>
    </row>
    <row r="341" spans="2:2" ht="15.75" customHeight="1" x14ac:dyDescent="0.25">
      <c r="B341" s="7"/>
    </row>
    <row r="342" spans="2:2" ht="15.75" customHeight="1" x14ac:dyDescent="0.25">
      <c r="B342" s="7"/>
    </row>
    <row r="343" spans="2:2" ht="15.75" customHeight="1" x14ac:dyDescent="0.25">
      <c r="B343" s="7"/>
    </row>
    <row r="344" spans="2:2" ht="15.75" customHeight="1" x14ac:dyDescent="0.25">
      <c r="B344" s="7"/>
    </row>
    <row r="345" spans="2:2" ht="15.75" customHeight="1" x14ac:dyDescent="0.25">
      <c r="B345" s="7"/>
    </row>
    <row r="346" spans="2:2" ht="15.75" customHeight="1" x14ac:dyDescent="0.25">
      <c r="B346" s="7"/>
    </row>
    <row r="347" spans="2:2" ht="15.75" customHeight="1" x14ac:dyDescent="0.25">
      <c r="B347" s="7"/>
    </row>
    <row r="348" spans="2:2" ht="15.75" customHeight="1" x14ac:dyDescent="0.25">
      <c r="B348" s="7"/>
    </row>
    <row r="349" spans="2:2" ht="15.75" customHeight="1" x14ac:dyDescent="0.25">
      <c r="B349" s="7"/>
    </row>
    <row r="350" spans="2:2" ht="15.75" customHeight="1" x14ac:dyDescent="0.25">
      <c r="B350" s="7"/>
    </row>
    <row r="351" spans="2:2" ht="15.75" customHeight="1" x14ac:dyDescent="0.25">
      <c r="B351" s="7"/>
    </row>
    <row r="352" spans="2:2" ht="15.75" customHeight="1" x14ac:dyDescent="0.25">
      <c r="B352" s="7"/>
    </row>
    <row r="353" spans="2:2" ht="15.75" customHeight="1" x14ac:dyDescent="0.25">
      <c r="B353" s="7"/>
    </row>
    <row r="354" spans="2:2" ht="15.75" customHeight="1" x14ac:dyDescent="0.25">
      <c r="B354" s="7"/>
    </row>
    <row r="355" spans="2:2" ht="15.75" customHeight="1" x14ac:dyDescent="0.25">
      <c r="B355" s="7"/>
    </row>
    <row r="356" spans="2:2" ht="15.75" customHeight="1" x14ac:dyDescent="0.25">
      <c r="B356" s="7"/>
    </row>
    <row r="357" spans="2:2" ht="15.75" customHeight="1" x14ac:dyDescent="0.25">
      <c r="B357" s="7"/>
    </row>
    <row r="358" spans="2:2" ht="15.75" customHeight="1" x14ac:dyDescent="0.25">
      <c r="B358" s="7"/>
    </row>
    <row r="359" spans="2:2" ht="15.75" customHeight="1" x14ac:dyDescent="0.25">
      <c r="B359" s="7"/>
    </row>
    <row r="360" spans="2:2" ht="15.75" customHeight="1" x14ac:dyDescent="0.25">
      <c r="B360" s="7"/>
    </row>
    <row r="361" spans="2:2" ht="15.75" customHeight="1" x14ac:dyDescent="0.25">
      <c r="B361" s="7"/>
    </row>
    <row r="362" spans="2:2" ht="15.75" customHeight="1" x14ac:dyDescent="0.25">
      <c r="B362" s="7"/>
    </row>
    <row r="363" spans="2:2" ht="15.75" customHeight="1" x14ac:dyDescent="0.25">
      <c r="B363" s="7"/>
    </row>
    <row r="364" spans="2:2" ht="15.75" customHeight="1" x14ac:dyDescent="0.25">
      <c r="B364" s="7"/>
    </row>
    <row r="365" spans="2:2" ht="15.75" customHeight="1" x14ac:dyDescent="0.25">
      <c r="B365" s="7"/>
    </row>
    <row r="366" spans="2:2" ht="15.75" customHeight="1" x14ac:dyDescent="0.25">
      <c r="B366" s="7"/>
    </row>
    <row r="367" spans="2:2" ht="15.75" customHeight="1" x14ac:dyDescent="0.25">
      <c r="B367" s="7"/>
    </row>
    <row r="368" spans="2:2" ht="15.75" customHeight="1" x14ac:dyDescent="0.25">
      <c r="B368" s="7"/>
    </row>
    <row r="369" spans="2:2" ht="15.75" customHeight="1" x14ac:dyDescent="0.25">
      <c r="B369" s="7"/>
    </row>
    <row r="370" spans="2:2" ht="15.75" customHeight="1" x14ac:dyDescent="0.25">
      <c r="B370" s="7"/>
    </row>
    <row r="371" spans="2:2" ht="15.75" customHeight="1" x14ac:dyDescent="0.25">
      <c r="B371" s="7"/>
    </row>
    <row r="372" spans="2:2" ht="15.75" customHeight="1" x14ac:dyDescent="0.25">
      <c r="B372" s="7"/>
    </row>
    <row r="373" spans="2:2" ht="15.75" customHeight="1" x14ac:dyDescent="0.25">
      <c r="B373" s="7"/>
    </row>
    <row r="374" spans="2:2" ht="15.75" customHeight="1" x14ac:dyDescent="0.25">
      <c r="B374" s="7"/>
    </row>
    <row r="375" spans="2:2" ht="15.75" customHeight="1" x14ac:dyDescent="0.25">
      <c r="B375" s="7"/>
    </row>
    <row r="376" spans="2:2" ht="15.75" customHeight="1" x14ac:dyDescent="0.25">
      <c r="B376" s="7"/>
    </row>
    <row r="377" spans="2:2" ht="15.75" customHeight="1" x14ac:dyDescent="0.25">
      <c r="B377" s="7"/>
    </row>
    <row r="378" spans="2:2" ht="15.75" customHeight="1" x14ac:dyDescent="0.25">
      <c r="B378" s="7"/>
    </row>
    <row r="379" spans="2:2" ht="15.75" customHeight="1" x14ac:dyDescent="0.25">
      <c r="B379" s="7"/>
    </row>
    <row r="380" spans="2:2" ht="15.75" customHeight="1" x14ac:dyDescent="0.25">
      <c r="B380" s="7"/>
    </row>
    <row r="381" spans="2:2" ht="15.75" customHeight="1" x14ac:dyDescent="0.25">
      <c r="B381" s="7"/>
    </row>
    <row r="382" spans="2:2" ht="15.75" customHeight="1" x14ac:dyDescent="0.25">
      <c r="B382" s="7"/>
    </row>
    <row r="383" spans="2:2" ht="15.75" customHeight="1" x14ac:dyDescent="0.25">
      <c r="B383" s="7"/>
    </row>
    <row r="384" spans="2:2" ht="15.75" customHeight="1" x14ac:dyDescent="0.25">
      <c r="B384" s="7"/>
    </row>
    <row r="385" spans="2:2" ht="15.75" customHeight="1" x14ac:dyDescent="0.25">
      <c r="B385" s="7"/>
    </row>
    <row r="386" spans="2:2" ht="15.75" customHeight="1" x14ac:dyDescent="0.25">
      <c r="B386" s="7"/>
    </row>
    <row r="387" spans="2:2" ht="15.75" customHeight="1" x14ac:dyDescent="0.25">
      <c r="B387" s="7"/>
    </row>
    <row r="388" spans="2:2" ht="15.75" customHeight="1" x14ac:dyDescent="0.25">
      <c r="B388" s="7"/>
    </row>
    <row r="389" spans="2:2" ht="15.75" customHeight="1" x14ac:dyDescent="0.25">
      <c r="B389" s="7"/>
    </row>
    <row r="390" spans="2:2" ht="15.75" customHeight="1" x14ac:dyDescent="0.25">
      <c r="B390" s="7"/>
    </row>
    <row r="391" spans="2:2" ht="15.75" customHeight="1" x14ac:dyDescent="0.25">
      <c r="B391" s="7"/>
    </row>
    <row r="392" spans="2:2" ht="15.75" customHeight="1" x14ac:dyDescent="0.25">
      <c r="B392" s="7"/>
    </row>
    <row r="393" spans="2:2" ht="15.75" customHeight="1" x14ac:dyDescent="0.25">
      <c r="B393" s="7"/>
    </row>
    <row r="394" spans="2:2" ht="15.75" customHeight="1" x14ac:dyDescent="0.25">
      <c r="B394" s="7"/>
    </row>
    <row r="395" spans="2:2" ht="15.75" customHeight="1" x14ac:dyDescent="0.25">
      <c r="B395" s="7"/>
    </row>
    <row r="396" spans="2:2" ht="15.75" customHeight="1" x14ac:dyDescent="0.25">
      <c r="B396" s="7"/>
    </row>
    <row r="397" spans="2:2" ht="15.75" customHeight="1" x14ac:dyDescent="0.25">
      <c r="B397" s="7"/>
    </row>
    <row r="398" spans="2:2" ht="15.75" customHeight="1" x14ac:dyDescent="0.25">
      <c r="B398" s="7"/>
    </row>
    <row r="399" spans="2:2" ht="15.75" customHeight="1" x14ac:dyDescent="0.25">
      <c r="B399" s="7"/>
    </row>
    <row r="400" spans="2:2" ht="15.75" customHeight="1" x14ac:dyDescent="0.25">
      <c r="B400" s="7"/>
    </row>
    <row r="401" spans="2:2" ht="15.75" customHeight="1" x14ac:dyDescent="0.25">
      <c r="B401" s="7"/>
    </row>
    <row r="402" spans="2:2" ht="15.75" customHeight="1" x14ac:dyDescent="0.25">
      <c r="B402" s="7"/>
    </row>
    <row r="403" spans="2:2" ht="15.75" customHeight="1" x14ac:dyDescent="0.25">
      <c r="B403" s="7"/>
    </row>
    <row r="404" spans="2:2" ht="15.75" customHeight="1" x14ac:dyDescent="0.25">
      <c r="B404" s="7"/>
    </row>
    <row r="405" spans="2:2" ht="15.75" customHeight="1" x14ac:dyDescent="0.25">
      <c r="B405" s="7"/>
    </row>
    <row r="406" spans="2:2" ht="15.75" customHeight="1" x14ac:dyDescent="0.25">
      <c r="B406" s="7"/>
    </row>
    <row r="407" spans="2:2" ht="15.75" customHeight="1" x14ac:dyDescent="0.25">
      <c r="B407" s="7"/>
    </row>
    <row r="408" spans="2:2" ht="15.75" customHeight="1" x14ac:dyDescent="0.25">
      <c r="B408" s="7"/>
    </row>
    <row r="409" spans="2:2" ht="15.75" customHeight="1" x14ac:dyDescent="0.25">
      <c r="B409" s="7"/>
    </row>
    <row r="410" spans="2:2" ht="15.75" customHeight="1" x14ac:dyDescent="0.25">
      <c r="B410" s="7"/>
    </row>
    <row r="411" spans="2:2" ht="15.75" customHeight="1" x14ac:dyDescent="0.25">
      <c r="B411" s="7"/>
    </row>
    <row r="412" spans="2:2" ht="15.75" customHeight="1" x14ac:dyDescent="0.25">
      <c r="B412" s="7"/>
    </row>
    <row r="413" spans="2:2" ht="15.75" customHeight="1" x14ac:dyDescent="0.25">
      <c r="B413" s="7"/>
    </row>
    <row r="414" spans="2:2" ht="15.75" customHeight="1" x14ac:dyDescent="0.25">
      <c r="B414" s="7"/>
    </row>
    <row r="415" spans="2:2" ht="15.75" customHeight="1" x14ac:dyDescent="0.25">
      <c r="B415" s="7"/>
    </row>
    <row r="416" spans="2:2" ht="15.75" customHeight="1" x14ac:dyDescent="0.25">
      <c r="B416" s="7"/>
    </row>
    <row r="417" spans="2:2" ht="15.75" customHeight="1" x14ac:dyDescent="0.25">
      <c r="B417" s="7"/>
    </row>
    <row r="418" spans="2:2" ht="15.75" customHeight="1" x14ac:dyDescent="0.25">
      <c r="B418" s="7"/>
    </row>
    <row r="419" spans="2:2" ht="15.75" customHeight="1" x14ac:dyDescent="0.25">
      <c r="B419" s="7"/>
    </row>
    <row r="420" spans="2:2" ht="15.75" customHeight="1" x14ac:dyDescent="0.25">
      <c r="B420" s="7"/>
    </row>
    <row r="421" spans="2:2" ht="15.75" customHeight="1" x14ac:dyDescent="0.25">
      <c r="B421" s="7"/>
    </row>
    <row r="422" spans="2:2" ht="15.75" customHeight="1" x14ac:dyDescent="0.25">
      <c r="B422" s="7"/>
    </row>
    <row r="423" spans="2:2" ht="15.75" customHeight="1" x14ac:dyDescent="0.25">
      <c r="B423" s="7"/>
    </row>
    <row r="424" spans="2:2" ht="15.75" customHeight="1" x14ac:dyDescent="0.25">
      <c r="B424" s="7"/>
    </row>
    <row r="425" spans="2:2" ht="15.75" customHeight="1" x14ac:dyDescent="0.25">
      <c r="B425" s="7"/>
    </row>
    <row r="426" spans="2:2" ht="15.75" customHeight="1" x14ac:dyDescent="0.25">
      <c r="B426" s="7"/>
    </row>
    <row r="427" spans="2:2" ht="15.75" customHeight="1" x14ac:dyDescent="0.25">
      <c r="B427" s="7"/>
    </row>
    <row r="428" spans="2:2" ht="15.75" customHeight="1" x14ac:dyDescent="0.25">
      <c r="B428" s="7"/>
    </row>
    <row r="429" spans="2:2" ht="15.75" customHeight="1" x14ac:dyDescent="0.25">
      <c r="B429" s="7"/>
    </row>
    <row r="430" spans="2:2" ht="15.75" customHeight="1" x14ac:dyDescent="0.25">
      <c r="B430" s="7"/>
    </row>
    <row r="431" spans="2:2" ht="15.75" customHeight="1" x14ac:dyDescent="0.25">
      <c r="B431" s="7"/>
    </row>
    <row r="432" spans="2:2" ht="15.75" customHeight="1" x14ac:dyDescent="0.25">
      <c r="B432" s="7"/>
    </row>
    <row r="433" spans="2:2" ht="15.75" customHeight="1" x14ac:dyDescent="0.25">
      <c r="B433" s="7"/>
    </row>
    <row r="434" spans="2:2" ht="15.75" customHeight="1" x14ac:dyDescent="0.25">
      <c r="B434" s="7"/>
    </row>
    <row r="435" spans="2:2" ht="15.75" customHeight="1" x14ac:dyDescent="0.25">
      <c r="B435" s="7"/>
    </row>
    <row r="436" spans="2:2" ht="15.75" customHeight="1" x14ac:dyDescent="0.25">
      <c r="B436" s="7"/>
    </row>
    <row r="437" spans="2:2" ht="15.75" customHeight="1" x14ac:dyDescent="0.25">
      <c r="B437" s="7"/>
    </row>
    <row r="438" spans="2:2" ht="15.75" customHeight="1" x14ac:dyDescent="0.25">
      <c r="B438" s="7"/>
    </row>
    <row r="439" spans="2:2" ht="15.75" customHeight="1" x14ac:dyDescent="0.25">
      <c r="B439" s="7"/>
    </row>
    <row r="440" spans="2:2" ht="15.75" customHeight="1" x14ac:dyDescent="0.25">
      <c r="B440" s="7"/>
    </row>
    <row r="441" spans="2:2" ht="15.75" customHeight="1" x14ac:dyDescent="0.25">
      <c r="B441" s="7"/>
    </row>
    <row r="442" spans="2:2" ht="15.75" customHeight="1" x14ac:dyDescent="0.25">
      <c r="B442" s="7"/>
    </row>
    <row r="443" spans="2:2" ht="15.75" customHeight="1" x14ac:dyDescent="0.25">
      <c r="B443" s="7"/>
    </row>
    <row r="444" spans="2:2" ht="15.75" customHeight="1" x14ac:dyDescent="0.25">
      <c r="B444" s="7"/>
    </row>
    <row r="445" spans="2:2" ht="15.75" customHeight="1" x14ac:dyDescent="0.25">
      <c r="B445" s="7"/>
    </row>
    <row r="446" spans="2:2" ht="15.75" customHeight="1" x14ac:dyDescent="0.25">
      <c r="B446" s="7"/>
    </row>
    <row r="447" spans="2:2" ht="15.75" customHeight="1" x14ac:dyDescent="0.25">
      <c r="B447" s="7"/>
    </row>
    <row r="448" spans="2:2" ht="15.75" customHeight="1" x14ac:dyDescent="0.25">
      <c r="B448" s="7"/>
    </row>
    <row r="449" spans="2:2" ht="15.75" customHeight="1" x14ac:dyDescent="0.25">
      <c r="B449" s="7"/>
    </row>
    <row r="450" spans="2:2" ht="15.75" customHeight="1" x14ac:dyDescent="0.25">
      <c r="B450" s="7"/>
    </row>
    <row r="451" spans="2:2" ht="15.75" customHeight="1" x14ac:dyDescent="0.25">
      <c r="B451" s="7"/>
    </row>
    <row r="452" spans="2:2" ht="15.75" customHeight="1" x14ac:dyDescent="0.25">
      <c r="B452" s="7"/>
    </row>
    <row r="453" spans="2:2" ht="15.75" customHeight="1" x14ac:dyDescent="0.25">
      <c r="B453" s="7"/>
    </row>
    <row r="454" spans="2:2" ht="15.75" customHeight="1" x14ac:dyDescent="0.25">
      <c r="B454" s="7"/>
    </row>
    <row r="455" spans="2:2" ht="15.75" customHeight="1" x14ac:dyDescent="0.25">
      <c r="B455" s="7"/>
    </row>
    <row r="456" spans="2:2" ht="15.75" customHeight="1" x14ac:dyDescent="0.25">
      <c r="B456" s="7"/>
    </row>
    <row r="457" spans="2:2" ht="15.75" customHeight="1" x14ac:dyDescent="0.25">
      <c r="B457" s="7"/>
    </row>
    <row r="458" spans="2:2" ht="15.75" customHeight="1" x14ac:dyDescent="0.25">
      <c r="B458" s="7"/>
    </row>
    <row r="459" spans="2:2" ht="15.75" customHeight="1" x14ac:dyDescent="0.25">
      <c r="B459" s="7"/>
    </row>
    <row r="460" spans="2:2" ht="15.75" customHeight="1" x14ac:dyDescent="0.25">
      <c r="B460" s="7"/>
    </row>
    <row r="461" spans="2:2" ht="15.75" customHeight="1" x14ac:dyDescent="0.25">
      <c r="B461" s="7"/>
    </row>
    <row r="462" spans="2:2" ht="15.75" customHeight="1" x14ac:dyDescent="0.25">
      <c r="B462" s="7"/>
    </row>
    <row r="463" spans="2:2" ht="15.75" customHeight="1" x14ac:dyDescent="0.25">
      <c r="B463" s="7"/>
    </row>
    <row r="464" spans="2:2" ht="15.75" customHeight="1" x14ac:dyDescent="0.25">
      <c r="B464" s="7"/>
    </row>
    <row r="465" spans="2:2" ht="15.75" customHeight="1" x14ac:dyDescent="0.25">
      <c r="B465" s="7"/>
    </row>
    <row r="466" spans="2:2" ht="15.75" customHeight="1" x14ac:dyDescent="0.25">
      <c r="B466" s="7"/>
    </row>
    <row r="467" spans="2:2" ht="15.75" customHeight="1" x14ac:dyDescent="0.25">
      <c r="B467" s="7"/>
    </row>
    <row r="468" spans="2:2" ht="15.75" customHeight="1" x14ac:dyDescent="0.25">
      <c r="B468" s="7"/>
    </row>
    <row r="469" spans="2:2" ht="15.75" customHeight="1" x14ac:dyDescent="0.25">
      <c r="B469" s="7"/>
    </row>
    <row r="470" spans="2:2" ht="15.75" customHeight="1" x14ac:dyDescent="0.25">
      <c r="B470" s="7"/>
    </row>
    <row r="471" spans="2:2" ht="15.75" customHeight="1" x14ac:dyDescent="0.25">
      <c r="B471" s="7"/>
    </row>
    <row r="472" spans="2:2" ht="15.75" customHeight="1" x14ac:dyDescent="0.25">
      <c r="B472" s="7"/>
    </row>
    <row r="473" spans="2:2" ht="15.75" customHeight="1" x14ac:dyDescent="0.25">
      <c r="B473" s="7"/>
    </row>
    <row r="474" spans="2:2" ht="15.75" customHeight="1" x14ac:dyDescent="0.25">
      <c r="B474" s="7"/>
    </row>
    <row r="475" spans="2:2" ht="15.75" customHeight="1" x14ac:dyDescent="0.25">
      <c r="B475" s="7"/>
    </row>
    <row r="476" spans="2:2" ht="15.75" customHeight="1" x14ac:dyDescent="0.25">
      <c r="B476" s="7"/>
    </row>
    <row r="477" spans="2:2" ht="15.75" customHeight="1" x14ac:dyDescent="0.25">
      <c r="B477" s="7"/>
    </row>
    <row r="478" spans="2:2" ht="15.75" customHeight="1" x14ac:dyDescent="0.25">
      <c r="B478" s="7"/>
    </row>
    <row r="479" spans="2:2" ht="15.75" customHeight="1" x14ac:dyDescent="0.25">
      <c r="B479" s="7"/>
    </row>
    <row r="480" spans="2:2" ht="15.75" customHeight="1" x14ac:dyDescent="0.25">
      <c r="B480" s="7"/>
    </row>
    <row r="481" spans="2:2" ht="15.75" customHeight="1" x14ac:dyDescent="0.25">
      <c r="B481" s="7"/>
    </row>
    <row r="482" spans="2:2" ht="15.75" customHeight="1" x14ac:dyDescent="0.25">
      <c r="B482" s="7"/>
    </row>
    <row r="483" spans="2:2" ht="15.75" customHeight="1" x14ac:dyDescent="0.25">
      <c r="B483" s="7"/>
    </row>
    <row r="484" spans="2:2" ht="15.75" customHeight="1" x14ac:dyDescent="0.25">
      <c r="B484" s="7"/>
    </row>
    <row r="485" spans="2:2" ht="15.75" customHeight="1" x14ac:dyDescent="0.25">
      <c r="B485" s="7"/>
    </row>
    <row r="486" spans="2:2" ht="15.75" customHeight="1" x14ac:dyDescent="0.25">
      <c r="B486" s="7"/>
    </row>
    <row r="487" spans="2:2" ht="15.75" customHeight="1" x14ac:dyDescent="0.25">
      <c r="B487" s="7"/>
    </row>
    <row r="488" spans="2:2" ht="15.75" customHeight="1" x14ac:dyDescent="0.25">
      <c r="B488" s="7"/>
    </row>
    <row r="489" spans="2:2" ht="15.75" customHeight="1" x14ac:dyDescent="0.25">
      <c r="B489" s="7"/>
    </row>
    <row r="490" spans="2:2" ht="15.75" customHeight="1" x14ac:dyDescent="0.25">
      <c r="B490" s="7"/>
    </row>
    <row r="491" spans="2:2" ht="15.75" customHeight="1" x14ac:dyDescent="0.25">
      <c r="B491" s="7"/>
    </row>
    <row r="492" spans="2:2" ht="15.75" customHeight="1" x14ac:dyDescent="0.25">
      <c r="B492" s="7"/>
    </row>
    <row r="493" spans="2:2" ht="15.75" customHeight="1" x14ac:dyDescent="0.25">
      <c r="B493" s="7"/>
    </row>
    <row r="494" spans="2:2" ht="15.75" customHeight="1" x14ac:dyDescent="0.25">
      <c r="B494" s="7"/>
    </row>
    <row r="495" spans="2:2" ht="15.75" customHeight="1" x14ac:dyDescent="0.25">
      <c r="B495" s="7"/>
    </row>
    <row r="496" spans="2:2" ht="15.75" customHeight="1" x14ac:dyDescent="0.25">
      <c r="B496" s="7"/>
    </row>
    <row r="497" spans="2:2" ht="15.75" customHeight="1" x14ac:dyDescent="0.25">
      <c r="B497" s="7"/>
    </row>
    <row r="498" spans="2:2" ht="15.75" customHeight="1" x14ac:dyDescent="0.25">
      <c r="B498" s="7"/>
    </row>
    <row r="499" spans="2:2" ht="15.75" customHeight="1" x14ac:dyDescent="0.25">
      <c r="B499" s="7"/>
    </row>
    <row r="500" spans="2:2" ht="15.75" customHeight="1" x14ac:dyDescent="0.25">
      <c r="B500" s="7"/>
    </row>
    <row r="501" spans="2:2" ht="15.75" customHeight="1" x14ac:dyDescent="0.25">
      <c r="B501" s="7"/>
    </row>
    <row r="502" spans="2:2" ht="15.75" customHeight="1" x14ac:dyDescent="0.25">
      <c r="B502" s="7"/>
    </row>
    <row r="503" spans="2:2" ht="15.75" customHeight="1" x14ac:dyDescent="0.25">
      <c r="B503" s="7"/>
    </row>
    <row r="504" spans="2:2" ht="15.75" customHeight="1" x14ac:dyDescent="0.25">
      <c r="B504" s="7"/>
    </row>
    <row r="505" spans="2:2" ht="15.75" customHeight="1" x14ac:dyDescent="0.25">
      <c r="B505" s="7"/>
    </row>
    <row r="506" spans="2:2" ht="15.75" customHeight="1" x14ac:dyDescent="0.25">
      <c r="B506" s="7"/>
    </row>
    <row r="507" spans="2:2" ht="15.75" customHeight="1" x14ac:dyDescent="0.25">
      <c r="B507" s="7"/>
    </row>
    <row r="508" spans="2:2" ht="15.75" customHeight="1" x14ac:dyDescent="0.25">
      <c r="B508" s="7"/>
    </row>
    <row r="509" spans="2:2" ht="15.75" customHeight="1" x14ac:dyDescent="0.25">
      <c r="B509" s="7"/>
    </row>
    <row r="510" spans="2:2" ht="15.75" customHeight="1" x14ac:dyDescent="0.25">
      <c r="B510" s="7"/>
    </row>
    <row r="511" spans="2:2" ht="15.75" customHeight="1" x14ac:dyDescent="0.25">
      <c r="B511" s="7"/>
    </row>
    <row r="512" spans="2:2" ht="15.75" customHeight="1" x14ac:dyDescent="0.25">
      <c r="B512" s="7"/>
    </row>
    <row r="513" spans="2:2" ht="15.75" customHeight="1" x14ac:dyDescent="0.25">
      <c r="B513" s="7"/>
    </row>
    <row r="514" spans="2:2" ht="15.75" customHeight="1" x14ac:dyDescent="0.25">
      <c r="B514" s="7"/>
    </row>
    <row r="515" spans="2:2" ht="15.75" customHeight="1" x14ac:dyDescent="0.25">
      <c r="B515" s="7"/>
    </row>
    <row r="516" spans="2:2" ht="15.75" customHeight="1" x14ac:dyDescent="0.25">
      <c r="B516" s="7"/>
    </row>
    <row r="517" spans="2:2" ht="15.75" customHeight="1" x14ac:dyDescent="0.25">
      <c r="B517" s="7"/>
    </row>
    <row r="518" spans="2:2" ht="15.75" customHeight="1" x14ac:dyDescent="0.25">
      <c r="B518" s="7"/>
    </row>
    <row r="519" spans="2:2" ht="15.75" customHeight="1" x14ac:dyDescent="0.25">
      <c r="B519" s="7"/>
    </row>
    <row r="520" spans="2:2" ht="15.75" customHeight="1" x14ac:dyDescent="0.25">
      <c r="B520" s="7"/>
    </row>
    <row r="521" spans="2:2" ht="15.75" customHeight="1" x14ac:dyDescent="0.25">
      <c r="B521" s="7"/>
    </row>
    <row r="522" spans="2:2" ht="15.75" customHeight="1" x14ac:dyDescent="0.25">
      <c r="B522" s="7"/>
    </row>
    <row r="523" spans="2:2" ht="15.75" customHeight="1" x14ac:dyDescent="0.25">
      <c r="B523" s="7"/>
    </row>
    <row r="524" spans="2:2" ht="15.75" customHeight="1" x14ac:dyDescent="0.25">
      <c r="B524" s="7"/>
    </row>
    <row r="525" spans="2:2" ht="15.75" customHeight="1" x14ac:dyDescent="0.25">
      <c r="B525" s="7"/>
    </row>
    <row r="526" spans="2:2" ht="15.75" customHeight="1" x14ac:dyDescent="0.25">
      <c r="B526" s="7"/>
    </row>
    <row r="527" spans="2:2" ht="15.75" customHeight="1" x14ac:dyDescent="0.25">
      <c r="B527" s="7"/>
    </row>
    <row r="528" spans="2:2" ht="15.75" customHeight="1" x14ac:dyDescent="0.25">
      <c r="B528" s="7"/>
    </row>
    <row r="529" spans="2:2" ht="15.75" customHeight="1" x14ac:dyDescent="0.25">
      <c r="B529" s="7"/>
    </row>
    <row r="530" spans="2:2" ht="15.75" customHeight="1" x14ac:dyDescent="0.25">
      <c r="B530" s="7"/>
    </row>
    <row r="531" spans="2:2" ht="15.75" customHeight="1" x14ac:dyDescent="0.25">
      <c r="B531" s="7"/>
    </row>
    <row r="532" spans="2:2" ht="15.75" customHeight="1" x14ac:dyDescent="0.25">
      <c r="B532" s="7"/>
    </row>
    <row r="533" spans="2:2" ht="15.75" customHeight="1" x14ac:dyDescent="0.25">
      <c r="B533" s="7"/>
    </row>
    <row r="534" spans="2:2" ht="15.75" customHeight="1" x14ac:dyDescent="0.25">
      <c r="B534" s="7"/>
    </row>
    <row r="535" spans="2:2" ht="15.75" customHeight="1" x14ac:dyDescent="0.25">
      <c r="B535" s="7"/>
    </row>
    <row r="536" spans="2:2" ht="15.75" customHeight="1" x14ac:dyDescent="0.25">
      <c r="B536" s="7"/>
    </row>
    <row r="537" spans="2:2" ht="15.75" customHeight="1" x14ac:dyDescent="0.25">
      <c r="B537" s="7"/>
    </row>
    <row r="538" spans="2:2" ht="15.75" customHeight="1" x14ac:dyDescent="0.25">
      <c r="B538" s="7"/>
    </row>
    <row r="539" spans="2:2" ht="15.75" customHeight="1" x14ac:dyDescent="0.25">
      <c r="B539" s="7"/>
    </row>
    <row r="540" spans="2:2" ht="15.75" customHeight="1" x14ac:dyDescent="0.25">
      <c r="B540" s="7"/>
    </row>
    <row r="541" spans="2:2" ht="15.75" customHeight="1" x14ac:dyDescent="0.25">
      <c r="B541" s="7"/>
    </row>
    <row r="542" spans="2:2" ht="15.75" customHeight="1" x14ac:dyDescent="0.25">
      <c r="B542" s="7"/>
    </row>
    <row r="543" spans="2:2" ht="15.75" customHeight="1" x14ac:dyDescent="0.25">
      <c r="B543" s="7"/>
    </row>
    <row r="544" spans="2:2" ht="15.75" customHeight="1" x14ac:dyDescent="0.25">
      <c r="B544" s="7"/>
    </row>
    <row r="545" spans="2:2" ht="15.75" customHeight="1" x14ac:dyDescent="0.25">
      <c r="B545" s="7"/>
    </row>
    <row r="546" spans="2:2" ht="15.75" customHeight="1" x14ac:dyDescent="0.25">
      <c r="B546" s="7"/>
    </row>
    <row r="547" spans="2:2" ht="15.75" customHeight="1" x14ac:dyDescent="0.25">
      <c r="B547" s="7"/>
    </row>
    <row r="548" spans="2:2" ht="15.75" customHeight="1" x14ac:dyDescent="0.25">
      <c r="B548" s="7"/>
    </row>
    <row r="549" spans="2:2" ht="15.75" customHeight="1" x14ac:dyDescent="0.25">
      <c r="B549" s="7"/>
    </row>
    <row r="550" spans="2:2" ht="15.75" customHeight="1" x14ac:dyDescent="0.25">
      <c r="B550" s="7"/>
    </row>
    <row r="551" spans="2:2" ht="15.75" customHeight="1" x14ac:dyDescent="0.25">
      <c r="B551" s="7"/>
    </row>
    <row r="552" spans="2:2" ht="15.75" customHeight="1" x14ac:dyDescent="0.25">
      <c r="B552" s="7"/>
    </row>
    <row r="553" spans="2:2" ht="15.75" customHeight="1" x14ac:dyDescent="0.25">
      <c r="B553" s="7"/>
    </row>
    <row r="554" spans="2:2" ht="15.75" customHeight="1" x14ac:dyDescent="0.25">
      <c r="B554" s="7"/>
    </row>
    <row r="555" spans="2:2" ht="15.75" customHeight="1" x14ac:dyDescent="0.25">
      <c r="B555" s="7"/>
    </row>
    <row r="556" spans="2:2" ht="15.75" customHeight="1" x14ac:dyDescent="0.25">
      <c r="B556" s="7"/>
    </row>
    <row r="557" spans="2:2" ht="15.75" customHeight="1" x14ac:dyDescent="0.25">
      <c r="B557" s="7"/>
    </row>
    <row r="558" spans="2:2" ht="15.75" customHeight="1" x14ac:dyDescent="0.25">
      <c r="B558" s="7"/>
    </row>
    <row r="559" spans="2:2" ht="15.75" customHeight="1" x14ac:dyDescent="0.25">
      <c r="B559" s="7"/>
    </row>
    <row r="560" spans="2:2" ht="15.75" customHeight="1" x14ac:dyDescent="0.25">
      <c r="B560" s="7"/>
    </row>
    <row r="561" spans="2:2" ht="15.75" customHeight="1" x14ac:dyDescent="0.25">
      <c r="B561" s="7"/>
    </row>
    <row r="562" spans="2:2" ht="15.75" customHeight="1" x14ac:dyDescent="0.25">
      <c r="B562" s="7"/>
    </row>
    <row r="563" spans="2:2" ht="15.75" customHeight="1" x14ac:dyDescent="0.25">
      <c r="B563" s="7"/>
    </row>
    <row r="564" spans="2:2" ht="15.75" customHeight="1" x14ac:dyDescent="0.25">
      <c r="B564" s="7"/>
    </row>
    <row r="565" spans="2:2" ht="15.75" customHeight="1" x14ac:dyDescent="0.25">
      <c r="B565" s="7"/>
    </row>
    <row r="566" spans="2:2" ht="15.75" customHeight="1" x14ac:dyDescent="0.25">
      <c r="B566" s="7"/>
    </row>
    <row r="567" spans="2:2" ht="15.75" customHeight="1" x14ac:dyDescent="0.25">
      <c r="B567" s="7"/>
    </row>
    <row r="568" spans="2:2" ht="15.75" customHeight="1" x14ac:dyDescent="0.25">
      <c r="B568" s="7"/>
    </row>
    <row r="569" spans="2:2" ht="15.75" customHeight="1" x14ac:dyDescent="0.25">
      <c r="B569" s="7"/>
    </row>
    <row r="570" spans="2:2" ht="15.75" customHeight="1" x14ac:dyDescent="0.25">
      <c r="B570" s="7"/>
    </row>
    <row r="571" spans="2:2" ht="15.75" customHeight="1" x14ac:dyDescent="0.25">
      <c r="B571" s="7"/>
    </row>
    <row r="572" spans="2:2" ht="15.75" customHeight="1" x14ac:dyDescent="0.25">
      <c r="B572" s="7"/>
    </row>
    <row r="573" spans="2:2" ht="15.75" customHeight="1" x14ac:dyDescent="0.25">
      <c r="B573" s="7"/>
    </row>
    <row r="574" spans="2:2" ht="15.75" customHeight="1" x14ac:dyDescent="0.25">
      <c r="B574" s="7"/>
    </row>
    <row r="575" spans="2:2" ht="15.75" customHeight="1" x14ac:dyDescent="0.25">
      <c r="B575" s="7"/>
    </row>
    <row r="576" spans="2:2" ht="15.75" customHeight="1" x14ac:dyDescent="0.25">
      <c r="B576" s="7"/>
    </row>
    <row r="577" spans="2:2" ht="15.75" customHeight="1" x14ac:dyDescent="0.25">
      <c r="B577" s="7"/>
    </row>
    <row r="578" spans="2:2" ht="15.75" customHeight="1" x14ac:dyDescent="0.25">
      <c r="B578" s="7"/>
    </row>
    <row r="579" spans="2:2" ht="15.75" customHeight="1" x14ac:dyDescent="0.25">
      <c r="B579" s="7"/>
    </row>
    <row r="580" spans="2:2" ht="15.75" customHeight="1" x14ac:dyDescent="0.25">
      <c r="B580" s="7"/>
    </row>
    <row r="581" spans="2:2" ht="15.75" customHeight="1" x14ac:dyDescent="0.25">
      <c r="B581" s="7"/>
    </row>
    <row r="582" spans="2:2" ht="15.75" customHeight="1" x14ac:dyDescent="0.25">
      <c r="B582" s="7"/>
    </row>
    <row r="583" spans="2:2" ht="15.75" customHeight="1" x14ac:dyDescent="0.25">
      <c r="B583" s="7"/>
    </row>
    <row r="584" spans="2:2" ht="15.75" customHeight="1" x14ac:dyDescent="0.25">
      <c r="B584" s="7"/>
    </row>
    <row r="585" spans="2:2" ht="15.75" customHeight="1" x14ac:dyDescent="0.25">
      <c r="B585" s="7"/>
    </row>
    <row r="586" spans="2:2" ht="15.75" customHeight="1" x14ac:dyDescent="0.25">
      <c r="B586" s="7"/>
    </row>
    <row r="587" spans="2:2" ht="15.75" customHeight="1" x14ac:dyDescent="0.25">
      <c r="B587" s="7"/>
    </row>
    <row r="588" spans="2:2" ht="15.75" customHeight="1" x14ac:dyDescent="0.25">
      <c r="B588" s="7"/>
    </row>
    <row r="589" spans="2:2" ht="15.75" customHeight="1" x14ac:dyDescent="0.25">
      <c r="B589" s="7"/>
    </row>
    <row r="590" spans="2:2" ht="15.75" customHeight="1" x14ac:dyDescent="0.25">
      <c r="B590" s="7"/>
    </row>
    <row r="591" spans="2:2" ht="15.75" customHeight="1" x14ac:dyDescent="0.25">
      <c r="B591" s="7"/>
    </row>
    <row r="592" spans="2:2" ht="15.75" customHeight="1" x14ac:dyDescent="0.25">
      <c r="B592" s="7"/>
    </row>
    <row r="593" spans="2:2" ht="15.75" customHeight="1" x14ac:dyDescent="0.25">
      <c r="B593" s="7"/>
    </row>
    <row r="594" spans="2:2" ht="15.75" customHeight="1" x14ac:dyDescent="0.25">
      <c r="B594" s="7"/>
    </row>
    <row r="595" spans="2:2" ht="15.75" customHeight="1" x14ac:dyDescent="0.25">
      <c r="B595" s="7"/>
    </row>
    <row r="596" spans="2:2" ht="15.75" customHeight="1" x14ac:dyDescent="0.25">
      <c r="B596" s="7"/>
    </row>
    <row r="597" spans="2:2" ht="15.75" customHeight="1" x14ac:dyDescent="0.25">
      <c r="B597" s="7"/>
    </row>
    <row r="598" spans="2:2" ht="15.75" customHeight="1" x14ac:dyDescent="0.25">
      <c r="B598" s="7"/>
    </row>
    <row r="599" spans="2:2" ht="15.75" customHeight="1" x14ac:dyDescent="0.25">
      <c r="B599" s="7"/>
    </row>
    <row r="600" spans="2:2" ht="15.75" customHeight="1" x14ac:dyDescent="0.25">
      <c r="B600" s="7"/>
    </row>
    <row r="601" spans="2:2" ht="15.75" customHeight="1" x14ac:dyDescent="0.25">
      <c r="B601" s="7"/>
    </row>
    <row r="602" spans="2:2" ht="15.75" customHeight="1" x14ac:dyDescent="0.25">
      <c r="B602" s="7"/>
    </row>
    <row r="603" spans="2:2" ht="15.75" customHeight="1" x14ac:dyDescent="0.25">
      <c r="B603" s="7"/>
    </row>
    <row r="604" spans="2:2" ht="15.75" customHeight="1" x14ac:dyDescent="0.25">
      <c r="B604" s="7"/>
    </row>
    <row r="605" spans="2:2" ht="15.75" customHeight="1" x14ac:dyDescent="0.25">
      <c r="B605" s="7"/>
    </row>
    <row r="606" spans="2:2" ht="15.75" customHeight="1" x14ac:dyDescent="0.25">
      <c r="B606" s="7"/>
    </row>
    <row r="607" spans="2:2" ht="15.75" customHeight="1" x14ac:dyDescent="0.25">
      <c r="B607" s="7"/>
    </row>
    <row r="608" spans="2:2" ht="15.75" customHeight="1" x14ac:dyDescent="0.25">
      <c r="B608" s="7"/>
    </row>
    <row r="609" spans="2:2" ht="15.75" customHeight="1" x14ac:dyDescent="0.25">
      <c r="B609" s="7"/>
    </row>
    <row r="610" spans="2:2" ht="15.75" customHeight="1" x14ac:dyDescent="0.25">
      <c r="B610" s="7"/>
    </row>
    <row r="611" spans="2:2" ht="15.75" customHeight="1" x14ac:dyDescent="0.25">
      <c r="B611" s="7"/>
    </row>
    <row r="612" spans="2:2" ht="15.75" customHeight="1" x14ac:dyDescent="0.25">
      <c r="B612" s="7"/>
    </row>
    <row r="613" spans="2:2" ht="15.75" customHeight="1" x14ac:dyDescent="0.25">
      <c r="B613" s="7"/>
    </row>
    <row r="614" spans="2:2" ht="15.75" customHeight="1" x14ac:dyDescent="0.25">
      <c r="B614" s="7"/>
    </row>
    <row r="615" spans="2:2" ht="15.75" customHeight="1" x14ac:dyDescent="0.25">
      <c r="B615" s="7"/>
    </row>
    <row r="616" spans="2:2" ht="15.75" customHeight="1" x14ac:dyDescent="0.25">
      <c r="B616" s="7"/>
    </row>
    <row r="617" spans="2:2" ht="15.75" customHeight="1" x14ac:dyDescent="0.25">
      <c r="B617" s="7"/>
    </row>
    <row r="618" spans="2:2" ht="15.75" customHeight="1" x14ac:dyDescent="0.25">
      <c r="B618" s="7"/>
    </row>
    <row r="619" spans="2:2" ht="15.75" customHeight="1" x14ac:dyDescent="0.25">
      <c r="B619" s="7"/>
    </row>
    <row r="620" spans="2:2" ht="15.75" customHeight="1" x14ac:dyDescent="0.25">
      <c r="B620" s="7"/>
    </row>
    <row r="621" spans="2:2" ht="15.75" customHeight="1" x14ac:dyDescent="0.25">
      <c r="B621" s="7"/>
    </row>
    <row r="622" spans="2:2" ht="15.75" customHeight="1" x14ac:dyDescent="0.25">
      <c r="B622" s="7"/>
    </row>
    <row r="623" spans="2:2" ht="15.75" customHeight="1" x14ac:dyDescent="0.25">
      <c r="B623" s="7"/>
    </row>
    <row r="624" spans="2:2" ht="15.75" customHeight="1" x14ac:dyDescent="0.25">
      <c r="B624" s="7"/>
    </row>
    <row r="625" spans="2:2" ht="15.75" customHeight="1" x14ac:dyDescent="0.25">
      <c r="B625" s="7"/>
    </row>
    <row r="626" spans="2:2" ht="15.75" customHeight="1" x14ac:dyDescent="0.25">
      <c r="B626" s="7"/>
    </row>
    <row r="627" spans="2:2" ht="15.75" customHeight="1" x14ac:dyDescent="0.25">
      <c r="B627" s="7"/>
    </row>
    <row r="628" spans="2:2" ht="15.75" customHeight="1" x14ac:dyDescent="0.25">
      <c r="B628" s="7"/>
    </row>
    <row r="629" spans="2:2" ht="15.75" customHeight="1" x14ac:dyDescent="0.25">
      <c r="B629" s="7"/>
    </row>
    <row r="630" spans="2:2" ht="15.75" customHeight="1" x14ac:dyDescent="0.25">
      <c r="B630" s="7"/>
    </row>
    <row r="631" spans="2:2" ht="15.75" customHeight="1" x14ac:dyDescent="0.25">
      <c r="B631" s="7"/>
    </row>
    <row r="632" spans="2:2" ht="15.75" customHeight="1" x14ac:dyDescent="0.25">
      <c r="B632" s="7"/>
    </row>
    <row r="633" spans="2:2" ht="15.75" customHeight="1" x14ac:dyDescent="0.25">
      <c r="B633" s="7"/>
    </row>
    <row r="634" spans="2:2" ht="15.75" customHeight="1" x14ac:dyDescent="0.25">
      <c r="B634" s="7"/>
    </row>
    <row r="635" spans="2:2" ht="15.75" customHeight="1" x14ac:dyDescent="0.25">
      <c r="B635" s="7"/>
    </row>
    <row r="636" spans="2:2" ht="15.75" customHeight="1" x14ac:dyDescent="0.25">
      <c r="B636" s="7"/>
    </row>
    <row r="637" spans="2:2" ht="15.75" customHeight="1" x14ac:dyDescent="0.25">
      <c r="B637" s="7"/>
    </row>
    <row r="638" spans="2:2" ht="15.75" customHeight="1" x14ac:dyDescent="0.25">
      <c r="B638" s="7"/>
    </row>
    <row r="639" spans="2:2" ht="15.75" customHeight="1" x14ac:dyDescent="0.25">
      <c r="B639" s="7"/>
    </row>
    <row r="640" spans="2:2" ht="15.75" customHeight="1" x14ac:dyDescent="0.25">
      <c r="B640" s="7"/>
    </row>
    <row r="641" spans="2:2" ht="15.75" customHeight="1" x14ac:dyDescent="0.25">
      <c r="B641" s="7"/>
    </row>
    <row r="642" spans="2:2" ht="15.75" customHeight="1" x14ac:dyDescent="0.25">
      <c r="B642" s="7"/>
    </row>
    <row r="643" spans="2:2" ht="15.75" customHeight="1" x14ac:dyDescent="0.25">
      <c r="B643" s="7"/>
    </row>
    <row r="644" spans="2:2" ht="15.75" customHeight="1" x14ac:dyDescent="0.25">
      <c r="B644" s="7"/>
    </row>
    <row r="645" spans="2:2" ht="15.75" customHeight="1" x14ac:dyDescent="0.25">
      <c r="B645" s="7"/>
    </row>
    <row r="646" spans="2:2" ht="15.75" customHeight="1" x14ac:dyDescent="0.25">
      <c r="B646" s="7"/>
    </row>
    <row r="647" spans="2:2" ht="15.75" customHeight="1" x14ac:dyDescent="0.25">
      <c r="B647" s="7"/>
    </row>
    <row r="648" spans="2:2" ht="15.75" customHeight="1" x14ac:dyDescent="0.25">
      <c r="B648" s="7"/>
    </row>
    <row r="649" spans="2:2" ht="15.75" customHeight="1" x14ac:dyDescent="0.25">
      <c r="B649" s="7"/>
    </row>
    <row r="650" spans="2:2" ht="15.75" customHeight="1" x14ac:dyDescent="0.25">
      <c r="B650" s="7"/>
    </row>
    <row r="651" spans="2:2" ht="15.75" customHeight="1" x14ac:dyDescent="0.25">
      <c r="B651" s="7"/>
    </row>
    <row r="652" spans="2:2" ht="15.75" customHeight="1" x14ac:dyDescent="0.25">
      <c r="B652" s="7"/>
    </row>
    <row r="653" spans="2:2" ht="15.75" customHeight="1" x14ac:dyDescent="0.25">
      <c r="B653" s="7"/>
    </row>
    <row r="654" spans="2:2" ht="15.75" customHeight="1" x14ac:dyDescent="0.25">
      <c r="B654" s="7"/>
    </row>
    <row r="655" spans="2:2" ht="15.75" customHeight="1" x14ac:dyDescent="0.25">
      <c r="B655" s="7"/>
    </row>
    <row r="656" spans="2:2" ht="15.75" customHeight="1" x14ac:dyDescent="0.25">
      <c r="B656" s="7"/>
    </row>
    <row r="657" spans="2:2" ht="15.75" customHeight="1" x14ac:dyDescent="0.25">
      <c r="B657" s="7"/>
    </row>
    <row r="658" spans="2:2" ht="15.75" customHeight="1" x14ac:dyDescent="0.25">
      <c r="B658" s="7"/>
    </row>
    <row r="659" spans="2:2" ht="15.75" customHeight="1" x14ac:dyDescent="0.25">
      <c r="B659" s="7"/>
    </row>
    <row r="660" spans="2:2" ht="15.75" customHeight="1" x14ac:dyDescent="0.25">
      <c r="B660" s="7"/>
    </row>
    <row r="661" spans="2:2" ht="15.75" customHeight="1" x14ac:dyDescent="0.25">
      <c r="B661" s="7"/>
    </row>
    <row r="662" spans="2:2" ht="15.75" customHeight="1" x14ac:dyDescent="0.25">
      <c r="B662" s="7"/>
    </row>
    <row r="663" spans="2:2" ht="15.75" customHeight="1" x14ac:dyDescent="0.25">
      <c r="B663" s="7"/>
    </row>
    <row r="664" spans="2:2" ht="15.75" customHeight="1" x14ac:dyDescent="0.25">
      <c r="B664" s="7"/>
    </row>
    <row r="665" spans="2:2" ht="15.75" customHeight="1" x14ac:dyDescent="0.25">
      <c r="B665" s="7"/>
    </row>
    <row r="666" spans="2:2" ht="15.75" customHeight="1" x14ac:dyDescent="0.25">
      <c r="B666" s="7"/>
    </row>
    <row r="667" spans="2:2" ht="15.75" customHeight="1" x14ac:dyDescent="0.25">
      <c r="B667" s="7"/>
    </row>
    <row r="668" spans="2:2" ht="15.75" customHeight="1" x14ac:dyDescent="0.25">
      <c r="B668" s="7"/>
    </row>
    <row r="669" spans="2:2" ht="15.75" customHeight="1" x14ac:dyDescent="0.25">
      <c r="B669" s="7"/>
    </row>
    <row r="670" spans="2:2" ht="15.75" customHeight="1" x14ac:dyDescent="0.25">
      <c r="B670" s="7"/>
    </row>
    <row r="671" spans="2:2" ht="15.75" customHeight="1" x14ac:dyDescent="0.25">
      <c r="B671" s="7"/>
    </row>
    <row r="672" spans="2:2" ht="15.75" customHeight="1" x14ac:dyDescent="0.25">
      <c r="B672" s="7"/>
    </row>
    <row r="673" spans="2:2" ht="15.75" customHeight="1" x14ac:dyDescent="0.25">
      <c r="B673" s="7"/>
    </row>
    <row r="674" spans="2:2" ht="15.75" customHeight="1" x14ac:dyDescent="0.25">
      <c r="B674" s="7"/>
    </row>
    <row r="675" spans="2:2" ht="15.75" customHeight="1" x14ac:dyDescent="0.25">
      <c r="B675" s="7"/>
    </row>
    <row r="676" spans="2:2" ht="15.75" customHeight="1" x14ac:dyDescent="0.25">
      <c r="B676" s="7"/>
    </row>
    <row r="677" spans="2:2" ht="15.75" customHeight="1" x14ac:dyDescent="0.25">
      <c r="B677" s="7"/>
    </row>
    <row r="678" spans="2:2" ht="15.75" customHeight="1" x14ac:dyDescent="0.25">
      <c r="B678" s="7"/>
    </row>
    <row r="679" spans="2:2" ht="15.75" customHeight="1" x14ac:dyDescent="0.25">
      <c r="B679" s="7"/>
    </row>
    <row r="680" spans="2:2" ht="15.75" customHeight="1" x14ac:dyDescent="0.25">
      <c r="B680" s="7"/>
    </row>
    <row r="681" spans="2:2" ht="15.75" customHeight="1" x14ac:dyDescent="0.25">
      <c r="B681" s="7"/>
    </row>
    <row r="682" spans="2:2" ht="15.75" customHeight="1" x14ac:dyDescent="0.25">
      <c r="B682" s="7"/>
    </row>
    <row r="683" spans="2:2" ht="15.75" customHeight="1" x14ac:dyDescent="0.25">
      <c r="B683" s="7"/>
    </row>
    <row r="684" spans="2:2" ht="15.75" customHeight="1" x14ac:dyDescent="0.25">
      <c r="B684" s="7"/>
    </row>
    <row r="685" spans="2:2" ht="15.75" customHeight="1" x14ac:dyDescent="0.25">
      <c r="B685" s="7"/>
    </row>
    <row r="686" spans="2:2" ht="15.75" customHeight="1" x14ac:dyDescent="0.25">
      <c r="B686" s="7"/>
    </row>
    <row r="687" spans="2:2" ht="15.75" customHeight="1" x14ac:dyDescent="0.25">
      <c r="B687" s="7"/>
    </row>
    <row r="688" spans="2:2" ht="15.75" customHeight="1" x14ac:dyDescent="0.25">
      <c r="B688" s="7"/>
    </row>
    <row r="689" spans="2:2" ht="15.75" customHeight="1" x14ac:dyDescent="0.25">
      <c r="B689" s="7"/>
    </row>
    <row r="690" spans="2:2" ht="15.75" customHeight="1" x14ac:dyDescent="0.25">
      <c r="B690" s="7"/>
    </row>
    <row r="691" spans="2:2" ht="15.75" customHeight="1" x14ac:dyDescent="0.25">
      <c r="B691" s="7"/>
    </row>
    <row r="692" spans="2:2" ht="15.75" customHeight="1" x14ac:dyDescent="0.25">
      <c r="B692" s="7"/>
    </row>
    <row r="693" spans="2:2" ht="15.75" customHeight="1" x14ac:dyDescent="0.25">
      <c r="B693" s="7"/>
    </row>
    <row r="694" spans="2:2" ht="15.75" customHeight="1" x14ac:dyDescent="0.25">
      <c r="B694" s="7"/>
    </row>
    <row r="695" spans="2:2" ht="15.75" customHeight="1" x14ac:dyDescent="0.25">
      <c r="B695" s="7"/>
    </row>
    <row r="696" spans="2:2" ht="15.75" customHeight="1" x14ac:dyDescent="0.25">
      <c r="B696" s="7"/>
    </row>
    <row r="697" spans="2:2" ht="15.75" customHeight="1" x14ac:dyDescent="0.25">
      <c r="B697" s="7"/>
    </row>
    <row r="698" spans="2:2" ht="15.75" customHeight="1" x14ac:dyDescent="0.25">
      <c r="B698" s="7"/>
    </row>
    <row r="699" spans="2:2" ht="15.75" customHeight="1" x14ac:dyDescent="0.25">
      <c r="B699" s="7"/>
    </row>
    <row r="700" spans="2:2" ht="15.75" customHeight="1" x14ac:dyDescent="0.25">
      <c r="B700" s="7"/>
    </row>
    <row r="701" spans="2:2" ht="15.75" customHeight="1" x14ac:dyDescent="0.25">
      <c r="B701" s="7"/>
    </row>
    <row r="702" spans="2:2" ht="15.75" customHeight="1" x14ac:dyDescent="0.25">
      <c r="B702" s="7"/>
    </row>
    <row r="703" spans="2:2" ht="15.75" customHeight="1" x14ac:dyDescent="0.25">
      <c r="B703" s="7"/>
    </row>
    <row r="704" spans="2:2" ht="15.75" customHeight="1" x14ac:dyDescent="0.25">
      <c r="B704" s="7"/>
    </row>
    <row r="705" spans="2:2" ht="15.75" customHeight="1" x14ac:dyDescent="0.25">
      <c r="B705" s="7"/>
    </row>
    <row r="706" spans="2:2" ht="15.75" customHeight="1" x14ac:dyDescent="0.25">
      <c r="B706" s="7"/>
    </row>
    <row r="707" spans="2:2" ht="15.75" customHeight="1" x14ac:dyDescent="0.25">
      <c r="B707" s="7"/>
    </row>
    <row r="708" spans="2:2" ht="15.75" customHeight="1" x14ac:dyDescent="0.25">
      <c r="B708" s="7"/>
    </row>
    <row r="709" spans="2:2" ht="15.75" customHeight="1" x14ac:dyDescent="0.25">
      <c r="B709" s="7"/>
    </row>
    <row r="710" spans="2:2" ht="15.75" customHeight="1" x14ac:dyDescent="0.25">
      <c r="B710" s="7"/>
    </row>
    <row r="711" spans="2:2" ht="15.75" customHeight="1" x14ac:dyDescent="0.25">
      <c r="B711" s="7"/>
    </row>
    <row r="712" spans="2:2" ht="15.75" customHeight="1" x14ac:dyDescent="0.25">
      <c r="B712" s="7"/>
    </row>
    <row r="713" spans="2:2" ht="15.75" customHeight="1" x14ac:dyDescent="0.25">
      <c r="B713" s="7"/>
    </row>
    <row r="714" spans="2:2" ht="15.75" customHeight="1" x14ac:dyDescent="0.25">
      <c r="B714" s="7"/>
    </row>
    <row r="715" spans="2:2" ht="15.75" customHeight="1" x14ac:dyDescent="0.25">
      <c r="B715" s="7"/>
    </row>
    <row r="716" spans="2:2" ht="15.75" customHeight="1" x14ac:dyDescent="0.25">
      <c r="B716" s="7"/>
    </row>
    <row r="717" spans="2:2" ht="15.75" customHeight="1" x14ac:dyDescent="0.25">
      <c r="B717" s="7"/>
    </row>
    <row r="718" spans="2:2" ht="15.75" customHeight="1" x14ac:dyDescent="0.25">
      <c r="B718" s="7"/>
    </row>
    <row r="719" spans="2:2" ht="15.75" customHeight="1" x14ac:dyDescent="0.25">
      <c r="B719" s="7"/>
    </row>
    <row r="720" spans="2:2" ht="15.75" customHeight="1" x14ac:dyDescent="0.25">
      <c r="B720" s="7"/>
    </row>
    <row r="721" spans="2:2" ht="15.75" customHeight="1" x14ac:dyDescent="0.25">
      <c r="B721" s="7"/>
    </row>
    <row r="722" spans="2:2" ht="15.75" customHeight="1" x14ac:dyDescent="0.25">
      <c r="B722" s="7"/>
    </row>
    <row r="723" spans="2:2" ht="15.75" customHeight="1" x14ac:dyDescent="0.25">
      <c r="B723" s="7"/>
    </row>
    <row r="724" spans="2:2" ht="15.75" customHeight="1" x14ac:dyDescent="0.25">
      <c r="B724" s="7"/>
    </row>
    <row r="725" spans="2:2" ht="15.75" customHeight="1" x14ac:dyDescent="0.25">
      <c r="B725" s="7"/>
    </row>
    <row r="726" spans="2:2" ht="15.75" customHeight="1" x14ac:dyDescent="0.25">
      <c r="B726" s="7"/>
    </row>
    <row r="727" spans="2:2" ht="15.75" customHeight="1" x14ac:dyDescent="0.25">
      <c r="B727" s="7"/>
    </row>
    <row r="728" spans="2:2" ht="15.75" customHeight="1" x14ac:dyDescent="0.25">
      <c r="B728" s="7"/>
    </row>
    <row r="729" spans="2:2" ht="15.75" customHeight="1" x14ac:dyDescent="0.25">
      <c r="B729" s="7"/>
    </row>
    <row r="730" spans="2:2" ht="15.75" customHeight="1" x14ac:dyDescent="0.25">
      <c r="B730" s="7"/>
    </row>
    <row r="731" spans="2:2" ht="15.75" customHeight="1" x14ac:dyDescent="0.25">
      <c r="B731" s="7"/>
    </row>
    <row r="732" spans="2:2" ht="15.75" customHeight="1" x14ac:dyDescent="0.25">
      <c r="B732" s="7"/>
    </row>
    <row r="733" spans="2:2" ht="15.75" customHeight="1" x14ac:dyDescent="0.25">
      <c r="B733" s="7"/>
    </row>
    <row r="734" spans="2:2" ht="15.75" customHeight="1" x14ac:dyDescent="0.25">
      <c r="B734" s="7"/>
    </row>
    <row r="735" spans="2:2" ht="15.75" customHeight="1" x14ac:dyDescent="0.25">
      <c r="B735" s="7"/>
    </row>
    <row r="736" spans="2:2" ht="15.75" customHeight="1" x14ac:dyDescent="0.25">
      <c r="B736" s="7"/>
    </row>
    <row r="737" spans="2:2" ht="15.75" customHeight="1" x14ac:dyDescent="0.25">
      <c r="B737" s="7"/>
    </row>
    <row r="738" spans="2:2" ht="15.75" customHeight="1" x14ac:dyDescent="0.25">
      <c r="B738" s="7"/>
    </row>
    <row r="739" spans="2:2" ht="15.75" customHeight="1" x14ac:dyDescent="0.25">
      <c r="B739" s="7"/>
    </row>
    <row r="740" spans="2:2" ht="15.75" customHeight="1" x14ac:dyDescent="0.25">
      <c r="B740" s="7"/>
    </row>
    <row r="741" spans="2:2" ht="15.75" customHeight="1" x14ac:dyDescent="0.25">
      <c r="B741" s="7"/>
    </row>
    <row r="742" spans="2:2" ht="15.75" customHeight="1" x14ac:dyDescent="0.25">
      <c r="B742" s="7"/>
    </row>
    <row r="743" spans="2:2" ht="15.75" customHeight="1" x14ac:dyDescent="0.25">
      <c r="B743" s="7"/>
    </row>
    <row r="744" spans="2:2" ht="15.75" customHeight="1" x14ac:dyDescent="0.25">
      <c r="B744" s="7"/>
    </row>
    <row r="745" spans="2:2" ht="15.75" customHeight="1" x14ac:dyDescent="0.25">
      <c r="B745" s="7"/>
    </row>
    <row r="746" spans="2:2" ht="15.75" customHeight="1" x14ac:dyDescent="0.25">
      <c r="B746" s="7"/>
    </row>
    <row r="747" spans="2:2" ht="15.75" customHeight="1" x14ac:dyDescent="0.25">
      <c r="B747" s="7"/>
    </row>
    <row r="748" spans="2:2" ht="15.75" customHeight="1" x14ac:dyDescent="0.25">
      <c r="B748" s="7"/>
    </row>
    <row r="749" spans="2:2" ht="15.75" customHeight="1" x14ac:dyDescent="0.25">
      <c r="B749" s="7"/>
    </row>
    <row r="750" spans="2:2" ht="15.75" customHeight="1" x14ac:dyDescent="0.25">
      <c r="B750" s="7"/>
    </row>
    <row r="751" spans="2:2" ht="15.75" customHeight="1" x14ac:dyDescent="0.25">
      <c r="B751" s="7"/>
    </row>
    <row r="752" spans="2:2" ht="15.75" customHeight="1" x14ac:dyDescent="0.25">
      <c r="B752" s="7"/>
    </row>
    <row r="753" spans="2:2" ht="15.75" customHeight="1" x14ac:dyDescent="0.25">
      <c r="B753" s="7"/>
    </row>
    <row r="754" spans="2:2" ht="15.75" customHeight="1" x14ac:dyDescent="0.25">
      <c r="B754" s="7"/>
    </row>
    <row r="755" spans="2:2" ht="15.75" customHeight="1" x14ac:dyDescent="0.25">
      <c r="B755" s="7"/>
    </row>
    <row r="756" spans="2:2" ht="15.75" customHeight="1" x14ac:dyDescent="0.25">
      <c r="B756" s="7"/>
    </row>
    <row r="757" spans="2:2" ht="15.75" customHeight="1" x14ac:dyDescent="0.25">
      <c r="B757" s="7"/>
    </row>
    <row r="758" spans="2:2" ht="15.75" customHeight="1" x14ac:dyDescent="0.25">
      <c r="B758" s="7"/>
    </row>
    <row r="759" spans="2:2" ht="15.75" customHeight="1" x14ac:dyDescent="0.25">
      <c r="B759" s="7"/>
    </row>
    <row r="760" spans="2:2" ht="15.75" customHeight="1" x14ac:dyDescent="0.25">
      <c r="B760" s="7"/>
    </row>
    <row r="761" spans="2:2" ht="15.75" customHeight="1" x14ac:dyDescent="0.25">
      <c r="B761" s="7"/>
    </row>
    <row r="762" spans="2:2" ht="15.75" customHeight="1" x14ac:dyDescent="0.25">
      <c r="B762" s="7"/>
    </row>
    <row r="763" spans="2:2" ht="15.75" customHeight="1" x14ac:dyDescent="0.25">
      <c r="B763" s="7"/>
    </row>
    <row r="764" spans="2:2" ht="15.75" customHeight="1" x14ac:dyDescent="0.25">
      <c r="B764" s="7"/>
    </row>
    <row r="765" spans="2:2" ht="15.75" customHeight="1" x14ac:dyDescent="0.25">
      <c r="B765" s="7"/>
    </row>
    <row r="766" spans="2:2" ht="15.75" customHeight="1" x14ac:dyDescent="0.25">
      <c r="B766" s="7"/>
    </row>
    <row r="767" spans="2:2" ht="15.75" customHeight="1" x14ac:dyDescent="0.25">
      <c r="B767" s="7"/>
    </row>
    <row r="768" spans="2:2" ht="15.75" customHeight="1" x14ac:dyDescent="0.25">
      <c r="B768" s="7"/>
    </row>
    <row r="769" spans="2:2" ht="15.75" customHeight="1" x14ac:dyDescent="0.25">
      <c r="B769" s="7"/>
    </row>
    <row r="770" spans="2:2" ht="15.75" customHeight="1" x14ac:dyDescent="0.25">
      <c r="B770" s="7"/>
    </row>
    <row r="771" spans="2:2" ht="15.75" customHeight="1" x14ac:dyDescent="0.25">
      <c r="B771" s="7"/>
    </row>
    <row r="772" spans="2:2" ht="15.75" customHeight="1" x14ac:dyDescent="0.25">
      <c r="B772" s="7"/>
    </row>
    <row r="773" spans="2:2" ht="15.75" customHeight="1" x14ac:dyDescent="0.25">
      <c r="B773" s="7"/>
    </row>
    <row r="774" spans="2:2" ht="15.75" customHeight="1" x14ac:dyDescent="0.25">
      <c r="B774" s="7"/>
    </row>
    <row r="775" spans="2:2" ht="15.75" customHeight="1" x14ac:dyDescent="0.25">
      <c r="B775" s="7"/>
    </row>
    <row r="776" spans="2:2" ht="15.75" customHeight="1" x14ac:dyDescent="0.25">
      <c r="B776" s="7"/>
    </row>
    <row r="777" spans="2:2" ht="15.75" customHeight="1" x14ac:dyDescent="0.25">
      <c r="B777" s="7"/>
    </row>
    <row r="778" spans="2:2" ht="15.75" customHeight="1" x14ac:dyDescent="0.25">
      <c r="B778" s="7"/>
    </row>
    <row r="779" spans="2:2" ht="15.75" customHeight="1" x14ac:dyDescent="0.25">
      <c r="B779" s="7"/>
    </row>
    <row r="780" spans="2:2" ht="15.75" customHeight="1" x14ac:dyDescent="0.25">
      <c r="B780" s="7"/>
    </row>
    <row r="781" spans="2:2" ht="15.75" customHeight="1" x14ac:dyDescent="0.25">
      <c r="B781" s="7"/>
    </row>
    <row r="782" spans="2:2" ht="15.75" customHeight="1" x14ac:dyDescent="0.25">
      <c r="B782" s="7"/>
    </row>
    <row r="783" spans="2:2" ht="15.75" customHeight="1" x14ac:dyDescent="0.25">
      <c r="B783" s="7"/>
    </row>
    <row r="784" spans="2:2" ht="15.75" customHeight="1" x14ac:dyDescent="0.25">
      <c r="B784" s="7"/>
    </row>
    <row r="785" spans="2:2" ht="15.75" customHeight="1" x14ac:dyDescent="0.25">
      <c r="B785" s="7"/>
    </row>
    <row r="786" spans="2:2" ht="15.75" customHeight="1" x14ac:dyDescent="0.25">
      <c r="B786" s="7"/>
    </row>
    <row r="787" spans="2:2" ht="15.75" customHeight="1" x14ac:dyDescent="0.25">
      <c r="B787" s="7"/>
    </row>
    <row r="788" spans="2:2" ht="15.75" customHeight="1" x14ac:dyDescent="0.25">
      <c r="B788" s="7"/>
    </row>
    <row r="789" spans="2:2" ht="15.75" customHeight="1" x14ac:dyDescent="0.25">
      <c r="B789" s="7"/>
    </row>
    <row r="790" spans="2:2" ht="15.75" customHeight="1" x14ac:dyDescent="0.25">
      <c r="B790" s="7"/>
    </row>
    <row r="791" spans="2:2" ht="15.75" customHeight="1" x14ac:dyDescent="0.25">
      <c r="B791" s="7"/>
    </row>
    <row r="792" spans="2:2" ht="15.75" customHeight="1" x14ac:dyDescent="0.25">
      <c r="B792" s="7"/>
    </row>
    <row r="793" spans="2:2" ht="15.75" customHeight="1" x14ac:dyDescent="0.25">
      <c r="B793" s="7"/>
    </row>
    <row r="794" spans="2:2" ht="15.75" customHeight="1" x14ac:dyDescent="0.25">
      <c r="B794" s="7"/>
    </row>
    <row r="795" spans="2:2" ht="15.75" customHeight="1" x14ac:dyDescent="0.25">
      <c r="B795" s="7"/>
    </row>
    <row r="796" spans="2:2" ht="15.75" customHeight="1" x14ac:dyDescent="0.25">
      <c r="B796" s="7"/>
    </row>
    <row r="797" spans="2:2" ht="15.75" customHeight="1" x14ac:dyDescent="0.25">
      <c r="B797" s="7"/>
    </row>
    <row r="798" spans="2:2" ht="15.75" customHeight="1" x14ac:dyDescent="0.25">
      <c r="B798" s="7"/>
    </row>
    <row r="799" spans="2:2" ht="15.75" customHeight="1" x14ac:dyDescent="0.25">
      <c r="B799" s="7"/>
    </row>
    <row r="800" spans="2:2" ht="15.75" customHeight="1" x14ac:dyDescent="0.25">
      <c r="B800" s="7"/>
    </row>
    <row r="801" spans="2:2" ht="15.75" customHeight="1" x14ac:dyDescent="0.25">
      <c r="B801" s="7"/>
    </row>
    <row r="802" spans="2:2" ht="15.75" customHeight="1" x14ac:dyDescent="0.25">
      <c r="B802" s="7"/>
    </row>
    <row r="803" spans="2:2" ht="15.75" customHeight="1" x14ac:dyDescent="0.25">
      <c r="B803" s="7"/>
    </row>
    <row r="804" spans="2:2" ht="15.75" customHeight="1" x14ac:dyDescent="0.25">
      <c r="B804" s="7"/>
    </row>
    <row r="805" spans="2:2" ht="15.75" customHeight="1" x14ac:dyDescent="0.25">
      <c r="B805" s="7"/>
    </row>
    <row r="806" spans="2:2" ht="15.75" customHeight="1" x14ac:dyDescent="0.25">
      <c r="B806" s="7"/>
    </row>
    <row r="807" spans="2:2" ht="15.75" customHeight="1" x14ac:dyDescent="0.25">
      <c r="B807" s="7"/>
    </row>
    <row r="808" spans="2:2" ht="15.75" customHeight="1" x14ac:dyDescent="0.25">
      <c r="B808" s="7"/>
    </row>
    <row r="809" spans="2:2" ht="15.75" customHeight="1" x14ac:dyDescent="0.25">
      <c r="B809" s="7"/>
    </row>
    <row r="810" spans="2:2" ht="15.75" customHeight="1" x14ac:dyDescent="0.25">
      <c r="B810" s="7"/>
    </row>
    <row r="811" spans="2:2" ht="15.75" customHeight="1" x14ac:dyDescent="0.25">
      <c r="B811" s="7"/>
    </row>
    <row r="812" spans="2:2" ht="15.75" customHeight="1" x14ac:dyDescent="0.25">
      <c r="B812" s="7"/>
    </row>
    <row r="813" spans="2:2" ht="15.75" customHeight="1" x14ac:dyDescent="0.25">
      <c r="B813" s="7"/>
    </row>
    <row r="814" spans="2:2" ht="15.75" customHeight="1" x14ac:dyDescent="0.25">
      <c r="B814" s="7"/>
    </row>
    <row r="815" spans="2:2" ht="15.75" customHeight="1" x14ac:dyDescent="0.25">
      <c r="B815" s="7"/>
    </row>
    <row r="816" spans="2:2" ht="15.75" customHeight="1" x14ac:dyDescent="0.25">
      <c r="B816" s="7"/>
    </row>
    <row r="817" spans="2:2" ht="15.75" customHeight="1" x14ac:dyDescent="0.25">
      <c r="B817" s="7"/>
    </row>
    <row r="818" spans="2:2" ht="15.75" customHeight="1" x14ac:dyDescent="0.25">
      <c r="B818" s="7"/>
    </row>
    <row r="819" spans="2:2" ht="15.75" customHeight="1" x14ac:dyDescent="0.25">
      <c r="B819" s="7"/>
    </row>
    <row r="820" spans="2:2" ht="15.75" customHeight="1" x14ac:dyDescent="0.25">
      <c r="B820" s="7"/>
    </row>
    <row r="821" spans="2:2" ht="15.75" customHeight="1" x14ac:dyDescent="0.25">
      <c r="B821" s="7"/>
    </row>
    <row r="822" spans="2:2" ht="15.75" customHeight="1" x14ac:dyDescent="0.25">
      <c r="B822" s="7"/>
    </row>
    <row r="823" spans="2:2" ht="15.75" customHeight="1" x14ac:dyDescent="0.25">
      <c r="B823" s="7"/>
    </row>
    <row r="824" spans="2:2" ht="15.75" customHeight="1" x14ac:dyDescent="0.25">
      <c r="B824" s="7"/>
    </row>
    <row r="825" spans="2:2" ht="15.75" customHeight="1" x14ac:dyDescent="0.25">
      <c r="B825" s="7"/>
    </row>
    <row r="826" spans="2:2" ht="15.75" customHeight="1" x14ac:dyDescent="0.25">
      <c r="B826" s="7"/>
    </row>
    <row r="827" spans="2:2" ht="15.75" customHeight="1" x14ac:dyDescent="0.25">
      <c r="B827" s="7"/>
    </row>
    <row r="828" spans="2:2" ht="15.75" customHeight="1" x14ac:dyDescent="0.25">
      <c r="B828" s="7"/>
    </row>
    <row r="829" spans="2:2" ht="15.75" customHeight="1" x14ac:dyDescent="0.25">
      <c r="B829" s="7"/>
    </row>
    <row r="830" spans="2:2" ht="15.75" customHeight="1" x14ac:dyDescent="0.25">
      <c r="B830" s="7"/>
    </row>
    <row r="831" spans="2:2" ht="15.75" customHeight="1" x14ac:dyDescent="0.25">
      <c r="B831" s="7"/>
    </row>
    <row r="832" spans="2:2" ht="15.75" customHeight="1" x14ac:dyDescent="0.25">
      <c r="B832" s="7"/>
    </row>
    <row r="833" spans="2:2" ht="15.75" customHeight="1" x14ac:dyDescent="0.25">
      <c r="B833" s="7"/>
    </row>
    <row r="834" spans="2:2" ht="15.75" customHeight="1" x14ac:dyDescent="0.25">
      <c r="B834" s="7"/>
    </row>
    <row r="835" spans="2:2" ht="15.75" customHeight="1" x14ac:dyDescent="0.25">
      <c r="B835" s="7"/>
    </row>
    <row r="836" spans="2:2" ht="15.75" customHeight="1" x14ac:dyDescent="0.25">
      <c r="B836" s="7"/>
    </row>
    <row r="837" spans="2:2" ht="15.75" customHeight="1" x14ac:dyDescent="0.25">
      <c r="B837" s="7"/>
    </row>
    <row r="838" spans="2:2" ht="15.75" customHeight="1" x14ac:dyDescent="0.25">
      <c r="B838" s="7"/>
    </row>
    <row r="839" spans="2:2" ht="15.75" customHeight="1" x14ac:dyDescent="0.25">
      <c r="B839" s="7"/>
    </row>
    <row r="840" spans="2:2" ht="15.75" customHeight="1" x14ac:dyDescent="0.25">
      <c r="B840" s="7"/>
    </row>
    <row r="841" spans="2:2" ht="15.75" customHeight="1" x14ac:dyDescent="0.25">
      <c r="B841" s="7"/>
    </row>
    <row r="842" spans="2:2" ht="15.75" customHeight="1" x14ac:dyDescent="0.25">
      <c r="B842" s="7"/>
    </row>
    <row r="843" spans="2:2" ht="15.75" customHeight="1" x14ac:dyDescent="0.25">
      <c r="B843" s="7"/>
    </row>
    <row r="844" spans="2:2" ht="15.75" customHeight="1" x14ac:dyDescent="0.25">
      <c r="B844" s="7"/>
    </row>
    <row r="845" spans="2:2" ht="15.75" customHeight="1" x14ac:dyDescent="0.25">
      <c r="B845" s="7"/>
    </row>
    <row r="846" spans="2:2" ht="15.75" customHeight="1" x14ac:dyDescent="0.25">
      <c r="B846" s="7"/>
    </row>
    <row r="847" spans="2:2" ht="15.75" customHeight="1" x14ac:dyDescent="0.25">
      <c r="B847" s="7"/>
    </row>
    <row r="848" spans="2:2" ht="15.75" customHeight="1" x14ac:dyDescent="0.25">
      <c r="B848" s="7"/>
    </row>
    <row r="849" spans="2:2" ht="15.75" customHeight="1" x14ac:dyDescent="0.25">
      <c r="B849" s="7"/>
    </row>
    <row r="850" spans="2:2" ht="15.75" customHeight="1" x14ac:dyDescent="0.25">
      <c r="B850" s="7"/>
    </row>
    <row r="851" spans="2:2" ht="15.75" customHeight="1" x14ac:dyDescent="0.25">
      <c r="B851" s="7"/>
    </row>
    <row r="852" spans="2:2" ht="15.75" customHeight="1" x14ac:dyDescent="0.25">
      <c r="B852" s="7"/>
    </row>
    <row r="853" spans="2:2" ht="15.75" customHeight="1" x14ac:dyDescent="0.25">
      <c r="B853" s="7"/>
    </row>
    <row r="854" spans="2:2" ht="15.75" customHeight="1" x14ac:dyDescent="0.25">
      <c r="B854" s="7"/>
    </row>
    <row r="855" spans="2:2" ht="15.75" customHeight="1" x14ac:dyDescent="0.25">
      <c r="B855" s="7"/>
    </row>
    <row r="856" spans="2:2" ht="15.75" customHeight="1" x14ac:dyDescent="0.25">
      <c r="B856" s="7"/>
    </row>
    <row r="857" spans="2:2" ht="15.75" customHeight="1" x14ac:dyDescent="0.25">
      <c r="B857" s="7"/>
    </row>
    <row r="858" spans="2:2" ht="15.75" customHeight="1" x14ac:dyDescent="0.25">
      <c r="B858" s="7"/>
    </row>
    <row r="859" spans="2:2" ht="15.75" customHeight="1" x14ac:dyDescent="0.25">
      <c r="B859" s="7"/>
    </row>
    <row r="860" spans="2:2" ht="15.75" customHeight="1" x14ac:dyDescent="0.25">
      <c r="B860" s="7"/>
    </row>
    <row r="861" spans="2:2" ht="15.75" customHeight="1" x14ac:dyDescent="0.25">
      <c r="B861" s="7"/>
    </row>
    <row r="862" spans="2:2" ht="15.75" customHeight="1" x14ac:dyDescent="0.25">
      <c r="B862" s="7"/>
    </row>
    <row r="863" spans="2:2" ht="15.75" customHeight="1" x14ac:dyDescent="0.25">
      <c r="B863" s="7"/>
    </row>
    <row r="864" spans="2:2" ht="15.75" customHeight="1" x14ac:dyDescent="0.25">
      <c r="B864" s="7"/>
    </row>
    <row r="865" spans="2:2" ht="15.75" customHeight="1" x14ac:dyDescent="0.25">
      <c r="B865" s="7"/>
    </row>
    <row r="866" spans="2:2" ht="15.75" customHeight="1" x14ac:dyDescent="0.25">
      <c r="B866" s="7"/>
    </row>
    <row r="867" spans="2:2" ht="15.75" customHeight="1" x14ac:dyDescent="0.25">
      <c r="B867" s="7"/>
    </row>
    <row r="868" spans="2:2" ht="15.75" customHeight="1" x14ac:dyDescent="0.25">
      <c r="B868" s="7"/>
    </row>
    <row r="869" spans="2:2" ht="15.75" customHeight="1" x14ac:dyDescent="0.25">
      <c r="B869" s="7"/>
    </row>
    <row r="870" spans="2:2" ht="15.75" customHeight="1" x14ac:dyDescent="0.25">
      <c r="B870" s="7"/>
    </row>
    <row r="871" spans="2:2" ht="15.75" customHeight="1" x14ac:dyDescent="0.25">
      <c r="B871" s="7"/>
    </row>
    <row r="872" spans="2:2" ht="15.75" customHeight="1" x14ac:dyDescent="0.25">
      <c r="B872" s="7"/>
    </row>
    <row r="873" spans="2:2" ht="15.75" customHeight="1" x14ac:dyDescent="0.25">
      <c r="B873" s="7"/>
    </row>
    <row r="874" spans="2:2" ht="15.75" customHeight="1" x14ac:dyDescent="0.25">
      <c r="B874" s="7"/>
    </row>
    <row r="875" spans="2:2" ht="15.75" customHeight="1" x14ac:dyDescent="0.25">
      <c r="B875" s="7"/>
    </row>
    <row r="876" spans="2:2" ht="15.75" customHeight="1" x14ac:dyDescent="0.25">
      <c r="B876" s="7"/>
    </row>
    <row r="877" spans="2:2" ht="15.75" customHeight="1" x14ac:dyDescent="0.25">
      <c r="B877" s="7"/>
    </row>
    <row r="878" spans="2:2" ht="15.75" customHeight="1" x14ac:dyDescent="0.25">
      <c r="B878" s="7"/>
    </row>
    <row r="879" spans="2:2" ht="15.75" customHeight="1" x14ac:dyDescent="0.25">
      <c r="B879" s="7"/>
    </row>
    <row r="880" spans="2:2" ht="15.75" customHeight="1" x14ac:dyDescent="0.25">
      <c r="B880" s="7"/>
    </row>
    <row r="881" spans="2:2" ht="15.75" customHeight="1" x14ac:dyDescent="0.25">
      <c r="B881" s="7"/>
    </row>
    <row r="882" spans="2:2" ht="15.75" customHeight="1" x14ac:dyDescent="0.25">
      <c r="B882" s="7"/>
    </row>
    <row r="883" spans="2:2" ht="15.75" customHeight="1" x14ac:dyDescent="0.25">
      <c r="B883" s="7"/>
    </row>
    <row r="884" spans="2:2" ht="15.75" customHeight="1" x14ac:dyDescent="0.25">
      <c r="B884" s="7"/>
    </row>
    <row r="885" spans="2:2" ht="15.75" customHeight="1" x14ac:dyDescent="0.25">
      <c r="B885" s="7"/>
    </row>
    <row r="886" spans="2:2" ht="15.75" customHeight="1" x14ac:dyDescent="0.25">
      <c r="B886" s="7"/>
    </row>
    <row r="887" spans="2:2" ht="15.75" customHeight="1" x14ac:dyDescent="0.25">
      <c r="B887" s="7"/>
    </row>
    <row r="888" spans="2:2" ht="15.75" customHeight="1" x14ac:dyDescent="0.25">
      <c r="B888" s="7"/>
    </row>
    <row r="889" spans="2:2" ht="15.75" customHeight="1" x14ac:dyDescent="0.25">
      <c r="B889" s="7"/>
    </row>
    <row r="890" spans="2:2" ht="15.75" customHeight="1" x14ac:dyDescent="0.25">
      <c r="B890" s="7"/>
    </row>
    <row r="891" spans="2:2" ht="15.75" customHeight="1" x14ac:dyDescent="0.25">
      <c r="B891" s="7"/>
    </row>
    <row r="892" spans="2:2" ht="15.75" customHeight="1" x14ac:dyDescent="0.25">
      <c r="B892" s="7"/>
    </row>
    <row r="893" spans="2:2" ht="15.75" customHeight="1" x14ac:dyDescent="0.25">
      <c r="B893" s="7"/>
    </row>
    <row r="894" spans="2:2" ht="15.75" customHeight="1" x14ac:dyDescent="0.25">
      <c r="B894" s="7"/>
    </row>
    <row r="895" spans="2:2" ht="15.75" customHeight="1" x14ac:dyDescent="0.25">
      <c r="B895" s="7"/>
    </row>
    <row r="896" spans="2:2" ht="15.75" customHeight="1" x14ac:dyDescent="0.25">
      <c r="B896" s="7"/>
    </row>
    <row r="897" spans="2:2" ht="15.75" customHeight="1" x14ac:dyDescent="0.25">
      <c r="B897" s="7"/>
    </row>
    <row r="898" spans="2:2" ht="15.75" customHeight="1" x14ac:dyDescent="0.25">
      <c r="B898" s="7"/>
    </row>
    <row r="899" spans="2:2" ht="15.75" customHeight="1" x14ac:dyDescent="0.25">
      <c r="B899" s="7"/>
    </row>
    <row r="900" spans="2:2" ht="15.75" customHeight="1" x14ac:dyDescent="0.25">
      <c r="B900" s="7"/>
    </row>
    <row r="901" spans="2:2" ht="15.75" customHeight="1" x14ac:dyDescent="0.25">
      <c r="B901" s="7"/>
    </row>
    <row r="902" spans="2:2" ht="15.75" customHeight="1" x14ac:dyDescent="0.25">
      <c r="B902" s="7"/>
    </row>
    <row r="903" spans="2:2" ht="15.75" customHeight="1" x14ac:dyDescent="0.25">
      <c r="B903" s="7"/>
    </row>
    <row r="904" spans="2:2" ht="15.75" customHeight="1" x14ac:dyDescent="0.25">
      <c r="B904" s="7"/>
    </row>
    <row r="905" spans="2:2" ht="15.75" customHeight="1" x14ac:dyDescent="0.25">
      <c r="B905" s="7"/>
    </row>
    <row r="906" spans="2:2" ht="15.75" customHeight="1" x14ac:dyDescent="0.25">
      <c r="B906" s="7"/>
    </row>
    <row r="907" spans="2:2" ht="15.75" customHeight="1" x14ac:dyDescent="0.25">
      <c r="B907" s="7"/>
    </row>
    <row r="908" spans="2:2" ht="15.75" customHeight="1" x14ac:dyDescent="0.25">
      <c r="B908" s="7"/>
    </row>
    <row r="909" spans="2:2" ht="15.75" customHeight="1" x14ac:dyDescent="0.25">
      <c r="B909" s="7"/>
    </row>
    <row r="910" spans="2:2" ht="15.75" customHeight="1" x14ac:dyDescent="0.25">
      <c r="B910" s="7"/>
    </row>
    <row r="911" spans="2:2" ht="15.75" customHeight="1" x14ac:dyDescent="0.25">
      <c r="B911" s="7"/>
    </row>
    <row r="912" spans="2:2" ht="15.75" customHeight="1" x14ac:dyDescent="0.25">
      <c r="B912" s="7"/>
    </row>
    <row r="913" spans="2:2" ht="15.75" customHeight="1" x14ac:dyDescent="0.25">
      <c r="B913" s="7"/>
    </row>
    <row r="914" spans="2:2" ht="15.75" customHeight="1" x14ac:dyDescent="0.25">
      <c r="B914" s="7"/>
    </row>
    <row r="915" spans="2:2" ht="15.75" customHeight="1" x14ac:dyDescent="0.25">
      <c r="B915" s="7"/>
    </row>
    <row r="916" spans="2:2" ht="15.75" customHeight="1" x14ac:dyDescent="0.25">
      <c r="B916" s="7"/>
    </row>
    <row r="917" spans="2:2" ht="15.75" customHeight="1" x14ac:dyDescent="0.25">
      <c r="B917" s="7"/>
    </row>
    <row r="918" spans="2:2" ht="15.75" customHeight="1" x14ac:dyDescent="0.25">
      <c r="B918" s="7"/>
    </row>
    <row r="919" spans="2:2" ht="15.75" customHeight="1" x14ac:dyDescent="0.25">
      <c r="B919" s="7"/>
    </row>
    <row r="920" spans="2:2" ht="15.75" customHeight="1" x14ac:dyDescent="0.25">
      <c r="B920" s="7"/>
    </row>
    <row r="921" spans="2:2" ht="15.75" customHeight="1" x14ac:dyDescent="0.25">
      <c r="B921" s="7"/>
    </row>
    <row r="922" spans="2:2" ht="15.75" customHeight="1" x14ac:dyDescent="0.25">
      <c r="B922" s="7"/>
    </row>
    <row r="923" spans="2:2" ht="15.75" customHeight="1" x14ac:dyDescent="0.25">
      <c r="B923" s="7"/>
    </row>
    <row r="924" spans="2:2" ht="15.75" customHeight="1" x14ac:dyDescent="0.25">
      <c r="B924" s="7"/>
    </row>
    <row r="925" spans="2:2" ht="15.75" customHeight="1" x14ac:dyDescent="0.25">
      <c r="B925" s="7"/>
    </row>
    <row r="926" spans="2:2" ht="15.75" customHeight="1" x14ac:dyDescent="0.25">
      <c r="B926" s="7"/>
    </row>
    <row r="927" spans="2:2" ht="15.75" customHeight="1" x14ac:dyDescent="0.25">
      <c r="B927" s="7"/>
    </row>
    <row r="928" spans="2:2" ht="15.75" customHeight="1" x14ac:dyDescent="0.25">
      <c r="B928" s="7"/>
    </row>
    <row r="929" spans="2:2" ht="15.75" customHeight="1" x14ac:dyDescent="0.25">
      <c r="B929" s="7"/>
    </row>
    <row r="930" spans="2:2" ht="15.75" customHeight="1" x14ac:dyDescent="0.25">
      <c r="B930" s="7"/>
    </row>
    <row r="931" spans="2:2" ht="15.75" customHeight="1" x14ac:dyDescent="0.25">
      <c r="B931" s="7"/>
    </row>
    <row r="932" spans="2:2" ht="15.75" customHeight="1" x14ac:dyDescent="0.25">
      <c r="B932" s="7"/>
    </row>
    <row r="933" spans="2:2" ht="15.75" customHeight="1" x14ac:dyDescent="0.25">
      <c r="B933" s="7"/>
    </row>
    <row r="934" spans="2:2" ht="15.75" customHeight="1" x14ac:dyDescent="0.25">
      <c r="B934" s="7"/>
    </row>
    <row r="935" spans="2:2" ht="15.75" customHeight="1" x14ac:dyDescent="0.25">
      <c r="B935" s="7"/>
    </row>
    <row r="936" spans="2:2" ht="15.75" customHeight="1" x14ac:dyDescent="0.25">
      <c r="B936" s="7"/>
    </row>
    <row r="937" spans="2:2" ht="15.75" customHeight="1" x14ac:dyDescent="0.25">
      <c r="B937" s="7"/>
    </row>
    <row r="938" spans="2:2" ht="15.75" customHeight="1" x14ac:dyDescent="0.25">
      <c r="B938" s="7"/>
    </row>
    <row r="939" spans="2:2" ht="15.75" customHeight="1" x14ac:dyDescent="0.25">
      <c r="B939" s="7"/>
    </row>
    <row r="940" spans="2:2" ht="15.75" customHeight="1" x14ac:dyDescent="0.25">
      <c r="B940" s="7"/>
    </row>
    <row r="941" spans="2:2" ht="15.75" customHeight="1" x14ac:dyDescent="0.25">
      <c r="B941" s="7"/>
    </row>
    <row r="942" spans="2:2" ht="15.75" customHeight="1" x14ac:dyDescent="0.25">
      <c r="B942" s="7"/>
    </row>
    <row r="943" spans="2:2" ht="15.75" customHeight="1" x14ac:dyDescent="0.25">
      <c r="B943" s="7"/>
    </row>
    <row r="944" spans="2:2" ht="15.75" customHeight="1" x14ac:dyDescent="0.25">
      <c r="B944" s="7"/>
    </row>
    <row r="945" spans="2:2" ht="15.75" customHeight="1" x14ac:dyDescent="0.25">
      <c r="B945" s="7"/>
    </row>
    <row r="946" spans="2:2" ht="15.75" customHeight="1" x14ac:dyDescent="0.25">
      <c r="B946" s="7"/>
    </row>
    <row r="947" spans="2:2" ht="15.75" customHeight="1" x14ac:dyDescent="0.25">
      <c r="B947" s="7"/>
    </row>
    <row r="948" spans="2:2" ht="15.75" customHeight="1" x14ac:dyDescent="0.25">
      <c r="B948" s="7"/>
    </row>
    <row r="949" spans="2:2" ht="15.75" customHeight="1" x14ac:dyDescent="0.25">
      <c r="B949" s="7"/>
    </row>
    <row r="950" spans="2:2" ht="15.75" customHeight="1" x14ac:dyDescent="0.25">
      <c r="B950" s="7"/>
    </row>
    <row r="951" spans="2:2" ht="15.75" customHeight="1" x14ac:dyDescent="0.25">
      <c r="B951" s="7"/>
    </row>
    <row r="952" spans="2:2" ht="15.75" customHeight="1" x14ac:dyDescent="0.25">
      <c r="B952" s="7"/>
    </row>
    <row r="953" spans="2:2" ht="15.75" customHeight="1" x14ac:dyDescent="0.25">
      <c r="B953" s="7"/>
    </row>
    <row r="954" spans="2:2" ht="15.75" customHeight="1" x14ac:dyDescent="0.25">
      <c r="B954" s="7"/>
    </row>
    <row r="955" spans="2:2" ht="15.75" customHeight="1" x14ac:dyDescent="0.25">
      <c r="B955" s="7"/>
    </row>
    <row r="956" spans="2:2" ht="15.75" customHeight="1" x14ac:dyDescent="0.25">
      <c r="B956" s="7"/>
    </row>
    <row r="957" spans="2:2" ht="15.75" customHeight="1" x14ac:dyDescent="0.25">
      <c r="B957" s="7"/>
    </row>
    <row r="958" spans="2:2" ht="15.75" customHeight="1" x14ac:dyDescent="0.25">
      <c r="B958" s="7"/>
    </row>
    <row r="959" spans="2:2" ht="15.75" customHeight="1" x14ac:dyDescent="0.25">
      <c r="B959" s="7"/>
    </row>
    <row r="960" spans="2:2" ht="15.75" customHeight="1" x14ac:dyDescent="0.25">
      <c r="B960" s="7"/>
    </row>
    <row r="961" spans="2:2" ht="15.75" customHeight="1" x14ac:dyDescent="0.25">
      <c r="B961" s="7"/>
    </row>
    <row r="962" spans="2:2" ht="15.75" customHeight="1" x14ac:dyDescent="0.25">
      <c r="B962" s="7"/>
    </row>
    <row r="963" spans="2:2" ht="15.75" customHeight="1" x14ac:dyDescent="0.25">
      <c r="B963" s="7"/>
    </row>
    <row r="964" spans="2:2" ht="15.75" customHeight="1" x14ac:dyDescent="0.25">
      <c r="B964" s="7"/>
    </row>
    <row r="965" spans="2:2" ht="15.75" customHeight="1" x14ac:dyDescent="0.25">
      <c r="B965" s="7"/>
    </row>
    <row r="966" spans="2:2" ht="15.75" customHeight="1" x14ac:dyDescent="0.25">
      <c r="B966" s="7"/>
    </row>
    <row r="967" spans="2:2" ht="15.75" customHeight="1" x14ac:dyDescent="0.25">
      <c r="B967" s="7"/>
    </row>
    <row r="968" spans="2:2" ht="15.75" customHeight="1" x14ac:dyDescent="0.25">
      <c r="B968" s="7"/>
    </row>
    <row r="969" spans="2:2" ht="15.75" customHeight="1" x14ac:dyDescent="0.25">
      <c r="B969" s="7"/>
    </row>
    <row r="970" spans="2:2" ht="15.75" customHeight="1" x14ac:dyDescent="0.25">
      <c r="B970" s="7"/>
    </row>
    <row r="971" spans="2:2" ht="15.75" customHeight="1" x14ac:dyDescent="0.25">
      <c r="B971" s="7"/>
    </row>
    <row r="972" spans="2:2" ht="15.75" customHeight="1" x14ac:dyDescent="0.25">
      <c r="B972" s="7"/>
    </row>
    <row r="973" spans="2:2" ht="15.75" customHeight="1" x14ac:dyDescent="0.25">
      <c r="B973" s="7"/>
    </row>
    <row r="974" spans="2:2" ht="15.75" customHeight="1" x14ac:dyDescent="0.25">
      <c r="B974" s="7"/>
    </row>
    <row r="975" spans="2:2" ht="15.75" customHeight="1" x14ac:dyDescent="0.25">
      <c r="B975" s="7"/>
    </row>
    <row r="976" spans="2:2" ht="15.75" customHeight="1" x14ac:dyDescent="0.25">
      <c r="B976" s="7"/>
    </row>
    <row r="977" spans="2:2" ht="15.75" customHeight="1" x14ac:dyDescent="0.25">
      <c r="B977" s="7"/>
    </row>
    <row r="978" spans="2:2" ht="15.75" customHeight="1" x14ac:dyDescent="0.25">
      <c r="B978" s="7"/>
    </row>
    <row r="979" spans="2:2" ht="15.75" customHeight="1" x14ac:dyDescent="0.25">
      <c r="B979" s="7"/>
    </row>
    <row r="980" spans="2:2" ht="15.75" customHeight="1" x14ac:dyDescent="0.25">
      <c r="B980" s="7"/>
    </row>
    <row r="981" spans="2:2" ht="15.75" customHeight="1" x14ac:dyDescent="0.25">
      <c r="B981" s="7"/>
    </row>
    <row r="982" spans="2:2" ht="15.75" customHeight="1" x14ac:dyDescent="0.25">
      <c r="B982" s="7"/>
    </row>
    <row r="983" spans="2:2" ht="15.75" customHeight="1" x14ac:dyDescent="0.25">
      <c r="B983" s="7"/>
    </row>
    <row r="984" spans="2:2" ht="15.75" customHeight="1" x14ac:dyDescent="0.25">
      <c r="B984" s="7"/>
    </row>
    <row r="985" spans="2:2" ht="15.75" customHeight="1" x14ac:dyDescent="0.25">
      <c r="B985" s="7"/>
    </row>
    <row r="986" spans="2:2" ht="15.75" customHeight="1" x14ac:dyDescent="0.25">
      <c r="B986" s="7"/>
    </row>
    <row r="987" spans="2:2" ht="15.75" customHeight="1" x14ac:dyDescent="0.25">
      <c r="B987" s="7"/>
    </row>
    <row r="988" spans="2:2" ht="15.75" customHeight="1" x14ac:dyDescent="0.25">
      <c r="B988" s="7"/>
    </row>
    <row r="989" spans="2:2" ht="15.75" customHeight="1" x14ac:dyDescent="0.25">
      <c r="B989" s="7"/>
    </row>
    <row r="990" spans="2:2" ht="15.75" customHeight="1" x14ac:dyDescent="0.25">
      <c r="B990" s="7"/>
    </row>
    <row r="991" spans="2:2" ht="15.75" customHeight="1" x14ac:dyDescent="0.25">
      <c r="B991" s="7"/>
    </row>
    <row r="992" spans="2:2" ht="15.75" customHeight="1" x14ac:dyDescent="0.25">
      <c r="B992" s="7"/>
    </row>
    <row r="993" spans="2:2" ht="15.75" customHeight="1" x14ac:dyDescent="0.25">
      <c r="B993" s="7"/>
    </row>
    <row r="994" spans="2:2" ht="15.75" customHeight="1" x14ac:dyDescent="0.25">
      <c r="B994" s="7"/>
    </row>
    <row r="995" spans="2:2" ht="15.75" customHeight="1" x14ac:dyDescent="0.25">
      <c r="B995" s="7"/>
    </row>
    <row r="996" spans="2:2" ht="15.75" customHeight="1" x14ac:dyDescent="0.25">
      <c r="B996" s="7"/>
    </row>
    <row r="997" spans="2:2" ht="15.75" customHeight="1" x14ac:dyDescent="0.25">
      <c r="B997" s="7"/>
    </row>
    <row r="998" spans="2:2" ht="15.75" customHeight="1" x14ac:dyDescent="0.25">
      <c r="B998" s="7"/>
    </row>
    <row r="999" spans="2:2" ht="15.75" customHeight="1" x14ac:dyDescent="0.25">
      <c r="B999" s="7"/>
    </row>
    <row r="1000" spans="2:2" ht="15.75" customHeight="1" x14ac:dyDescent="0.25">
      <c r="B1000" s="7"/>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B6" sqref="B6"/>
    </sheetView>
  </sheetViews>
  <sheetFormatPr defaultColWidth="12.75" defaultRowHeight="15" customHeight="1" x14ac:dyDescent="0.2"/>
  <cols>
    <col min="1" max="1" width="27.375" customWidth="1"/>
    <col min="2" max="2" width="24.75" customWidth="1"/>
    <col min="3" max="3" width="59.5" customWidth="1"/>
    <col min="4" max="26" width="7.75" customWidth="1"/>
  </cols>
  <sheetData>
    <row r="1" spans="1:26" x14ac:dyDescent="0.25">
      <c r="A1" s="5" t="s">
        <v>1291</v>
      </c>
      <c r="B1" s="5" t="s">
        <v>1292</v>
      </c>
      <c r="C1" s="2"/>
      <c r="D1" s="2"/>
      <c r="E1" s="2"/>
      <c r="F1" s="2"/>
      <c r="G1" s="2"/>
      <c r="H1" s="2"/>
      <c r="I1" s="2"/>
      <c r="J1" s="2"/>
      <c r="K1" s="2"/>
      <c r="L1" s="2"/>
      <c r="M1" s="2"/>
      <c r="N1" s="2"/>
      <c r="O1" s="2"/>
      <c r="P1" s="2"/>
      <c r="Q1" s="2"/>
      <c r="R1" s="2"/>
      <c r="S1" s="2"/>
      <c r="T1" s="2"/>
      <c r="U1" s="2"/>
      <c r="V1" s="2"/>
      <c r="W1" s="2"/>
      <c r="X1" s="2"/>
      <c r="Y1" s="2"/>
      <c r="Z1" s="2"/>
    </row>
    <row r="2" spans="1:26" ht="60" x14ac:dyDescent="0.25">
      <c r="A2" s="2" t="s">
        <v>1293</v>
      </c>
      <c r="B2" s="2" t="s">
        <v>1294</v>
      </c>
      <c r="C2" s="13" t="s">
        <v>1295</v>
      </c>
      <c r="D2" s="2"/>
      <c r="E2" s="2"/>
      <c r="F2" s="2"/>
      <c r="G2" s="2"/>
      <c r="H2" s="2"/>
      <c r="I2" s="2"/>
      <c r="J2" s="2"/>
      <c r="K2" s="2"/>
      <c r="L2" s="2"/>
      <c r="M2" s="2"/>
      <c r="N2" s="2"/>
      <c r="O2" s="2"/>
      <c r="P2" s="2"/>
      <c r="Q2" s="2"/>
      <c r="R2" s="2"/>
      <c r="S2" s="2"/>
      <c r="T2" s="2"/>
      <c r="U2" s="2"/>
      <c r="V2" s="2"/>
      <c r="W2" s="2"/>
      <c r="X2" s="2"/>
      <c r="Y2" s="2"/>
      <c r="Z2" s="2"/>
    </row>
    <row r="3" spans="1:26" x14ac:dyDescent="0.25">
      <c r="A3" s="2" t="s">
        <v>1580</v>
      </c>
      <c r="B3" s="2" t="s">
        <v>1581</v>
      </c>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election activeCell="A4" sqref="A4:J5"/>
    </sheetView>
  </sheetViews>
  <sheetFormatPr defaultColWidth="12.75" defaultRowHeight="15" customHeight="1" x14ac:dyDescent="0.2"/>
  <cols>
    <col min="1" max="1" width="108.375" style="123" customWidth="1"/>
    <col min="2" max="2" width="9" style="123" customWidth="1"/>
    <col min="3" max="3" width="11.25" style="123" customWidth="1"/>
    <col min="4" max="4" width="12" style="123" customWidth="1"/>
    <col min="5" max="5" width="64.25" style="123" customWidth="1"/>
    <col min="6" max="36" width="7.75" style="123" customWidth="1"/>
    <col min="37" max="16384" width="12.75" style="123"/>
  </cols>
  <sheetData>
    <row r="1" spans="1:36" ht="165" x14ac:dyDescent="0.25">
      <c r="A1" s="192" t="s">
        <v>1563</v>
      </c>
      <c r="B1" s="122"/>
      <c r="C1" s="122"/>
      <c r="D1" s="122"/>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row>
    <row r="2" spans="1:36" x14ac:dyDescent="0.25">
      <c r="A2" s="122"/>
      <c r="B2" s="122"/>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row>
    <row r="3" spans="1:36" x14ac:dyDescent="0.25">
      <c r="A3" s="122"/>
      <c r="B3" s="122"/>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row>
    <row r="4" spans="1:36" x14ac:dyDescent="0.25">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row>
    <row r="5" spans="1:36" x14ac:dyDescent="0.25">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row>
    <row r="6" spans="1:36" x14ac:dyDescent="0.25">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row>
    <row r="7" spans="1:36" x14ac:dyDescent="0.25">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row>
    <row r="8" spans="1:36" x14ac:dyDescent="0.25">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row>
    <row r="9" spans="1:36" x14ac:dyDescent="0.25">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row>
    <row r="10" spans="1:36" x14ac:dyDescent="0.25">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row>
    <row r="11" spans="1:36" x14ac:dyDescent="0.25">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5">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5">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row>
    <row r="14" spans="1:36" x14ac:dyDescent="0.25">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row>
    <row r="15" spans="1:36" x14ac:dyDescent="0.25">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row>
    <row r="16" spans="1:36" x14ac:dyDescent="0.25">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row>
    <row r="17" spans="1:36" x14ac:dyDescent="0.25">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row>
    <row r="18" spans="1:36" x14ac:dyDescent="0.25">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5">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row>
    <row r="20" spans="1:36" x14ac:dyDescent="0.25">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row>
    <row r="21" spans="1:36" ht="15.75" customHeight="1" x14ac:dyDescent="0.25">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ht="15.75" customHeight="1" x14ac:dyDescent="0.25">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row>
    <row r="23" spans="1:36" ht="15.75" customHeight="1" x14ac:dyDescent="0.25">
      <c r="A23" s="122"/>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row>
    <row r="24" spans="1:36" ht="15.75" customHeight="1" x14ac:dyDescent="0.25">
      <c r="A24" s="122"/>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row>
    <row r="25" spans="1:36" ht="15.75" customHeight="1" x14ac:dyDescent="0.25">
      <c r="A25" s="122"/>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ht="15.75" customHeight="1" x14ac:dyDescent="0.25">
      <c r="A26" s="122"/>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row>
    <row r="27" spans="1:36" ht="15.75" customHeight="1" x14ac:dyDescent="0.25">
      <c r="A27" s="122"/>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row>
    <row r="28" spans="1:36" ht="15.75" customHeight="1" x14ac:dyDescent="0.25">
      <c r="A28" s="122"/>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row>
    <row r="29" spans="1:36" ht="15.75" customHeight="1" x14ac:dyDescent="0.25">
      <c r="A29" s="122"/>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ht="15.75" customHeight="1" x14ac:dyDescent="0.25">
      <c r="A30" s="122"/>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row>
    <row r="31" spans="1:36" ht="15.75" customHeight="1" x14ac:dyDescent="0.25">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row>
    <row r="32" spans="1:36" ht="15.75" customHeight="1" x14ac:dyDescent="0.25">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row>
    <row r="33" spans="1:36" ht="15.75" customHeight="1" x14ac:dyDescent="0.25">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row>
    <row r="34" spans="1:36" ht="15.75" customHeight="1" x14ac:dyDescent="0.25">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row>
    <row r="35" spans="1:36" ht="15.75" customHeight="1" x14ac:dyDescent="0.25">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row>
    <row r="36" spans="1:36" ht="15.75" customHeight="1" x14ac:dyDescent="0.25">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row>
    <row r="37" spans="1:36" ht="15.75" customHeight="1" x14ac:dyDescent="0.25">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row>
    <row r="38" spans="1:36" ht="15.75" customHeight="1" x14ac:dyDescent="0.25">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row>
    <row r="39" spans="1:36" ht="15.75" customHeight="1" x14ac:dyDescent="0.25">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row>
    <row r="40" spans="1:36" ht="15.75" customHeight="1" x14ac:dyDescent="0.25">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row>
    <row r="41" spans="1:36" ht="15.75" customHeight="1" x14ac:dyDescent="0.25">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row>
    <row r="42" spans="1:36" ht="15.75" customHeight="1" x14ac:dyDescent="0.25">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row>
    <row r="43" spans="1:36" ht="15.75" customHeight="1" x14ac:dyDescent="0.25">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row>
    <row r="44" spans="1:36" ht="15.75" customHeight="1" x14ac:dyDescent="0.25">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row>
    <row r="45" spans="1:36" ht="15.75" customHeight="1" x14ac:dyDescent="0.25">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row>
    <row r="46" spans="1:36" ht="15.75" customHeight="1" x14ac:dyDescent="0.25">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row>
    <row r="47" spans="1:36" ht="15.75" customHeight="1" x14ac:dyDescent="0.25">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row>
    <row r="48" spans="1:36" ht="15.75" customHeight="1" x14ac:dyDescent="0.25">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row>
    <row r="49" spans="1:36" ht="15.75" customHeight="1" x14ac:dyDescent="0.25">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row>
    <row r="50" spans="1:36" ht="15.75" customHeight="1" x14ac:dyDescent="0.25">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row>
    <row r="51" spans="1:36" ht="15.75" customHeight="1" x14ac:dyDescent="0.25">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row>
    <row r="52" spans="1:36" ht="15.75" customHeight="1" x14ac:dyDescent="0.25">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row>
    <row r="53" spans="1:36" ht="15.75" customHeight="1" x14ac:dyDescent="0.25">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row>
    <row r="54" spans="1:36" ht="15.75" customHeight="1" x14ac:dyDescent="0.25">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row>
    <row r="55" spans="1:36" ht="15.75" customHeight="1" x14ac:dyDescent="0.25">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row>
    <row r="56" spans="1:36" ht="15.75" customHeight="1" x14ac:dyDescent="0.25">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row>
    <row r="57" spans="1:36" ht="15.75" customHeight="1" x14ac:dyDescent="0.25">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row>
    <row r="58" spans="1:36" ht="15.75" customHeight="1" x14ac:dyDescent="0.25">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row>
    <row r="59" spans="1:36" ht="15.75" customHeight="1" x14ac:dyDescent="0.25">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row>
    <row r="60" spans="1:36" ht="15.75" customHeight="1" x14ac:dyDescent="0.25">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row>
    <row r="61" spans="1:36" ht="15.75" customHeight="1" x14ac:dyDescent="0.25">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row>
    <row r="62" spans="1:36" ht="15.75" customHeight="1" x14ac:dyDescent="0.25">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row>
    <row r="63" spans="1:36" ht="15.75" customHeight="1" x14ac:dyDescent="0.25">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row>
    <row r="64" spans="1:36" ht="15.75" customHeight="1" x14ac:dyDescent="0.25">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row>
    <row r="65" spans="1:36" ht="15.75" customHeight="1" x14ac:dyDescent="0.25">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row>
    <row r="66" spans="1:36" ht="15.75" customHeight="1" x14ac:dyDescent="0.25">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row>
    <row r="67" spans="1:36" ht="15.75" customHeight="1" x14ac:dyDescent="0.25">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row>
    <row r="68" spans="1:36" ht="15.75" customHeight="1" x14ac:dyDescent="0.25">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row>
    <row r="69" spans="1:36" ht="15.75" customHeight="1" x14ac:dyDescent="0.25">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row>
    <row r="70" spans="1:36" ht="15.75" customHeight="1" x14ac:dyDescent="0.25">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row>
    <row r="71" spans="1:36" ht="15.75" customHeight="1" x14ac:dyDescent="0.25">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row>
    <row r="72" spans="1:36" ht="15.75" customHeight="1" x14ac:dyDescent="0.25">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row>
    <row r="73" spans="1:36" ht="15.75" customHeight="1" x14ac:dyDescent="0.25">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row>
    <row r="74" spans="1:36" ht="15.75" customHeight="1" x14ac:dyDescent="0.25">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row>
    <row r="75" spans="1:36" ht="15.75" customHeight="1" x14ac:dyDescent="0.25">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row>
    <row r="76" spans="1:36" ht="15.75" customHeight="1" x14ac:dyDescent="0.25">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row>
    <row r="77" spans="1:36" ht="15.75" customHeight="1" x14ac:dyDescent="0.25">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row>
    <row r="78" spans="1:36" ht="15.75" customHeight="1" x14ac:dyDescent="0.25">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36" ht="15.75" customHeight="1" x14ac:dyDescent="0.25">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row>
    <row r="80" spans="1:36" ht="15.75" customHeight="1" x14ac:dyDescent="0.25">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row>
    <row r="81" spans="1:36" ht="15.75" customHeight="1" x14ac:dyDescent="0.25">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row>
    <row r="82" spans="1:36" ht="15.75" customHeight="1" x14ac:dyDescent="0.25">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row>
    <row r="83" spans="1:36" ht="15.75" customHeight="1" x14ac:dyDescent="0.25">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row>
    <row r="84" spans="1:36" ht="15.75" customHeight="1" x14ac:dyDescent="0.25">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row>
    <row r="85" spans="1:36" ht="15.75" customHeight="1" x14ac:dyDescent="0.25">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row>
    <row r="86" spans="1:36" ht="15.75" customHeight="1" x14ac:dyDescent="0.25">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row>
    <row r="87" spans="1:36" ht="15.75" customHeight="1" x14ac:dyDescent="0.25">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row>
    <row r="88" spans="1:36" ht="15.75" customHeight="1" x14ac:dyDescent="0.25">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row>
    <row r="89" spans="1:36" ht="15.75" customHeight="1" x14ac:dyDescent="0.25">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row>
    <row r="90" spans="1:36" ht="15.75" customHeight="1" x14ac:dyDescent="0.25">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row>
    <row r="91" spans="1:36" ht="15.75" customHeight="1" x14ac:dyDescent="0.25">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row>
    <row r="92" spans="1:36" ht="15.75" customHeight="1" x14ac:dyDescent="0.25">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row>
    <row r="93" spans="1:36" ht="15.75" customHeight="1" x14ac:dyDescent="0.25">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row>
    <row r="94" spans="1:36" ht="15.75" customHeight="1" x14ac:dyDescent="0.25">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row>
    <row r="95" spans="1:36" ht="15.75" customHeight="1" x14ac:dyDescent="0.25">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row>
    <row r="96" spans="1:36" ht="15.75" customHeight="1" x14ac:dyDescent="0.25">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row>
    <row r="97" spans="1:36" ht="15.75" customHeight="1" x14ac:dyDescent="0.25">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row>
    <row r="98" spans="1:36" ht="15.75" customHeight="1" x14ac:dyDescent="0.25">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row>
    <row r="99" spans="1:36" ht="15.75" customHeight="1" x14ac:dyDescent="0.25">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row>
    <row r="100" spans="1:36" ht="15.75" customHeight="1" x14ac:dyDescent="0.25">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row>
    <row r="101" spans="1:36" ht="15.75" customHeight="1" x14ac:dyDescent="0.25">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row>
    <row r="102" spans="1:36" ht="15.75" customHeight="1" x14ac:dyDescent="0.25">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row>
    <row r="103" spans="1:36" ht="15.75" customHeight="1" x14ac:dyDescent="0.25">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row>
    <row r="104" spans="1:36" ht="15.75" customHeight="1" x14ac:dyDescent="0.25">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row>
    <row r="105" spans="1:36" ht="15.75" customHeight="1" x14ac:dyDescent="0.25">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row>
    <row r="106" spans="1:36" ht="15.75" customHeight="1" x14ac:dyDescent="0.25">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row>
    <row r="107" spans="1:36" ht="15.75" customHeight="1" x14ac:dyDescent="0.25">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row>
    <row r="108" spans="1:36" ht="15.75" customHeight="1" x14ac:dyDescent="0.25">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row>
    <row r="109" spans="1:36" ht="15.75" customHeight="1" x14ac:dyDescent="0.25">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row>
    <row r="110" spans="1:36" ht="15.75" customHeight="1" x14ac:dyDescent="0.25">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row>
    <row r="111" spans="1:36" ht="15.75" customHeight="1" x14ac:dyDescent="0.25">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row>
    <row r="112" spans="1:36" ht="15.75" customHeight="1" x14ac:dyDescent="0.25">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row>
    <row r="113" spans="1:36" ht="15.75" customHeight="1" x14ac:dyDescent="0.25">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row>
    <row r="114" spans="1:36" ht="15.75" customHeight="1" x14ac:dyDescent="0.25">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row>
    <row r="115" spans="1:36" ht="15.75" customHeight="1" x14ac:dyDescent="0.25">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row>
    <row r="116" spans="1:36" ht="15.75" customHeight="1" x14ac:dyDescent="0.25">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row>
    <row r="117" spans="1:36" ht="15.75" customHeight="1" x14ac:dyDescent="0.25">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row>
    <row r="118" spans="1:36" ht="15.75" customHeight="1" x14ac:dyDescent="0.25">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row>
    <row r="119" spans="1:36" ht="15.75" customHeight="1" x14ac:dyDescent="0.25">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row>
    <row r="120" spans="1:36" ht="15.75" customHeight="1" x14ac:dyDescent="0.25">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row>
    <row r="121" spans="1:36" ht="15.75" customHeight="1" x14ac:dyDescent="0.25">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row>
    <row r="122" spans="1:36" ht="15.75" customHeight="1" x14ac:dyDescent="0.25">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row>
    <row r="123" spans="1:36" ht="15.75" customHeight="1" x14ac:dyDescent="0.25">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spans="1:36" ht="15.75" customHeight="1" x14ac:dyDescent="0.25">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row>
    <row r="125" spans="1:36" ht="15.75" customHeight="1" x14ac:dyDescent="0.25">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row>
    <row r="126" spans="1:36" ht="15.75" customHeight="1" x14ac:dyDescent="0.25">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row>
    <row r="127" spans="1:36" ht="15.75" customHeight="1" x14ac:dyDescent="0.25">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row>
    <row r="128" spans="1:36" ht="15.75" customHeight="1" x14ac:dyDescent="0.25">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row>
    <row r="129" spans="1:36" ht="15.75" customHeight="1" x14ac:dyDescent="0.25">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row>
    <row r="130" spans="1:36" ht="15.75" customHeight="1" x14ac:dyDescent="0.25">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row>
    <row r="131" spans="1:36" ht="15.75" customHeight="1" x14ac:dyDescent="0.25">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row>
    <row r="132" spans="1:36" ht="15.75" customHeight="1" x14ac:dyDescent="0.25">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row>
    <row r="133" spans="1:36" ht="15.75" customHeight="1" x14ac:dyDescent="0.25">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row>
    <row r="134" spans="1:36" ht="15.75" customHeight="1" x14ac:dyDescent="0.25">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row>
    <row r="135" spans="1:36" ht="15.75" customHeight="1" x14ac:dyDescent="0.25">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row>
    <row r="136" spans="1:36" ht="15.75" customHeight="1" x14ac:dyDescent="0.25">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row>
    <row r="137" spans="1:36" ht="15.75" customHeight="1" x14ac:dyDescent="0.25">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row>
    <row r="138" spans="1:36" ht="15.75" customHeight="1" x14ac:dyDescent="0.25">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row>
    <row r="139" spans="1:36" ht="15.75" customHeight="1" x14ac:dyDescent="0.25">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row>
    <row r="140" spans="1:36" ht="15.75" customHeight="1" x14ac:dyDescent="0.25">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row>
    <row r="141" spans="1:36" ht="15.75" customHeight="1" x14ac:dyDescent="0.25">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row>
    <row r="142" spans="1:36" ht="15.75" customHeight="1" x14ac:dyDescent="0.25">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row>
    <row r="143" spans="1:36" ht="15.75" customHeight="1" x14ac:dyDescent="0.25">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row>
    <row r="144" spans="1:36" ht="15.75" customHeight="1" x14ac:dyDescent="0.25">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row>
    <row r="145" spans="1:36" ht="15.75" customHeight="1" x14ac:dyDescent="0.25">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row>
    <row r="146" spans="1:36" ht="15.75" customHeight="1" x14ac:dyDescent="0.25">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row>
    <row r="147" spans="1:36" ht="15.75" customHeight="1" x14ac:dyDescent="0.25">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row>
    <row r="148" spans="1:36" ht="15.75" customHeight="1" x14ac:dyDescent="0.25">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row>
    <row r="149" spans="1:36" ht="15.75" customHeight="1" x14ac:dyDescent="0.25">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row>
    <row r="150" spans="1:36" ht="15.75" customHeight="1" x14ac:dyDescent="0.25">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row>
    <row r="151" spans="1:36" ht="15.75" customHeight="1" x14ac:dyDescent="0.25">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row>
    <row r="152" spans="1:36" ht="15.75" customHeight="1" x14ac:dyDescent="0.25">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row>
    <row r="153" spans="1:36" ht="15.75" customHeight="1" x14ac:dyDescent="0.25">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row>
    <row r="154" spans="1:36" ht="15.75" customHeight="1" x14ac:dyDescent="0.25">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row>
    <row r="155" spans="1:36" ht="15.75" customHeight="1" x14ac:dyDescent="0.25">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row>
    <row r="156" spans="1:36" ht="15.75" customHeight="1" x14ac:dyDescent="0.25">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row>
    <row r="157" spans="1:36" ht="15.75" customHeight="1" x14ac:dyDescent="0.25">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row>
    <row r="158" spans="1:36" ht="15.75" customHeight="1" x14ac:dyDescent="0.25">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row>
    <row r="159" spans="1:36" ht="15.75" customHeight="1" x14ac:dyDescent="0.25">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row>
    <row r="160" spans="1:36" ht="15.75" customHeight="1" x14ac:dyDescent="0.25">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row>
    <row r="161" spans="1:36" ht="15.75" customHeight="1" x14ac:dyDescent="0.25">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row>
    <row r="162" spans="1:36" ht="15.75" customHeight="1" x14ac:dyDescent="0.25">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row>
    <row r="163" spans="1:36" ht="15.75" customHeight="1" x14ac:dyDescent="0.25">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row>
    <row r="164" spans="1:36" ht="15.75" customHeight="1" x14ac:dyDescent="0.25">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row>
    <row r="165" spans="1:36" ht="15.75" customHeight="1" x14ac:dyDescent="0.25">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row>
    <row r="166" spans="1:36" ht="15.75" customHeight="1" x14ac:dyDescent="0.25">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ht="15.75" customHeight="1" x14ac:dyDescent="0.25">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row>
    <row r="168" spans="1:36" ht="15.75" customHeight="1" x14ac:dyDescent="0.25">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row>
    <row r="169" spans="1:36" ht="15.75" customHeight="1" x14ac:dyDescent="0.25">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row>
    <row r="170" spans="1:36" ht="15.75" customHeight="1" x14ac:dyDescent="0.25">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row>
    <row r="171" spans="1:36" ht="15.75" customHeight="1" x14ac:dyDescent="0.25">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row>
    <row r="172" spans="1:36" ht="15.75" customHeight="1" x14ac:dyDescent="0.25">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row>
    <row r="173" spans="1:36" ht="15.75" customHeight="1" x14ac:dyDescent="0.25">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row>
    <row r="174" spans="1:36" ht="15.75" customHeight="1" x14ac:dyDescent="0.25">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row>
    <row r="175" spans="1:36" ht="15.75" customHeight="1" x14ac:dyDescent="0.25">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row>
    <row r="176" spans="1:36" ht="15.75" customHeight="1" x14ac:dyDescent="0.25">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row>
    <row r="177" spans="1:36" ht="15.75" customHeight="1" x14ac:dyDescent="0.25">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row>
    <row r="178" spans="1:36" ht="15.75" customHeight="1" x14ac:dyDescent="0.25">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row>
    <row r="179" spans="1:36" ht="15.75" customHeight="1" x14ac:dyDescent="0.25">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row>
    <row r="180" spans="1:36" ht="15.75" customHeight="1" x14ac:dyDescent="0.25">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row>
    <row r="181" spans="1:36" ht="15.75" customHeight="1" x14ac:dyDescent="0.25">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row>
    <row r="182" spans="1:36" ht="15.75" customHeight="1" x14ac:dyDescent="0.25">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row>
    <row r="183" spans="1:36" ht="15.75" customHeight="1" x14ac:dyDescent="0.25">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row>
    <row r="184" spans="1:36" ht="15.75" customHeight="1" x14ac:dyDescent="0.25">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row>
    <row r="185" spans="1:36" ht="15.75" customHeight="1" x14ac:dyDescent="0.25">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row>
    <row r="186" spans="1:36" ht="15.75" customHeight="1" x14ac:dyDescent="0.25">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row>
    <row r="187" spans="1:36" ht="15.75" customHeight="1" x14ac:dyDescent="0.25">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row>
    <row r="188" spans="1:36" ht="15.75" customHeight="1" x14ac:dyDescent="0.25">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row>
    <row r="189" spans="1:36" ht="15.75" customHeight="1" x14ac:dyDescent="0.25">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row>
    <row r="190" spans="1:36" ht="15.75" customHeight="1" x14ac:dyDescent="0.25">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row>
    <row r="191" spans="1:36" ht="15.75" customHeight="1" x14ac:dyDescent="0.25">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row>
    <row r="192" spans="1:36" ht="15.75" customHeight="1" x14ac:dyDescent="0.25">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row>
    <row r="193" spans="1:36" ht="15.75" customHeight="1" x14ac:dyDescent="0.25">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row>
    <row r="194" spans="1:36" ht="15.75" customHeight="1" x14ac:dyDescent="0.25">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row>
    <row r="195" spans="1:36" ht="15.75" customHeight="1" x14ac:dyDescent="0.25">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row>
    <row r="196" spans="1:36" ht="15.75" customHeight="1" x14ac:dyDescent="0.25">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row>
    <row r="197" spans="1:36" ht="15.75" customHeight="1" x14ac:dyDescent="0.25">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row>
    <row r="198" spans="1:36" ht="15.75" customHeight="1" x14ac:dyDescent="0.25">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row>
    <row r="199" spans="1:36" ht="15.75" customHeight="1" x14ac:dyDescent="0.25">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row>
    <row r="200" spans="1:36" ht="15.75" customHeight="1" x14ac:dyDescent="0.25">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row>
    <row r="201" spans="1:36" ht="15.75" customHeight="1" x14ac:dyDescent="0.25">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row>
    <row r="202" spans="1:36" ht="15.75" customHeight="1" x14ac:dyDescent="0.25">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row>
    <row r="203" spans="1:36" ht="15.75" customHeight="1" x14ac:dyDescent="0.25">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row>
    <row r="204" spans="1:36" ht="15.75" customHeight="1" x14ac:dyDescent="0.25">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row>
    <row r="205" spans="1:36" ht="15.75" customHeight="1" x14ac:dyDescent="0.25">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row>
    <row r="206" spans="1:36" ht="15.75" customHeight="1" x14ac:dyDescent="0.25">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row>
    <row r="207" spans="1:36" ht="15.75" customHeight="1" x14ac:dyDescent="0.25">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row>
    <row r="208" spans="1:36" ht="15.75" customHeight="1" x14ac:dyDescent="0.25">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row>
    <row r="209" spans="1:36" ht="15.75" customHeight="1" x14ac:dyDescent="0.25">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row>
    <row r="210" spans="1:36" ht="15.75" customHeight="1" x14ac:dyDescent="0.25">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row>
    <row r="211" spans="1:36" ht="15.75" customHeight="1" x14ac:dyDescent="0.25">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row>
    <row r="212" spans="1:36" ht="15.75" customHeight="1" x14ac:dyDescent="0.25">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row>
    <row r="213" spans="1:36" ht="15.75" customHeight="1" x14ac:dyDescent="0.25">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row>
    <row r="214" spans="1:36" ht="15.75" customHeight="1" x14ac:dyDescent="0.25">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row>
    <row r="215" spans="1:36" ht="15.75" customHeight="1" x14ac:dyDescent="0.25">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row>
    <row r="216" spans="1:36" ht="15.75" customHeight="1" x14ac:dyDescent="0.25">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row>
    <row r="217" spans="1:36" ht="15.75" customHeight="1" x14ac:dyDescent="0.25">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row>
    <row r="218" spans="1:36" ht="15.75" customHeight="1" x14ac:dyDescent="0.25">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row>
    <row r="219" spans="1:36" ht="15.75" customHeight="1" x14ac:dyDescent="0.25">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row>
    <row r="220" spans="1:36" ht="15.75" customHeight="1" x14ac:dyDescent="0.25">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row>
    <row r="221" spans="1:36" ht="15.75" customHeight="1" x14ac:dyDescent="0.25">
      <c r="A221" s="129"/>
      <c r="B221" s="128"/>
      <c r="C221" s="128"/>
      <c r="D221" s="128"/>
      <c r="E221" s="128"/>
      <c r="F221" s="128"/>
      <c r="G221" s="128"/>
      <c r="H221" s="128"/>
      <c r="I221" s="128"/>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row>
    <row r="222" spans="1:36" ht="15.75" customHeight="1" x14ac:dyDescent="0.25">
      <c r="A222" s="129"/>
      <c r="B222" s="128"/>
      <c r="C222" s="128"/>
      <c r="D222" s="128"/>
      <c r="E222" s="128"/>
      <c r="F222" s="128"/>
      <c r="G222" s="128"/>
      <c r="H222" s="128"/>
      <c r="I222" s="128"/>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row>
    <row r="223" spans="1:36" ht="15.75" customHeight="1" x14ac:dyDescent="0.25">
      <c r="A223" s="129"/>
      <c r="B223" s="128"/>
      <c r="C223" s="128"/>
      <c r="D223" s="128"/>
      <c r="E223" s="128"/>
      <c r="F223" s="128"/>
      <c r="G223" s="128"/>
      <c r="H223" s="128"/>
      <c r="I223" s="128"/>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row>
    <row r="224" spans="1:36" ht="15.75" customHeight="1" x14ac:dyDescent="0.25">
      <c r="A224" s="129"/>
      <c r="B224" s="128"/>
      <c r="C224" s="128"/>
      <c r="D224" s="128"/>
      <c r="E224" s="128"/>
      <c r="F224" s="128"/>
      <c r="G224" s="128"/>
      <c r="H224" s="128"/>
      <c r="I224" s="128"/>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row>
    <row r="225" spans="1:36" ht="15.75" customHeight="1" x14ac:dyDescent="0.25">
      <c r="A225" s="129"/>
      <c r="B225" s="128"/>
      <c r="C225" s="128"/>
      <c r="D225" s="128"/>
      <c r="E225" s="128"/>
      <c r="F225" s="128"/>
      <c r="G225" s="128"/>
      <c r="H225" s="128"/>
      <c r="I225" s="128"/>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row>
    <row r="226" spans="1:36" ht="15.75" customHeight="1" x14ac:dyDescent="0.25">
      <c r="A226" s="129"/>
      <c r="B226" s="128"/>
      <c r="C226" s="128"/>
      <c r="D226" s="128"/>
      <c r="E226" s="128"/>
      <c r="F226" s="128"/>
      <c r="G226" s="128"/>
      <c r="H226" s="128"/>
      <c r="I226" s="128"/>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row>
    <row r="227" spans="1:36" ht="15.75" customHeight="1" x14ac:dyDescent="0.25">
      <c r="A227" s="129"/>
      <c r="B227" s="128"/>
      <c r="C227" s="128"/>
      <c r="D227" s="128"/>
      <c r="E227" s="128"/>
      <c r="F227" s="128"/>
      <c r="G227" s="128"/>
      <c r="H227" s="128"/>
      <c r="I227" s="128"/>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row>
    <row r="228" spans="1:36" ht="15.75" customHeight="1" x14ac:dyDescent="0.25">
      <c r="A228" s="135"/>
      <c r="B228" s="128"/>
      <c r="C228" s="128"/>
      <c r="D228" s="128"/>
      <c r="E228" s="128"/>
      <c r="F228" s="128"/>
      <c r="G228" s="128"/>
      <c r="H228" s="128"/>
      <c r="I228" s="128"/>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row>
    <row r="229" spans="1:36" ht="15.75" customHeight="1" x14ac:dyDescent="0.25">
      <c r="A229" s="129"/>
      <c r="B229" s="128"/>
      <c r="C229" s="128"/>
      <c r="D229" s="128"/>
      <c r="E229" s="128"/>
      <c r="F229" s="128"/>
      <c r="G229" s="128"/>
      <c r="H229" s="128"/>
      <c r="I229" s="128"/>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row>
    <row r="230" spans="1:36" ht="15.75" customHeight="1" x14ac:dyDescent="0.25">
      <c r="A230" s="129"/>
      <c r="B230" s="128"/>
      <c r="C230" s="128"/>
      <c r="D230" s="128"/>
      <c r="E230" s="128"/>
      <c r="F230" s="128"/>
      <c r="G230" s="128"/>
      <c r="H230" s="128"/>
      <c r="I230" s="128"/>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row>
    <row r="231" spans="1:36" ht="15.75" customHeight="1" x14ac:dyDescent="0.25">
      <c r="A231" s="129"/>
      <c r="B231" s="128"/>
      <c r="C231" s="128"/>
      <c r="D231" s="128"/>
      <c r="E231" s="128"/>
      <c r="F231" s="128"/>
      <c r="G231" s="128"/>
      <c r="H231" s="128"/>
      <c r="I231" s="128"/>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row>
    <row r="232" spans="1:36" ht="15.75" customHeight="1" x14ac:dyDescent="0.25">
      <c r="A232" s="135"/>
      <c r="B232" s="128"/>
      <c r="C232" s="128"/>
      <c r="D232" s="128"/>
      <c r="E232" s="128"/>
      <c r="F232" s="128"/>
      <c r="G232" s="128"/>
      <c r="H232" s="128"/>
      <c r="I232" s="128"/>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row>
    <row r="233" spans="1:36" ht="15.75" customHeight="1" x14ac:dyDescent="0.25">
      <c r="A233" s="129"/>
      <c r="B233" s="128"/>
      <c r="C233" s="128"/>
      <c r="D233" s="128"/>
      <c r="E233" s="128"/>
      <c r="F233" s="128"/>
      <c r="G233" s="128"/>
      <c r="H233" s="128"/>
      <c r="I233" s="128"/>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row>
    <row r="234" spans="1:36" ht="15.75" customHeight="1" x14ac:dyDescent="0.25">
      <c r="A234" s="129"/>
      <c r="B234" s="128"/>
      <c r="C234" s="128"/>
      <c r="D234" s="128"/>
      <c r="E234" s="128"/>
      <c r="F234" s="128"/>
      <c r="G234" s="128"/>
      <c r="H234" s="128"/>
      <c r="I234" s="128"/>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row>
    <row r="235" spans="1:36" ht="15.75" customHeight="1" x14ac:dyDescent="0.25">
      <c r="A235" s="129"/>
      <c r="B235" s="128"/>
      <c r="C235" s="128"/>
      <c r="D235" s="128"/>
      <c r="E235" s="128"/>
      <c r="F235" s="128"/>
      <c r="G235" s="128"/>
      <c r="H235" s="128"/>
      <c r="I235" s="128"/>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row>
    <row r="236" spans="1:36" ht="15.75" customHeight="1" x14ac:dyDescent="0.25">
      <c r="A236" s="129"/>
      <c r="B236" s="128"/>
      <c r="C236" s="128"/>
      <c r="D236" s="128"/>
      <c r="E236" s="128"/>
      <c r="F236" s="128"/>
      <c r="G236" s="128"/>
      <c r="H236" s="128"/>
      <c r="I236" s="128"/>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row>
    <row r="237" spans="1:36" ht="15.75" customHeight="1" x14ac:dyDescent="0.25">
      <c r="A237" s="129"/>
      <c r="B237" s="128"/>
      <c r="C237" s="128"/>
      <c r="D237" s="128"/>
      <c r="E237" s="128"/>
      <c r="F237" s="128"/>
      <c r="G237" s="128"/>
      <c r="H237" s="128"/>
      <c r="I237" s="128"/>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row>
    <row r="238" spans="1:36" ht="15.75" customHeight="1" x14ac:dyDescent="0.25">
      <c r="A238" s="135"/>
      <c r="B238" s="128"/>
      <c r="C238" s="128"/>
      <c r="D238" s="128"/>
      <c r="E238" s="128"/>
      <c r="F238" s="128"/>
      <c r="G238" s="128"/>
      <c r="H238" s="128"/>
      <c r="I238" s="128"/>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row>
    <row r="239" spans="1:36" ht="15.75" customHeight="1" x14ac:dyDescent="0.25">
      <c r="A239" s="129"/>
      <c r="B239" s="128"/>
      <c r="C239" s="128"/>
      <c r="D239" s="128"/>
      <c r="E239" s="128"/>
      <c r="F239" s="128"/>
      <c r="G239" s="128"/>
      <c r="H239" s="128"/>
      <c r="I239" s="128"/>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row>
    <row r="240" spans="1:36" ht="15.75" customHeight="1" x14ac:dyDescent="0.25">
      <c r="A240" s="129"/>
      <c r="B240" s="128"/>
      <c r="C240" s="128"/>
      <c r="D240" s="128"/>
      <c r="E240" s="128"/>
      <c r="F240" s="128"/>
      <c r="G240" s="128"/>
      <c r="H240" s="128"/>
      <c r="I240" s="128"/>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row>
    <row r="241" spans="1:36" ht="15.75" customHeight="1" x14ac:dyDescent="0.25">
      <c r="A241" s="129"/>
      <c r="B241" s="128"/>
      <c r="C241" s="128"/>
      <c r="D241" s="128"/>
      <c r="E241" s="128"/>
      <c r="F241" s="128"/>
      <c r="G241" s="128"/>
      <c r="H241" s="128"/>
      <c r="I241" s="128"/>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row>
    <row r="242" spans="1:36" ht="15.75" customHeight="1" x14ac:dyDescent="0.25">
      <c r="A242" s="129"/>
      <c r="B242" s="128"/>
      <c r="C242" s="128"/>
      <c r="D242" s="128"/>
      <c r="E242" s="128"/>
      <c r="F242" s="128"/>
      <c r="G242" s="128"/>
      <c r="H242" s="128"/>
      <c r="I242" s="128"/>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row>
    <row r="243" spans="1:36" ht="15.75" customHeight="1" x14ac:dyDescent="0.25">
      <c r="A243" s="129"/>
      <c r="B243" s="128"/>
      <c r="C243" s="128"/>
      <c r="D243" s="128"/>
      <c r="E243" s="128"/>
      <c r="F243" s="128"/>
      <c r="G243" s="128"/>
      <c r="H243" s="128"/>
      <c r="I243" s="128"/>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row>
    <row r="244" spans="1:36" ht="15.75" customHeight="1" x14ac:dyDescent="0.25">
      <c r="A244" s="129"/>
      <c r="B244" s="128"/>
      <c r="C244" s="128"/>
      <c r="D244" s="128"/>
      <c r="E244" s="128"/>
      <c r="F244" s="128"/>
      <c r="G244" s="128"/>
      <c r="H244" s="128"/>
      <c r="I244" s="128"/>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row>
    <row r="245" spans="1:36" ht="15.75" customHeight="1" x14ac:dyDescent="0.25">
      <c r="A245" s="129"/>
      <c r="B245" s="128"/>
      <c r="C245" s="128"/>
      <c r="D245" s="128"/>
      <c r="E245" s="128"/>
      <c r="F245" s="128"/>
      <c r="G245" s="128"/>
      <c r="H245" s="128"/>
      <c r="I245" s="128"/>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row>
    <row r="246" spans="1:36" ht="15.75" customHeight="1" x14ac:dyDescent="0.25">
      <c r="A246" s="129"/>
      <c r="B246" s="128"/>
      <c r="C246" s="128"/>
      <c r="D246" s="128"/>
      <c r="E246" s="128"/>
      <c r="F246" s="128"/>
      <c r="G246" s="128"/>
      <c r="H246" s="128"/>
      <c r="I246" s="128"/>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row>
    <row r="247" spans="1:36" ht="15.75" customHeight="1" x14ac:dyDescent="0.25">
      <c r="A247" s="135"/>
      <c r="B247" s="128"/>
      <c r="C247" s="128"/>
      <c r="D247" s="128"/>
      <c r="E247" s="128"/>
      <c r="F247" s="128"/>
      <c r="G247" s="128"/>
      <c r="H247" s="128"/>
      <c r="I247" s="128"/>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row>
    <row r="248" spans="1:36" ht="15.75" customHeight="1" x14ac:dyDescent="0.25">
      <c r="A248" s="129"/>
      <c r="B248" s="128"/>
      <c r="C248" s="128"/>
      <c r="D248" s="128"/>
      <c r="E248" s="128"/>
      <c r="F248" s="128"/>
      <c r="G248" s="128"/>
      <c r="H248" s="128"/>
      <c r="I248" s="128"/>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row>
    <row r="249" spans="1:36" ht="15.75" customHeight="1" x14ac:dyDescent="0.25">
      <c r="A249" s="129"/>
      <c r="B249" s="128"/>
      <c r="C249" s="128"/>
      <c r="D249" s="128"/>
      <c r="E249" s="128"/>
      <c r="F249" s="128"/>
      <c r="G249" s="128"/>
      <c r="H249" s="128"/>
      <c r="I249" s="128"/>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row>
    <row r="250" spans="1:36" ht="15.75" customHeight="1" x14ac:dyDescent="0.25">
      <c r="A250" s="129"/>
      <c r="B250" s="128"/>
      <c r="C250" s="128"/>
      <c r="D250" s="128"/>
      <c r="E250" s="128"/>
      <c r="F250" s="128"/>
      <c r="G250" s="128"/>
      <c r="H250" s="128"/>
      <c r="I250" s="128"/>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row>
    <row r="251" spans="1:36" ht="15.75" customHeight="1" x14ac:dyDescent="0.25">
      <c r="A251" s="129"/>
      <c r="B251" s="128"/>
      <c r="C251" s="128"/>
      <c r="D251" s="128"/>
      <c r="E251" s="128"/>
      <c r="F251" s="128"/>
      <c r="G251" s="128"/>
      <c r="H251" s="128"/>
      <c r="I251" s="128"/>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row>
    <row r="252" spans="1:36" ht="15.75" customHeight="1" x14ac:dyDescent="0.25">
      <c r="A252" s="129"/>
      <c r="B252" s="128"/>
      <c r="C252" s="128"/>
      <c r="D252" s="128"/>
      <c r="E252" s="128"/>
      <c r="F252" s="128"/>
      <c r="G252" s="128"/>
      <c r="H252" s="128"/>
      <c r="I252" s="128"/>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row>
    <row r="253" spans="1:36" ht="15.75" customHeight="1" x14ac:dyDescent="0.25">
      <c r="A253" s="129"/>
      <c r="B253" s="128"/>
      <c r="C253" s="128"/>
      <c r="D253" s="128"/>
      <c r="E253" s="128"/>
      <c r="F253" s="128"/>
      <c r="G253" s="128"/>
      <c r="H253" s="128"/>
      <c r="I253" s="128"/>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row>
    <row r="254" spans="1:36" ht="15.75" customHeight="1" x14ac:dyDescent="0.25">
      <c r="A254" s="129"/>
      <c r="B254" s="128"/>
      <c r="C254" s="128"/>
      <c r="D254" s="128"/>
      <c r="E254" s="128"/>
      <c r="F254" s="128"/>
      <c r="G254" s="128"/>
      <c r="H254" s="128"/>
      <c r="I254" s="128"/>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row>
    <row r="255" spans="1:36" ht="15.75" customHeight="1" x14ac:dyDescent="0.25">
      <c r="A255" s="129"/>
      <c r="B255" s="128"/>
      <c r="C255" s="128"/>
      <c r="D255" s="128"/>
      <c r="E255" s="128"/>
      <c r="F255" s="128"/>
      <c r="G255" s="128"/>
      <c r="H255" s="128"/>
      <c r="I255" s="128"/>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row>
    <row r="256" spans="1:36" ht="15.75" customHeight="1" x14ac:dyDescent="0.25">
      <c r="A256" s="129"/>
      <c r="B256" s="128"/>
      <c r="C256" s="128"/>
      <c r="D256" s="128"/>
      <c r="E256" s="128"/>
      <c r="F256" s="128"/>
      <c r="G256" s="128"/>
      <c r="H256" s="128"/>
      <c r="I256" s="128"/>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row>
    <row r="257" spans="1:36" ht="15.75" customHeight="1" x14ac:dyDescent="0.25">
      <c r="A257" s="129"/>
      <c r="B257" s="128"/>
      <c r="C257" s="128"/>
      <c r="D257" s="128"/>
      <c r="E257" s="128"/>
      <c r="F257" s="128"/>
      <c r="G257" s="128"/>
      <c r="H257" s="128"/>
      <c r="I257" s="128"/>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row>
    <row r="258" spans="1:36" ht="15.75" customHeight="1" x14ac:dyDescent="0.25">
      <c r="A258" s="129"/>
      <c r="B258" s="128"/>
      <c r="C258" s="128"/>
      <c r="D258" s="128"/>
      <c r="E258" s="128"/>
      <c r="F258" s="128"/>
      <c r="G258" s="128"/>
      <c r="H258" s="128"/>
      <c r="I258" s="128"/>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row>
    <row r="259" spans="1:36" ht="15.75" customHeight="1" x14ac:dyDescent="0.25">
      <c r="A259" s="129"/>
      <c r="B259" s="128"/>
      <c r="C259" s="128"/>
      <c r="D259" s="128"/>
      <c r="E259" s="128"/>
      <c r="F259" s="128"/>
      <c r="G259" s="128"/>
      <c r="H259" s="128"/>
      <c r="I259" s="128"/>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row>
    <row r="260" spans="1:36" ht="15.75" customHeight="1" x14ac:dyDescent="0.25">
      <c r="A260" s="135"/>
      <c r="B260" s="128"/>
      <c r="C260" s="128"/>
      <c r="D260" s="128"/>
      <c r="E260" s="128"/>
      <c r="F260" s="128"/>
      <c r="G260" s="128"/>
      <c r="H260" s="128"/>
      <c r="I260" s="128"/>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row>
    <row r="261" spans="1:36" ht="15.75" customHeight="1" x14ac:dyDescent="0.25">
      <c r="A261" s="135"/>
      <c r="B261" s="128"/>
      <c r="C261" s="128"/>
      <c r="D261" s="128"/>
      <c r="E261" s="128"/>
      <c r="F261" s="128"/>
      <c r="G261" s="128"/>
      <c r="H261" s="128"/>
      <c r="I261" s="128"/>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row>
    <row r="262" spans="1:36" ht="15.75" customHeight="1" x14ac:dyDescent="0.25">
      <c r="A262" s="135"/>
      <c r="B262" s="128"/>
      <c r="C262" s="128"/>
      <c r="D262" s="128"/>
      <c r="E262" s="128"/>
      <c r="F262" s="128"/>
      <c r="G262" s="128"/>
      <c r="H262" s="128"/>
      <c r="I262" s="128"/>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row>
    <row r="263" spans="1:36" ht="15.75" customHeight="1" x14ac:dyDescent="0.25">
      <c r="A263" s="135"/>
      <c r="B263" s="128"/>
      <c r="C263" s="128"/>
      <c r="D263" s="128"/>
      <c r="E263" s="128"/>
      <c r="F263" s="128"/>
      <c r="G263" s="128"/>
      <c r="H263" s="128"/>
      <c r="I263" s="128"/>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row>
    <row r="264" spans="1:36" ht="15.75" customHeight="1" x14ac:dyDescent="0.25">
      <c r="A264" s="135"/>
      <c r="B264" s="128"/>
      <c r="C264" s="128"/>
      <c r="D264" s="128"/>
      <c r="E264" s="128"/>
      <c r="F264" s="128"/>
      <c r="G264" s="128"/>
      <c r="H264" s="128"/>
      <c r="I264" s="128"/>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row>
    <row r="265" spans="1:36" ht="15.75" customHeight="1" x14ac:dyDescent="0.25">
      <c r="A265" s="135"/>
      <c r="B265" s="128"/>
      <c r="C265" s="128"/>
      <c r="D265" s="128"/>
      <c r="E265" s="128"/>
      <c r="F265" s="128"/>
      <c r="G265" s="128"/>
      <c r="H265" s="128"/>
      <c r="I265" s="128"/>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row>
    <row r="266" spans="1:36" ht="15.75" customHeight="1" x14ac:dyDescent="0.25">
      <c r="A266" s="135"/>
      <c r="B266" s="128"/>
      <c r="C266" s="128"/>
      <c r="D266" s="128"/>
      <c r="E266" s="128"/>
      <c r="F266" s="128"/>
      <c r="G266" s="128"/>
      <c r="H266" s="128"/>
      <c r="I266" s="128"/>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row>
    <row r="267" spans="1:36" ht="15.75" customHeight="1" x14ac:dyDescent="0.25">
      <c r="A267" s="135"/>
      <c r="B267" s="128"/>
      <c r="C267" s="128"/>
      <c r="D267" s="128"/>
      <c r="E267" s="128"/>
      <c r="F267" s="128"/>
      <c r="G267" s="128"/>
      <c r="H267" s="128"/>
      <c r="I267" s="128"/>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row>
    <row r="268" spans="1:36" ht="15.75" customHeight="1" x14ac:dyDescent="0.25">
      <c r="A268" s="129"/>
      <c r="B268" s="128"/>
      <c r="C268" s="128"/>
      <c r="D268" s="128"/>
      <c r="E268" s="128"/>
      <c r="F268" s="128"/>
      <c r="G268" s="128"/>
      <c r="H268" s="128"/>
      <c r="I268" s="128"/>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row>
    <row r="269" spans="1:36" ht="15.75" customHeight="1" x14ac:dyDescent="0.25">
      <c r="A269" s="129"/>
      <c r="B269" s="128"/>
      <c r="C269" s="128"/>
      <c r="D269" s="128"/>
      <c r="E269" s="128"/>
      <c r="F269" s="128"/>
      <c r="G269" s="128"/>
      <c r="H269" s="128"/>
      <c r="I269" s="128"/>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row>
    <row r="270" spans="1:36" ht="15.75" customHeight="1" x14ac:dyDescent="0.25">
      <c r="A270" s="129"/>
      <c r="B270" s="128"/>
      <c r="C270" s="128"/>
      <c r="D270" s="128"/>
      <c r="E270" s="128"/>
      <c r="F270" s="128"/>
      <c r="G270" s="128"/>
      <c r="H270" s="128"/>
      <c r="I270" s="128"/>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row>
    <row r="271" spans="1:36" ht="15.75" customHeight="1" x14ac:dyDescent="0.25">
      <c r="A271" s="129"/>
      <c r="B271" s="128"/>
      <c r="C271" s="128"/>
      <c r="D271" s="128"/>
      <c r="E271" s="128"/>
      <c r="F271" s="128"/>
      <c r="G271" s="128"/>
      <c r="H271" s="128"/>
      <c r="I271" s="128"/>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row>
    <row r="272" spans="1:36" ht="15.75" customHeight="1" x14ac:dyDescent="0.25">
      <c r="A272" s="129"/>
      <c r="B272" s="128"/>
      <c r="C272" s="128"/>
      <c r="D272" s="128"/>
      <c r="E272" s="128"/>
      <c r="F272" s="128"/>
      <c r="G272" s="128"/>
      <c r="H272" s="128"/>
      <c r="I272" s="128"/>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row>
    <row r="273" spans="1:36" ht="15.75" customHeight="1" x14ac:dyDescent="0.25">
      <c r="A273" s="129"/>
      <c r="B273" s="128"/>
      <c r="C273" s="128"/>
      <c r="D273" s="128"/>
      <c r="E273" s="128"/>
      <c r="F273" s="128"/>
      <c r="G273" s="128"/>
      <c r="H273" s="128"/>
      <c r="I273" s="128"/>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row>
    <row r="274" spans="1:36" ht="15.75" customHeight="1" x14ac:dyDescent="0.25">
      <c r="A274" s="129"/>
      <c r="B274" s="128"/>
      <c r="C274" s="128"/>
      <c r="D274" s="128"/>
      <c r="E274" s="128"/>
      <c r="F274" s="128"/>
      <c r="G274" s="128"/>
      <c r="H274" s="128"/>
      <c r="I274" s="128"/>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row>
    <row r="275" spans="1:36" ht="15.75" customHeight="1" x14ac:dyDescent="0.25">
      <c r="A275" s="129"/>
      <c r="B275" s="128"/>
      <c r="C275" s="128"/>
      <c r="D275" s="128"/>
      <c r="E275" s="128"/>
      <c r="F275" s="128"/>
      <c r="G275" s="128"/>
      <c r="H275" s="128"/>
      <c r="I275" s="128"/>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row>
    <row r="276" spans="1:36" ht="15.75" customHeight="1" x14ac:dyDescent="0.25">
      <c r="A276" s="129"/>
      <c r="B276" s="128"/>
      <c r="C276" s="128"/>
      <c r="D276" s="128"/>
      <c r="E276" s="128"/>
      <c r="F276" s="128"/>
      <c r="G276" s="128"/>
      <c r="H276" s="128"/>
      <c r="I276" s="128"/>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row>
    <row r="277" spans="1:36" ht="15.75" customHeight="1" x14ac:dyDescent="0.25">
      <c r="A277" s="129"/>
      <c r="B277" s="128"/>
      <c r="C277" s="128"/>
      <c r="D277" s="128"/>
      <c r="E277" s="128"/>
      <c r="F277" s="128"/>
      <c r="G277" s="128"/>
      <c r="H277" s="128"/>
      <c r="I277" s="128"/>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row>
    <row r="278" spans="1:36" ht="15.75" customHeight="1" x14ac:dyDescent="0.25">
      <c r="A278" s="129"/>
      <c r="B278" s="128"/>
      <c r="C278" s="128"/>
      <c r="D278" s="128"/>
      <c r="E278" s="128"/>
      <c r="F278" s="128"/>
      <c r="G278" s="128"/>
      <c r="H278" s="128"/>
      <c r="I278" s="128"/>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row>
    <row r="279" spans="1:36" ht="15.75" customHeight="1" x14ac:dyDescent="0.25">
      <c r="A279" s="129"/>
      <c r="B279" s="128"/>
      <c r="C279" s="128"/>
      <c r="D279" s="128"/>
      <c r="E279" s="128"/>
      <c r="F279" s="128"/>
      <c r="G279" s="128"/>
      <c r="H279" s="128"/>
      <c r="I279" s="128"/>
      <c r="J279" s="128"/>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row>
    <row r="280" spans="1:36" ht="15.75" customHeight="1" x14ac:dyDescent="0.25">
      <c r="A280" s="129"/>
      <c r="B280" s="128"/>
      <c r="C280" s="128"/>
      <c r="D280" s="128"/>
      <c r="E280" s="128"/>
      <c r="F280" s="128"/>
      <c r="G280" s="128"/>
      <c r="H280" s="128"/>
      <c r="I280" s="128"/>
      <c r="J280" s="128"/>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row>
    <row r="281" spans="1:36" ht="15.75" customHeight="1" x14ac:dyDescent="0.25">
      <c r="A281" s="129"/>
      <c r="B281" s="128"/>
      <c r="C281" s="128"/>
      <c r="D281" s="128"/>
      <c r="E281" s="128"/>
      <c r="F281" s="128"/>
      <c r="G281" s="128"/>
      <c r="H281" s="128"/>
      <c r="I281" s="128"/>
      <c r="J281" s="128"/>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row>
    <row r="282" spans="1:36" ht="15.75" customHeight="1" x14ac:dyDescent="0.25">
      <c r="A282" s="129"/>
      <c r="B282" s="128"/>
      <c r="C282" s="128"/>
      <c r="D282" s="128"/>
      <c r="E282" s="128"/>
      <c r="F282" s="128"/>
      <c r="G282" s="128"/>
      <c r="H282" s="128"/>
      <c r="I282" s="128"/>
      <c r="J282" s="128"/>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row>
    <row r="283" spans="1:36" ht="15.75" customHeight="1" x14ac:dyDescent="0.25">
      <c r="A283" s="136"/>
      <c r="B283" s="128"/>
      <c r="C283" s="128"/>
      <c r="D283" s="128"/>
      <c r="E283" s="128"/>
      <c r="F283" s="128"/>
      <c r="G283" s="128"/>
      <c r="H283" s="128"/>
      <c r="I283" s="128"/>
      <c r="J283" s="128"/>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row>
    <row r="284" spans="1:36" ht="15.75" customHeight="1" x14ac:dyDescent="0.25">
      <c r="A284" s="136"/>
      <c r="B284" s="128"/>
      <c r="C284" s="128"/>
      <c r="D284" s="128"/>
      <c r="E284" s="128"/>
      <c r="F284" s="128"/>
      <c r="G284" s="128"/>
      <c r="H284" s="128"/>
      <c r="I284" s="128"/>
      <c r="J284" s="128"/>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row>
    <row r="285" spans="1:36" ht="15.75" customHeight="1" x14ac:dyDescent="0.25">
      <c r="A285" s="136"/>
      <c r="B285" s="128"/>
      <c r="C285" s="128"/>
      <c r="D285" s="128"/>
      <c r="E285" s="128"/>
      <c r="F285" s="128"/>
      <c r="G285" s="128"/>
      <c r="H285" s="128"/>
      <c r="I285" s="128"/>
      <c r="J285" s="128"/>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row>
    <row r="286" spans="1:36" ht="15.75" customHeight="1" x14ac:dyDescent="0.25">
      <c r="A286" s="136"/>
      <c r="B286" s="128"/>
      <c r="C286" s="128"/>
      <c r="D286" s="128"/>
      <c r="E286" s="128"/>
      <c r="F286" s="128"/>
      <c r="G286" s="128"/>
      <c r="H286" s="128"/>
      <c r="I286" s="128"/>
      <c r="J286" s="128"/>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row>
    <row r="287" spans="1:36" ht="15.75" customHeight="1" x14ac:dyDescent="0.25">
      <c r="A287" s="136"/>
      <c r="B287" s="128"/>
      <c r="C287" s="128"/>
      <c r="D287" s="128"/>
      <c r="E287" s="128"/>
      <c r="F287" s="128"/>
      <c r="G287" s="128"/>
      <c r="H287" s="128"/>
      <c r="I287" s="128"/>
      <c r="J287" s="128"/>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row>
    <row r="288" spans="1:36" ht="15.75" customHeight="1" x14ac:dyDescent="0.25">
      <c r="A288" s="136"/>
      <c r="B288" s="128"/>
      <c r="C288" s="128"/>
      <c r="D288" s="128"/>
      <c r="E288" s="128"/>
      <c r="F288" s="128"/>
      <c r="G288" s="128"/>
      <c r="H288" s="128"/>
      <c r="I288" s="128"/>
      <c r="J288" s="128"/>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row>
    <row r="289" spans="1:36" ht="15.75" customHeight="1" x14ac:dyDescent="0.25">
      <c r="A289" s="136"/>
      <c r="B289" s="128"/>
      <c r="C289" s="128"/>
      <c r="D289" s="128"/>
      <c r="E289" s="128"/>
      <c r="F289" s="128"/>
      <c r="G289" s="128"/>
      <c r="H289" s="128"/>
      <c r="I289" s="128"/>
      <c r="J289" s="128"/>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row>
    <row r="290" spans="1:36" ht="15.75" customHeight="1" x14ac:dyDescent="0.25">
      <c r="A290" s="136"/>
      <c r="B290" s="128"/>
      <c r="C290" s="128"/>
      <c r="D290" s="128"/>
      <c r="E290" s="128"/>
      <c r="F290" s="128"/>
      <c r="G290" s="128"/>
      <c r="H290" s="128"/>
      <c r="I290" s="128"/>
      <c r="J290" s="128"/>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row>
    <row r="291" spans="1:36" ht="15.75" customHeight="1" x14ac:dyDescent="0.25">
      <c r="A291" s="136"/>
      <c r="B291" s="128"/>
      <c r="C291" s="128"/>
      <c r="D291" s="128"/>
      <c r="E291" s="128"/>
      <c r="F291" s="128"/>
      <c r="G291" s="128"/>
      <c r="H291" s="128"/>
      <c r="I291" s="128"/>
      <c r="J291" s="128"/>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row>
    <row r="292" spans="1:36" ht="15.75" customHeight="1" x14ac:dyDescent="0.25">
      <c r="A292" s="136"/>
      <c r="B292" s="128"/>
      <c r="C292" s="128"/>
      <c r="D292" s="128"/>
      <c r="E292" s="128"/>
      <c r="F292" s="128"/>
      <c r="G292" s="128"/>
      <c r="H292" s="128"/>
      <c r="I292" s="128"/>
      <c r="J292" s="128"/>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row>
    <row r="293" spans="1:36" ht="15.75" customHeight="1" x14ac:dyDescent="0.25">
      <c r="A293" s="136"/>
      <c r="B293" s="128"/>
      <c r="C293" s="128"/>
      <c r="D293" s="128"/>
      <c r="E293" s="128"/>
      <c r="F293" s="128"/>
      <c r="G293" s="128"/>
      <c r="H293" s="128"/>
      <c r="I293" s="128"/>
      <c r="J293" s="128"/>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row>
    <row r="294" spans="1:36" ht="15.75" customHeight="1" x14ac:dyDescent="0.25">
      <c r="A294" s="136"/>
      <c r="B294" s="128"/>
      <c r="C294" s="128"/>
      <c r="D294" s="128"/>
      <c r="E294" s="128"/>
      <c r="F294" s="128"/>
      <c r="G294" s="128"/>
      <c r="H294" s="128"/>
      <c r="I294" s="128"/>
      <c r="J294" s="128"/>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row>
    <row r="295" spans="1:36" ht="15.75" customHeight="1" x14ac:dyDescent="0.25">
      <c r="A295" s="135"/>
      <c r="B295" s="128"/>
      <c r="C295" s="128"/>
      <c r="D295" s="128"/>
      <c r="E295" s="128"/>
      <c r="F295" s="128"/>
      <c r="G295" s="128"/>
      <c r="H295" s="128"/>
      <c r="I295" s="128"/>
      <c r="J295" s="128"/>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row>
    <row r="296" spans="1:36" ht="15.75" customHeight="1" x14ac:dyDescent="0.25">
      <c r="A296" s="135"/>
      <c r="B296" s="128"/>
      <c r="C296" s="128"/>
      <c r="D296" s="128"/>
      <c r="E296" s="128"/>
      <c r="F296" s="128"/>
      <c r="G296" s="128"/>
      <c r="H296" s="128"/>
      <c r="I296" s="128"/>
      <c r="J296" s="128"/>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row>
    <row r="297" spans="1:36" ht="15.75" customHeight="1" x14ac:dyDescent="0.25">
      <c r="A297" s="135"/>
      <c r="B297" s="128"/>
      <c r="C297" s="128"/>
      <c r="D297" s="128"/>
      <c r="E297" s="128"/>
      <c r="F297" s="128"/>
      <c r="G297" s="128"/>
      <c r="H297" s="128"/>
      <c r="I297" s="128"/>
      <c r="J297" s="128"/>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row>
    <row r="298" spans="1:36" ht="15.75" customHeight="1" x14ac:dyDescent="0.25">
      <c r="A298" s="135"/>
      <c r="B298" s="128"/>
      <c r="C298" s="128"/>
      <c r="D298" s="128"/>
      <c r="E298" s="128"/>
      <c r="F298" s="128"/>
      <c r="G298" s="128"/>
      <c r="H298" s="128"/>
      <c r="I298" s="128"/>
      <c r="J298" s="128"/>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row>
    <row r="299" spans="1:36" ht="15.75" customHeight="1" x14ac:dyDescent="0.25">
      <c r="A299" s="135"/>
      <c r="B299" s="128"/>
      <c r="C299" s="128"/>
      <c r="D299" s="128"/>
      <c r="E299" s="128"/>
      <c r="F299" s="128"/>
      <c r="G299" s="128"/>
      <c r="H299" s="128"/>
      <c r="I299" s="128"/>
      <c r="J299" s="128"/>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row>
    <row r="300" spans="1:36" ht="15.75" customHeight="1" x14ac:dyDescent="0.25">
      <c r="A300" s="135"/>
      <c r="B300" s="128"/>
      <c r="C300" s="128"/>
      <c r="D300" s="128"/>
      <c r="E300" s="128"/>
      <c r="F300" s="128"/>
      <c r="G300" s="128"/>
      <c r="H300" s="128"/>
      <c r="I300" s="128"/>
      <c r="J300" s="128"/>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row>
    <row r="301" spans="1:36" ht="15.75" customHeight="1" x14ac:dyDescent="0.25">
      <c r="A301" s="127"/>
      <c r="B301" s="128"/>
      <c r="C301" s="128"/>
      <c r="D301" s="128"/>
      <c r="E301" s="128"/>
      <c r="F301" s="128"/>
      <c r="G301" s="128"/>
      <c r="H301" s="128"/>
      <c r="I301" s="128"/>
      <c r="J301" s="128"/>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row>
    <row r="302" spans="1:36" ht="15.75" customHeight="1" x14ac:dyDescent="0.25">
      <c r="A302" s="129"/>
      <c r="B302" s="128"/>
      <c r="C302" s="128"/>
      <c r="D302" s="128"/>
      <c r="E302" s="128"/>
      <c r="F302" s="128"/>
      <c r="G302" s="128"/>
      <c r="H302" s="128"/>
      <c r="I302" s="128"/>
      <c r="J302" s="128"/>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row>
    <row r="303" spans="1:36" ht="15.75" customHeight="1" x14ac:dyDescent="0.25">
      <c r="A303" s="129"/>
      <c r="B303" s="128"/>
      <c r="C303" s="128"/>
      <c r="D303" s="128"/>
      <c r="E303" s="128"/>
      <c r="F303" s="128"/>
      <c r="G303" s="128"/>
      <c r="H303" s="128"/>
      <c r="I303" s="128"/>
      <c r="J303" s="128"/>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row>
    <row r="304" spans="1:36" ht="15.75" customHeight="1" x14ac:dyDescent="0.25">
      <c r="A304" s="129"/>
      <c r="B304" s="128"/>
      <c r="C304" s="128"/>
      <c r="D304" s="128"/>
      <c r="E304" s="128"/>
      <c r="F304" s="128"/>
      <c r="G304" s="128"/>
      <c r="H304" s="128"/>
      <c r="I304" s="128"/>
      <c r="J304" s="128"/>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row>
    <row r="305" spans="1:36" ht="15.75" customHeight="1" x14ac:dyDescent="0.25">
      <c r="A305" s="129"/>
      <c r="B305" s="128"/>
      <c r="C305" s="128"/>
      <c r="D305" s="128"/>
      <c r="E305" s="128"/>
      <c r="F305" s="128"/>
      <c r="G305" s="128"/>
      <c r="H305" s="128"/>
      <c r="I305" s="128"/>
      <c r="J305" s="128"/>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row>
    <row r="306" spans="1:36" ht="15.75" customHeight="1" x14ac:dyDescent="0.25">
      <c r="A306" s="129"/>
      <c r="B306" s="128"/>
      <c r="C306" s="128"/>
      <c r="D306" s="128"/>
      <c r="E306" s="128"/>
      <c r="F306" s="128"/>
      <c r="G306" s="128"/>
      <c r="H306" s="128"/>
      <c r="I306" s="128"/>
      <c r="J306" s="128"/>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row>
    <row r="307" spans="1:36" ht="15.75" customHeight="1" x14ac:dyDescent="0.25">
      <c r="A307" s="129"/>
      <c r="B307" s="128"/>
      <c r="C307" s="128"/>
      <c r="D307" s="128"/>
      <c r="E307" s="128"/>
      <c r="F307" s="128"/>
      <c r="G307" s="128"/>
      <c r="H307" s="128"/>
      <c r="I307" s="128"/>
      <c r="J307" s="128"/>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row>
    <row r="308" spans="1:36" ht="15.75" customHeight="1" x14ac:dyDescent="0.25">
      <c r="A308" s="129"/>
      <c r="B308" s="128"/>
      <c r="C308" s="128"/>
      <c r="D308" s="128"/>
      <c r="E308" s="128"/>
      <c r="F308" s="128"/>
      <c r="G308" s="128"/>
      <c r="H308" s="128"/>
      <c r="I308" s="128"/>
      <c r="J308" s="128"/>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row>
    <row r="309" spans="1:36" ht="15.75" customHeight="1" x14ac:dyDescent="0.25">
      <c r="A309" s="129"/>
      <c r="B309" s="128"/>
      <c r="C309" s="128"/>
      <c r="D309" s="128"/>
      <c r="E309" s="128"/>
      <c r="F309" s="128"/>
      <c r="G309" s="128"/>
      <c r="H309" s="128"/>
      <c r="I309" s="128"/>
      <c r="J309" s="128"/>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row>
    <row r="310" spans="1:36" ht="15.75" customHeight="1" x14ac:dyDescent="0.25">
      <c r="A310" s="129"/>
      <c r="B310" s="128"/>
      <c r="C310" s="128"/>
      <c r="D310" s="128"/>
      <c r="E310" s="128"/>
      <c r="F310" s="128"/>
      <c r="G310" s="128"/>
      <c r="H310" s="128"/>
      <c r="I310" s="128"/>
      <c r="J310" s="128"/>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row>
    <row r="311" spans="1:36" ht="15.75" customHeight="1" x14ac:dyDescent="0.25">
      <c r="A311" s="129"/>
      <c r="B311" s="128"/>
      <c r="C311" s="128"/>
      <c r="D311" s="128"/>
      <c r="E311" s="128"/>
      <c r="F311" s="128"/>
      <c r="G311" s="128"/>
      <c r="H311" s="128"/>
      <c r="I311" s="128"/>
      <c r="J311" s="128"/>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row>
    <row r="312" spans="1:36" ht="15.75" customHeight="1" x14ac:dyDescent="0.25">
      <c r="A312" s="129"/>
      <c r="B312" s="128"/>
      <c r="C312" s="128"/>
      <c r="D312" s="128"/>
      <c r="E312" s="128"/>
      <c r="F312" s="128"/>
      <c r="G312" s="128"/>
      <c r="H312" s="128"/>
      <c r="I312" s="128"/>
      <c r="J312" s="128"/>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row>
    <row r="313" spans="1:36" ht="15.75" customHeight="1" x14ac:dyDescent="0.25">
      <c r="A313" s="129"/>
      <c r="B313" s="128"/>
      <c r="C313" s="128"/>
      <c r="D313" s="128"/>
      <c r="E313" s="128"/>
      <c r="F313" s="128"/>
      <c r="G313" s="128"/>
      <c r="H313" s="128"/>
      <c r="I313" s="128"/>
      <c r="J313" s="128"/>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row>
    <row r="314" spans="1:36" ht="15.75" customHeight="1" x14ac:dyDescent="0.25">
      <c r="A314" s="129"/>
      <c r="B314" s="128"/>
      <c r="C314" s="128"/>
      <c r="D314" s="128"/>
      <c r="E314" s="128"/>
      <c r="F314" s="128"/>
      <c r="G314" s="128"/>
      <c r="H314" s="128"/>
      <c r="I314" s="128"/>
      <c r="J314" s="128"/>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row>
    <row r="315" spans="1:36" ht="15.75" customHeight="1" x14ac:dyDescent="0.25">
      <c r="A315" s="135"/>
      <c r="B315" s="128"/>
      <c r="C315" s="128"/>
      <c r="D315" s="128"/>
      <c r="E315" s="128"/>
      <c r="F315" s="128"/>
      <c r="G315" s="128"/>
      <c r="H315" s="128"/>
      <c r="I315" s="128"/>
      <c r="J315" s="128"/>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row>
    <row r="316" spans="1:36" ht="15.75" customHeight="1" x14ac:dyDescent="0.25">
      <c r="A316" s="135"/>
      <c r="B316" s="128"/>
      <c r="C316" s="128"/>
      <c r="D316" s="128"/>
      <c r="E316" s="128"/>
      <c r="F316" s="128"/>
      <c r="G316" s="128"/>
      <c r="H316" s="128"/>
      <c r="I316" s="128"/>
      <c r="J316" s="128"/>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row>
    <row r="317" spans="1:36" ht="15.75" customHeight="1" x14ac:dyDescent="0.25">
      <c r="A317" s="135"/>
      <c r="B317" s="128"/>
      <c r="C317" s="128"/>
      <c r="D317" s="128"/>
      <c r="E317" s="128"/>
      <c r="F317" s="128"/>
      <c r="G317" s="128"/>
      <c r="H317" s="128"/>
      <c r="I317" s="128"/>
      <c r="J317" s="128"/>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row>
    <row r="318" spans="1:36" ht="15.75" customHeight="1" x14ac:dyDescent="0.25">
      <c r="A318" s="135"/>
      <c r="B318" s="128"/>
      <c r="C318" s="128"/>
      <c r="D318" s="128"/>
      <c r="E318" s="128"/>
      <c r="F318" s="128"/>
      <c r="G318" s="128"/>
      <c r="H318" s="128"/>
      <c r="I318" s="128"/>
      <c r="J318" s="128"/>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row>
    <row r="319" spans="1:36" ht="15.75" customHeight="1" x14ac:dyDescent="0.25">
      <c r="A319" s="135"/>
      <c r="B319" s="128"/>
      <c r="C319" s="128"/>
      <c r="D319" s="128"/>
      <c r="E319" s="128"/>
      <c r="F319" s="128"/>
      <c r="G319" s="128"/>
      <c r="H319" s="128"/>
      <c r="I319" s="128"/>
      <c r="J319" s="128"/>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row>
    <row r="320" spans="1:36" ht="15.75" customHeight="1" x14ac:dyDescent="0.25">
      <c r="A320" s="135"/>
      <c r="B320" s="128"/>
      <c r="C320" s="128"/>
      <c r="D320" s="128"/>
      <c r="E320" s="128"/>
      <c r="F320" s="128"/>
      <c r="G320" s="128"/>
      <c r="H320" s="128"/>
      <c r="I320" s="128"/>
      <c r="J320" s="128"/>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row>
    <row r="321" spans="1:36" ht="15.75" customHeight="1" x14ac:dyDescent="0.25">
      <c r="A321" s="135"/>
      <c r="B321" s="128"/>
      <c r="C321" s="128"/>
      <c r="D321" s="128"/>
      <c r="E321" s="128"/>
      <c r="F321" s="128"/>
      <c r="G321" s="128"/>
      <c r="H321" s="128"/>
      <c r="I321" s="128"/>
      <c r="J321" s="128"/>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row>
    <row r="322" spans="1:36" ht="15.75" customHeight="1" x14ac:dyDescent="0.25">
      <c r="A322" s="129"/>
      <c r="B322" s="128"/>
      <c r="C322" s="128"/>
      <c r="D322" s="128"/>
      <c r="E322" s="128"/>
      <c r="F322" s="128"/>
      <c r="G322" s="128"/>
      <c r="H322" s="128"/>
      <c r="I322" s="128"/>
      <c r="J322" s="128"/>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row>
    <row r="323" spans="1:36" ht="15.75" customHeight="1" x14ac:dyDescent="0.25">
      <c r="A323" s="129"/>
      <c r="B323" s="128"/>
      <c r="C323" s="128"/>
      <c r="D323" s="128"/>
      <c r="E323" s="128"/>
      <c r="F323" s="128"/>
      <c r="G323" s="128"/>
      <c r="H323" s="128"/>
      <c r="I323" s="128"/>
      <c r="J323" s="128"/>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row>
    <row r="324" spans="1:36" ht="15.75" customHeight="1" x14ac:dyDescent="0.25">
      <c r="A324" s="129"/>
      <c r="B324" s="128"/>
      <c r="C324" s="128"/>
      <c r="D324" s="128"/>
      <c r="E324" s="128"/>
      <c r="F324" s="128"/>
      <c r="G324" s="128"/>
      <c r="H324" s="128"/>
      <c r="I324" s="128"/>
      <c r="J324" s="128"/>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row>
    <row r="325" spans="1:36" ht="15.75" customHeight="1" x14ac:dyDescent="0.25">
      <c r="A325" s="129"/>
      <c r="B325" s="128"/>
      <c r="C325" s="128"/>
      <c r="D325" s="128"/>
      <c r="E325" s="128"/>
      <c r="F325" s="128"/>
      <c r="G325" s="128"/>
      <c r="H325" s="128"/>
      <c r="I325" s="128"/>
      <c r="J325" s="128"/>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row>
    <row r="326" spans="1:36" ht="15.75" customHeight="1" x14ac:dyDescent="0.25">
      <c r="A326" s="129"/>
      <c r="B326" s="128"/>
      <c r="C326" s="128"/>
      <c r="D326" s="128"/>
      <c r="E326" s="128"/>
      <c r="F326" s="128"/>
      <c r="G326" s="128"/>
      <c r="H326" s="128"/>
      <c r="I326" s="128"/>
      <c r="J326" s="128"/>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row>
    <row r="327" spans="1:36" ht="15.75" customHeight="1" x14ac:dyDescent="0.25">
      <c r="A327" s="129"/>
      <c r="B327" s="128"/>
      <c r="C327" s="128"/>
      <c r="D327" s="128"/>
      <c r="E327" s="128"/>
      <c r="F327" s="128"/>
      <c r="G327" s="128"/>
      <c r="H327" s="128"/>
      <c r="I327" s="128"/>
      <c r="J327" s="128"/>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row>
    <row r="328" spans="1:36" ht="15.75" customHeight="1" x14ac:dyDescent="0.25">
      <c r="A328" s="129"/>
      <c r="B328" s="128"/>
      <c r="C328" s="128"/>
      <c r="D328" s="128"/>
      <c r="E328" s="128"/>
      <c r="F328" s="128"/>
      <c r="G328" s="128"/>
      <c r="H328" s="128"/>
      <c r="I328" s="128"/>
      <c r="J328" s="128"/>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row>
    <row r="329" spans="1:36" ht="15.75" customHeight="1" x14ac:dyDescent="0.25">
      <c r="A329" s="135"/>
      <c r="B329" s="128"/>
      <c r="C329" s="128"/>
      <c r="D329" s="128"/>
      <c r="E329" s="128"/>
      <c r="F329" s="128"/>
      <c r="G329" s="128"/>
      <c r="H329" s="128"/>
      <c r="I329" s="128"/>
      <c r="J329" s="128"/>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row>
    <row r="330" spans="1:36" ht="15.75" customHeight="1" x14ac:dyDescent="0.25">
      <c r="A330" s="135"/>
      <c r="B330" s="128"/>
      <c r="C330" s="128"/>
      <c r="D330" s="128"/>
      <c r="E330" s="128"/>
      <c r="F330" s="128"/>
      <c r="G330" s="128"/>
      <c r="H330" s="128"/>
      <c r="I330" s="128"/>
      <c r="J330" s="128"/>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row>
    <row r="331" spans="1:36" ht="15.75" customHeight="1" x14ac:dyDescent="0.25">
      <c r="A331" s="135"/>
      <c r="B331" s="128"/>
      <c r="C331" s="128"/>
      <c r="D331" s="128"/>
      <c r="E331" s="128"/>
      <c r="F331" s="128"/>
      <c r="G331" s="128"/>
      <c r="H331" s="128"/>
      <c r="I331" s="128"/>
      <c r="J331" s="128"/>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row>
    <row r="332" spans="1:36" ht="15.75" customHeight="1" x14ac:dyDescent="0.25">
      <c r="A332" s="135"/>
      <c r="B332" s="128"/>
      <c r="C332" s="128"/>
      <c r="D332" s="128"/>
      <c r="E332" s="128"/>
      <c r="F332" s="128"/>
      <c r="G332" s="128"/>
      <c r="H332" s="128"/>
      <c r="I332" s="128"/>
      <c r="J332" s="128"/>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row>
    <row r="333" spans="1:36" ht="15.75" customHeight="1" x14ac:dyDescent="0.25">
      <c r="A333" s="135"/>
      <c r="B333" s="128"/>
      <c r="C333" s="128"/>
      <c r="D333" s="128"/>
      <c r="E333" s="128"/>
      <c r="F333" s="128"/>
      <c r="G333" s="128"/>
      <c r="H333" s="128"/>
      <c r="I333" s="128"/>
      <c r="J333" s="128"/>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row>
    <row r="334" spans="1:36" ht="15.75" customHeight="1" x14ac:dyDescent="0.25">
      <c r="A334" s="135"/>
      <c r="B334" s="128"/>
      <c r="C334" s="128"/>
      <c r="D334" s="128"/>
      <c r="E334" s="128"/>
      <c r="F334" s="128"/>
      <c r="G334" s="128"/>
      <c r="H334" s="128"/>
      <c r="I334" s="128"/>
      <c r="J334" s="128"/>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row>
    <row r="335" spans="1:36" ht="15.75" customHeight="1" x14ac:dyDescent="0.25">
      <c r="A335" s="135"/>
      <c r="B335" s="128"/>
      <c r="C335" s="128"/>
      <c r="D335" s="128"/>
      <c r="E335" s="128"/>
      <c r="F335" s="128"/>
      <c r="G335" s="128"/>
      <c r="H335" s="128"/>
      <c r="I335" s="128"/>
      <c r="J335" s="128"/>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row>
    <row r="336" spans="1:36" ht="15.75" customHeight="1" x14ac:dyDescent="0.25">
      <c r="A336" s="135"/>
      <c r="B336" s="128"/>
      <c r="C336" s="128"/>
      <c r="D336" s="128"/>
      <c r="E336" s="128"/>
      <c r="F336" s="128"/>
      <c r="G336" s="128"/>
      <c r="H336" s="128"/>
      <c r="I336" s="128"/>
      <c r="J336" s="128"/>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row>
    <row r="337" spans="1:36" ht="15.75" customHeight="1" x14ac:dyDescent="0.25">
      <c r="A337" s="129"/>
      <c r="B337" s="128"/>
      <c r="C337" s="128"/>
      <c r="D337" s="128"/>
      <c r="E337" s="128"/>
      <c r="F337" s="128"/>
      <c r="G337" s="128"/>
      <c r="H337" s="128"/>
      <c r="I337" s="128"/>
      <c r="J337" s="128"/>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row>
    <row r="338" spans="1:36" ht="15.75" customHeight="1" x14ac:dyDescent="0.25">
      <c r="A338" s="129"/>
      <c r="B338" s="128"/>
      <c r="C338" s="128"/>
      <c r="D338" s="128"/>
      <c r="E338" s="128"/>
      <c r="F338" s="128"/>
      <c r="G338" s="128"/>
      <c r="H338" s="128"/>
      <c r="I338" s="128"/>
      <c r="J338" s="128"/>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row>
    <row r="339" spans="1:36" ht="15.75" customHeight="1" x14ac:dyDescent="0.25">
      <c r="A339" s="129"/>
      <c r="B339" s="128"/>
      <c r="C339" s="128"/>
      <c r="D339" s="128"/>
      <c r="E339" s="128"/>
      <c r="F339" s="128"/>
      <c r="G339" s="128"/>
      <c r="H339" s="128"/>
      <c r="I339" s="128"/>
      <c r="J339" s="128"/>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row>
    <row r="340" spans="1:36" ht="15.75" customHeight="1" x14ac:dyDescent="0.25">
      <c r="A340" s="129"/>
      <c r="B340" s="128"/>
      <c r="C340" s="128"/>
      <c r="D340" s="128"/>
      <c r="E340" s="128"/>
      <c r="F340" s="128"/>
      <c r="G340" s="128"/>
      <c r="H340" s="128"/>
      <c r="I340" s="128"/>
      <c r="J340" s="128"/>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row>
    <row r="341" spans="1:36" ht="15.75" customHeight="1" x14ac:dyDescent="0.25">
      <c r="A341" s="129"/>
      <c r="B341" s="128"/>
      <c r="C341" s="128"/>
      <c r="D341" s="128"/>
      <c r="E341" s="128"/>
      <c r="F341" s="128"/>
      <c r="G341" s="128"/>
      <c r="H341" s="128"/>
      <c r="I341" s="128"/>
      <c r="J341" s="128"/>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row>
    <row r="342" spans="1:36" ht="15.75" customHeight="1" x14ac:dyDescent="0.25">
      <c r="A342" s="129"/>
      <c r="B342" s="128"/>
      <c r="C342" s="128"/>
      <c r="D342" s="128"/>
      <c r="E342" s="128"/>
      <c r="F342" s="128"/>
      <c r="G342" s="128"/>
      <c r="H342" s="128"/>
      <c r="I342" s="128"/>
      <c r="J342" s="128"/>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row>
    <row r="343" spans="1:36" ht="15.75" customHeight="1" x14ac:dyDescent="0.25">
      <c r="A343" s="129"/>
      <c r="B343" s="128"/>
      <c r="C343" s="128"/>
      <c r="D343" s="128"/>
      <c r="E343" s="128"/>
      <c r="F343" s="128"/>
      <c r="G343" s="128"/>
      <c r="H343" s="128"/>
      <c r="I343" s="128"/>
      <c r="J343" s="128"/>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row>
    <row r="344" spans="1:36" ht="15.75" customHeight="1" x14ac:dyDescent="0.25">
      <c r="A344" s="129"/>
      <c r="B344" s="128"/>
      <c r="C344" s="128"/>
      <c r="D344" s="128"/>
      <c r="E344" s="128"/>
      <c r="F344" s="128"/>
      <c r="G344" s="128"/>
      <c r="H344" s="128"/>
      <c r="I344" s="128"/>
      <c r="J344" s="128"/>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row>
    <row r="345" spans="1:36" ht="15.75" customHeight="1" x14ac:dyDescent="0.25">
      <c r="A345" s="129"/>
      <c r="B345" s="128"/>
      <c r="C345" s="128"/>
      <c r="D345" s="128"/>
      <c r="E345" s="128"/>
      <c r="F345" s="128"/>
      <c r="G345" s="128"/>
      <c r="H345" s="128"/>
      <c r="I345" s="128"/>
      <c r="J345" s="128"/>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row>
    <row r="346" spans="1:36" ht="15.75" customHeight="1" x14ac:dyDescent="0.25">
      <c r="A346" s="129"/>
      <c r="B346" s="128"/>
      <c r="C346" s="128"/>
      <c r="D346" s="128"/>
      <c r="E346" s="128"/>
      <c r="F346" s="128"/>
      <c r="G346" s="128"/>
      <c r="H346" s="128"/>
      <c r="I346" s="128"/>
      <c r="J346" s="128"/>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row>
    <row r="347" spans="1:36" ht="15.75" customHeight="1" x14ac:dyDescent="0.25">
      <c r="A347" s="129"/>
      <c r="B347" s="128"/>
      <c r="C347" s="128"/>
      <c r="D347" s="128"/>
      <c r="E347" s="128"/>
      <c r="F347" s="128"/>
      <c r="G347" s="128"/>
      <c r="H347" s="128"/>
      <c r="I347" s="128"/>
      <c r="J347" s="128"/>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row>
    <row r="348" spans="1:36" ht="15.75" customHeight="1" x14ac:dyDescent="0.25">
      <c r="A348" s="129"/>
      <c r="B348" s="128"/>
      <c r="C348" s="128"/>
      <c r="D348" s="128"/>
      <c r="E348" s="128"/>
      <c r="F348" s="128"/>
      <c r="G348" s="128"/>
      <c r="H348" s="128"/>
      <c r="I348" s="128"/>
      <c r="J348" s="128"/>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row>
    <row r="349" spans="1:36" ht="15.75" customHeight="1" x14ac:dyDescent="0.25">
      <c r="A349" s="129"/>
      <c r="B349" s="128"/>
      <c r="C349" s="128"/>
      <c r="D349" s="128"/>
      <c r="E349" s="128"/>
      <c r="F349" s="128"/>
      <c r="G349" s="128"/>
      <c r="H349" s="128"/>
      <c r="I349" s="128"/>
      <c r="J349" s="128"/>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row>
    <row r="350" spans="1:36" ht="15.75" customHeight="1" x14ac:dyDescent="0.25">
      <c r="A350" s="129"/>
      <c r="B350" s="128"/>
      <c r="C350" s="128"/>
      <c r="D350" s="128"/>
      <c r="E350" s="128"/>
      <c r="F350" s="128"/>
      <c r="G350" s="128"/>
      <c r="H350" s="128"/>
      <c r="I350" s="128"/>
      <c r="J350" s="128"/>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row>
    <row r="351" spans="1:36" ht="15.75" customHeight="1" x14ac:dyDescent="0.25">
      <c r="A351" s="129"/>
      <c r="B351" s="128"/>
      <c r="C351" s="128"/>
      <c r="D351" s="128"/>
      <c r="E351" s="128"/>
      <c r="F351" s="128"/>
      <c r="G351" s="128"/>
      <c r="H351" s="128"/>
      <c r="I351" s="128"/>
      <c r="J351" s="128"/>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row>
    <row r="352" spans="1:36" ht="15.75" customHeight="1" x14ac:dyDescent="0.25">
      <c r="A352" s="129"/>
      <c r="B352" s="128"/>
      <c r="C352" s="128"/>
      <c r="D352" s="128"/>
      <c r="E352" s="128"/>
      <c r="F352" s="128"/>
      <c r="G352" s="128"/>
      <c r="H352" s="128"/>
      <c r="I352" s="128"/>
      <c r="J352" s="128"/>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row>
    <row r="353" spans="1:36" ht="15.75" customHeight="1" x14ac:dyDescent="0.25">
      <c r="A353" s="129"/>
      <c r="B353" s="128"/>
      <c r="C353" s="128"/>
      <c r="D353" s="128"/>
      <c r="E353" s="128"/>
      <c r="F353" s="128"/>
      <c r="G353" s="128"/>
      <c r="H353" s="128"/>
      <c r="I353" s="128"/>
      <c r="J353" s="128"/>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row>
    <row r="354" spans="1:36" ht="15.75" customHeight="1" x14ac:dyDescent="0.25">
      <c r="A354" s="129"/>
      <c r="B354" s="128"/>
      <c r="C354" s="128"/>
      <c r="D354" s="128"/>
      <c r="E354" s="128"/>
      <c r="F354" s="128"/>
      <c r="G354" s="128"/>
      <c r="H354" s="128"/>
      <c r="I354" s="128"/>
      <c r="J354" s="128"/>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row>
    <row r="355" spans="1:36" ht="15.75" customHeight="1" x14ac:dyDescent="0.25">
      <c r="A355" s="129"/>
      <c r="B355" s="128"/>
      <c r="C355" s="128"/>
      <c r="D355" s="128"/>
      <c r="E355" s="128"/>
      <c r="F355" s="128"/>
      <c r="G355" s="128"/>
      <c r="H355" s="128"/>
      <c r="I355" s="128"/>
      <c r="J355" s="128"/>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row>
    <row r="356" spans="1:36" ht="15.75" customHeight="1" x14ac:dyDescent="0.25">
      <c r="A356" s="129"/>
      <c r="B356" s="128"/>
      <c r="C356" s="128"/>
      <c r="D356" s="128"/>
      <c r="E356" s="128"/>
      <c r="F356" s="128"/>
      <c r="G356" s="128"/>
      <c r="H356" s="128"/>
      <c r="I356" s="128"/>
      <c r="J356" s="128"/>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row>
    <row r="357" spans="1:36" ht="15.75" customHeight="1" x14ac:dyDescent="0.25">
      <c r="A357" s="129"/>
      <c r="B357" s="128"/>
      <c r="C357" s="128"/>
      <c r="D357" s="128"/>
      <c r="E357" s="128"/>
      <c r="F357" s="128"/>
      <c r="G357" s="128"/>
      <c r="H357" s="128"/>
      <c r="I357" s="128"/>
      <c r="J357" s="128"/>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row>
    <row r="358" spans="1:36" ht="15.75" customHeight="1" x14ac:dyDescent="0.25">
      <c r="A358" s="129"/>
      <c r="B358" s="128"/>
      <c r="C358" s="128"/>
      <c r="D358" s="128"/>
      <c r="E358" s="128"/>
      <c r="F358" s="128"/>
      <c r="G358" s="128"/>
      <c r="H358" s="128"/>
      <c r="I358" s="128"/>
      <c r="J358" s="128"/>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row>
    <row r="359" spans="1:36" ht="15.75" customHeight="1" x14ac:dyDescent="0.25">
      <c r="A359" s="129"/>
      <c r="B359" s="128"/>
      <c r="C359" s="128"/>
      <c r="D359" s="128"/>
      <c r="E359" s="128"/>
      <c r="F359" s="128"/>
      <c r="G359" s="128"/>
      <c r="H359" s="128"/>
      <c r="I359" s="128"/>
      <c r="J359" s="128"/>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row>
    <row r="360" spans="1:36" ht="15.75" customHeight="1" x14ac:dyDescent="0.25">
      <c r="A360" s="129"/>
      <c r="B360" s="128"/>
      <c r="C360" s="128"/>
      <c r="D360" s="128"/>
      <c r="E360" s="128"/>
      <c r="F360" s="128"/>
      <c r="G360" s="128"/>
      <c r="H360" s="128"/>
      <c r="I360" s="128"/>
      <c r="J360" s="128"/>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row>
    <row r="361" spans="1:36" ht="15.75" customHeight="1" x14ac:dyDescent="0.25">
      <c r="A361" s="129"/>
      <c r="B361" s="128"/>
      <c r="C361" s="128"/>
      <c r="D361" s="128"/>
      <c r="E361" s="128"/>
      <c r="F361" s="128"/>
      <c r="G361" s="128"/>
      <c r="H361" s="128"/>
      <c r="I361" s="128"/>
      <c r="J361" s="128"/>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row>
    <row r="362" spans="1:36" ht="15.75" customHeight="1" x14ac:dyDescent="0.25">
      <c r="A362" s="129"/>
      <c r="B362" s="128"/>
      <c r="C362" s="128"/>
      <c r="D362" s="128"/>
      <c r="E362" s="128"/>
      <c r="F362" s="128"/>
      <c r="G362" s="128"/>
      <c r="H362" s="128"/>
      <c r="I362" s="128"/>
      <c r="J362" s="128"/>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row>
    <row r="363" spans="1:36" ht="15.75" customHeight="1" x14ac:dyDescent="0.25">
      <c r="A363" s="129"/>
      <c r="B363" s="128"/>
      <c r="C363" s="128"/>
      <c r="D363" s="128"/>
      <c r="E363" s="128"/>
      <c r="F363" s="128"/>
      <c r="G363" s="128"/>
      <c r="H363" s="128"/>
      <c r="I363" s="128"/>
      <c r="J363" s="128"/>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row>
    <row r="364" spans="1:36" ht="15.75" customHeight="1" x14ac:dyDescent="0.25">
      <c r="A364" s="129"/>
      <c r="B364" s="128"/>
      <c r="C364" s="128"/>
      <c r="D364" s="128"/>
      <c r="E364" s="128"/>
      <c r="F364" s="128"/>
      <c r="G364" s="128"/>
      <c r="H364" s="128"/>
      <c r="I364" s="128"/>
      <c r="J364" s="128"/>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row>
    <row r="365" spans="1:36" ht="15.75" customHeight="1" x14ac:dyDescent="0.25">
      <c r="A365" s="129"/>
      <c r="B365" s="128"/>
      <c r="C365" s="128"/>
      <c r="D365" s="128"/>
      <c r="E365" s="128"/>
      <c r="F365" s="128"/>
      <c r="G365" s="128"/>
      <c r="H365" s="128"/>
      <c r="I365" s="128"/>
      <c r="J365" s="128"/>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row>
    <row r="366" spans="1:36" ht="15.75" customHeight="1" x14ac:dyDescent="0.25">
      <c r="A366" s="129"/>
      <c r="B366" s="128"/>
      <c r="C366" s="128"/>
      <c r="D366" s="128"/>
      <c r="E366" s="128"/>
      <c r="F366" s="128"/>
      <c r="G366" s="128"/>
      <c r="H366" s="128"/>
      <c r="I366" s="128"/>
      <c r="J366" s="128"/>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row>
    <row r="367" spans="1:36" ht="15.75" customHeight="1" x14ac:dyDescent="0.25">
      <c r="A367" s="134"/>
      <c r="B367" s="128"/>
      <c r="C367" s="128"/>
      <c r="D367" s="128"/>
      <c r="E367" s="128"/>
      <c r="F367" s="128"/>
      <c r="G367" s="128"/>
      <c r="H367" s="128"/>
      <c r="I367" s="128"/>
      <c r="J367" s="128"/>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row>
    <row r="368" spans="1:36" ht="15.75" customHeight="1" x14ac:dyDescent="0.25">
      <c r="A368" s="127"/>
      <c r="B368" s="128"/>
      <c r="C368" s="128"/>
      <c r="D368" s="128"/>
      <c r="E368" s="128"/>
      <c r="F368" s="128"/>
      <c r="G368" s="128"/>
      <c r="H368" s="128"/>
      <c r="I368" s="128"/>
      <c r="J368" s="128"/>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row>
    <row r="369" spans="1:36" ht="15.75" customHeight="1" x14ac:dyDescent="0.25">
      <c r="A369" s="135"/>
      <c r="B369" s="128"/>
      <c r="C369" s="128"/>
      <c r="D369" s="128"/>
      <c r="E369" s="128"/>
      <c r="F369" s="128"/>
      <c r="G369" s="128"/>
      <c r="H369" s="128"/>
      <c r="I369" s="128"/>
      <c r="J369" s="128"/>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row>
    <row r="370" spans="1:36" ht="15.75" customHeight="1" x14ac:dyDescent="0.25">
      <c r="A370" s="135"/>
      <c r="B370" s="128"/>
      <c r="C370" s="128"/>
      <c r="D370" s="128"/>
      <c r="E370" s="128"/>
      <c r="F370" s="128"/>
      <c r="G370" s="128"/>
      <c r="H370" s="128"/>
      <c r="I370" s="128"/>
      <c r="J370" s="128"/>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row>
    <row r="371" spans="1:36" ht="15.75" customHeight="1" x14ac:dyDescent="0.25">
      <c r="A371" s="135"/>
      <c r="B371" s="128"/>
      <c r="C371" s="128"/>
      <c r="D371" s="128"/>
      <c r="E371" s="128"/>
      <c r="F371" s="128"/>
      <c r="G371" s="128"/>
      <c r="H371" s="128"/>
      <c r="I371" s="128"/>
      <c r="J371" s="128"/>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row>
    <row r="372" spans="1:36" ht="15.75" customHeight="1" x14ac:dyDescent="0.25">
      <c r="A372" s="135"/>
      <c r="B372" s="128"/>
      <c r="C372" s="128"/>
      <c r="D372" s="128"/>
      <c r="E372" s="128"/>
      <c r="F372" s="128"/>
      <c r="G372" s="128"/>
      <c r="H372" s="128"/>
      <c r="I372" s="128"/>
      <c r="J372" s="128"/>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row>
    <row r="373" spans="1:36" ht="15.75" customHeight="1" x14ac:dyDescent="0.25">
      <c r="A373" s="135"/>
      <c r="B373" s="128"/>
      <c r="C373" s="128"/>
      <c r="D373" s="128"/>
      <c r="E373" s="128"/>
      <c r="F373" s="128"/>
      <c r="G373" s="128"/>
      <c r="H373" s="128"/>
      <c r="I373" s="128"/>
      <c r="J373" s="128"/>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row>
    <row r="374" spans="1:36" ht="15.75" customHeight="1" x14ac:dyDescent="0.25">
      <c r="A374" s="135"/>
      <c r="B374" s="128"/>
      <c r="C374" s="128"/>
      <c r="D374" s="128"/>
      <c r="E374" s="128"/>
      <c r="F374" s="128"/>
      <c r="G374" s="128"/>
      <c r="H374" s="128"/>
      <c r="I374" s="128"/>
      <c r="J374" s="128"/>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row>
    <row r="375" spans="1:36" ht="15.75" customHeight="1" x14ac:dyDescent="0.25">
      <c r="A375" s="135"/>
      <c r="B375" s="128"/>
      <c r="C375" s="128"/>
      <c r="D375" s="128"/>
      <c r="E375" s="128"/>
      <c r="F375" s="128"/>
      <c r="G375" s="128"/>
      <c r="H375" s="128"/>
      <c r="I375" s="128"/>
      <c r="J375" s="128"/>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row>
    <row r="376" spans="1:36" ht="15.75" customHeight="1" x14ac:dyDescent="0.25">
      <c r="A376" s="135"/>
      <c r="B376" s="128"/>
      <c r="C376" s="128"/>
      <c r="D376" s="128"/>
      <c r="E376" s="128"/>
      <c r="F376" s="128"/>
      <c r="G376" s="128"/>
      <c r="H376" s="128"/>
      <c r="I376" s="128"/>
      <c r="J376" s="128"/>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row>
    <row r="377" spans="1:36" ht="15.75" customHeight="1" x14ac:dyDescent="0.25">
      <c r="A377" s="135"/>
      <c r="B377" s="128"/>
      <c r="C377" s="128"/>
      <c r="D377" s="128"/>
      <c r="E377" s="128"/>
      <c r="F377" s="128"/>
      <c r="G377" s="128"/>
      <c r="H377" s="128"/>
      <c r="I377" s="128"/>
      <c r="J377" s="128"/>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row>
    <row r="378" spans="1:36" ht="15.75" customHeight="1" x14ac:dyDescent="0.25">
      <c r="A378" s="135"/>
      <c r="B378" s="128"/>
      <c r="C378" s="128"/>
      <c r="D378" s="128"/>
      <c r="E378" s="128"/>
      <c r="F378" s="128"/>
      <c r="G378" s="128"/>
      <c r="H378" s="128"/>
      <c r="I378" s="128"/>
      <c r="J378" s="128"/>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row>
    <row r="379" spans="1:36" ht="15.75" customHeight="1" x14ac:dyDescent="0.25">
      <c r="A379" s="135"/>
      <c r="B379" s="128"/>
      <c r="C379" s="128"/>
      <c r="D379" s="128"/>
      <c r="E379" s="128"/>
      <c r="F379" s="128"/>
      <c r="G379" s="128"/>
      <c r="H379" s="128"/>
      <c r="I379" s="128"/>
      <c r="J379" s="128"/>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row>
    <row r="380" spans="1:36" ht="15.75" customHeight="1" x14ac:dyDescent="0.25">
      <c r="A380" s="135"/>
      <c r="B380" s="128"/>
      <c r="C380" s="128"/>
      <c r="D380" s="128"/>
      <c r="E380" s="128"/>
      <c r="F380" s="128"/>
      <c r="G380" s="128"/>
      <c r="H380" s="128"/>
      <c r="I380" s="128"/>
      <c r="J380" s="128"/>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row>
    <row r="381" spans="1:36" ht="15.75" customHeight="1" x14ac:dyDescent="0.25">
      <c r="A381" s="135"/>
      <c r="B381" s="128"/>
      <c r="C381" s="128"/>
      <c r="D381" s="128"/>
      <c r="E381" s="128"/>
      <c r="F381" s="128"/>
      <c r="G381" s="128"/>
      <c r="H381" s="128"/>
      <c r="I381" s="128"/>
      <c r="J381" s="128"/>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row>
    <row r="382" spans="1:36" ht="15.75" customHeight="1" x14ac:dyDescent="0.25">
      <c r="A382" s="135"/>
      <c r="B382" s="128"/>
      <c r="C382" s="128"/>
      <c r="D382" s="128"/>
      <c r="E382" s="128"/>
      <c r="F382" s="128"/>
      <c r="G382" s="128"/>
      <c r="H382" s="128"/>
      <c r="I382" s="128"/>
      <c r="J382" s="128"/>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row>
    <row r="383" spans="1:36" ht="15.75" customHeight="1" x14ac:dyDescent="0.25">
      <c r="A383" s="135"/>
      <c r="B383" s="128"/>
      <c r="C383" s="128"/>
      <c r="D383" s="128"/>
      <c r="E383" s="128"/>
      <c r="F383" s="128"/>
      <c r="G383" s="128"/>
      <c r="H383" s="128"/>
      <c r="I383" s="128"/>
      <c r="J383" s="128"/>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row>
    <row r="384" spans="1:36" ht="15.75" customHeight="1" x14ac:dyDescent="0.25">
      <c r="A384" s="135"/>
      <c r="B384" s="128"/>
      <c r="C384" s="128"/>
      <c r="D384" s="128"/>
      <c r="E384" s="128"/>
      <c r="F384" s="128"/>
      <c r="G384" s="128"/>
      <c r="H384" s="128"/>
      <c r="I384" s="128"/>
      <c r="J384" s="128"/>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row>
    <row r="385" spans="1:36" ht="15.75" customHeight="1" x14ac:dyDescent="0.25">
      <c r="A385" s="135"/>
      <c r="B385" s="128"/>
      <c r="C385" s="128"/>
      <c r="D385" s="128"/>
      <c r="E385" s="128"/>
      <c r="F385" s="128"/>
      <c r="G385" s="128"/>
      <c r="H385" s="128"/>
      <c r="I385" s="128"/>
      <c r="J385" s="128"/>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row>
    <row r="386" spans="1:36" ht="15.75" customHeight="1" x14ac:dyDescent="0.25">
      <c r="A386" s="135"/>
      <c r="B386" s="128"/>
      <c r="C386" s="128"/>
      <c r="D386" s="128"/>
      <c r="E386" s="128"/>
      <c r="F386" s="128"/>
      <c r="G386" s="128"/>
      <c r="H386" s="128"/>
      <c r="I386" s="128"/>
      <c r="J386" s="128"/>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row>
    <row r="387" spans="1:36" ht="15.75" customHeight="1" x14ac:dyDescent="0.25">
      <c r="A387" s="135"/>
      <c r="B387" s="128"/>
      <c r="C387" s="128"/>
      <c r="D387" s="128"/>
      <c r="E387" s="128"/>
      <c r="F387" s="128"/>
      <c r="G387" s="128"/>
      <c r="H387" s="128"/>
      <c r="I387" s="128"/>
      <c r="J387" s="128"/>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row>
    <row r="388" spans="1:36" ht="15.75" customHeight="1" x14ac:dyDescent="0.25">
      <c r="A388" s="135"/>
      <c r="B388" s="128"/>
      <c r="C388" s="128"/>
      <c r="D388" s="128"/>
      <c r="E388" s="128"/>
      <c r="F388" s="128"/>
      <c r="G388" s="128"/>
      <c r="H388" s="128"/>
      <c r="I388" s="128"/>
      <c r="J388" s="128"/>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row>
    <row r="389" spans="1:36" ht="15.75" customHeight="1" x14ac:dyDescent="0.25">
      <c r="A389" s="135"/>
      <c r="B389" s="128"/>
      <c r="C389" s="128"/>
      <c r="D389" s="128"/>
      <c r="E389" s="128"/>
      <c r="F389" s="128"/>
      <c r="G389" s="128"/>
      <c r="H389" s="128"/>
      <c r="I389" s="128"/>
      <c r="J389" s="128"/>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row>
    <row r="390" spans="1:36" ht="15.75" customHeight="1" x14ac:dyDescent="0.25">
      <c r="A390" s="127"/>
      <c r="B390" s="128"/>
      <c r="C390" s="128"/>
      <c r="D390" s="128"/>
      <c r="E390" s="128"/>
      <c r="F390" s="128"/>
      <c r="G390" s="128"/>
      <c r="H390" s="128"/>
      <c r="I390" s="128"/>
      <c r="J390" s="128"/>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row>
    <row r="391" spans="1:36" ht="15.75" customHeight="1" x14ac:dyDescent="0.25">
      <c r="A391" s="135"/>
      <c r="B391" s="128"/>
      <c r="C391" s="128"/>
      <c r="D391" s="128"/>
      <c r="E391" s="128"/>
      <c r="F391" s="128"/>
      <c r="G391" s="128"/>
      <c r="H391" s="128"/>
      <c r="I391" s="128"/>
      <c r="J391" s="128"/>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row>
    <row r="392" spans="1:36" ht="15.75" customHeight="1" x14ac:dyDescent="0.25">
      <c r="A392" s="135"/>
      <c r="B392" s="128"/>
      <c r="C392" s="128"/>
      <c r="D392" s="128"/>
      <c r="E392" s="128"/>
      <c r="F392" s="128"/>
      <c r="G392" s="128"/>
      <c r="H392" s="128"/>
      <c r="I392" s="128"/>
      <c r="J392" s="128"/>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row>
    <row r="393" spans="1:36" ht="15.75" customHeight="1" x14ac:dyDescent="0.25">
      <c r="A393" s="135"/>
      <c r="B393" s="128"/>
      <c r="C393" s="128"/>
      <c r="D393" s="128"/>
      <c r="E393" s="128"/>
      <c r="F393" s="128"/>
      <c r="G393" s="128"/>
      <c r="H393" s="128"/>
      <c r="I393" s="128"/>
      <c r="J393" s="128"/>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row>
    <row r="394" spans="1:36" ht="15.75" customHeight="1" x14ac:dyDescent="0.25">
      <c r="A394" s="135"/>
      <c r="B394" s="128"/>
      <c r="C394" s="128"/>
      <c r="D394" s="128"/>
      <c r="E394" s="128"/>
      <c r="F394" s="128"/>
      <c r="G394" s="128"/>
      <c r="H394" s="128"/>
      <c r="I394" s="128"/>
      <c r="J394" s="128"/>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row>
    <row r="395" spans="1:36" ht="15.75" customHeight="1" x14ac:dyDescent="0.25">
      <c r="A395" s="135"/>
      <c r="B395" s="128"/>
      <c r="C395" s="128"/>
      <c r="D395" s="128"/>
      <c r="E395" s="128"/>
      <c r="F395" s="128"/>
      <c r="G395" s="128"/>
      <c r="H395" s="128"/>
      <c r="I395" s="128"/>
      <c r="J395" s="128"/>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row>
    <row r="396" spans="1:36" ht="15.75" customHeight="1" x14ac:dyDescent="0.25">
      <c r="A396" s="135"/>
      <c r="B396" s="128"/>
      <c r="C396" s="128"/>
      <c r="D396" s="128"/>
      <c r="E396" s="128"/>
      <c r="F396" s="128"/>
      <c r="G396" s="128"/>
      <c r="H396" s="128"/>
      <c r="I396" s="128"/>
      <c r="J396" s="128"/>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row>
    <row r="397" spans="1:36" ht="15.75" customHeight="1" x14ac:dyDescent="0.25">
      <c r="A397" s="127"/>
      <c r="B397" s="137"/>
      <c r="C397" s="137"/>
      <c r="D397" s="137"/>
      <c r="E397" s="137"/>
      <c r="F397" s="137"/>
      <c r="G397" s="137"/>
      <c r="H397" s="137"/>
      <c r="I397" s="137"/>
      <c r="J397" s="137"/>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row>
    <row r="398" spans="1:36" ht="15.75" customHeight="1" x14ac:dyDescent="0.25">
      <c r="A398" s="127"/>
      <c r="B398" s="128"/>
      <c r="C398" s="128"/>
      <c r="D398" s="128"/>
      <c r="E398" s="128"/>
      <c r="F398" s="128"/>
      <c r="G398" s="128"/>
      <c r="H398" s="128"/>
      <c r="I398" s="128"/>
      <c r="J398" s="128"/>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row>
    <row r="399" spans="1:36" ht="15.75" customHeight="1" x14ac:dyDescent="0.25">
      <c r="A399" s="129"/>
      <c r="B399" s="128"/>
      <c r="C399" s="128"/>
      <c r="D399" s="128"/>
      <c r="E399" s="128"/>
      <c r="F399" s="128"/>
      <c r="G399" s="128"/>
      <c r="H399" s="128"/>
      <c r="I399" s="128"/>
      <c r="J399" s="128"/>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row>
    <row r="400" spans="1:36" ht="15.75" customHeight="1" x14ac:dyDescent="0.25">
      <c r="A400" s="129"/>
      <c r="B400" s="128"/>
      <c r="C400" s="128"/>
      <c r="D400" s="128"/>
      <c r="E400" s="128"/>
      <c r="F400" s="128"/>
      <c r="G400" s="128"/>
      <c r="H400" s="128"/>
      <c r="I400" s="128"/>
      <c r="J400" s="128"/>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row>
    <row r="401" spans="1:36" ht="15.75" customHeight="1" x14ac:dyDescent="0.25">
      <c r="A401" s="122"/>
      <c r="B401" s="122"/>
      <c r="C401" s="122"/>
      <c r="D401" s="122"/>
      <c r="E401" s="122"/>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row>
    <row r="402" spans="1:36" ht="15.75" customHeight="1" x14ac:dyDescent="0.25">
      <c r="A402" s="121"/>
      <c r="B402" s="138"/>
      <c r="C402" s="138"/>
      <c r="D402" s="138"/>
      <c r="E402" s="138"/>
      <c r="F402" s="138"/>
      <c r="G402" s="138"/>
      <c r="H402" s="138"/>
      <c r="I402" s="138"/>
      <c r="J402" s="138"/>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row>
    <row r="403" spans="1:36" ht="15.75" customHeight="1" x14ac:dyDescent="0.25">
      <c r="A403" s="122"/>
      <c r="B403" s="122"/>
      <c r="C403" s="122"/>
      <c r="D403" s="122"/>
      <c r="E403" s="122"/>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row>
    <row r="404" spans="1:36" ht="15.75" customHeight="1" x14ac:dyDescent="0.25">
      <c r="A404" s="202"/>
      <c r="B404" s="200"/>
      <c r="C404" s="200"/>
      <c r="D404" s="200"/>
      <c r="E404" s="200"/>
      <c r="F404" s="200"/>
      <c r="G404" s="200"/>
      <c r="H404" s="139"/>
      <c r="I404" s="139"/>
      <c r="J404" s="139"/>
      <c r="K404" s="139"/>
      <c r="L404" s="139"/>
      <c r="M404" s="140"/>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row>
    <row r="405" spans="1:36" ht="15.75" customHeight="1" x14ac:dyDescent="0.25">
      <c r="A405" s="124"/>
      <c r="B405" s="133"/>
      <c r="C405" s="133"/>
      <c r="D405" s="133"/>
      <c r="E405" s="133"/>
      <c r="F405" s="133"/>
      <c r="G405" s="133"/>
      <c r="H405" s="139"/>
      <c r="I405" s="139"/>
      <c r="J405" s="139"/>
      <c r="K405" s="139"/>
      <c r="L405" s="139"/>
      <c r="M405" s="140"/>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row>
    <row r="406" spans="1:36" ht="15.75" customHeight="1" x14ac:dyDescent="0.25">
      <c r="A406" s="139"/>
      <c r="B406" s="139"/>
      <c r="C406" s="139"/>
      <c r="D406" s="139"/>
      <c r="E406" s="139"/>
      <c r="F406" s="139"/>
      <c r="G406" s="139"/>
      <c r="H406" s="139"/>
      <c r="I406" s="139"/>
      <c r="J406" s="139"/>
      <c r="K406" s="139"/>
      <c r="L406" s="140"/>
      <c r="M406" s="140"/>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row>
    <row r="407" spans="1:36" ht="15.75" customHeight="1" x14ac:dyDescent="0.25">
      <c r="A407" s="139"/>
      <c r="B407" s="139"/>
      <c r="C407" s="139"/>
      <c r="D407" s="139"/>
      <c r="E407" s="139"/>
      <c r="F407" s="139"/>
      <c r="G407" s="139"/>
      <c r="H407" s="139"/>
      <c r="I407" s="139"/>
      <c r="J407" s="139"/>
      <c r="K407" s="139"/>
      <c r="L407" s="139"/>
      <c r="M407" s="141"/>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row>
    <row r="408" spans="1:36" ht="15.75" customHeight="1" x14ac:dyDescent="0.25">
      <c r="A408" s="127"/>
      <c r="B408" s="126"/>
      <c r="C408" s="126"/>
      <c r="D408" s="126"/>
      <c r="E408" s="126"/>
      <c r="F408" s="126"/>
      <c r="G408" s="142"/>
      <c r="H408" s="126"/>
      <c r="I408" s="143"/>
      <c r="J408" s="126"/>
      <c r="K408" s="126"/>
      <c r="L408" s="126"/>
      <c r="M408" s="126"/>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row>
    <row r="409" spans="1:36" ht="15.75" customHeight="1" x14ac:dyDescent="0.25">
      <c r="A409" s="127"/>
      <c r="B409" s="201"/>
      <c r="C409" s="200"/>
      <c r="D409" s="200"/>
      <c r="E409" s="201"/>
      <c r="F409" s="200"/>
      <c r="G409" s="200"/>
      <c r="H409" s="201"/>
      <c r="I409" s="200"/>
      <c r="J409" s="200"/>
      <c r="K409" s="200"/>
      <c r="L409" s="200"/>
      <c r="M409" s="200"/>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row>
    <row r="410" spans="1:36" ht="15.75" customHeight="1" x14ac:dyDescent="0.25">
      <c r="A410" s="134"/>
      <c r="B410" s="128"/>
      <c r="C410" s="128"/>
      <c r="D410" s="128"/>
      <c r="E410" s="128"/>
      <c r="F410" s="128"/>
      <c r="G410" s="128"/>
      <c r="H410" s="128"/>
      <c r="I410" s="128"/>
      <c r="J410" s="128"/>
      <c r="K410" s="128"/>
      <c r="L410" s="128"/>
      <c r="M410" s="128"/>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row>
    <row r="411" spans="1:36" ht="15.75" customHeight="1" x14ac:dyDescent="0.25">
      <c r="A411" s="134"/>
      <c r="B411" s="128"/>
      <c r="C411" s="128"/>
      <c r="D411" s="128"/>
      <c r="E411" s="128"/>
      <c r="F411" s="128"/>
      <c r="G411" s="128"/>
      <c r="H411" s="128"/>
      <c r="I411" s="128"/>
      <c r="J411" s="128"/>
      <c r="K411" s="128"/>
      <c r="L411" s="128"/>
      <c r="M411" s="128"/>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row>
    <row r="412" spans="1:36" ht="15.75" customHeight="1" x14ac:dyDescent="0.25">
      <c r="A412" s="129"/>
      <c r="B412" s="128"/>
      <c r="C412" s="128"/>
      <c r="D412" s="128"/>
      <c r="E412" s="128"/>
      <c r="F412" s="128"/>
      <c r="G412" s="128"/>
      <c r="H412" s="128"/>
      <c r="I412" s="128"/>
      <c r="J412" s="128"/>
      <c r="K412" s="128"/>
      <c r="L412" s="128"/>
      <c r="M412" s="128"/>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row>
    <row r="413" spans="1:36" ht="15.75" customHeight="1" x14ac:dyDescent="0.25">
      <c r="A413" s="129"/>
      <c r="B413" s="128"/>
      <c r="C413" s="128"/>
      <c r="D413" s="128"/>
      <c r="E413" s="128"/>
      <c r="F413" s="128"/>
      <c r="G413" s="128"/>
      <c r="H413" s="128"/>
      <c r="I413" s="128"/>
      <c r="J413" s="128"/>
      <c r="K413" s="128"/>
      <c r="L413" s="128"/>
      <c r="M413" s="128"/>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row>
    <row r="414" spans="1:36" ht="15.75" customHeight="1" x14ac:dyDescent="0.25">
      <c r="A414" s="129"/>
      <c r="B414" s="128"/>
      <c r="C414" s="128"/>
      <c r="D414" s="128"/>
      <c r="E414" s="128"/>
      <c r="F414" s="128"/>
      <c r="G414" s="128"/>
      <c r="H414" s="128"/>
      <c r="I414" s="128"/>
      <c r="J414" s="128"/>
      <c r="K414" s="128"/>
      <c r="L414" s="128"/>
      <c r="M414" s="128"/>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row>
    <row r="415" spans="1:36" ht="15.75" customHeight="1" x14ac:dyDescent="0.25">
      <c r="A415" s="129"/>
      <c r="B415" s="128"/>
      <c r="C415" s="128"/>
      <c r="D415" s="128"/>
      <c r="E415" s="128"/>
      <c r="F415" s="128"/>
      <c r="G415" s="128"/>
      <c r="H415" s="128"/>
      <c r="I415" s="128"/>
      <c r="J415" s="128"/>
      <c r="K415" s="128"/>
      <c r="L415" s="128"/>
      <c r="M415" s="12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row>
    <row r="416" spans="1:36" ht="15.75" customHeight="1" x14ac:dyDescent="0.25">
      <c r="A416" s="134"/>
      <c r="B416" s="128"/>
      <c r="C416" s="128"/>
      <c r="D416" s="128"/>
      <c r="E416" s="128"/>
      <c r="F416" s="128"/>
      <c r="G416" s="128"/>
      <c r="H416" s="128"/>
      <c r="I416" s="128"/>
      <c r="J416" s="128"/>
      <c r="K416" s="128"/>
      <c r="L416" s="128"/>
      <c r="M416" s="128"/>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row>
    <row r="417" spans="1:36" ht="15.75" customHeight="1" x14ac:dyDescent="0.25">
      <c r="A417" s="129"/>
      <c r="B417" s="128"/>
      <c r="C417" s="128"/>
      <c r="D417" s="128"/>
      <c r="E417" s="128"/>
      <c r="F417" s="128"/>
      <c r="G417" s="128"/>
      <c r="H417" s="128"/>
      <c r="I417" s="128"/>
      <c r="J417" s="128"/>
      <c r="K417" s="128"/>
      <c r="L417" s="128"/>
      <c r="M417" s="128"/>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row>
    <row r="418" spans="1:36" ht="15.75" customHeight="1" x14ac:dyDescent="0.25">
      <c r="A418" s="129"/>
      <c r="B418" s="128"/>
      <c r="C418" s="128"/>
      <c r="D418" s="128"/>
      <c r="E418" s="128"/>
      <c r="F418" s="128"/>
      <c r="G418" s="128"/>
      <c r="H418" s="128"/>
      <c r="I418" s="128"/>
      <c r="J418" s="128"/>
      <c r="K418" s="128"/>
      <c r="L418" s="128"/>
      <c r="M418" s="128"/>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row>
    <row r="419" spans="1:36" ht="15.75" customHeight="1" x14ac:dyDescent="0.25">
      <c r="A419" s="129"/>
      <c r="B419" s="128"/>
      <c r="C419" s="128"/>
      <c r="D419" s="128"/>
      <c r="E419" s="128"/>
      <c r="F419" s="128"/>
      <c r="G419" s="128"/>
      <c r="H419" s="128"/>
      <c r="I419" s="128"/>
      <c r="J419" s="128"/>
      <c r="K419" s="128"/>
      <c r="L419" s="128"/>
      <c r="M419" s="128"/>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row>
    <row r="420" spans="1:36" ht="15.75" customHeight="1" x14ac:dyDescent="0.25">
      <c r="A420" s="129"/>
      <c r="B420" s="128"/>
      <c r="C420" s="128"/>
      <c r="D420" s="128"/>
      <c r="E420" s="128"/>
      <c r="F420" s="128"/>
      <c r="G420" s="128"/>
      <c r="H420" s="128"/>
      <c r="I420" s="128"/>
      <c r="J420" s="128"/>
      <c r="K420" s="128"/>
      <c r="L420" s="128"/>
      <c r="M420" s="128"/>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row>
    <row r="421" spans="1:36" ht="15.75" customHeight="1" x14ac:dyDescent="0.25">
      <c r="A421" s="129"/>
      <c r="B421" s="128"/>
      <c r="C421" s="128"/>
      <c r="D421" s="128"/>
      <c r="E421" s="128"/>
      <c r="F421" s="128"/>
      <c r="G421" s="128"/>
      <c r="H421" s="128"/>
      <c r="I421" s="128"/>
      <c r="J421" s="128"/>
      <c r="K421" s="128"/>
      <c r="L421" s="128"/>
      <c r="M421" s="12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row>
    <row r="422" spans="1:36" ht="15.75" customHeight="1" x14ac:dyDescent="0.25">
      <c r="A422" s="129"/>
      <c r="B422" s="128"/>
      <c r="C422" s="128"/>
      <c r="D422" s="128"/>
      <c r="E422" s="128"/>
      <c r="F422" s="128"/>
      <c r="G422" s="128"/>
      <c r="H422" s="128"/>
      <c r="I422" s="128"/>
      <c r="J422" s="128"/>
      <c r="K422" s="128"/>
      <c r="L422" s="128"/>
      <c r="M422" s="128"/>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row>
    <row r="423" spans="1:36" ht="15.75" customHeight="1" x14ac:dyDescent="0.25">
      <c r="A423" s="129"/>
      <c r="B423" s="128"/>
      <c r="C423" s="128"/>
      <c r="D423" s="128"/>
      <c r="E423" s="128"/>
      <c r="F423" s="128"/>
      <c r="G423" s="128"/>
      <c r="H423" s="128"/>
      <c r="I423" s="128"/>
      <c r="J423" s="128"/>
      <c r="K423" s="128"/>
      <c r="L423" s="128"/>
      <c r="M423" s="128"/>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row>
    <row r="424" spans="1:36" ht="15.75" customHeight="1" x14ac:dyDescent="0.25">
      <c r="A424" s="129"/>
      <c r="B424" s="128"/>
      <c r="C424" s="128"/>
      <c r="D424" s="128"/>
      <c r="E424" s="128"/>
      <c r="F424" s="128"/>
      <c r="G424" s="128"/>
      <c r="H424" s="128"/>
      <c r="I424" s="128"/>
      <c r="J424" s="128"/>
      <c r="K424" s="128"/>
      <c r="L424" s="128"/>
      <c r="M424" s="128"/>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row>
    <row r="425" spans="1:36" ht="15.75" customHeight="1" x14ac:dyDescent="0.25">
      <c r="A425" s="129"/>
      <c r="B425" s="128"/>
      <c r="C425" s="128"/>
      <c r="D425" s="128"/>
      <c r="E425" s="128"/>
      <c r="F425" s="128"/>
      <c r="G425" s="128"/>
      <c r="H425" s="128"/>
      <c r="I425" s="128"/>
      <c r="J425" s="128"/>
      <c r="K425" s="128"/>
      <c r="L425" s="128"/>
      <c r="M425" s="128"/>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row>
    <row r="426" spans="1:36" ht="15.75" customHeight="1" x14ac:dyDescent="0.25">
      <c r="A426" s="129"/>
      <c r="B426" s="128"/>
      <c r="C426" s="128"/>
      <c r="D426" s="128"/>
      <c r="E426" s="128"/>
      <c r="F426" s="128"/>
      <c r="G426" s="128"/>
      <c r="H426" s="128"/>
      <c r="I426" s="128"/>
      <c r="J426" s="128"/>
      <c r="K426" s="128"/>
      <c r="L426" s="128"/>
      <c r="M426" s="128"/>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row>
    <row r="427" spans="1:36" ht="15.75" customHeight="1" x14ac:dyDescent="0.25">
      <c r="A427" s="134"/>
      <c r="B427" s="128"/>
      <c r="C427" s="128"/>
      <c r="D427" s="128"/>
      <c r="E427" s="128"/>
      <c r="F427" s="128"/>
      <c r="G427" s="128"/>
      <c r="H427" s="128"/>
      <c r="I427" s="128"/>
      <c r="J427" s="128"/>
      <c r="K427" s="128"/>
      <c r="L427" s="128"/>
      <c r="M427" s="12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row>
    <row r="428" spans="1:36" ht="15.75" customHeight="1" x14ac:dyDescent="0.25">
      <c r="A428" s="129"/>
      <c r="B428" s="128"/>
      <c r="C428" s="128"/>
      <c r="D428" s="128"/>
      <c r="E428" s="128"/>
      <c r="F428" s="128"/>
      <c r="G428" s="128"/>
      <c r="H428" s="128"/>
      <c r="I428" s="128"/>
      <c r="J428" s="128"/>
      <c r="K428" s="128"/>
      <c r="L428" s="128"/>
      <c r="M428" s="128"/>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row>
    <row r="429" spans="1:36" ht="15.75" customHeight="1" x14ac:dyDescent="0.25">
      <c r="A429" s="129"/>
      <c r="B429" s="128"/>
      <c r="C429" s="128"/>
      <c r="D429" s="128"/>
      <c r="E429" s="128"/>
      <c r="F429" s="128"/>
      <c r="G429" s="128"/>
      <c r="H429" s="128"/>
      <c r="I429" s="128"/>
      <c r="J429" s="128"/>
      <c r="K429" s="128"/>
      <c r="L429" s="128"/>
      <c r="M429" s="128"/>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row>
    <row r="430" spans="1:36" ht="15.75" customHeight="1" x14ac:dyDescent="0.25">
      <c r="A430" s="129"/>
      <c r="B430" s="128"/>
      <c r="C430" s="128"/>
      <c r="D430" s="128"/>
      <c r="E430" s="128"/>
      <c r="F430" s="128"/>
      <c r="G430" s="128"/>
      <c r="H430" s="128"/>
      <c r="I430" s="128"/>
      <c r="J430" s="128"/>
      <c r="K430" s="128"/>
      <c r="L430" s="128"/>
      <c r="M430" s="128"/>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row>
    <row r="431" spans="1:36" ht="15.75" customHeight="1" x14ac:dyDescent="0.25">
      <c r="A431" s="129"/>
      <c r="B431" s="128"/>
      <c r="C431" s="128"/>
      <c r="D431" s="128"/>
      <c r="E431" s="128"/>
      <c r="F431" s="128"/>
      <c r="G431" s="128"/>
      <c r="H431" s="128"/>
      <c r="I431" s="128"/>
      <c r="J431" s="128"/>
      <c r="K431" s="128"/>
      <c r="L431" s="128"/>
      <c r="M431" s="128"/>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row>
    <row r="432" spans="1:36" ht="15.75" customHeight="1" x14ac:dyDescent="0.25">
      <c r="A432" s="144"/>
      <c r="B432" s="128"/>
      <c r="C432" s="128"/>
      <c r="D432" s="128"/>
      <c r="E432" s="128"/>
      <c r="F432" s="128"/>
      <c r="G432" s="128"/>
      <c r="H432" s="128"/>
      <c r="I432" s="128"/>
      <c r="J432" s="128"/>
      <c r="K432" s="128"/>
      <c r="L432" s="128"/>
      <c r="M432" s="128"/>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row>
    <row r="433" spans="1:36" ht="15.75" customHeight="1" x14ac:dyDescent="0.25">
      <c r="A433" s="144"/>
      <c r="B433" s="128"/>
      <c r="C433" s="128"/>
      <c r="D433" s="128"/>
      <c r="E433" s="128"/>
      <c r="F433" s="128"/>
      <c r="G433" s="128"/>
      <c r="H433" s="128"/>
      <c r="I433" s="128"/>
      <c r="J433" s="128"/>
      <c r="K433" s="128"/>
      <c r="L433" s="128"/>
      <c r="M433" s="128"/>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row>
    <row r="434" spans="1:36" ht="15.75" customHeight="1" x14ac:dyDescent="0.25">
      <c r="A434" s="129"/>
      <c r="B434" s="128"/>
      <c r="C434" s="128"/>
      <c r="D434" s="128"/>
      <c r="E434" s="128"/>
      <c r="F434" s="128"/>
      <c r="G434" s="128"/>
      <c r="H434" s="128"/>
      <c r="I434" s="128"/>
      <c r="J434" s="128"/>
      <c r="K434" s="128"/>
      <c r="L434" s="128"/>
      <c r="M434" s="128"/>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row>
    <row r="435" spans="1:36" ht="15.75" customHeight="1" x14ac:dyDescent="0.25">
      <c r="A435" s="127"/>
      <c r="B435" s="128"/>
      <c r="C435" s="128"/>
      <c r="D435" s="128"/>
      <c r="E435" s="128"/>
      <c r="F435" s="128"/>
      <c r="G435" s="128"/>
      <c r="H435" s="128"/>
      <c r="I435" s="128"/>
      <c r="J435" s="128"/>
      <c r="K435" s="128"/>
      <c r="L435" s="128"/>
      <c r="M435" s="12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row>
    <row r="436" spans="1:36" ht="15.75" customHeight="1" x14ac:dyDescent="0.25">
      <c r="A436" s="129"/>
      <c r="B436" s="128"/>
      <c r="C436" s="128"/>
      <c r="D436" s="128"/>
      <c r="E436" s="128"/>
      <c r="F436" s="128"/>
      <c r="G436" s="128"/>
      <c r="H436" s="128"/>
      <c r="I436" s="128"/>
      <c r="J436" s="128"/>
      <c r="K436" s="128"/>
      <c r="L436" s="128"/>
      <c r="M436" s="128"/>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row>
    <row r="437" spans="1:36" ht="15.75" customHeight="1" x14ac:dyDescent="0.25">
      <c r="A437" s="129"/>
      <c r="B437" s="128"/>
      <c r="C437" s="128"/>
      <c r="D437" s="128"/>
      <c r="E437" s="128"/>
      <c r="F437" s="128"/>
      <c r="G437" s="128"/>
      <c r="H437" s="128"/>
      <c r="I437" s="128"/>
      <c r="J437" s="128"/>
      <c r="K437" s="128"/>
      <c r="L437" s="128"/>
      <c r="M437" s="128"/>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row>
    <row r="438" spans="1:36" ht="15.75" customHeight="1" x14ac:dyDescent="0.25">
      <c r="A438" s="129"/>
      <c r="B438" s="128"/>
      <c r="C438" s="128"/>
      <c r="D438" s="128"/>
      <c r="E438" s="128"/>
      <c r="F438" s="128"/>
      <c r="G438" s="128"/>
      <c r="H438" s="128"/>
      <c r="I438" s="128"/>
      <c r="J438" s="128"/>
      <c r="K438" s="128"/>
      <c r="L438" s="128"/>
      <c r="M438" s="128"/>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row>
    <row r="439" spans="1:36" ht="15.75" customHeight="1" x14ac:dyDescent="0.25">
      <c r="A439" s="127"/>
      <c r="B439" s="128"/>
      <c r="C439" s="128"/>
      <c r="D439" s="128"/>
      <c r="E439" s="128"/>
      <c r="F439" s="128"/>
      <c r="G439" s="128"/>
      <c r="H439" s="128"/>
      <c r="I439" s="128"/>
      <c r="J439" s="128"/>
      <c r="K439" s="128"/>
      <c r="L439" s="128"/>
      <c r="M439" s="128"/>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row>
    <row r="440" spans="1:36" ht="15.75" customHeight="1" x14ac:dyDescent="0.25">
      <c r="A440" s="129"/>
      <c r="B440" s="128"/>
      <c r="C440" s="128"/>
      <c r="D440" s="128"/>
      <c r="E440" s="128"/>
      <c r="F440" s="128"/>
      <c r="G440" s="128"/>
      <c r="H440" s="128"/>
      <c r="I440" s="128"/>
      <c r="J440" s="128"/>
      <c r="K440" s="128"/>
      <c r="L440" s="128"/>
      <c r="M440" s="128"/>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row>
    <row r="441" spans="1:36" ht="15.75" customHeight="1" x14ac:dyDescent="0.25">
      <c r="A441" s="129"/>
      <c r="B441" s="128"/>
      <c r="C441" s="128"/>
      <c r="D441" s="128"/>
      <c r="E441" s="128"/>
      <c r="F441" s="128"/>
      <c r="G441" s="128"/>
      <c r="H441" s="128"/>
      <c r="I441" s="128"/>
      <c r="J441" s="128"/>
      <c r="K441" s="128"/>
      <c r="L441" s="128"/>
      <c r="M441" s="12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row>
    <row r="442" spans="1:36" ht="15.75" customHeight="1" x14ac:dyDescent="0.25">
      <c r="A442" s="129"/>
      <c r="B442" s="128"/>
      <c r="C442" s="128"/>
      <c r="D442" s="128"/>
      <c r="E442" s="128"/>
      <c r="F442" s="128"/>
      <c r="G442" s="128"/>
      <c r="H442" s="128"/>
      <c r="I442" s="128"/>
      <c r="J442" s="128"/>
      <c r="K442" s="128"/>
      <c r="L442" s="128"/>
      <c r="M442" s="128"/>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row>
    <row r="443" spans="1:36" ht="15.75" customHeight="1" x14ac:dyDescent="0.25">
      <c r="A443" s="129"/>
      <c r="B443" s="128"/>
      <c r="C443" s="128"/>
      <c r="D443" s="128"/>
      <c r="E443" s="128"/>
      <c r="F443" s="128"/>
      <c r="G443" s="128"/>
      <c r="H443" s="128"/>
      <c r="I443" s="128"/>
      <c r="J443" s="128"/>
      <c r="K443" s="128"/>
      <c r="L443" s="128"/>
      <c r="M443" s="128"/>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row>
    <row r="444" spans="1:36" ht="15.75" customHeight="1" x14ac:dyDescent="0.25">
      <c r="A444" s="129"/>
      <c r="B444" s="128"/>
      <c r="C444" s="128"/>
      <c r="D444" s="128"/>
      <c r="E444" s="128"/>
      <c r="F444" s="128"/>
      <c r="G444" s="128"/>
      <c r="H444" s="128"/>
      <c r="I444" s="128"/>
      <c r="J444" s="128"/>
      <c r="K444" s="128"/>
      <c r="L444" s="128"/>
      <c r="M444" s="128"/>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row>
    <row r="445" spans="1:36" ht="15.75" customHeight="1" x14ac:dyDescent="0.25">
      <c r="A445" s="145"/>
      <c r="B445" s="128"/>
      <c r="C445" s="128"/>
      <c r="D445" s="128"/>
      <c r="E445" s="128"/>
      <c r="F445" s="128"/>
      <c r="G445" s="128"/>
      <c r="H445" s="128"/>
      <c r="I445" s="128"/>
      <c r="J445" s="128"/>
      <c r="K445" s="128"/>
      <c r="L445" s="128"/>
      <c r="M445" s="128"/>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row>
    <row r="446" spans="1:36" ht="15.75" customHeight="1" x14ac:dyDescent="0.25">
      <c r="A446" s="129"/>
      <c r="B446" s="128"/>
      <c r="C446" s="128"/>
      <c r="D446" s="128"/>
      <c r="E446" s="128"/>
      <c r="F446" s="128"/>
      <c r="G446" s="128"/>
      <c r="H446" s="128"/>
      <c r="I446" s="128"/>
      <c r="J446" s="128"/>
      <c r="K446" s="128"/>
      <c r="L446" s="128"/>
      <c r="M446" s="128"/>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row>
    <row r="447" spans="1:36" ht="15.75" customHeight="1" x14ac:dyDescent="0.25">
      <c r="A447" s="129"/>
      <c r="B447" s="128"/>
      <c r="C447" s="128"/>
      <c r="D447" s="128"/>
      <c r="E447" s="128"/>
      <c r="F447" s="128"/>
      <c r="G447" s="128"/>
      <c r="H447" s="128"/>
      <c r="I447" s="128"/>
      <c r="J447" s="128"/>
      <c r="K447" s="128"/>
      <c r="L447" s="128"/>
      <c r="M447" s="12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row>
    <row r="448" spans="1:36" ht="15.75" customHeight="1" x14ac:dyDescent="0.25">
      <c r="A448" s="129"/>
      <c r="B448" s="128"/>
      <c r="C448" s="128"/>
      <c r="D448" s="128"/>
      <c r="E448" s="128"/>
      <c r="F448" s="128"/>
      <c r="G448" s="128"/>
      <c r="H448" s="128"/>
      <c r="I448" s="128"/>
      <c r="J448" s="128"/>
      <c r="K448" s="128"/>
      <c r="L448" s="128"/>
      <c r="M448" s="128"/>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row>
    <row r="449" spans="1:36" ht="15.75" customHeight="1" x14ac:dyDescent="0.25">
      <c r="A449" s="129"/>
      <c r="B449" s="128"/>
      <c r="C449" s="128"/>
      <c r="D449" s="128"/>
      <c r="E449" s="128"/>
      <c r="F449" s="128"/>
      <c r="G449" s="128"/>
      <c r="H449" s="128"/>
      <c r="I449" s="128"/>
      <c r="J449" s="128"/>
      <c r="K449" s="128"/>
      <c r="L449" s="128"/>
      <c r="M449" s="128"/>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row>
    <row r="450" spans="1:36" ht="15.75" customHeight="1" x14ac:dyDescent="0.25">
      <c r="A450" s="129"/>
      <c r="B450" s="128"/>
      <c r="C450" s="128"/>
      <c r="D450" s="128"/>
      <c r="E450" s="128"/>
      <c r="F450" s="128"/>
      <c r="G450" s="128"/>
      <c r="H450" s="128"/>
      <c r="I450" s="128"/>
      <c r="J450" s="128"/>
      <c r="K450" s="128"/>
      <c r="L450" s="128"/>
      <c r="M450" s="128"/>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row>
    <row r="451" spans="1:36" ht="15.75" customHeight="1" x14ac:dyDescent="0.25">
      <c r="A451" s="129"/>
      <c r="B451" s="128"/>
      <c r="C451" s="128"/>
      <c r="D451" s="128"/>
      <c r="E451" s="128"/>
      <c r="F451" s="128"/>
      <c r="G451" s="128"/>
      <c r="H451" s="128"/>
      <c r="I451" s="128"/>
      <c r="J451" s="128"/>
      <c r="K451" s="128"/>
      <c r="L451" s="128"/>
      <c r="M451" s="128"/>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row>
    <row r="452" spans="1:36" ht="15.75" customHeight="1" x14ac:dyDescent="0.25">
      <c r="A452" s="127"/>
      <c r="B452" s="128"/>
      <c r="C452" s="128"/>
      <c r="D452" s="128"/>
      <c r="E452" s="128"/>
      <c r="F452" s="128"/>
      <c r="G452" s="128"/>
      <c r="H452" s="128"/>
      <c r="I452" s="128"/>
      <c r="J452" s="128"/>
      <c r="K452" s="128"/>
      <c r="L452" s="128"/>
      <c r="M452" s="128"/>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row>
    <row r="453" spans="1:36" ht="15.75" customHeight="1" x14ac:dyDescent="0.25">
      <c r="A453" s="129"/>
      <c r="B453" s="128"/>
      <c r="C453" s="128"/>
      <c r="D453" s="128"/>
      <c r="E453" s="128"/>
      <c r="F453" s="128"/>
      <c r="G453" s="128"/>
      <c r="H453" s="128"/>
      <c r="I453" s="128"/>
      <c r="J453" s="128"/>
      <c r="K453" s="128"/>
      <c r="L453" s="128"/>
      <c r="M453" s="12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row>
    <row r="454" spans="1:36" ht="15.75" customHeight="1" x14ac:dyDescent="0.25">
      <c r="A454" s="129"/>
      <c r="B454" s="128"/>
      <c r="C454" s="128"/>
      <c r="D454" s="128"/>
      <c r="E454" s="128"/>
      <c r="F454" s="128"/>
      <c r="G454" s="128"/>
      <c r="H454" s="128"/>
      <c r="I454" s="128"/>
      <c r="J454" s="128"/>
      <c r="K454" s="128"/>
      <c r="L454" s="128"/>
      <c r="M454" s="128"/>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row>
    <row r="455" spans="1:36" ht="15.75" customHeight="1" x14ac:dyDescent="0.25">
      <c r="A455" s="129"/>
      <c r="B455" s="128"/>
      <c r="C455" s="128"/>
      <c r="D455" s="128"/>
      <c r="E455" s="128"/>
      <c r="F455" s="128"/>
      <c r="G455" s="128"/>
      <c r="H455" s="128"/>
      <c r="I455" s="128"/>
      <c r="J455" s="128"/>
      <c r="K455" s="128"/>
      <c r="L455" s="128"/>
      <c r="M455" s="128"/>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row>
    <row r="456" spans="1:36" ht="15.75" customHeight="1" x14ac:dyDescent="0.25">
      <c r="A456" s="129"/>
      <c r="B456" s="128"/>
      <c r="C456" s="128"/>
      <c r="D456" s="128"/>
      <c r="E456" s="128"/>
      <c r="F456" s="128"/>
      <c r="G456" s="128"/>
      <c r="H456" s="128"/>
      <c r="I456" s="128"/>
      <c r="J456" s="128"/>
      <c r="K456" s="128"/>
      <c r="L456" s="128"/>
      <c r="M456" s="128"/>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row>
    <row r="457" spans="1:36" ht="15.75" customHeight="1" x14ac:dyDescent="0.25">
      <c r="A457" s="127"/>
      <c r="B457" s="128"/>
      <c r="C457" s="128"/>
      <c r="D457" s="128"/>
      <c r="E457" s="128"/>
      <c r="F457" s="128"/>
      <c r="G457" s="128"/>
      <c r="H457" s="128"/>
      <c r="I457" s="128"/>
      <c r="J457" s="128"/>
      <c r="K457" s="128"/>
      <c r="L457" s="128"/>
      <c r="M457" s="128"/>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row>
    <row r="458" spans="1:36" ht="15.75" customHeight="1" x14ac:dyDescent="0.25">
      <c r="A458" s="122"/>
      <c r="B458" s="122"/>
      <c r="C458" s="122"/>
      <c r="D458" s="122"/>
      <c r="E458" s="122"/>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row>
    <row r="459" spans="1:36" ht="15.75" customHeight="1" x14ac:dyDescent="0.25">
      <c r="A459" s="121"/>
      <c r="B459" s="138"/>
      <c r="C459" s="138"/>
      <c r="D459" s="138"/>
      <c r="E459" s="138"/>
      <c r="F459" s="138"/>
      <c r="G459" s="138"/>
      <c r="H459" s="138"/>
      <c r="I459" s="138"/>
      <c r="J459" s="138"/>
      <c r="K459" s="138"/>
      <c r="L459" s="138"/>
      <c r="M459" s="13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row>
    <row r="460" spans="1:36" ht="15.75" customHeight="1" x14ac:dyDescent="0.25">
      <c r="A460" s="122"/>
      <c r="B460" s="122"/>
      <c r="C460" s="122"/>
      <c r="D460" s="122"/>
      <c r="E460" s="122"/>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row>
    <row r="461" spans="1:36" ht="15.75" customHeight="1" x14ac:dyDescent="0.2">
      <c r="A461" s="203"/>
      <c r="B461" s="200"/>
      <c r="C461" s="200"/>
      <c r="D461" s="200"/>
      <c r="E461" s="200"/>
      <c r="F461" s="200"/>
      <c r="G461" s="200"/>
      <c r="H461" s="200"/>
      <c r="I461" s="200"/>
      <c r="J461" s="200"/>
      <c r="K461" s="200"/>
      <c r="L461" s="200"/>
      <c r="M461" s="200"/>
      <c r="N461" s="200"/>
      <c r="O461" s="200"/>
      <c r="P461" s="200"/>
      <c r="Q461" s="200"/>
      <c r="R461" s="141"/>
      <c r="S461" s="141"/>
      <c r="T461" s="141"/>
      <c r="U461" s="141"/>
      <c r="V461" s="141"/>
      <c r="W461" s="141"/>
      <c r="X461" s="141"/>
      <c r="Y461" s="141"/>
      <c r="Z461" s="141"/>
      <c r="AA461" s="141"/>
      <c r="AB461" s="141"/>
      <c r="AC461" s="141"/>
      <c r="AD461" s="141"/>
      <c r="AE461" s="141"/>
      <c r="AF461" s="137"/>
      <c r="AG461" s="141"/>
      <c r="AH461" s="141"/>
      <c r="AI461" s="140"/>
      <c r="AJ461" s="140"/>
    </row>
    <row r="462" spans="1:36" ht="15.75" customHeight="1" x14ac:dyDescent="0.2">
      <c r="A462" s="146"/>
      <c r="B462" s="147"/>
      <c r="C462" s="147"/>
      <c r="D462" s="147"/>
      <c r="E462" s="147"/>
      <c r="F462" s="147"/>
      <c r="G462" s="147"/>
      <c r="H462" s="147"/>
      <c r="I462" s="147"/>
      <c r="J462" s="147"/>
      <c r="K462" s="147"/>
      <c r="L462" s="147"/>
      <c r="M462" s="147"/>
      <c r="N462" s="147"/>
      <c r="O462" s="147"/>
      <c r="P462" s="147"/>
      <c r="Q462" s="147"/>
      <c r="R462" s="141"/>
      <c r="S462" s="141"/>
      <c r="T462" s="141"/>
      <c r="U462" s="141"/>
      <c r="V462" s="141"/>
      <c r="W462" s="141"/>
      <c r="X462" s="141"/>
      <c r="Y462" s="141"/>
      <c r="Z462" s="141"/>
      <c r="AA462" s="141"/>
      <c r="AB462" s="141"/>
      <c r="AC462" s="141"/>
      <c r="AD462" s="141"/>
      <c r="AE462" s="141"/>
      <c r="AF462" s="137"/>
      <c r="AG462" s="140"/>
      <c r="AH462" s="140"/>
      <c r="AI462" s="140"/>
      <c r="AJ462" s="140"/>
    </row>
    <row r="463" spans="1:36" ht="15.75" customHeight="1" x14ac:dyDescent="0.2">
      <c r="A463" s="134"/>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c r="AF463" s="137"/>
      <c r="AG463" s="140"/>
      <c r="AH463" s="140"/>
      <c r="AI463" s="140"/>
      <c r="AJ463" s="140"/>
    </row>
    <row r="464" spans="1:36" ht="15.75" customHeight="1" x14ac:dyDescent="0.2">
      <c r="A464" s="134"/>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c r="AF464" s="141"/>
      <c r="AG464" s="141"/>
      <c r="AH464" s="141"/>
      <c r="AI464" s="141"/>
      <c r="AJ464" s="141"/>
    </row>
    <row r="465" spans="1:36" ht="15.75" customHeight="1" x14ac:dyDescent="0.2">
      <c r="A465" s="204"/>
      <c r="B465" s="148"/>
      <c r="C465" s="148"/>
      <c r="D465" s="148"/>
      <c r="E465" s="148"/>
      <c r="F465" s="148"/>
      <c r="G465" s="148"/>
      <c r="H465" s="148"/>
      <c r="I465" s="148"/>
      <c r="J465" s="148"/>
      <c r="K465" s="148"/>
      <c r="L465" s="148"/>
      <c r="M465" s="148"/>
      <c r="N465" s="148"/>
      <c r="O465" s="148"/>
      <c r="P465" s="148"/>
      <c r="Q465" s="148"/>
      <c r="R465" s="148"/>
      <c r="S465" s="148"/>
      <c r="T465" s="148"/>
      <c r="U465" s="149"/>
      <c r="V465" s="148"/>
      <c r="W465" s="148"/>
      <c r="X465" s="148"/>
      <c r="Y465" s="148"/>
      <c r="Z465" s="148"/>
      <c r="AA465" s="148"/>
      <c r="AB465" s="148"/>
      <c r="AC465" s="148"/>
      <c r="AD465" s="148"/>
      <c r="AE465" s="148"/>
      <c r="AF465" s="149"/>
      <c r="AG465" s="148"/>
      <c r="AH465" s="149"/>
      <c r="AI465" s="148"/>
      <c r="AJ465" s="150"/>
    </row>
    <row r="466" spans="1:36" ht="15.75" customHeight="1" x14ac:dyDescent="0.2">
      <c r="A466" s="200"/>
      <c r="B466" s="201"/>
      <c r="C466" s="200"/>
      <c r="D466" s="200"/>
      <c r="E466" s="200"/>
      <c r="F466" s="200"/>
      <c r="G466" s="200"/>
      <c r="H466" s="200"/>
      <c r="I466" s="200"/>
      <c r="J466" s="200"/>
      <c r="K466" s="200"/>
      <c r="L466" s="200"/>
      <c r="M466" s="200"/>
      <c r="N466" s="200"/>
      <c r="O466" s="200"/>
      <c r="P466" s="200"/>
      <c r="Q466" s="200"/>
      <c r="R466" s="200"/>
      <c r="S466" s="126"/>
      <c r="T466" s="126"/>
      <c r="U466" s="199"/>
      <c r="V466" s="200"/>
      <c r="W466" s="201"/>
      <c r="X466" s="200"/>
      <c r="Y466" s="200"/>
      <c r="Z466" s="200"/>
      <c r="AA466" s="200"/>
      <c r="AB466" s="200"/>
      <c r="AC466" s="200"/>
      <c r="AD466" s="126"/>
      <c r="AE466" s="126"/>
      <c r="AF466" s="199"/>
      <c r="AG466" s="200"/>
      <c r="AH466" s="142"/>
      <c r="AI466" s="126"/>
      <c r="AJ466" s="126"/>
    </row>
    <row r="467" spans="1:36" ht="15.75" customHeight="1" x14ac:dyDescent="0.2">
      <c r="A467" s="145"/>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c r="AA467" s="128"/>
      <c r="AB467" s="128"/>
      <c r="AC467" s="128"/>
      <c r="AD467" s="128"/>
      <c r="AE467" s="128"/>
      <c r="AF467" s="128"/>
      <c r="AG467" s="128"/>
      <c r="AH467" s="128"/>
      <c r="AI467" s="128"/>
      <c r="AJ467" s="128"/>
    </row>
    <row r="468" spans="1:36" ht="15.75" customHeight="1" x14ac:dyDescent="0.2">
      <c r="A468" s="145"/>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c r="AA468" s="128"/>
      <c r="AB468" s="128"/>
      <c r="AC468" s="128"/>
      <c r="AD468" s="128"/>
      <c r="AE468" s="128"/>
      <c r="AF468" s="128"/>
      <c r="AG468" s="128"/>
      <c r="AH468" s="128"/>
      <c r="AI468" s="128"/>
      <c r="AJ468" s="128"/>
    </row>
    <row r="469" spans="1:36" ht="15.75" customHeight="1" x14ac:dyDescent="0.2">
      <c r="A469" s="129"/>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c r="AA469" s="128"/>
      <c r="AB469" s="128"/>
      <c r="AC469" s="128"/>
      <c r="AD469" s="128"/>
      <c r="AE469" s="128"/>
      <c r="AF469" s="128"/>
      <c r="AG469" s="128"/>
      <c r="AH469" s="128"/>
      <c r="AI469" s="128"/>
      <c r="AJ469" s="128"/>
    </row>
    <row r="470" spans="1:36" ht="15.75" customHeight="1" x14ac:dyDescent="0.2">
      <c r="A470" s="129"/>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c r="AA470" s="128"/>
      <c r="AB470" s="128"/>
      <c r="AC470" s="128"/>
      <c r="AD470" s="128"/>
      <c r="AE470" s="128"/>
      <c r="AF470" s="128"/>
      <c r="AG470" s="128"/>
      <c r="AH470" s="128"/>
      <c r="AI470" s="128"/>
      <c r="AJ470" s="128"/>
    </row>
    <row r="471" spans="1:36" ht="15.75" customHeight="1" x14ac:dyDescent="0.2">
      <c r="A471" s="129"/>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c r="AB471" s="128"/>
      <c r="AC471" s="128"/>
      <c r="AD471" s="128"/>
      <c r="AE471" s="128"/>
      <c r="AF471" s="128"/>
      <c r="AG471" s="128"/>
      <c r="AH471" s="128"/>
      <c r="AI471" s="128"/>
      <c r="AJ471" s="128"/>
    </row>
    <row r="472" spans="1:36" ht="15.75" customHeight="1" x14ac:dyDescent="0.2">
      <c r="A472" s="129"/>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c r="AA472" s="128"/>
      <c r="AB472" s="128"/>
      <c r="AC472" s="128"/>
      <c r="AD472" s="128"/>
      <c r="AE472" s="128"/>
      <c r="AF472" s="128"/>
      <c r="AG472" s="128"/>
      <c r="AH472" s="128"/>
      <c r="AI472" s="128"/>
      <c r="AJ472" s="128"/>
    </row>
    <row r="473" spans="1:36" ht="15.75" customHeight="1" x14ac:dyDescent="0.2">
      <c r="A473" s="145"/>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c r="AA473" s="128"/>
      <c r="AB473" s="128"/>
      <c r="AC473" s="128"/>
      <c r="AD473" s="128"/>
      <c r="AE473" s="128"/>
      <c r="AF473" s="128"/>
      <c r="AG473" s="128"/>
      <c r="AH473" s="128"/>
      <c r="AI473" s="128"/>
      <c r="AJ473" s="128"/>
    </row>
    <row r="474" spans="1:36" ht="15.75" customHeight="1" x14ac:dyDescent="0.2">
      <c r="A474" s="129"/>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c r="AA474" s="128"/>
      <c r="AB474" s="128"/>
      <c r="AC474" s="128"/>
      <c r="AD474" s="128"/>
      <c r="AE474" s="128"/>
      <c r="AF474" s="128"/>
      <c r="AG474" s="128"/>
      <c r="AH474" s="128"/>
      <c r="AI474" s="128"/>
      <c r="AJ474" s="128"/>
    </row>
    <row r="475" spans="1:36" ht="15.75" customHeight="1" x14ac:dyDescent="0.2">
      <c r="A475" s="129"/>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c r="AA475" s="128"/>
      <c r="AB475" s="128"/>
      <c r="AC475" s="128"/>
      <c r="AD475" s="128"/>
      <c r="AE475" s="128"/>
      <c r="AF475" s="128"/>
      <c r="AG475" s="128"/>
      <c r="AH475" s="128"/>
      <c r="AI475" s="128"/>
      <c r="AJ475" s="128"/>
    </row>
    <row r="476" spans="1:36" ht="15.75" customHeight="1" x14ac:dyDescent="0.2">
      <c r="A476" s="129"/>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c r="AA476" s="128"/>
      <c r="AB476" s="128"/>
      <c r="AC476" s="128"/>
      <c r="AD476" s="128"/>
      <c r="AE476" s="128"/>
      <c r="AF476" s="128"/>
      <c r="AG476" s="128"/>
      <c r="AH476" s="128"/>
      <c r="AI476" s="128"/>
      <c r="AJ476" s="128"/>
    </row>
    <row r="477" spans="1:36" ht="15.75" customHeight="1" x14ac:dyDescent="0.2">
      <c r="A477" s="145"/>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c r="AA477" s="128"/>
      <c r="AB477" s="128"/>
      <c r="AC477" s="128"/>
      <c r="AD477" s="128"/>
      <c r="AE477" s="128"/>
      <c r="AF477" s="128"/>
      <c r="AG477" s="128"/>
      <c r="AH477" s="128"/>
      <c r="AI477" s="128"/>
      <c r="AJ477" s="128"/>
    </row>
    <row r="478" spans="1:36" ht="15.75" customHeight="1" x14ac:dyDescent="0.2">
      <c r="A478" s="129"/>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c r="AA478" s="128"/>
      <c r="AB478" s="128"/>
      <c r="AC478" s="128"/>
      <c r="AD478" s="128"/>
      <c r="AE478" s="128"/>
      <c r="AF478" s="128"/>
      <c r="AG478" s="128"/>
      <c r="AH478" s="128"/>
      <c r="AI478" s="128"/>
      <c r="AJ478" s="128"/>
    </row>
    <row r="479" spans="1:36" ht="15.75" customHeight="1" x14ac:dyDescent="0.2">
      <c r="A479" s="129"/>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c r="AA479" s="128"/>
      <c r="AB479" s="128"/>
      <c r="AC479" s="128"/>
      <c r="AD479" s="128"/>
      <c r="AE479" s="128"/>
      <c r="AF479" s="128"/>
      <c r="AG479" s="128"/>
      <c r="AH479" s="128"/>
      <c r="AI479" s="128"/>
      <c r="AJ479" s="128"/>
    </row>
    <row r="480" spans="1:36" ht="15.75" customHeight="1" x14ac:dyDescent="0.2">
      <c r="A480" s="129"/>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c r="AA480" s="128"/>
      <c r="AB480" s="128"/>
      <c r="AC480" s="128"/>
      <c r="AD480" s="128"/>
      <c r="AE480" s="128"/>
      <c r="AF480" s="128"/>
      <c r="AG480" s="128"/>
      <c r="AH480" s="128"/>
      <c r="AI480" s="128"/>
      <c r="AJ480" s="128"/>
    </row>
    <row r="481" spans="1:36" ht="15.75" customHeight="1" x14ac:dyDescent="0.2">
      <c r="A481" s="129"/>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c r="AA481" s="128"/>
      <c r="AB481" s="128"/>
      <c r="AC481" s="128"/>
      <c r="AD481" s="128"/>
      <c r="AE481" s="128"/>
      <c r="AF481" s="128"/>
      <c r="AG481" s="128"/>
      <c r="AH481" s="128"/>
      <c r="AI481" s="128"/>
      <c r="AJ481" s="128"/>
    </row>
    <row r="482" spans="1:36" ht="15.75" customHeight="1" x14ac:dyDescent="0.2">
      <c r="A482" s="129"/>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c r="AA482" s="128"/>
      <c r="AB482" s="128"/>
      <c r="AC482" s="128"/>
      <c r="AD482" s="128"/>
      <c r="AE482" s="128"/>
      <c r="AF482" s="128"/>
      <c r="AG482" s="128"/>
      <c r="AH482" s="128"/>
      <c r="AI482" s="128"/>
      <c r="AJ482" s="128"/>
    </row>
    <row r="483" spans="1:36" ht="15.75" customHeight="1" x14ac:dyDescent="0.2">
      <c r="A483" s="145"/>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c r="AA483" s="128"/>
      <c r="AB483" s="128"/>
      <c r="AC483" s="128"/>
      <c r="AD483" s="128"/>
      <c r="AE483" s="128"/>
      <c r="AF483" s="128"/>
      <c r="AG483" s="128"/>
      <c r="AH483" s="128"/>
      <c r="AI483" s="128"/>
      <c r="AJ483" s="128"/>
    </row>
    <row r="484" spans="1:36" ht="15.75" customHeight="1" x14ac:dyDescent="0.2">
      <c r="A484" s="129"/>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row>
    <row r="485" spans="1:36" ht="15.75" customHeight="1" x14ac:dyDescent="0.2">
      <c r="A485" s="129"/>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c r="AA485" s="128"/>
      <c r="AB485" s="128"/>
      <c r="AC485" s="128"/>
      <c r="AD485" s="128"/>
      <c r="AE485" s="128"/>
      <c r="AF485" s="128"/>
      <c r="AG485" s="128"/>
      <c r="AH485" s="128"/>
      <c r="AI485" s="128"/>
      <c r="AJ485" s="128"/>
    </row>
    <row r="486" spans="1:36" ht="15.75" customHeight="1" x14ac:dyDescent="0.2">
      <c r="A486" s="129"/>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c r="AA486" s="128"/>
      <c r="AB486" s="128"/>
      <c r="AC486" s="128"/>
      <c r="AD486" s="128"/>
      <c r="AE486" s="128"/>
      <c r="AF486" s="128"/>
      <c r="AG486" s="128"/>
      <c r="AH486" s="128"/>
      <c r="AI486" s="128"/>
      <c r="AJ486" s="128"/>
    </row>
    <row r="487" spans="1:36" ht="15.75" customHeight="1" x14ac:dyDescent="0.2">
      <c r="A487" s="129"/>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c r="AA487" s="128"/>
      <c r="AB487" s="128"/>
      <c r="AC487" s="128"/>
      <c r="AD487" s="128"/>
      <c r="AE487" s="128"/>
      <c r="AF487" s="128"/>
      <c r="AG487" s="128"/>
      <c r="AH487" s="128"/>
      <c r="AI487" s="128"/>
      <c r="AJ487" s="128"/>
    </row>
    <row r="488" spans="1:36" ht="15.75" customHeight="1" x14ac:dyDescent="0.2">
      <c r="A488" s="129"/>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c r="AA488" s="128"/>
      <c r="AB488" s="128"/>
      <c r="AC488" s="128"/>
      <c r="AD488" s="128"/>
      <c r="AE488" s="128"/>
      <c r="AF488" s="128"/>
      <c r="AG488" s="128"/>
      <c r="AH488" s="128"/>
      <c r="AI488" s="128"/>
      <c r="AJ488" s="128"/>
    </row>
    <row r="489" spans="1:36" ht="15.75" customHeight="1" x14ac:dyDescent="0.2">
      <c r="A489" s="129"/>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c r="AA489" s="128"/>
      <c r="AB489" s="128"/>
      <c r="AC489" s="128"/>
      <c r="AD489" s="128"/>
      <c r="AE489" s="128"/>
      <c r="AF489" s="128"/>
      <c r="AG489" s="128"/>
      <c r="AH489" s="128"/>
      <c r="AI489" s="128"/>
      <c r="AJ489" s="128"/>
    </row>
    <row r="490" spans="1:36" ht="15.75" customHeight="1" x14ac:dyDescent="0.2">
      <c r="A490" s="127"/>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c r="AA490" s="128"/>
      <c r="AB490" s="128"/>
      <c r="AC490" s="128"/>
      <c r="AD490" s="128"/>
      <c r="AE490" s="128"/>
      <c r="AF490" s="128"/>
      <c r="AG490" s="128"/>
      <c r="AH490" s="128"/>
      <c r="AI490" s="128"/>
      <c r="AJ490" s="128"/>
    </row>
    <row r="491" spans="1:36" ht="15.75" customHeight="1" x14ac:dyDescent="0.2">
      <c r="A491" s="129"/>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c r="AA491" s="128"/>
      <c r="AB491" s="128"/>
      <c r="AC491" s="128"/>
      <c r="AD491" s="128"/>
      <c r="AE491" s="128"/>
      <c r="AF491" s="128"/>
      <c r="AG491" s="128"/>
      <c r="AH491" s="128"/>
      <c r="AI491" s="128"/>
      <c r="AJ491" s="128"/>
    </row>
    <row r="492" spans="1:36" ht="15.75" customHeight="1" x14ac:dyDescent="0.2">
      <c r="A492" s="129"/>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c r="AA492" s="128"/>
      <c r="AB492" s="128"/>
      <c r="AC492" s="128"/>
      <c r="AD492" s="128"/>
      <c r="AE492" s="128"/>
      <c r="AF492" s="128"/>
      <c r="AG492" s="128"/>
      <c r="AH492" s="128"/>
      <c r="AI492" s="128"/>
      <c r="AJ492" s="128"/>
    </row>
    <row r="493" spans="1:36" ht="15.75" customHeight="1" x14ac:dyDescent="0.2">
      <c r="A493" s="129"/>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c r="AA493" s="128"/>
      <c r="AB493" s="128"/>
      <c r="AC493" s="128"/>
      <c r="AD493" s="128"/>
      <c r="AE493" s="128"/>
      <c r="AF493" s="128"/>
      <c r="AG493" s="128"/>
      <c r="AH493" s="128"/>
      <c r="AI493" s="128"/>
      <c r="AJ493" s="128"/>
    </row>
    <row r="494" spans="1:36" ht="15.75" customHeight="1" x14ac:dyDescent="0.2">
      <c r="A494" s="127"/>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c r="AA494" s="128"/>
      <c r="AB494" s="128"/>
      <c r="AC494" s="128"/>
      <c r="AD494" s="128"/>
      <c r="AE494" s="128"/>
      <c r="AF494" s="128"/>
      <c r="AG494" s="128"/>
      <c r="AH494" s="128"/>
      <c r="AI494" s="128"/>
      <c r="AJ494" s="128"/>
    </row>
    <row r="495" spans="1:36" ht="15.75" customHeight="1" x14ac:dyDescent="0.2">
      <c r="A495" s="1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row>
    <row r="496" spans="1:36" ht="15.75" customHeight="1" x14ac:dyDescent="0.2">
      <c r="A496" s="127"/>
      <c r="B496" s="199"/>
      <c r="C496" s="200"/>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row>
    <row r="497" spans="1:36" ht="15.75" customHeight="1" x14ac:dyDescent="0.2">
      <c r="A497" s="145"/>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c r="AA497" s="128"/>
      <c r="AB497" s="128"/>
      <c r="AC497" s="128"/>
      <c r="AD497" s="128"/>
      <c r="AE497" s="128"/>
      <c r="AF497" s="128"/>
      <c r="AG497" s="128"/>
      <c r="AH497" s="128"/>
      <c r="AI497" s="128"/>
      <c r="AJ497" s="128"/>
    </row>
    <row r="498" spans="1:36" ht="15.75" customHeight="1" x14ac:dyDescent="0.2">
      <c r="A498" s="144"/>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c r="AA498" s="128"/>
      <c r="AB498" s="128"/>
      <c r="AC498" s="128"/>
      <c r="AD498" s="128"/>
      <c r="AE498" s="128"/>
      <c r="AF498" s="128"/>
      <c r="AG498" s="128"/>
      <c r="AH498" s="128"/>
      <c r="AI498" s="128"/>
      <c r="AJ498" s="128"/>
    </row>
    <row r="499" spans="1:36" ht="15.75" customHeight="1" x14ac:dyDescent="0.2">
      <c r="A499" s="151"/>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c r="AA499" s="128"/>
      <c r="AB499" s="128"/>
      <c r="AC499" s="128"/>
      <c r="AD499" s="128"/>
      <c r="AE499" s="128"/>
      <c r="AF499" s="128"/>
      <c r="AG499" s="128"/>
      <c r="AH499" s="128"/>
      <c r="AI499" s="128"/>
      <c r="AJ499" s="128"/>
    </row>
    <row r="500" spans="1:36" ht="15.75" customHeight="1" x14ac:dyDescent="0.2">
      <c r="A500" s="129"/>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c r="AA500" s="128"/>
      <c r="AB500" s="128"/>
      <c r="AC500" s="128"/>
      <c r="AD500" s="128"/>
      <c r="AE500" s="128"/>
      <c r="AF500" s="128"/>
      <c r="AG500" s="128"/>
      <c r="AH500" s="128"/>
      <c r="AI500" s="128"/>
      <c r="AJ500" s="128"/>
    </row>
    <row r="501" spans="1:36" ht="15.75" customHeight="1" x14ac:dyDescent="0.2">
      <c r="A501" s="144"/>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c r="AA501" s="128"/>
      <c r="AB501" s="128"/>
      <c r="AC501" s="128"/>
      <c r="AD501" s="128"/>
      <c r="AE501" s="128"/>
      <c r="AF501" s="128"/>
      <c r="AG501" s="128"/>
      <c r="AH501" s="128"/>
      <c r="AI501" s="128"/>
      <c r="AJ501" s="128"/>
    </row>
    <row r="502" spans="1:36" ht="15.75" customHeight="1" x14ac:dyDescent="0.2">
      <c r="A502" s="129"/>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c r="AA502" s="128"/>
      <c r="AB502" s="128"/>
      <c r="AC502" s="128"/>
      <c r="AD502" s="128"/>
      <c r="AE502" s="128"/>
      <c r="AF502" s="128"/>
      <c r="AG502" s="128"/>
      <c r="AH502" s="128"/>
      <c r="AI502" s="128"/>
      <c r="AJ502" s="128"/>
    </row>
    <row r="503" spans="1:36" ht="15.75" customHeight="1" x14ac:dyDescent="0.2">
      <c r="A503" s="141"/>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c r="AB503" s="128"/>
      <c r="AC503" s="128"/>
      <c r="AD503" s="128"/>
      <c r="AE503" s="128"/>
      <c r="AF503" s="128"/>
      <c r="AG503" s="128"/>
      <c r="AH503" s="128"/>
      <c r="AI503" s="128"/>
      <c r="AJ503" s="128"/>
    </row>
    <row r="504" spans="1:36" ht="15.75" customHeight="1" x14ac:dyDescent="0.25">
      <c r="A504" s="122"/>
      <c r="B504" s="122"/>
      <c r="C504" s="122"/>
      <c r="D504" s="122"/>
      <c r="E504" s="122"/>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row>
    <row r="505" spans="1:36" ht="15.75" customHeight="1" x14ac:dyDescent="0.25">
      <c r="A505" s="121"/>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row>
    <row r="506" spans="1:36" ht="15.75" customHeight="1" x14ac:dyDescent="0.25">
      <c r="A506" s="122"/>
      <c r="B506" s="122"/>
      <c r="C506" s="122"/>
      <c r="D506" s="122"/>
      <c r="E506" s="122"/>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row>
    <row r="507" spans="1:36" ht="15.75" customHeight="1" x14ac:dyDescent="0.25">
      <c r="A507" s="122"/>
      <c r="B507" s="122"/>
      <c r="C507" s="122"/>
      <c r="D507" s="122"/>
      <c r="E507" s="122"/>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row>
    <row r="508" spans="1:36" ht="15.75" customHeight="1" x14ac:dyDescent="0.25">
      <c r="A508" s="146"/>
      <c r="B508" s="139"/>
      <c r="C508" s="139"/>
      <c r="D508" s="139"/>
      <c r="E508" s="139"/>
      <c r="F508" s="140"/>
      <c r="G508" s="140"/>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row>
    <row r="509" spans="1:36" ht="15.75" customHeight="1" x14ac:dyDescent="0.25">
      <c r="A509" s="146"/>
      <c r="B509" s="139"/>
      <c r="C509" s="139"/>
      <c r="D509" s="139"/>
      <c r="E509" s="139"/>
      <c r="F509" s="140"/>
      <c r="G509" s="140"/>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row>
    <row r="510" spans="1:36" ht="15.75" customHeight="1" x14ac:dyDescent="0.25">
      <c r="A510" s="139"/>
      <c r="B510" s="139"/>
      <c r="C510" s="139"/>
      <c r="D510" s="139"/>
      <c r="E510" s="139"/>
      <c r="F510" s="140"/>
      <c r="G510" s="140"/>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row>
    <row r="511" spans="1:36" ht="15.75" customHeight="1" x14ac:dyDescent="0.25">
      <c r="A511" s="139"/>
      <c r="B511" s="139"/>
      <c r="C511" s="139"/>
      <c r="D511" s="139"/>
      <c r="E511" s="139"/>
      <c r="F511" s="137"/>
      <c r="G511" s="139"/>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row>
    <row r="512" spans="1:36" ht="15.75" customHeight="1" x14ac:dyDescent="0.25">
      <c r="A512" s="127"/>
      <c r="B512" s="126"/>
      <c r="C512" s="126"/>
      <c r="D512" s="126"/>
      <c r="E512" s="126"/>
      <c r="F512" s="126"/>
      <c r="G512" s="126"/>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row>
    <row r="513" spans="1:36" ht="15.75" customHeight="1" x14ac:dyDescent="0.25">
      <c r="A513" s="127"/>
      <c r="B513" s="201"/>
      <c r="C513" s="200"/>
      <c r="D513" s="200"/>
      <c r="E513" s="200"/>
      <c r="F513" s="200"/>
      <c r="G513" s="200"/>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row>
    <row r="514" spans="1:36" ht="15.75" customHeight="1" x14ac:dyDescent="0.25">
      <c r="A514" s="127"/>
      <c r="B514" s="128"/>
      <c r="C514" s="128"/>
      <c r="D514" s="128"/>
      <c r="E514" s="128"/>
      <c r="F514" s="128"/>
      <c r="G514" s="128"/>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row>
    <row r="515" spans="1:36" ht="15.75" customHeight="1" x14ac:dyDescent="0.25">
      <c r="A515" s="127"/>
      <c r="B515" s="128"/>
      <c r="C515" s="128"/>
      <c r="D515" s="128"/>
      <c r="E515" s="128"/>
      <c r="F515" s="128"/>
      <c r="G515" s="128"/>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row>
    <row r="516" spans="1:36" ht="15.75" customHeight="1" x14ac:dyDescent="0.25">
      <c r="A516" s="127"/>
      <c r="B516" s="128"/>
      <c r="C516" s="128"/>
      <c r="D516" s="128"/>
      <c r="E516" s="128"/>
      <c r="F516" s="128"/>
      <c r="G516" s="128"/>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row>
    <row r="517" spans="1:36" ht="15.75" customHeight="1" x14ac:dyDescent="0.25">
      <c r="A517" s="129"/>
      <c r="B517" s="128"/>
      <c r="C517" s="128"/>
      <c r="D517" s="128"/>
      <c r="E517" s="128"/>
      <c r="F517" s="128"/>
      <c r="G517" s="128"/>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row>
    <row r="518" spans="1:36" ht="15.75" customHeight="1" x14ac:dyDescent="0.25">
      <c r="A518" s="152"/>
      <c r="B518" s="128"/>
      <c r="C518" s="128"/>
      <c r="D518" s="128"/>
      <c r="E518" s="128"/>
      <c r="F518" s="128"/>
      <c r="G518" s="128"/>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row>
    <row r="519" spans="1:36" ht="15.75" customHeight="1" x14ac:dyDescent="0.25">
      <c r="A519" s="129"/>
      <c r="B519" s="128"/>
      <c r="C519" s="128"/>
      <c r="D519" s="128"/>
      <c r="E519" s="128"/>
      <c r="F519" s="128"/>
      <c r="G519" s="128"/>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row>
    <row r="520" spans="1:36" ht="15.75" customHeight="1" x14ac:dyDescent="0.25">
      <c r="A520" s="129"/>
      <c r="B520" s="128"/>
      <c r="C520" s="128"/>
      <c r="D520" s="128"/>
      <c r="E520" s="128"/>
      <c r="F520" s="128"/>
      <c r="G520" s="128"/>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row>
    <row r="521" spans="1:36" ht="15.75" customHeight="1" x14ac:dyDescent="0.25">
      <c r="A521" s="152"/>
      <c r="B521" s="128"/>
      <c r="C521" s="128"/>
      <c r="D521" s="128"/>
      <c r="E521" s="128"/>
      <c r="F521" s="128"/>
      <c r="G521" s="128"/>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row>
    <row r="522" spans="1:36" ht="15.75" customHeight="1" x14ac:dyDescent="0.25">
      <c r="A522" s="129"/>
      <c r="B522" s="128"/>
      <c r="C522" s="128"/>
      <c r="D522" s="128"/>
      <c r="E522" s="128"/>
      <c r="F522" s="128"/>
      <c r="G522" s="128"/>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row>
    <row r="523" spans="1:36" ht="15.75" customHeight="1" x14ac:dyDescent="0.25">
      <c r="A523" s="129"/>
      <c r="B523" s="128"/>
      <c r="C523" s="128"/>
      <c r="D523" s="128"/>
      <c r="E523" s="128"/>
      <c r="F523" s="128"/>
      <c r="G523" s="128"/>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row>
    <row r="524" spans="1:36" ht="15.75" customHeight="1" x14ac:dyDescent="0.25">
      <c r="A524" s="129"/>
      <c r="B524" s="128"/>
      <c r="C524" s="128"/>
      <c r="D524" s="128"/>
      <c r="E524" s="128"/>
      <c r="F524" s="128"/>
      <c r="G524" s="128"/>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row>
    <row r="525" spans="1:36" ht="15.75" customHeight="1" x14ac:dyDescent="0.25">
      <c r="A525" s="152"/>
      <c r="B525" s="128"/>
      <c r="C525" s="128"/>
      <c r="D525" s="128"/>
      <c r="E525" s="128"/>
      <c r="F525" s="128"/>
      <c r="G525" s="128"/>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row>
    <row r="526" spans="1:36" ht="15.75" customHeight="1" x14ac:dyDescent="0.25">
      <c r="A526" s="129"/>
      <c r="B526" s="128"/>
      <c r="C526" s="128"/>
      <c r="D526" s="128"/>
      <c r="E526" s="128"/>
      <c r="F526" s="128"/>
      <c r="G526" s="128"/>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row>
    <row r="527" spans="1:36" ht="15.75" customHeight="1" x14ac:dyDescent="0.25">
      <c r="A527" s="135"/>
      <c r="B527" s="128"/>
      <c r="C527" s="128"/>
      <c r="D527" s="128"/>
      <c r="E527" s="128"/>
      <c r="F527" s="128"/>
      <c r="G527" s="128"/>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row>
    <row r="528" spans="1:36" ht="15.75" customHeight="1" x14ac:dyDescent="0.25">
      <c r="A528" s="135"/>
      <c r="B528" s="128"/>
      <c r="C528" s="128"/>
      <c r="D528" s="128"/>
      <c r="E528" s="128"/>
      <c r="F528" s="128"/>
      <c r="G528" s="128"/>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row>
    <row r="529" spans="1:36" ht="15.75" customHeight="1" x14ac:dyDescent="0.25">
      <c r="A529" s="135"/>
      <c r="B529" s="128"/>
      <c r="C529" s="128"/>
      <c r="D529" s="128"/>
      <c r="E529" s="128"/>
      <c r="F529" s="128"/>
      <c r="G529" s="128"/>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row>
    <row r="530" spans="1:36" ht="15.75" customHeight="1" x14ac:dyDescent="0.25">
      <c r="A530" s="135"/>
      <c r="B530" s="128"/>
      <c r="C530" s="128"/>
      <c r="D530" s="128"/>
      <c r="E530" s="128"/>
      <c r="F530" s="128"/>
      <c r="G530" s="128"/>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row>
    <row r="531" spans="1:36" ht="15.75" customHeight="1" x14ac:dyDescent="0.25">
      <c r="A531" s="135"/>
      <c r="B531" s="128"/>
      <c r="C531" s="128"/>
      <c r="D531" s="128"/>
      <c r="E531" s="128"/>
      <c r="F531" s="128"/>
      <c r="G531" s="128"/>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row>
    <row r="532" spans="1:36" ht="15.75" customHeight="1" x14ac:dyDescent="0.25">
      <c r="A532" s="135"/>
      <c r="B532" s="128"/>
      <c r="C532" s="128"/>
      <c r="D532" s="128"/>
      <c r="E532" s="128"/>
      <c r="F532" s="128"/>
      <c r="G532" s="128"/>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row>
    <row r="533" spans="1:36" ht="15.75" customHeight="1" x14ac:dyDescent="0.25">
      <c r="A533" s="135"/>
      <c r="B533" s="128"/>
      <c r="C533" s="128"/>
      <c r="D533" s="128"/>
      <c r="E533" s="128"/>
      <c r="F533" s="128"/>
      <c r="G533" s="128"/>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row>
    <row r="534" spans="1:36" ht="15.75" customHeight="1" x14ac:dyDescent="0.25">
      <c r="A534" s="135"/>
      <c r="B534" s="128"/>
      <c r="C534" s="128"/>
      <c r="D534" s="128"/>
      <c r="E534" s="128"/>
      <c r="F534" s="128"/>
      <c r="G534" s="128"/>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row>
    <row r="535" spans="1:36" ht="15.75" customHeight="1" x14ac:dyDescent="0.25">
      <c r="A535" s="135"/>
      <c r="B535" s="128"/>
      <c r="C535" s="128"/>
      <c r="D535" s="128"/>
      <c r="E535" s="128"/>
      <c r="F535" s="128"/>
      <c r="G535" s="128"/>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row>
    <row r="536" spans="1:36" ht="15.75" customHeight="1" x14ac:dyDescent="0.25">
      <c r="A536" s="135"/>
      <c r="B536" s="128"/>
      <c r="C536" s="128"/>
      <c r="D536" s="128"/>
      <c r="E536" s="128"/>
      <c r="F536" s="128"/>
      <c r="G536" s="128"/>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row>
    <row r="537" spans="1:36" ht="15.75" customHeight="1" x14ac:dyDescent="0.25">
      <c r="A537" s="135"/>
      <c r="B537" s="128"/>
      <c r="C537" s="128"/>
      <c r="D537" s="128"/>
      <c r="E537" s="128"/>
      <c r="F537" s="128"/>
      <c r="G537" s="128"/>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row>
    <row r="538" spans="1:36" ht="15.75" customHeight="1" x14ac:dyDescent="0.25">
      <c r="A538" s="129"/>
      <c r="B538" s="128"/>
      <c r="C538" s="128"/>
      <c r="D538" s="128"/>
      <c r="E538" s="128"/>
      <c r="F538" s="128"/>
      <c r="G538" s="128"/>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row>
    <row r="539" spans="1:36" ht="15.75" customHeight="1" x14ac:dyDescent="0.25">
      <c r="A539" s="129"/>
      <c r="B539" s="128"/>
      <c r="C539" s="128"/>
      <c r="D539" s="128"/>
      <c r="E539" s="128"/>
      <c r="F539" s="128"/>
      <c r="G539" s="128"/>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row>
    <row r="540" spans="1:36" ht="15.75" customHeight="1" x14ac:dyDescent="0.25">
      <c r="A540" s="129"/>
      <c r="B540" s="128"/>
      <c r="C540" s="128"/>
      <c r="D540" s="128"/>
      <c r="E540" s="128"/>
      <c r="F540" s="128"/>
      <c r="G540" s="128"/>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row>
    <row r="541" spans="1:36" ht="15.75" customHeight="1" x14ac:dyDescent="0.25">
      <c r="A541" s="135"/>
      <c r="B541" s="128"/>
      <c r="C541" s="128"/>
      <c r="D541" s="128"/>
      <c r="E541" s="128"/>
      <c r="F541" s="128"/>
      <c r="G541" s="128"/>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row>
    <row r="542" spans="1:36" ht="15.75" customHeight="1" x14ac:dyDescent="0.25">
      <c r="A542" s="135"/>
      <c r="B542" s="128"/>
      <c r="C542" s="128"/>
      <c r="D542" s="128"/>
      <c r="E542" s="128"/>
      <c r="F542" s="128"/>
      <c r="G542" s="128"/>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row>
    <row r="543" spans="1:36" ht="15.75" customHeight="1" x14ac:dyDescent="0.25">
      <c r="A543" s="135"/>
      <c r="B543" s="128"/>
      <c r="C543" s="128"/>
      <c r="D543" s="128"/>
      <c r="E543" s="128"/>
      <c r="F543" s="128"/>
      <c r="G543" s="128"/>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row>
    <row r="544" spans="1:36" ht="15.75" customHeight="1" x14ac:dyDescent="0.25">
      <c r="A544" s="135"/>
      <c r="B544" s="128"/>
      <c r="C544" s="128"/>
      <c r="D544" s="128"/>
      <c r="E544" s="128"/>
      <c r="F544" s="128"/>
      <c r="G544" s="128"/>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row>
    <row r="545" spans="1:36" ht="15.75" customHeight="1" x14ac:dyDescent="0.25">
      <c r="A545" s="135"/>
      <c r="B545" s="128"/>
      <c r="C545" s="128"/>
      <c r="D545" s="128"/>
      <c r="E545" s="128"/>
      <c r="F545" s="128"/>
      <c r="G545" s="128"/>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row>
    <row r="546" spans="1:36" ht="15.75" customHeight="1" x14ac:dyDescent="0.25">
      <c r="A546" s="129"/>
      <c r="B546" s="128"/>
      <c r="C546" s="128"/>
      <c r="D546" s="128"/>
      <c r="E546" s="128"/>
      <c r="F546" s="128"/>
      <c r="G546" s="128"/>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row>
    <row r="547" spans="1:36" ht="15.75" customHeight="1" x14ac:dyDescent="0.25">
      <c r="A547" s="135"/>
      <c r="B547" s="128"/>
      <c r="C547" s="128"/>
      <c r="D547" s="128"/>
      <c r="E547" s="128"/>
      <c r="F547" s="128"/>
      <c r="G547" s="128"/>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row>
    <row r="548" spans="1:36" ht="15.75" customHeight="1" x14ac:dyDescent="0.25">
      <c r="A548" s="127"/>
      <c r="B548" s="128"/>
      <c r="C548" s="128"/>
      <c r="D548" s="128"/>
      <c r="E548" s="128"/>
      <c r="F548" s="128"/>
      <c r="G548" s="128"/>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row>
    <row r="549" spans="1:36" ht="15.75" customHeight="1" x14ac:dyDescent="0.25">
      <c r="A549" s="129"/>
      <c r="B549" s="128"/>
      <c r="C549" s="128"/>
      <c r="D549" s="128"/>
      <c r="E549" s="128"/>
      <c r="F549" s="128"/>
      <c r="G549" s="128"/>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row>
    <row r="550" spans="1:36" ht="15.75" customHeight="1" x14ac:dyDescent="0.25">
      <c r="A550" s="152"/>
      <c r="B550" s="128"/>
      <c r="C550" s="128"/>
      <c r="D550" s="128"/>
      <c r="E550" s="128"/>
      <c r="F550" s="128"/>
      <c r="G550" s="128"/>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row>
    <row r="551" spans="1:36" ht="15.75" customHeight="1" x14ac:dyDescent="0.25">
      <c r="A551" s="129"/>
      <c r="B551" s="128"/>
      <c r="C551" s="128"/>
      <c r="D551" s="128"/>
      <c r="E551" s="128"/>
      <c r="F551" s="128"/>
      <c r="G551" s="128"/>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row>
    <row r="552" spans="1:36" ht="15.75" customHeight="1" x14ac:dyDescent="0.25">
      <c r="A552" s="129"/>
      <c r="B552" s="128"/>
      <c r="C552" s="128"/>
      <c r="D552" s="128"/>
      <c r="E552" s="128"/>
      <c r="F552" s="128"/>
      <c r="G552" s="128"/>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row>
    <row r="553" spans="1:36" ht="15.75" customHeight="1" x14ac:dyDescent="0.25">
      <c r="A553" s="152"/>
      <c r="B553" s="128"/>
      <c r="C553" s="128"/>
      <c r="D553" s="128"/>
      <c r="E553" s="128"/>
      <c r="F553" s="128"/>
      <c r="G553" s="128"/>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row>
    <row r="554" spans="1:36" ht="15.75" customHeight="1" x14ac:dyDescent="0.25">
      <c r="A554" s="129"/>
      <c r="B554" s="128"/>
      <c r="C554" s="128"/>
      <c r="D554" s="128"/>
      <c r="E554" s="128"/>
      <c r="F554" s="128"/>
      <c r="G554" s="128"/>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row>
    <row r="555" spans="1:36" ht="15.75" customHeight="1" x14ac:dyDescent="0.25">
      <c r="A555" s="129"/>
      <c r="B555" s="128"/>
      <c r="C555" s="128"/>
      <c r="D555" s="128"/>
      <c r="E555" s="128"/>
      <c r="F555" s="128"/>
      <c r="G555" s="128"/>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row>
    <row r="556" spans="1:36" ht="15.75" customHeight="1" x14ac:dyDescent="0.25">
      <c r="A556" s="129"/>
      <c r="B556" s="128"/>
      <c r="C556" s="128"/>
      <c r="D556" s="128"/>
      <c r="E556" s="128"/>
      <c r="F556" s="128"/>
      <c r="G556" s="128"/>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row>
    <row r="557" spans="1:36" ht="15.75" customHeight="1" x14ac:dyDescent="0.25">
      <c r="A557" s="152"/>
      <c r="B557" s="128"/>
      <c r="C557" s="128"/>
      <c r="D557" s="128"/>
      <c r="E557" s="128"/>
      <c r="F557" s="128"/>
      <c r="G557" s="128"/>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row>
    <row r="558" spans="1:36" ht="15.75" customHeight="1" x14ac:dyDescent="0.25">
      <c r="A558" s="129"/>
      <c r="B558" s="128"/>
      <c r="C558" s="128"/>
      <c r="D558" s="128"/>
      <c r="E558" s="128"/>
      <c r="F558" s="128"/>
      <c r="G558" s="128"/>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row>
    <row r="559" spans="1:36" ht="15.75" customHeight="1" x14ac:dyDescent="0.25">
      <c r="A559" s="135"/>
      <c r="B559" s="128"/>
      <c r="C559" s="128"/>
      <c r="D559" s="128"/>
      <c r="E559" s="128"/>
      <c r="F559" s="128"/>
      <c r="G559" s="128"/>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row>
    <row r="560" spans="1:36" ht="15.75" customHeight="1" x14ac:dyDescent="0.25">
      <c r="A560" s="135"/>
      <c r="B560" s="128"/>
      <c r="C560" s="128"/>
      <c r="D560" s="128"/>
      <c r="E560" s="128"/>
      <c r="F560" s="128"/>
      <c r="G560" s="128"/>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row>
    <row r="561" spans="1:36" ht="15.75" customHeight="1" x14ac:dyDescent="0.25">
      <c r="A561" s="135"/>
      <c r="B561" s="128"/>
      <c r="C561" s="128"/>
      <c r="D561" s="128"/>
      <c r="E561" s="128"/>
      <c r="F561" s="128"/>
      <c r="G561" s="128"/>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row>
    <row r="562" spans="1:36" ht="15.75" customHeight="1" x14ac:dyDescent="0.25">
      <c r="A562" s="135"/>
      <c r="B562" s="128"/>
      <c r="C562" s="128"/>
      <c r="D562" s="128"/>
      <c r="E562" s="128"/>
      <c r="F562" s="128"/>
      <c r="G562" s="128"/>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row>
    <row r="563" spans="1:36" ht="15.75" customHeight="1" x14ac:dyDescent="0.25">
      <c r="A563" s="135"/>
      <c r="B563" s="128"/>
      <c r="C563" s="128"/>
      <c r="D563" s="128"/>
      <c r="E563" s="128"/>
      <c r="F563" s="128"/>
      <c r="G563" s="128"/>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row>
    <row r="564" spans="1:36" ht="15.75" customHeight="1" x14ac:dyDescent="0.25">
      <c r="A564" s="135"/>
      <c r="B564" s="128"/>
      <c r="C564" s="128"/>
      <c r="D564" s="128"/>
      <c r="E564" s="128"/>
      <c r="F564" s="128"/>
      <c r="G564" s="128"/>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row>
    <row r="565" spans="1:36" ht="15.75" customHeight="1" x14ac:dyDescent="0.25">
      <c r="A565" s="135"/>
      <c r="B565" s="128"/>
      <c r="C565" s="128"/>
      <c r="D565" s="128"/>
      <c r="E565" s="128"/>
      <c r="F565" s="128"/>
      <c r="G565" s="128"/>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row>
    <row r="566" spans="1:36" ht="15.75" customHeight="1" x14ac:dyDescent="0.25">
      <c r="A566" s="135"/>
      <c r="B566" s="128"/>
      <c r="C566" s="128"/>
      <c r="D566" s="128"/>
      <c r="E566" s="128"/>
      <c r="F566" s="128"/>
      <c r="G566" s="128"/>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row>
    <row r="567" spans="1:36" ht="15.75" customHeight="1" x14ac:dyDescent="0.25">
      <c r="A567" s="135"/>
      <c r="B567" s="128"/>
      <c r="C567" s="128"/>
      <c r="D567" s="128"/>
      <c r="E567" s="128"/>
      <c r="F567" s="128"/>
      <c r="G567" s="128"/>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row>
    <row r="568" spans="1:36" ht="15.75" customHeight="1" x14ac:dyDescent="0.25">
      <c r="A568" s="135"/>
      <c r="B568" s="128"/>
      <c r="C568" s="128"/>
      <c r="D568" s="128"/>
      <c r="E568" s="128"/>
      <c r="F568" s="128"/>
      <c r="G568" s="128"/>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row>
    <row r="569" spans="1:36" ht="15.75" customHeight="1" x14ac:dyDescent="0.25">
      <c r="A569" s="135"/>
      <c r="B569" s="128"/>
      <c r="C569" s="128"/>
      <c r="D569" s="128"/>
      <c r="E569" s="128"/>
      <c r="F569" s="128"/>
      <c r="G569" s="128"/>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row>
    <row r="570" spans="1:36" ht="15.75" customHeight="1" x14ac:dyDescent="0.25">
      <c r="A570" s="129"/>
      <c r="B570" s="128"/>
      <c r="C570" s="128"/>
      <c r="D570" s="128"/>
      <c r="E570" s="128"/>
      <c r="F570" s="128"/>
      <c r="G570" s="128"/>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row>
    <row r="571" spans="1:36" ht="15.75" customHeight="1" x14ac:dyDescent="0.25">
      <c r="A571" s="129"/>
      <c r="B571" s="128"/>
      <c r="C571" s="128"/>
      <c r="D571" s="128"/>
      <c r="E571" s="128"/>
      <c r="F571" s="128"/>
      <c r="G571" s="128"/>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row>
    <row r="572" spans="1:36" ht="15.75" customHeight="1" x14ac:dyDescent="0.25">
      <c r="A572" s="129"/>
      <c r="B572" s="128"/>
      <c r="C572" s="128"/>
      <c r="D572" s="128"/>
      <c r="E572" s="128"/>
      <c r="F572" s="128"/>
      <c r="G572" s="128"/>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row>
    <row r="573" spans="1:36" ht="15.75" customHeight="1" x14ac:dyDescent="0.25">
      <c r="A573" s="135"/>
      <c r="B573" s="128"/>
      <c r="C573" s="128"/>
      <c r="D573" s="128"/>
      <c r="E573" s="128"/>
      <c r="F573" s="128"/>
      <c r="G573" s="128"/>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row>
    <row r="574" spans="1:36" ht="15.75" customHeight="1" x14ac:dyDescent="0.25">
      <c r="A574" s="135"/>
      <c r="B574" s="128"/>
      <c r="C574" s="128"/>
      <c r="D574" s="128"/>
      <c r="E574" s="128"/>
      <c r="F574" s="128"/>
      <c r="G574" s="128"/>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row>
    <row r="575" spans="1:36" ht="15.75" customHeight="1" x14ac:dyDescent="0.25">
      <c r="A575" s="135"/>
      <c r="B575" s="128"/>
      <c r="C575" s="128"/>
      <c r="D575" s="128"/>
      <c r="E575" s="128"/>
      <c r="F575" s="128"/>
      <c r="G575" s="128"/>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row>
    <row r="576" spans="1:36" ht="15.75" customHeight="1" x14ac:dyDescent="0.25">
      <c r="A576" s="135"/>
      <c r="B576" s="128"/>
      <c r="C576" s="128"/>
      <c r="D576" s="128"/>
      <c r="E576" s="128"/>
      <c r="F576" s="128"/>
      <c r="G576" s="128"/>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row>
    <row r="577" spans="1:36" ht="15.75" customHeight="1" x14ac:dyDescent="0.25">
      <c r="A577" s="135"/>
      <c r="B577" s="128"/>
      <c r="C577" s="128"/>
      <c r="D577" s="128"/>
      <c r="E577" s="128"/>
      <c r="F577" s="128"/>
      <c r="G577" s="128"/>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row>
    <row r="578" spans="1:36" ht="15.75" customHeight="1" x14ac:dyDescent="0.25">
      <c r="A578" s="129"/>
      <c r="B578" s="128"/>
      <c r="C578" s="128"/>
      <c r="D578" s="128"/>
      <c r="E578" s="128"/>
      <c r="F578" s="128"/>
      <c r="G578" s="128"/>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row>
    <row r="579" spans="1:36" ht="15.75" customHeight="1" x14ac:dyDescent="0.25">
      <c r="A579" s="135"/>
      <c r="B579" s="128"/>
      <c r="C579" s="128"/>
      <c r="D579" s="128"/>
      <c r="E579" s="128"/>
      <c r="F579" s="128"/>
      <c r="G579" s="128"/>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row>
    <row r="580" spans="1:36" ht="15.75" customHeight="1" x14ac:dyDescent="0.25">
      <c r="A580" s="129"/>
      <c r="B580" s="128"/>
      <c r="C580" s="128"/>
      <c r="D580" s="128"/>
      <c r="E580" s="128"/>
      <c r="F580" s="128"/>
      <c r="G580" s="128"/>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row>
    <row r="581" spans="1:36" ht="15.75" customHeight="1" x14ac:dyDescent="0.25">
      <c r="A581" s="153"/>
      <c r="B581" s="128"/>
      <c r="C581" s="128"/>
      <c r="D581" s="128"/>
      <c r="E581" s="128"/>
      <c r="F581" s="128"/>
      <c r="G581" s="128"/>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row>
    <row r="582" spans="1:36" ht="15.75" customHeight="1" x14ac:dyDescent="0.25">
      <c r="A582" s="153"/>
      <c r="B582" s="128"/>
      <c r="C582" s="128"/>
      <c r="D582" s="128"/>
      <c r="E582" s="128"/>
      <c r="F582" s="128"/>
      <c r="G582" s="128"/>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row>
    <row r="583" spans="1:36" ht="15.75" customHeight="1" x14ac:dyDescent="0.25">
      <c r="A583" s="153"/>
      <c r="B583" s="128"/>
      <c r="C583" s="128"/>
      <c r="D583" s="128"/>
      <c r="E583" s="128"/>
      <c r="F583" s="128"/>
      <c r="G583" s="128"/>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row>
    <row r="584" spans="1:36" ht="15.75" customHeight="1" x14ac:dyDescent="0.25">
      <c r="A584" s="153"/>
      <c r="B584" s="128"/>
      <c r="C584" s="128"/>
      <c r="D584" s="128"/>
      <c r="E584" s="128"/>
      <c r="F584" s="128"/>
      <c r="G584" s="128"/>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row>
    <row r="585" spans="1:36" ht="15.75" customHeight="1" x14ac:dyDescent="0.25">
      <c r="A585" s="127"/>
      <c r="B585" s="128"/>
      <c r="C585" s="128"/>
      <c r="D585" s="128"/>
      <c r="E585" s="128"/>
      <c r="F585" s="128"/>
      <c r="G585" s="128"/>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row>
    <row r="586" spans="1:36" ht="15.75" customHeight="1" x14ac:dyDescent="0.25">
      <c r="A586" s="127"/>
      <c r="B586" s="128"/>
      <c r="C586" s="128"/>
      <c r="D586" s="128"/>
      <c r="E586" s="128"/>
      <c r="F586" s="128"/>
      <c r="G586" s="128"/>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row>
    <row r="587" spans="1:36" ht="15.75" customHeight="1" x14ac:dyDescent="0.25">
      <c r="A587" s="127"/>
      <c r="B587" s="128"/>
      <c r="C587" s="128"/>
      <c r="D587" s="128"/>
      <c r="E587" s="128"/>
      <c r="F587" s="128"/>
      <c r="G587" s="128"/>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row>
    <row r="588" spans="1:36" ht="15.75" customHeight="1" x14ac:dyDescent="0.25">
      <c r="A588" s="153"/>
      <c r="B588" s="128"/>
      <c r="C588" s="128"/>
      <c r="D588" s="128"/>
      <c r="E588" s="128"/>
      <c r="F588" s="128"/>
      <c r="G588" s="128"/>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row>
    <row r="589" spans="1:36" ht="15.75" customHeight="1" x14ac:dyDescent="0.25">
      <c r="A589" s="122"/>
      <c r="B589" s="122"/>
      <c r="C589" s="122"/>
      <c r="D589" s="122"/>
      <c r="E589" s="122"/>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row>
    <row r="590" spans="1:36" ht="15.75" customHeight="1" x14ac:dyDescent="0.25">
      <c r="A590" s="127"/>
      <c r="B590" s="154"/>
      <c r="C590" s="154"/>
      <c r="D590" s="154"/>
      <c r="E590" s="154"/>
      <c r="F590" s="154"/>
      <c r="G590" s="154"/>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row>
    <row r="591" spans="1:36" ht="15.75" customHeight="1" x14ac:dyDescent="0.25">
      <c r="A591" s="122"/>
      <c r="B591" s="122"/>
      <c r="C591" s="122"/>
      <c r="D591" s="122"/>
      <c r="E591" s="122"/>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row>
    <row r="592" spans="1:36" ht="15.75" customHeight="1" x14ac:dyDescent="0.25">
      <c r="A592" s="122"/>
      <c r="B592" s="122"/>
      <c r="C592" s="122"/>
      <c r="D592" s="122"/>
      <c r="E592" s="122"/>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row>
    <row r="593" spans="1:36" ht="15.75" customHeight="1" x14ac:dyDescent="0.25">
      <c r="A593" s="124"/>
      <c r="B593" s="139"/>
      <c r="C593" s="139"/>
      <c r="D593" s="139"/>
      <c r="E593" s="139"/>
      <c r="F593" s="139"/>
      <c r="G593" s="140"/>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row>
    <row r="594" spans="1:36" ht="15.75" customHeight="1" x14ac:dyDescent="0.25">
      <c r="A594" s="124"/>
      <c r="B594" s="139"/>
      <c r="C594" s="139"/>
      <c r="D594" s="139"/>
      <c r="E594" s="139"/>
      <c r="F594" s="139"/>
      <c r="G594" s="140"/>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row>
    <row r="595" spans="1:36" ht="15.75" customHeight="1" x14ac:dyDescent="0.25">
      <c r="A595" s="139"/>
      <c r="B595" s="139"/>
      <c r="C595" s="139"/>
      <c r="D595" s="139"/>
      <c r="E595" s="139"/>
      <c r="F595" s="139"/>
      <c r="G595" s="140"/>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row>
    <row r="596" spans="1:36" ht="15.75" customHeight="1" x14ac:dyDescent="0.25">
      <c r="A596" s="139"/>
      <c r="B596" s="139"/>
      <c r="C596" s="139"/>
      <c r="D596" s="139"/>
      <c r="E596" s="139"/>
      <c r="F596" s="139"/>
      <c r="G596" s="139"/>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row>
    <row r="597" spans="1:36" ht="54" customHeight="1" x14ac:dyDescent="0.25">
      <c r="A597" s="204"/>
      <c r="B597" s="142"/>
      <c r="C597" s="142"/>
      <c r="D597" s="142"/>
      <c r="E597" s="142"/>
      <c r="F597" s="142"/>
      <c r="G597" s="142"/>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row>
    <row r="598" spans="1:36" ht="15.75" customHeight="1" x14ac:dyDescent="0.25">
      <c r="A598" s="200"/>
      <c r="B598" s="209"/>
      <c r="C598" s="200"/>
      <c r="D598" s="200"/>
      <c r="E598" s="200"/>
      <c r="F598" s="200"/>
      <c r="G598" s="200"/>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row>
    <row r="599" spans="1:36" ht="15.75" customHeight="1" x14ac:dyDescent="0.25">
      <c r="A599" s="155"/>
      <c r="B599" s="128"/>
      <c r="C599" s="128"/>
      <c r="D599" s="128"/>
      <c r="E599" s="128"/>
      <c r="F599" s="128"/>
      <c r="G599" s="128"/>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row>
    <row r="600" spans="1:36" ht="15.75" customHeight="1" x14ac:dyDescent="0.25">
      <c r="A600" s="156"/>
      <c r="B600" s="128"/>
      <c r="C600" s="128"/>
      <c r="D600" s="128"/>
      <c r="E600" s="128"/>
      <c r="F600" s="128"/>
      <c r="G600" s="128"/>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row>
    <row r="601" spans="1:36" ht="15.75" customHeight="1" x14ac:dyDescent="0.25">
      <c r="A601" s="130"/>
      <c r="B601" s="128"/>
      <c r="C601" s="128"/>
      <c r="D601" s="128"/>
      <c r="E601" s="128"/>
      <c r="F601" s="128"/>
      <c r="G601" s="128"/>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row>
    <row r="602" spans="1:36" ht="15.75" customHeight="1" x14ac:dyDescent="0.25">
      <c r="A602" s="130"/>
      <c r="B602" s="128"/>
      <c r="C602" s="128"/>
      <c r="D602" s="128"/>
      <c r="E602" s="128"/>
      <c r="F602" s="128"/>
      <c r="G602" s="128"/>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row>
    <row r="603" spans="1:36" ht="15.75" customHeight="1" x14ac:dyDescent="0.25">
      <c r="A603" s="156"/>
      <c r="B603" s="128"/>
      <c r="C603" s="128"/>
      <c r="D603" s="128"/>
      <c r="E603" s="128"/>
      <c r="F603" s="128"/>
      <c r="G603" s="128"/>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row>
    <row r="604" spans="1:36" ht="15.75" customHeight="1" x14ac:dyDescent="0.25">
      <c r="A604" s="130"/>
      <c r="B604" s="128"/>
      <c r="C604" s="128"/>
      <c r="D604" s="128"/>
      <c r="E604" s="128"/>
      <c r="F604" s="128"/>
      <c r="G604" s="128"/>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row>
    <row r="605" spans="1:36" ht="15.75" customHeight="1" x14ac:dyDescent="0.25">
      <c r="A605" s="130"/>
      <c r="B605" s="128"/>
      <c r="C605" s="128"/>
      <c r="D605" s="128"/>
      <c r="E605" s="128"/>
      <c r="F605" s="128"/>
      <c r="G605" s="128"/>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row>
    <row r="606" spans="1:36" ht="15.75" customHeight="1" x14ac:dyDescent="0.25">
      <c r="A606" s="156"/>
      <c r="B606" s="128"/>
      <c r="C606" s="128"/>
      <c r="D606" s="128"/>
      <c r="E606" s="128"/>
      <c r="F606" s="128"/>
      <c r="G606" s="128"/>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row>
    <row r="607" spans="1:36" ht="15.75" customHeight="1" x14ac:dyDescent="0.25">
      <c r="A607" s="130"/>
      <c r="B607" s="128"/>
      <c r="C607" s="128"/>
      <c r="D607" s="128"/>
      <c r="E607" s="128"/>
      <c r="F607" s="128"/>
      <c r="G607" s="128"/>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row>
    <row r="608" spans="1:36" ht="15.75" customHeight="1" x14ac:dyDescent="0.25">
      <c r="A608" s="130"/>
      <c r="B608" s="128"/>
      <c r="C608" s="128"/>
      <c r="D608" s="128"/>
      <c r="E608" s="128"/>
      <c r="F608" s="128"/>
      <c r="G608" s="128"/>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row>
    <row r="609" spans="1:36" ht="15.75" customHeight="1" x14ac:dyDescent="0.25">
      <c r="A609" s="156"/>
      <c r="B609" s="128"/>
      <c r="C609" s="128"/>
      <c r="D609" s="128"/>
      <c r="E609" s="128"/>
      <c r="F609" s="128"/>
      <c r="G609" s="128"/>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row>
    <row r="610" spans="1:36" ht="15.75" customHeight="1" x14ac:dyDescent="0.25">
      <c r="A610" s="130"/>
      <c r="B610" s="128"/>
      <c r="C610" s="128"/>
      <c r="D610" s="128"/>
      <c r="E610" s="128"/>
      <c r="F610" s="128"/>
      <c r="G610" s="128"/>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row>
    <row r="611" spans="1:36" ht="15.75" customHeight="1" x14ac:dyDescent="0.25">
      <c r="A611" s="130"/>
      <c r="B611" s="128"/>
      <c r="C611" s="128"/>
      <c r="D611" s="128"/>
      <c r="E611" s="128"/>
      <c r="F611" s="128"/>
      <c r="G611" s="128"/>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row>
    <row r="612" spans="1:36" ht="15.75" customHeight="1" x14ac:dyDescent="0.25">
      <c r="A612" s="156"/>
      <c r="B612" s="128"/>
      <c r="C612" s="128"/>
      <c r="D612" s="128"/>
      <c r="E612" s="128"/>
      <c r="F612" s="128"/>
      <c r="G612" s="128"/>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row>
    <row r="613" spans="1:36" ht="15.75" customHeight="1" x14ac:dyDescent="0.25">
      <c r="A613" s="130"/>
      <c r="B613" s="128"/>
      <c r="C613" s="128"/>
      <c r="D613" s="128"/>
      <c r="E613" s="128"/>
      <c r="F613" s="128"/>
      <c r="G613" s="128"/>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row>
    <row r="614" spans="1:36" ht="15.75" customHeight="1" x14ac:dyDescent="0.25">
      <c r="A614" s="130"/>
      <c r="B614" s="128"/>
      <c r="C614" s="128"/>
      <c r="D614" s="128"/>
      <c r="E614" s="128"/>
      <c r="F614" s="128"/>
      <c r="G614" s="128"/>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row>
    <row r="615" spans="1:36" ht="15.75" customHeight="1" x14ac:dyDescent="0.25">
      <c r="A615" s="156"/>
      <c r="B615" s="128"/>
      <c r="C615" s="128"/>
      <c r="D615" s="128"/>
      <c r="E615" s="128"/>
      <c r="F615" s="128"/>
      <c r="G615" s="128"/>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row>
    <row r="616" spans="1:36" ht="15.75" customHeight="1" x14ac:dyDescent="0.25">
      <c r="A616" s="130"/>
      <c r="B616" s="128"/>
      <c r="C616" s="128"/>
      <c r="D616" s="128"/>
      <c r="E616" s="128"/>
      <c r="F616" s="128"/>
      <c r="G616" s="128"/>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row>
    <row r="617" spans="1:36" ht="15.75" customHeight="1" x14ac:dyDescent="0.25">
      <c r="A617" s="130"/>
      <c r="B617" s="128"/>
      <c r="C617" s="128"/>
      <c r="D617" s="128"/>
      <c r="E617" s="128"/>
      <c r="F617" s="128"/>
      <c r="G617" s="128"/>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row>
    <row r="618" spans="1:36" ht="15.75" customHeight="1" x14ac:dyDescent="0.25">
      <c r="A618" s="156"/>
      <c r="B618" s="128"/>
      <c r="C618" s="128"/>
      <c r="D618" s="128"/>
      <c r="E618" s="128"/>
      <c r="F618" s="128"/>
      <c r="G618" s="128"/>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row>
    <row r="619" spans="1:36" ht="15.75" customHeight="1" x14ac:dyDescent="0.25">
      <c r="A619" s="127"/>
      <c r="B619" s="128"/>
      <c r="C619" s="128"/>
      <c r="D619" s="128"/>
      <c r="E619" s="128"/>
      <c r="F619" s="128"/>
      <c r="G619" s="128"/>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row>
    <row r="620" spans="1:36" ht="15.75" customHeight="1" x14ac:dyDescent="0.25">
      <c r="A620" s="135"/>
      <c r="B620" s="128"/>
      <c r="C620" s="128"/>
      <c r="D620" s="128"/>
      <c r="E620" s="128"/>
      <c r="F620" s="128"/>
      <c r="G620" s="128"/>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row>
    <row r="621" spans="1:36" ht="15.75" customHeight="1" x14ac:dyDescent="0.25">
      <c r="A621" s="135"/>
      <c r="B621" s="128"/>
      <c r="C621" s="128"/>
      <c r="D621" s="128"/>
      <c r="E621" s="128"/>
      <c r="F621" s="128"/>
      <c r="G621" s="128"/>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row>
    <row r="622" spans="1:36" ht="15.75" customHeight="1" x14ac:dyDescent="0.25">
      <c r="A622" s="135"/>
      <c r="B622" s="128"/>
      <c r="C622" s="128"/>
      <c r="D622" s="128"/>
      <c r="E622" s="128"/>
      <c r="F622" s="128"/>
      <c r="G622" s="128"/>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row>
    <row r="623" spans="1:36" ht="15.75" customHeight="1" x14ac:dyDescent="0.25">
      <c r="A623" s="135"/>
      <c r="B623" s="128"/>
      <c r="C623" s="128"/>
      <c r="D623" s="128"/>
      <c r="E623" s="128"/>
      <c r="F623" s="128"/>
      <c r="G623" s="128"/>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row>
    <row r="624" spans="1:36" ht="15.75" customHeight="1" x14ac:dyDescent="0.25">
      <c r="A624" s="122"/>
      <c r="B624" s="122"/>
      <c r="C624" s="122"/>
      <c r="D624" s="122"/>
      <c r="E624" s="122"/>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row>
    <row r="625" spans="1:36" ht="15.75" customHeight="1" x14ac:dyDescent="0.25">
      <c r="A625" s="121"/>
      <c r="B625" s="132"/>
      <c r="C625" s="138"/>
      <c r="D625" s="138"/>
      <c r="E625" s="138"/>
      <c r="F625" s="138"/>
      <c r="G625" s="138"/>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row>
    <row r="626" spans="1:36" ht="15.75" customHeight="1" x14ac:dyDescent="0.25">
      <c r="A626" s="122"/>
      <c r="B626" s="122"/>
      <c r="C626" s="122"/>
      <c r="D626" s="122"/>
      <c r="E626" s="122"/>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row>
    <row r="627" spans="1:36" ht="15.75" customHeight="1" x14ac:dyDescent="0.25">
      <c r="A627" s="122"/>
      <c r="B627" s="122"/>
      <c r="C627" s="122"/>
      <c r="D627" s="122"/>
      <c r="E627" s="122"/>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row>
    <row r="628" spans="1:36" ht="15.75" customHeight="1" x14ac:dyDescent="0.25">
      <c r="A628" s="203"/>
      <c r="B628" s="200"/>
      <c r="C628" s="139"/>
      <c r="D628" s="139"/>
      <c r="E628" s="139"/>
      <c r="F628" s="139"/>
      <c r="G628" s="139"/>
      <c r="H628" s="140"/>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row>
    <row r="629" spans="1:36" ht="15.75" customHeight="1" x14ac:dyDescent="0.25">
      <c r="A629" s="146"/>
      <c r="B629" s="133"/>
      <c r="C629" s="139"/>
      <c r="D629" s="139"/>
      <c r="E629" s="139"/>
      <c r="F629" s="139"/>
      <c r="G629" s="139"/>
      <c r="H629" s="140"/>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row>
    <row r="630" spans="1:36" ht="15.75" customHeight="1" x14ac:dyDescent="0.25">
      <c r="A630" s="139"/>
      <c r="B630" s="139"/>
      <c r="C630" s="139"/>
      <c r="D630" s="139"/>
      <c r="E630" s="139"/>
      <c r="F630" s="139"/>
      <c r="G630" s="139"/>
      <c r="H630" s="140"/>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row>
    <row r="631" spans="1:36" ht="15.75" customHeight="1" x14ac:dyDescent="0.25">
      <c r="A631" s="139"/>
      <c r="B631" s="139"/>
      <c r="C631" s="139"/>
      <c r="D631" s="139"/>
      <c r="E631" s="139"/>
      <c r="F631" s="139"/>
      <c r="G631" s="139"/>
      <c r="H631" s="139"/>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row>
    <row r="632" spans="1:36" ht="15.75" customHeight="1" x14ac:dyDescent="0.25">
      <c r="A632" s="205"/>
      <c r="B632" s="143"/>
      <c r="C632" s="143"/>
      <c r="D632" s="143"/>
      <c r="E632" s="143"/>
      <c r="F632" s="143"/>
      <c r="G632" s="143"/>
      <c r="H632" s="143"/>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row>
    <row r="633" spans="1:36" ht="15.75" customHeight="1" x14ac:dyDescent="0.25">
      <c r="A633" s="200"/>
      <c r="B633" s="206"/>
      <c r="C633" s="200"/>
      <c r="D633" s="200"/>
      <c r="E633" s="200"/>
      <c r="F633" s="200"/>
      <c r="G633" s="200"/>
      <c r="H633" s="200"/>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row>
    <row r="634" spans="1:36" ht="15.75" customHeight="1" x14ac:dyDescent="0.25">
      <c r="A634" s="157"/>
      <c r="B634" s="128"/>
      <c r="C634" s="128"/>
      <c r="D634" s="128"/>
      <c r="E634" s="128"/>
      <c r="F634" s="128"/>
      <c r="G634" s="128"/>
      <c r="H634" s="128"/>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row>
    <row r="635" spans="1:36" ht="15.75" customHeight="1" x14ac:dyDescent="0.25">
      <c r="A635" s="157"/>
      <c r="B635" s="128"/>
      <c r="C635" s="128"/>
      <c r="D635" s="128"/>
      <c r="E635" s="128"/>
      <c r="F635" s="128"/>
      <c r="G635" s="128"/>
      <c r="H635" s="128"/>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row>
    <row r="636" spans="1:36" ht="15.75" customHeight="1" x14ac:dyDescent="0.25">
      <c r="A636" s="129"/>
      <c r="B636" s="128"/>
      <c r="C636" s="128"/>
      <c r="D636" s="128"/>
      <c r="E636" s="128"/>
      <c r="F636" s="128"/>
      <c r="G636" s="128"/>
      <c r="H636" s="128"/>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row>
    <row r="637" spans="1:36" ht="15.75" customHeight="1" x14ac:dyDescent="0.25">
      <c r="A637" s="129"/>
      <c r="B637" s="128"/>
      <c r="C637" s="128"/>
      <c r="D637" s="128"/>
      <c r="E637" s="128"/>
      <c r="F637" s="128"/>
      <c r="G637" s="128"/>
      <c r="H637" s="128"/>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row>
    <row r="638" spans="1:36" ht="15.75" customHeight="1" x14ac:dyDescent="0.25">
      <c r="A638" s="144"/>
      <c r="B638" s="128"/>
      <c r="C638" s="128"/>
      <c r="D638" s="128"/>
      <c r="E638" s="128"/>
      <c r="F638" s="128"/>
      <c r="G638" s="128"/>
      <c r="H638" s="128"/>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row>
    <row r="639" spans="1:36" ht="15.75" customHeight="1" x14ac:dyDescent="0.25">
      <c r="A639" s="157"/>
      <c r="B639" s="128"/>
      <c r="C639" s="128"/>
      <c r="D639" s="128"/>
      <c r="E639" s="128"/>
      <c r="F639" s="128"/>
      <c r="G639" s="128"/>
      <c r="H639" s="128"/>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row>
    <row r="640" spans="1:36" ht="15.75" customHeight="1" x14ac:dyDescent="0.25">
      <c r="A640" s="158"/>
      <c r="B640" s="128"/>
      <c r="C640" s="128"/>
      <c r="D640" s="128"/>
      <c r="E640" s="128"/>
      <c r="F640" s="128"/>
      <c r="G640" s="128"/>
      <c r="H640" s="128"/>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row>
    <row r="641" spans="1:36" ht="15.75" customHeight="1" x14ac:dyDescent="0.25">
      <c r="A641" s="158"/>
      <c r="B641" s="128"/>
      <c r="C641" s="128"/>
      <c r="D641" s="128"/>
      <c r="E641" s="128"/>
      <c r="F641" s="128"/>
      <c r="G641" s="128"/>
      <c r="H641" s="128"/>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row>
    <row r="642" spans="1:36" ht="15.75" customHeight="1" x14ac:dyDescent="0.25">
      <c r="A642" s="157"/>
      <c r="B642" s="128"/>
      <c r="C642" s="128"/>
      <c r="D642" s="128"/>
      <c r="E642" s="128"/>
      <c r="F642" s="128"/>
      <c r="G642" s="128"/>
      <c r="H642" s="128"/>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row>
    <row r="643" spans="1:36" ht="15.75" customHeight="1" x14ac:dyDescent="0.25">
      <c r="A643" s="129"/>
      <c r="B643" s="128"/>
      <c r="C643" s="128"/>
      <c r="D643" s="128"/>
      <c r="E643" s="128"/>
      <c r="F643" s="128"/>
      <c r="G643" s="128"/>
      <c r="H643" s="128"/>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row>
    <row r="644" spans="1:36" ht="15.75" customHeight="1" x14ac:dyDescent="0.25">
      <c r="A644" s="129"/>
      <c r="B644" s="128"/>
      <c r="C644" s="128"/>
      <c r="D644" s="128"/>
      <c r="E644" s="128"/>
      <c r="F644" s="128"/>
      <c r="G644" s="128"/>
      <c r="H644" s="128"/>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row>
    <row r="645" spans="1:36" ht="15.75" customHeight="1" x14ac:dyDescent="0.25">
      <c r="A645" s="157"/>
      <c r="B645" s="128"/>
      <c r="C645" s="128"/>
      <c r="D645" s="128"/>
      <c r="E645" s="128"/>
      <c r="F645" s="128"/>
      <c r="G645" s="128"/>
      <c r="H645" s="128"/>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row>
    <row r="646" spans="1:36" ht="15.75" customHeight="1" x14ac:dyDescent="0.25">
      <c r="A646" s="129"/>
      <c r="B646" s="128"/>
      <c r="C646" s="128"/>
      <c r="D646" s="128"/>
      <c r="E646" s="128"/>
      <c r="F646" s="128"/>
      <c r="G646" s="128"/>
      <c r="H646" s="128"/>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row>
    <row r="647" spans="1:36" ht="15.75" customHeight="1" x14ac:dyDescent="0.25">
      <c r="A647" s="129"/>
      <c r="B647" s="128"/>
      <c r="C647" s="128"/>
      <c r="D647" s="128"/>
      <c r="E647" s="128"/>
      <c r="F647" s="128"/>
      <c r="G647" s="128"/>
      <c r="H647" s="128"/>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row>
    <row r="648" spans="1:36" ht="15.75" customHeight="1" x14ac:dyDescent="0.25">
      <c r="A648" s="129"/>
      <c r="B648" s="128"/>
      <c r="C648" s="128"/>
      <c r="D648" s="128"/>
      <c r="E648" s="128"/>
      <c r="F648" s="128"/>
      <c r="G648" s="128"/>
      <c r="H648" s="128"/>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row>
    <row r="649" spans="1:36" ht="15.75" customHeight="1" x14ac:dyDescent="0.25">
      <c r="A649" s="157"/>
      <c r="B649" s="128"/>
      <c r="C649" s="128"/>
      <c r="D649" s="128"/>
      <c r="E649" s="128"/>
      <c r="F649" s="128"/>
      <c r="G649" s="128"/>
      <c r="H649" s="128"/>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row>
    <row r="650" spans="1:36" ht="15.75" customHeight="1" x14ac:dyDescent="0.25">
      <c r="A650" s="135"/>
      <c r="B650" s="128"/>
      <c r="C650" s="128"/>
      <c r="D650" s="128"/>
      <c r="E650" s="128"/>
      <c r="F650" s="128"/>
      <c r="G650" s="128"/>
      <c r="H650" s="128"/>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row>
    <row r="651" spans="1:36" ht="15.75" customHeight="1" x14ac:dyDescent="0.25">
      <c r="A651" s="157"/>
      <c r="B651" s="128"/>
      <c r="C651" s="128"/>
      <c r="D651" s="128"/>
      <c r="E651" s="128"/>
      <c r="F651" s="128"/>
      <c r="G651" s="128"/>
      <c r="H651" s="128"/>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row>
    <row r="652" spans="1:36" ht="15.75" customHeight="1" x14ac:dyDescent="0.25">
      <c r="A652" s="158"/>
      <c r="B652" s="128"/>
      <c r="C652" s="128"/>
      <c r="D652" s="128"/>
      <c r="E652" s="128"/>
      <c r="F652" s="128"/>
      <c r="G652" s="128"/>
      <c r="H652" s="128"/>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row>
    <row r="653" spans="1:36" ht="15.75" customHeight="1" x14ac:dyDescent="0.25">
      <c r="A653" s="158"/>
      <c r="B653" s="128"/>
      <c r="C653" s="128"/>
      <c r="D653" s="128"/>
      <c r="E653" s="128"/>
      <c r="F653" s="128"/>
      <c r="G653" s="128"/>
      <c r="H653" s="128"/>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row>
    <row r="654" spans="1:36" ht="15.75" customHeight="1" x14ac:dyDescent="0.25">
      <c r="A654" s="159"/>
      <c r="B654" s="128"/>
      <c r="C654" s="128"/>
      <c r="D654" s="128"/>
      <c r="E654" s="128"/>
      <c r="F654" s="128"/>
      <c r="G654" s="128"/>
      <c r="H654" s="128"/>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row>
    <row r="655" spans="1:36" ht="15.75" customHeight="1" x14ac:dyDescent="0.25">
      <c r="A655" s="122"/>
      <c r="B655" s="122"/>
      <c r="C655" s="122"/>
      <c r="D655" s="122"/>
      <c r="E655" s="122"/>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row>
    <row r="656" spans="1:36" ht="15.75" customHeight="1" x14ac:dyDescent="0.25">
      <c r="A656" s="121"/>
      <c r="B656" s="138"/>
      <c r="C656" s="138"/>
      <c r="D656" s="138"/>
      <c r="E656" s="138"/>
      <c r="F656" s="138"/>
      <c r="G656" s="138"/>
      <c r="H656" s="138"/>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row>
    <row r="657" spans="1:36" ht="15.75" customHeight="1" x14ac:dyDescent="0.25">
      <c r="A657" s="122"/>
      <c r="B657" s="122"/>
      <c r="C657" s="122"/>
      <c r="D657" s="122"/>
      <c r="E657" s="122"/>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row>
    <row r="658" spans="1:36" ht="15.75" customHeight="1" x14ac:dyDescent="0.25">
      <c r="A658" s="122"/>
      <c r="B658" s="122"/>
      <c r="C658" s="122"/>
      <c r="D658" s="122"/>
      <c r="E658" s="122"/>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row>
    <row r="659" spans="1:36" ht="15.75" customHeight="1" x14ac:dyDescent="0.25">
      <c r="A659" s="121"/>
      <c r="B659" s="160"/>
      <c r="C659" s="160"/>
      <c r="D659" s="160"/>
      <c r="E659" s="160"/>
      <c r="F659" s="160"/>
      <c r="G659" s="160"/>
      <c r="H659" s="160"/>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row>
    <row r="660" spans="1:36" ht="15.75" customHeight="1" x14ac:dyDescent="0.25">
      <c r="A660" s="161"/>
      <c r="B660" s="162"/>
      <c r="C660" s="162"/>
      <c r="D660" s="162"/>
      <c r="E660" s="162"/>
      <c r="F660" s="162"/>
      <c r="G660" s="162"/>
      <c r="H660" s="162"/>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row>
    <row r="661" spans="1:36" ht="15.75" customHeight="1" x14ac:dyDescent="0.25">
      <c r="A661" s="161"/>
      <c r="B661" s="162"/>
      <c r="C661" s="162"/>
      <c r="D661" s="162"/>
      <c r="E661" s="162"/>
      <c r="F661" s="163"/>
      <c r="G661" s="163"/>
      <c r="H661" s="163"/>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row>
    <row r="662" spans="1:36" ht="15.75" customHeight="1" x14ac:dyDescent="0.25">
      <c r="A662" s="161"/>
      <c r="B662" s="162"/>
      <c r="C662" s="162"/>
      <c r="D662" s="162"/>
      <c r="E662" s="162"/>
      <c r="F662" s="162"/>
      <c r="G662" s="162"/>
      <c r="H662" s="162"/>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row>
    <row r="663" spans="1:36" ht="15.75" customHeight="1" x14ac:dyDescent="0.25">
      <c r="A663" s="161"/>
      <c r="B663" s="162"/>
      <c r="C663" s="162"/>
      <c r="D663" s="162"/>
      <c r="E663" s="162"/>
      <c r="F663" s="162"/>
      <c r="G663" s="162"/>
      <c r="H663" s="162"/>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row>
    <row r="664" spans="1:36" ht="15.75" customHeight="1" x14ac:dyDescent="0.25">
      <c r="A664" s="161"/>
      <c r="B664" s="162"/>
      <c r="C664" s="162"/>
      <c r="D664" s="162"/>
      <c r="E664" s="162"/>
      <c r="F664" s="162"/>
      <c r="G664" s="162"/>
      <c r="H664" s="162"/>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row>
    <row r="665" spans="1:36" ht="15.75" customHeight="1" x14ac:dyDescent="0.25">
      <c r="A665" s="161"/>
      <c r="B665" s="164"/>
      <c r="C665" s="164"/>
      <c r="D665" s="164"/>
      <c r="E665" s="164"/>
      <c r="F665" s="164"/>
      <c r="G665" s="164"/>
      <c r="H665" s="164"/>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row>
    <row r="666" spans="1:36" ht="15.75" customHeight="1" x14ac:dyDescent="0.25">
      <c r="A666" s="121"/>
      <c r="B666" s="132"/>
      <c r="C666" s="132"/>
      <c r="D666" s="132"/>
      <c r="E666" s="132"/>
      <c r="F666" s="132"/>
      <c r="G666" s="132"/>
      <c r="H666" s="132"/>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row>
    <row r="667" spans="1:36" ht="15.75" customHeight="1" x14ac:dyDescent="0.25">
      <c r="A667" s="122"/>
      <c r="B667" s="122"/>
      <c r="C667" s="122"/>
      <c r="D667" s="122"/>
      <c r="E667" s="122"/>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row>
    <row r="668" spans="1:36" ht="15.75" customHeight="1" x14ac:dyDescent="0.25">
      <c r="A668" s="121"/>
      <c r="B668" s="121"/>
      <c r="C668" s="121"/>
      <c r="D668" s="121"/>
      <c r="E668" s="121"/>
      <c r="F668" s="165"/>
      <c r="G668" s="165"/>
      <c r="H668" s="165"/>
      <c r="I668" s="165"/>
      <c r="J668" s="165"/>
      <c r="K668" s="165"/>
      <c r="L668" s="165"/>
      <c r="M668" s="165"/>
      <c r="N668" s="165"/>
      <c r="O668" s="165"/>
      <c r="P668" s="165"/>
      <c r="Q668" s="165"/>
      <c r="R668" s="165"/>
      <c r="S668" s="165"/>
      <c r="T668" s="165"/>
      <c r="U668" s="165"/>
      <c r="V668" s="165"/>
      <c r="W668" s="165"/>
      <c r="X668" s="165"/>
      <c r="Y668" s="165"/>
      <c r="Z668" s="165"/>
      <c r="AA668" s="165"/>
      <c r="AB668" s="165"/>
      <c r="AC668" s="165"/>
      <c r="AD668" s="165"/>
      <c r="AE668" s="165"/>
      <c r="AF668" s="165"/>
      <c r="AG668" s="165"/>
      <c r="AH668" s="165"/>
      <c r="AI668" s="165"/>
      <c r="AJ668" s="165"/>
    </row>
    <row r="669" spans="1:36" ht="15.75" customHeight="1" x14ac:dyDescent="0.25">
      <c r="A669" s="122"/>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row>
    <row r="670" spans="1:36" ht="15.75" customHeight="1" x14ac:dyDescent="0.25">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c r="AG670" s="122"/>
      <c r="AH670" s="166"/>
      <c r="AI670" s="122"/>
      <c r="AJ670" s="122"/>
    </row>
    <row r="671" spans="1:36" ht="15.75" customHeight="1" x14ac:dyDescent="0.25">
      <c r="A671" s="122"/>
      <c r="B671" s="122"/>
      <c r="C671" s="122"/>
      <c r="D671" s="122"/>
      <c r="E671" s="122"/>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row>
    <row r="672" spans="1:36" ht="15.75" customHeight="1" x14ac:dyDescent="0.25">
      <c r="A672" s="121"/>
      <c r="B672" s="121"/>
      <c r="C672" s="122"/>
      <c r="D672" s="122"/>
      <c r="E672" s="122"/>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row>
    <row r="673" spans="1:36" ht="15.75" customHeight="1" x14ac:dyDescent="0.25">
      <c r="A673" s="122"/>
      <c r="B673" s="122"/>
      <c r="C673" s="122"/>
      <c r="D673" s="122"/>
      <c r="E673" s="122"/>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row>
    <row r="674" spans="1:36" ht="15.75" customHeight="1" x14ac:dyDescent="0.25">
      <c r="A674" s="121"/>
      <c r="B674" s="160"/>
      <c r="C674" s="160"/>
      <c r="D674" s="160"/>
      <c r="E674" s="160"/>
      <c r="F674" s="160"/>
      <c r="G674" s="160"/>
      <c r="H674" s="160"/>
      <c r="I674" s="160"/>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row>
    <row r="675" spans="1:36" ht="15.75" customHeight="1" x14ac:dyDescent="0.25">
      <c r="A675" s="122"/>
      <c r="B675" s="131"/>
      <c r="C675" s="122"/>
      <c r="D675" s="122"/>
      <c r="E675" s="122"/>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row>
    <row r="676" spans="1:36" ht="15.75" customHeight="1" x14ac:dyDescent="0.25">
      <c r="A676" s="122"/>
      <c r="B676" s="122"/>
      <c r="C676" s="122"/>
      <c r="D676" s="122"/>
      <c r="E676" s="122"/>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row>
    <row r="677" spans="1:36" ht="15.75" customHeight="1" x14ac:dyDescent="0.25">
      <c r="A677" s="121"/>
      <c r="B677" s="132"/>
      <c r="C677" s="122"/>
      <c r="D677" s="122"/>
      <c r="E677" s="122"/>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row>
    <row r="678" spans="1:36" ht="15.75" customHeight="1" x14ac:dyDescent="0.25">
      <c r="A678" s="121"/>
      <c r="B678" s="131"/>
      <c r="C678" s="122"/>
      <c r="D678" s="122"/>
      <c r="E678" s="122"/>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row>
    <row r="679" spans="1:36" ht="15.75" customHeight="1" x14ac:dyDescent="0.25">
      <c r="A679" s="121"/>
      <c r="B679" s="131"/>
      <c r="C679" s="122"/>
      <c r="D679" s="122"/>
      <c r="E679" s="122"/>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row>
    <row r="680" spans="1:36" ht="15" customHeight="1" x14ac:dyDescent="0.25">
      <c r="A680" s="125"/>
      <c r="B680" s="122"/>
      <c r="C680" s="122"/>
      <c r="D680" s="122"/>
      <c r="E680" s="207"/>
      <c r="F680" s="208"/>
      <c r="G680" s="208"/>
      <c r="H680" s="208"/>
      <c r="I680" s="208"/>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row>
    <row r="681" spans="1:36" ht="15.75" customHeight="1" x14ac:dyDescent="0.25">
      <c r="A681" s="125"/>
      <c r="B681" s="131"/>
      <c r="C681" s="122"/>
      <c r="D681" s="122"/>
      <c r="E681" s="208"/>
      <c r="F681" s="208"/>
      <c r="G681" s="208"/>
      <c r="H681" s="208"/>
      <c r="I681" s="208"/>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row>
    <row r="682" spans="1:36" ht="15.75" customHeight="1" x14ac:dyDescent="0.25">
      <c r="A682" s="121"/>
      <c r="B682" s="131"/>
      <c r="C682" s="122"/>
      <c r="D682" s="122"/>
      <c r="E682" s="122"/>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row>
    <row r="683" spans="1:36" ht="15.75" customHeight="1" x14ac:dyDescent="0.25">
      <c r="A683" s="121"/>
      <c r="B683" s="131"/>
      <c r="C683" s="122"/>
      <c r="D683" s="122"/>
      <c r="E683" s="122"/>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row>
    <row r="684" spans="1:36" ht="15.75" customHeight="1" x14ac:dyDescent="0.25">
      <c r="A684" s="121"/>
      <c r="B684" s="132"/>
      <c r="C684" s="122"/>
      <c r="D684" s="122"/>
      <c r="E684" s="122"/>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row>
    <row r="685" spans="1:36" ht="15.75" customHeight="1" x14ac:dyDescent="0.25">
      <c r="A685" s="121"/>
      <c r="B685" s="131"/>
      <c r="C685" s="122"/>
      <c r="D685" s="122"/>
      <c r="E685" s="122"/>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row>
    <row r="686" spans="1:36" ht="15.75" customHeight="1" x14ac:dyDescent="0.25">
      <c r="A686" s="121"/>
      <c r="B686" s="131"/>
      <c r="C686" s="122"/>
      <c r="D686" s="122"/>
      <c r="E686" s="122"/>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row>
    <row r="687" spans="1:36" ht="15.75" customHeight="1" x14ac:dyDescent="0.25">
      <c r="A687" s="121"/>
      <c r="B687" s="131"/>
      <c r="C687" s="122"/>
      <c r="D687" s="122"/>
      <c r="E687" s="122"/>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row>
    <row r="688" spans="1:36" ht="15.75" customHeight="1" x14ac:dyDescent="0.25">
      <c r="A688" s="121"/>
      <c r="B688" s="131"/>
      <c r="C688" s="122"/>
      <c r="D688" s="122"/>
      <c r="E688" s="122"/>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row>
    <row r="689" spans="1:36" ht="15.75" customHeight="1" x14ac:dyDescent="0.25">
      <c r="A689" s="167"/>
      <c r="B689" s="168"/>
      <c r="C689" s="168"/>
      <c r="D689" s="168"/>
      <c r="E689" s="168"/>
      <c r="F689" s="168"/>
      <c r="G689" s="168"/>
      <c r="H689" s="168"/>
      <c r="I689" s="168"/>
      <c r="J689" s="168"/>
      <c r="K689" s="168"/>
      <c r="L689" s="168"/>
      <c r="M689" s="168"/>
      <c r="N689" s="168"/>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row>
    <row r="690" spans="1:36" ht="15.75" customHeight="1" x14ac:dyDescent="0.25">
      <c r="A690" s="168"/>
      <c r="B690" s="168"/>
      <c r="C690" s="168"/>
      <c r="D690" s="168"/>
      <c r="E690" s="168"/>
      <c r="F690" s="168"/>
      <c r="G690" s="168"/>
      <c r="H690" s="168"/>
      <c r="I690" s="168"/>
      <c r="J690" s="168"/>
      <c r="K690" s="168"/>
      <c r="L690" s="168"/>
      <c r="M690" s="168"/>
      <c r="N690" s="168"/>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row>
    <row r="691" spans="1:36" ht="15.75" customHeight="1" x14ac:dyDescent="0.25">
      <c r="A691" s="168"/>
      <c r="B691" s="168"/>
      <c r="C691" s="168"/>
      <c r="D691" s="168"/>
      <c r="E691" s="168"/>
      <c r="F691" s="168"/>
      <c r="G691" s="168"/>
      <c r="H691" s="168"/>
      <c r="I691" s="168"/>
      <c r="J691" s="168"/>
      <c r="K691" s="168"/>
      <c r="L691" s="168"/>
      <c r="M691" s="168"/>
      <c r="N691" s="168"/>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row>
    <row r="692" spans="1:36" ht="15.75" customHeight="1" x14ac:dyDescent="0.25">
      <c r="A692" s="169"/>
      <c r="B692" s="170"/>
      <c r="C692" s="171"/>
      <c r="D692" s="172"/>
      <c r="E692" s="172"/>
      <c r="F692" s="173"/>
      <c r="G692" s="172"/>
      <c r="H692" s="173"/>
      <c r="I692" s="172"/>
      <c r="J692" s="173"/>
      <c r="K692" s="172"/>
      <c r="L692" s="173"/>
      <c r="M692" s="173"/>
      <c r="N692" s="173"/>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row>
    <row r="693" spans="1:36" ht="15.75" customHeight="1" x14ac:dyDescent="0.25">
      <c r="A693" s="174"/>
      <c r="B693" s="173"/>
      <c r="C693" s="175"/>
      <c r="D693" s="174"/>
      <c r="E693" s="174"/>
      <c r="F693" s="176"/>
      <c r="G693" s="174"/>
      <c r="H693" s="176"/>
      <c r="I693" s="174"/>
      <c r="J693" s="176"/>
      <c r="K693" s="174"/>
      <c r="L693" s="176"/>
      <c r="M693" s="174"/>
      <c r="N693" s="176"/>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row>
    <row r="694" spans="1:36" ht="15.75" customHeight="1" x14ac:dyDescent="0.25">
      <c r="A694" s="174"/>
      <c r="B694" s="173"/>
      <c r="C694" s="173"/>
      <c r="D694" s="174"/>
      <c r="E694" s="174"/>
      <c r="F694" s="176"/>
      <c r="G694" s="174"/>
      <c r="H694" s="176"/>
      <c r="I694" s="174"/>
      <c r="J694" s="176"/>
      <c r="K694" s="174"/>
      <c r="L694" s="176"/>
      <c r="M694" s="174"/>
      <c r="N694" s="176"/>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row>
    <row r="695" spans="1:36" ht="15.75" customHeight="1" x14ac:dyDescent="0.25">
      <c r="A695" s="174"/>
      <c r="B695" s="173"/>
      <c r="C695" s="173"/>
      <c r="D695" s="174"/>
      <c r="E695" s="174"/>
      <c r="F695" s="176"/>
      <c r="G695" s="174"/>
      <c r="H695" s="176"/>
      <c r="I695" s="174"/>
      <c r="J695" s="176"/>
      <c r="K695" s="174"/>
      <c r="L695" s="176"/>
      <c r="M695" s="174"/>
      <c r="N695" s="176"/>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row>
    <row r="696" spans="1:36" ht="15.75" customHeight="1" x14ac:dyDescent="0.25">
      <c r="A696" s="174"/>
      <c r="B696" s="173"/>
      <c r="C696" s="173"/>
      <c r="D696" s="174"/>
      <c r="E696" s="174"/>
      <c r="F696" s="176"/>
      <c r="G696" s="174"/>
      <c r="H696" s="176"/>
      <c r="I696" s="174"/>
      <c r="J696" s="176"/>
      <c r="K696" s="174"/>
      <c r="L696" s="176"/>
      <c r="M696" s="174"/>
      <c r="N696" s="176"/>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row>
    <row r="697" spans="1:36" ht="15.75" customHeight="1" x14ac:dyDescent="0.25">
      <c r="A697" s="174"/>
      <c r="B697" s="173"/>
      <c r="C697" s="177"/>
      <c r="D697" s="178"/>
      <c r="E697" s="174"/>
      <c r="F697" s="176"/>
      <c r="G697" s="174"/>
      <c r="H697" s="176"/>
      <c r="I697" s="174"/>
      <c r="J697" s="176"/>
      <c r="K697" s="174"/>
      <c r="L697" s="176"/>
      <c r="M697" s="174"/>
      <c r="N697" s="176"/>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row>
    <row r="698" spans="1:36" ht="15.75" customHeight="1" x14ac:dyDescent="0.25">
      <c r="A698" s="174"/>
      <c r="B698" s="173"/>
      <c r="C698" s="179"/>
      <c r="D698" s="178"/>
      <c r="E698" s="174"/>
      <c r="F698" s="180"/>
      <c r="G698" s="174"/>
      <c r="H698" s="180"/>
      <c r="I698" s="174"/>
      <c r="J698" s="180"/>
      <c r="K698" s="174"/>
      <c r="L698" s="180"/>
      <c r="M698" s="174"/>
      <c r="N698" s="176"/>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row>
    <row r="699" spans="1:36" ht="15.75" customHeight="1" x14ac:dyDescent="0.25">
      <c r="A699" s="174"/>
      <c r="B699" s="173"/>
      <c r="C699" s="179"/>
      <c r="D699" s="178"/>
      <c r="E699" s="174"/>
      <c r="F699" s="180"/>
      <c r="G699" s="174"/>
      <c r="H699" s="180"/>
      <c r="I699" s="174"/>
      <c r="J699" s="180"/>
      <c r="K699" s="174"/>
      <c r="L699" s="180"/>
      <c r="M699" s="174"/>
      <c r="N699" s="180"/>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row>
    <row r="700" spans="1:36" ht="15.75" customHeight="1" x14ac:dyDescent="0.25">
      <c r="A700" s="174"/>
      <c r="B700" s="172"/>
      <c r="C700" s="177"/>
      <c r="D700" s="178"/>
      <c r="E700" s="174"/>
      <c r="F700" s="176"/>
      <c r="G700" s="174"/>
      <c r="H700" s="176"/>
      <c r="I700" s="174"/>
      <c r="J700" s="176"/>
      <c r="K700" s="174"/>
      <c r="L700" s="176"/>
      <c r="M700" s="174"/>
      <c r="N700" s="176"/>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row>
    <row r="701" spans="1:36" ht="15.75" customHeight="1" x14ac:dyDescent="0.25">
      <c r="A701" s="174"/>
      <c r="B701" s="172"/>
      <c r="C701" s="179"/>
      <c r="D701" s="178"/>
      <c r="E701" s="174"/>
      <c r="F701" s="176"/>
      <c r="G701" s="174"/>
      <c r="H701" s="176"/>
      <c r="I701" s="174"/>
      <c r="J701" s="176"/>
      <c r="K701" s="174"/>
      <c r="L701" s="176"/>
      <c r="M701" s="174"/>
      <c r="N701" s="176"/>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row>
    <row r="702" spans="1:36" ht="15.75" customHeight="1" x14ac:dyDescent="0.25">
      <c r="A702" s="174"/>
      <c r="B702" s="172"/>
      <c r="C702" s="181"/>
      <c r="D702" s="178"/>
      <c r="E702" s="174"/>
      <c r="F702" s="176"/>
      <c r="G702" s="174"/>
      <c r="H702" s="176"/>
      <c r="I702" s="174"/>
      <c r="J702" s="176"/>
      <c r="K702" s="174"/>
      <c r="L702" s="176"/>
      <c r="M702" s="174"/>
      <c r="N702" s="176"/>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row>
    <row r="703" spans="1:36" ht="15.75" customHeight="1" x14ac:dyDescent="0.25">
      <c r="A703" s="174"/>
      <c r="B703" s="173"/>
      <c r="C703" s="177"/>
      <c r="D703" s="178"/>
      <c r="E703" s="174"/>
      <c r="F703" s="176"/>
      <c r="G703" s="174"/>
      <c r="H703" s="176"/>
      <c r="I703" s="174"/>
      <c r="J703" s="176"/>
      <c r="K703" s="174"/>
      <c r="L703" s="176"/>
      <c r="M703" s="174"/>
      <c r="N703" s="176"/>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row>
    <row r="704" spans="1:36" ht="15.75" customHeight="1" x14ac:dyDescent="0.25">
      <c r="A704" s="174"/>
      <c r="B704" s="173"/>
      <c r="C704" s="177"/>
      <c r="D704" s="178"/>
      <c r="E704" s="174"/>
      <c r="F704" s="176"/>
      <c r="G704" s="174"/>
      <c r="H704" s="176"/>
      <c r="I704" s="174"/>
      <c r="J704" s="176"/>
      <c r="K704" s="174"/>
      <c r="L704" s="176"/>
      <c r="M704" s="174"/>
      <c r="N704" s="176"/>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row>
    <row r="705" spans="1:36" ht="15.75" customHeight="1" x14ac:dyDescent="0.25">
      <c r="A705" s="174"/>
      <c r="B705" s="172"/>
      <c r="C705" s="177"/>
      <c r="D705" s="178"/>
      <c r="E705" s="174"/>
      <c r="F705" s="176"/>
      <c r="G705" s="174"/>
      <c r="H705" s="176"/>
      <c r="I705" s="174"/>
      <c r="J705" s="176"/>
      <c r="K705" s="174"/>
      <c r="L705" s="176"/>
      <c r="M705" s="174"/>
      <c r="N705" s="176"/>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row>
    <row r="706" spans="1:36" ht="15.75" customHeight="1" x14ac:dyDescent="0.25">
      <c r="A706" s="174"/>
      <c r="B706" s="172"/>
      <c r="C706" s="177"/>
      <c r="D706" s="178"/>
      <c r="E706" s="174"/>
      <c r="F706" s="176"/>
      <c r="G706" s="174"/>
      <c r="H706" s="176"/>
      <c r="I706" s="174"/>
      <c r="J706" s="176"/>
      <c r="K706" s="174"/>
      <c r="L706" s="176"/>
      <c r="M706" s="174"/>
      <c r="N706" s="176"/>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row>
    <row r="707" spans="1:36" ht="15.75" customHeight="1" x14ac:dyDescent="0.25">
      <c r="A707" s="174"/>
      <c r="B707" s="172"/>
      <c r="C707" s="177"/>
      <c r="D707" s="178"/>
      <c r="E707" s="174"/>
      <c r="F707" s="176"/>
      <c r="G707" s="174"/>
      <c r="H707" s="176"/>
      <c r="I707" s="174"/>
      <c r="J707" s="176"/>
      <c r="K707" s="174"/>
      <c r="L707" s="176"/>
      <c r="M707" s="174"/>
      <c r="N707" s="176"/>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row>
    <row r="708" spans="1:36" ht="15.75" customHeight="1" x14ac:dyDescent="0.25">
      <c r="A708" s="174"/>
      <c r="B708" s="172"/>
      <c r="C708" s="177"/>
      <c r="D708" s="178"/>
      <c r="E708" s="174"/>
      <c r="F708" s="176"/>
      <c r="G708" s="174"/>
      <c r="H708" s="176"/>
      <c r="I708" s="174"/>
      <c r="J708" s="176"/>
      <c r="K708" s="174"/>
      <c r="L708" s="176"/>
      <c r="M708" s="174"/>
      <c r="N708" s="176"/>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row>
    <row r="709" spans="1:36" ht="15.75" customHeight="1" x14ac:dyDescent="0.25">
      <c r="A709" s="174"/>
      <c r="B709" s="172"/>
      <c r="C709" s="177"/>
      <c r="D709" s="178"/>
      <c r="E709" s="174"/>
      <c r="F709" s="176"/>
      <c r="G709" s="174"/>
      <c r="H709" s="176"/>
      <c r="I709" s="174"/>
      <c r="J709" s="176"/>
      <c r="K709" s="174"/>
      <c r="L709" s="176"/>
      <c r="M709" s="174"/>
      <c r="N709" s="176"/>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row>
    <row r="710" spans="1:36" ht="15.75" customHeight="1" x14ac:dyDescent="0.25">
      <c r="A710" s="174"/>
      <c r="B710" s="172"/>
      <c r="C710" s="177"/>
      <c r="D710" s="178"/>
      <c r="E710" s="174"/>
      <c r="F710" s="176"/>
      <c r="G710" s="174"/>
      <c r="H710" s="176"/>
      <c r="I710" s="174"/>
      <c r="J710" s="176"/>
      <c r="K710" s="174"/>
      <c r="L710" s="176"/>
      <c r="M710" s="174"/>
      <c r="N710" s="176"/>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row>
    <row r="711" spans="1:36" ht="15.75" customHeight="1" x14ac:dyDescent="0.25">
      <c r="A711" s="174"/>
      <c r="B711" s="172"/>
      <c r="C711" s="177"/>
      <c r="D711" s="178"/>
      <c r="E711" s="174"/>
      <c r="F711" s="176"/>
      <c r="G711" s="174"/>
      <c r="H711" s="176"/>
      <c r="I711" s="174"/>
      <c r="J711" s="176"/>
      <c r="K711" s="174"/>
      <c r="L711" s="176"/>
      <c r="M711" s="174"/>
      <c r="N711" s="176"/>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row>
    <row r="712" spans="1:36" ht="15.75" customHeight="1" x14ac:dyDescent="0.25">
      <c r="A712" s="174"/>
      <c r="B712" s="172"/>
      <c r="C712" s="177"/>
      <c r="D712" s="178"/>
      <c r="E712" s="174"/>
      <c r="F712" s="176"/>
      <c r="G712" s="174"/>
      <c r="H712" s="176"/>
      <c r="I712" s="174"/>
      <c r="J712" s="176"/>
      <c r="K712" s="174"/>
      <c r="L712" s="176"/>
      <c r="M712" s="174"/>
      <c r="N712" s="176"/>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row>
    <row r="713" spans="1:36" ht="15.75" customHeight="1" x14ac:dyDescent="0.25">
      <c r="A713" s="174"/>
      <c r="B713" s="172"/>
      <c r="C713" s="177"/>
      <c r="D713" s="178"/>
      <c r="E713" s="174"/>
      <c r="F713" s="176"/>
      <c r="G713" s="174"/>
      <c r="H713" s="176"/>
      <c r="I713" s="174"/>
      <c r="J713" s="176"/>
      <c r="K713" s="174"/>
      <c r="L713" s="176"/>
      <c r="M713" s="174"/>
      <c r="N713" s="176"/>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row>
    <row r="714" spans="1:36" ht="15.75" customHeight="1" x14ac:dyDescent="0.25">
      <c r="A714" s="174"/>
      <c r="B714" s="172"/>
      <c r="C714" s="177"/>
      <c r="D714" s="178"/>
      <c r="E714" s="174"/>
      <c r="F714" s="176"/>
      <c r="G714" s="174"/>
      <c r="H714" s="176"/>
      <c r="I714" s="174"/>
      <c r="J714" s="176"/>
      <c r="K714" s="174"/>
      <c r="L714" s="176"/>
      <c r="M714" s="174"/>
      <c r="N714" s="176"/>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row>
    <row r="715" spans="1:36" ht="15.75" customHeight="1" x14ac:dyDescent="0.25">
      <c r="A715" s="172"/>
      <c r="B715" s="172"/>
      <c r="C715" s="174"/>
      <c r="D715" s="178"/>
      <c r="E715" s="174"/>
      <c r="F715" s="176"/>
      <c r="G715" s="174"/>
      <c r="H715" s="176"/>
      <c r="I715" s="174"/>
      <c r="J715" s="176"/>
      <c r="K715" s="174"/>
      <c r="L715" s="182"/>
      <c r="M715" s="174"/>
      <c r="N715" s="182"/>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row>
    <row r="716" spans="1:36" ht="15.75" customHeight="1" x14ac:dyDescent="0.25">
      <c r="A716" s="174"/>
      <c r="B716" s="173"/>
      <c r="C716" s="179"/>
      <c r="D716" s="178"/>
      <c r="E716" s="174"/>
      <c r="F716" s="183"/>
      <c r="G716" s="174"/>
      <c r="H716" s="183"/>
      <c r="I716" s="174"/>
      <c r="J716" s="183"/>
      <c r="K716" s="174"/>
      <c r="L716" s="183"/>
      <c r="M716" s="174"/>
      <c r="N716" s="183"/>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row>
    <row r="717" spans="1:36" ht="15.75" customHeight="1" x14ac:dyDescent="0.25">
      <c r="A717" s="174"/>
      <c r="B717" s="173"/>
      <c r="C717" s="177"/>
      <c r="D717" s="178"/>
      <c r="E717" s="174"/>
      <c r="F717" s="184"/>
      <c r="G717" s="174"/>
      <c r="H717" s="184"/>
      <c r="I717" s="174"/>
      <c r="J717" s="185"/>
      <c r="K717" s="174"/>
      <c r="L717" s="184"/>
      <c r="M717" s="174"/>
      <c r="N717" s="184"/>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row>
    <row r="718" spans="1:36" ht="15.75" customHeight="1" x14ac:dyDescent="0.25">
      <c r="A718" s="174"/>
      <c r="B718" s="173"/>
      <c r="C718" s="177"/>
      <c r="D718" s="178"/>
      <c r="E718" s="174"/>
      <c r="F718" s="184"/>
      <c r="G718" s="174"/>
      <c r="H718" s="184"/>
      <c r="I718" s="174"/>
      <c r="J718" s="184"/>
      <c r="K718" s="174"/>
      <c r="L718" s="184"/>
      <c r="M718" s="174"/>
      <c r="N718" s="184"/>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row>
    <row r="719" spans="1:36" ht="15.75" customHeight="1" x14ac:dyDescent="0.25">
      <c r="A719" s="174"/>
      <c r="B719" s="172"/>
      <c r="C719" s="177"/>
      <c r="D719" s="178"/>
      <c r="E719" s="174"/>
      <c r="F719" s="184"/>
      <c r="G719" s="174"/>
      <c r="H719" s="185"/>
      <c r="I719" s="174"/>
      <c r="J719" s="185"/>
      <c r="K719" s="174"/>
      <c r="L719" s="184"/>
      <c r="M719" s="174"/>
      <c r="N719" s="184"/>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row>
    <row r="720" spans="1:36" ht="15.75" customHeight="1" x14ac:dyDescent="0.25">
      <c r="A720" s="174"/>
      <c r="B720" s="172"/>
      <c r="C720" s="177"/>
      <c r="D720" s="178"/>
      <c r="E720" s="174"/>
      <c r="F720" s="184"/>
      <c r="G720" s="174"/>
      <c r="H720" s="185"/>
      <c r="I720" s="174"/>
      <c r="J720" s="185"/>
      <c r="K720" s="174"/>
      <c r="L720" s="184"/>
      <c r="M720" s="174"/>
      <c r="N720" s="184"/>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row>
    <row r="721" spans="1:36" ht="15.75" customHeight="1" x14ac:dyDescent="0.25">
      <c r="A721" s="174"/>
      <c r="B721" s="172"/>
      <c r="C721" s="177"/>
      <c r="D721" s="178"/>
      <c r="E721" s="174"/>
      <c r="F721" s="184"/>
      <c r="G721" s="174"/>
      <c r="H721" s="185"/>
      <c r="I721" s="174"/>
      <c r="J721" s="185"/>
      <c r="K721" s="174"/>
      <c r="L721" s="184"/>
      <c r="M721" s="174"/>
      <c r="N721" s="184"/>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row>
    <row r="722" spans="1:36" ht="15.75" customHeight="1" x14ac:dyDescent="0.25">
      <c r="A722" s="174"/>
      <c r="B722" s="172"/>
      <c r="C722" s="177"/>
      <c r="D722" s="178"/>
      <c r="E722" s="174"/>
      <c r="F722" s="184"/>
      <c r="G722" s="174"/>
      <c r="H722" s="184"/>
      <c r="I722" s="174"/>
      <c r="J722" s="184"/>
      <c r="K722" s="174"/>
      <c r="L722" s="184"/>
      <c r="M722" s="174"/>
      <c r="N722" s="184"/>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row>
    <row r="723" spans="1:36" ht="15.75" customHeight="1" x14ac:dyDescent="0.25">
      <c r="A723" s="174"/>
      <c r="B723" s="173"/>
      <c r="C723" s="177"/>
      <c r="D723" s="178"/>
      <c r="E723" s="174"/>
      <c r="F723" s="184"/>
      <c r="G723" s="174"/>
      <c r="H723" s="185"/>
      <c r="I723" s="174"/>
      <c r="J723" s="185"/>
      <c r="K723" s="174"/>
      <c r="L723" s="184"/>
      <c r="M723" s="174"/>
      <c r="N723" s="18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row>
    <row r="724" spans="1:36" ht="15.75" customHeight="1" x14ac:dyDescent="0.25">
      <c r="A724" s="174"/>
      <c r="B724" s="172"/>
      <c r="C724" s="177"/>
      <c r="D724" s="178"/>
      <c r="E724" s="174"/>
      <c r="F724" s="184"/>
      <c r="G724" s="174"/>
      <c r="H724" s="184"/>
      <c r="I724" s="174"/>
      <c r="J724" s="184"/>
      <c r="K724" s="174"/>
      <c r="L724" s="184"/>
      <c r="M724" s="174"/>
      <c r="N724" s="184"/>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row>
    <row r="725" spans="1:36" ht="15.75" customHeight="1" x14ac:dyDescent="0.25">
      <c r="A725" s="174"/>
      <c r="B725" s="172"/>
      <c r="C725" s="177"/>
      <c r="D725" s="178"/>
      <c r="E725" s="174"/>
      <c r="F725" s="184"/>
      <c r="G725" s="174"/>
      <c r="H725" s="184"/>
      <c r="I725" s="174"/>
      <c r="J725" s="184"/>
      <c r="K725" s="174"/>
      <c r="L725" s="184"/>
      <c r="M725" s="174"/>
      <c r="N725" s="184"/>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row>
    <row r="726" spans="1:36" ht="15.75" customHeight="1" x14ac:dyDescent="0.25">
      <c r="A726" s="174"/>
      <c r="B726" s="172"/>
      <c r="C726" s="174"/>
      <c r="D726" s="178"/>
      <c r="E726" s="174"/>
      <c r="F726" s="184"/>
      <c r="G726" s="174"/>
      <c r="H726" s="184"/>
      <c r="I726" s="174"/>
      <c r="J726" s="184"/>
      <c r="K726" s="174"/>
      <c r="L726" s="186"/>
      <c r="M726" s="174"/>
      <c r="N726" s="186"/>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row>
    <row r="727" spans="1:36" ht="15.75" customHeight="1" x14ac:dyDescent="0.25">
      <c r="A727" s="174"/>
      <c r="B727" s="172"/>
      <c r="C727" s="177"/>
      <c r="D727" s="178"/>
      <c r="E727" s="174"/>
      <c r="F727" s="184"/>
      <c r="G727" s="174"/>
      <c r="H727" s="185"/>
      <c r="I727" s="174"/>
      <c r="J727" s="185"/>
      <c r="K727" s="174"/>
      <c r="L727" s="184"/>
      <c r="M727" s="174"/>
      <c r="N727" s="184"/>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row>
    <row r="728" spans="1:36" ht="15.75" customHeight="1" x14ac:dyDescent="0.25">
      <c r="A728" s="174"/>
      <c r="B728" s="172"/>
      <c r="C728" s="177"/>
      <c r="D728" s="178"/>
      <c r="E728" s="174"/>
      <c r="F728" s="184"/>
      <c r="G728" s="174"/>
      <c r="H728" s="185"/>
      <c r="I728" s="174"/>
      <c r="J728" s="185"/>
      <c r="K728" s="174"/>
      <c r="L728" s="184"/>
      <c r="M728" s="174"/>
      <c r="N728" s="18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row>
    <row r="729" spans="1:36" ht="15.75" customHeight="1" x14ac:dyDescent="0.25">
      <c r="A729" s="174"/>
      <c r="B729" s="172"/>
      <c r="C729" s="177"/>
      <c r="D729" s="178"/>
      <c r="E729" s="174"/>
      <c r="F729" s="184"/>
      <c r="G729" s="174"/>
      <c r="H729" s="185"/>
      <c r="I729" s="174"/>
      <c r="J729" s="185"/>
      <c r="K729" s="174"/>
      <c r="L729" s="184"/>
      <c r="M729" s="174"/>
      <c r="N729" s="184"/>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row>
    <row r="730" spans="1:36" ht="15.75" customHeight="1" x14ac:dyDescent="0.25">
      <c r="A730" s="174"/>
      <c r="B730" s="172"/>
      <c r="C730" s="177"/>
      <c r="D730" s="173"/>
      <c r="E730" s="174"/>
      <c r="F730" s="184"/>
      <c r="G730" s="174"/>
      <c r="H730" s="185"/>
      <c r="I730" s="174"/>
      <c r="J730" s="185"/>
      <c r="K730" s="174"/>
      <c r="L730" s="184"/>
      <c r="M730" s="174"/>
      <c r="N730" s="184"/>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row>
    <row r="731" spans="1:36" ht="15.75" customHeight="1" x14ac:dyDescent="0.25">
      <c r="A731" s="174"/>
      <c r="B731" s="172"/>
      <c r="C731" s="179"/>
      <c r="D731" s="178"/>
      <c r="E731" s="174"/>
      <c r="F731" s="184"/>
      <c r="G731" s="174"/>
      <c r="H731" s="185"/>
      <c r="I731" s="174"/>
      <c r="J731" s="185"/>
      <c r="K731" s="174"/>
      <c r="L731" s="184"/>
      <c r="M731" s="174"/>
      <c r="N731" s="18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row>
    <row r="732" spans="1:36" ht="15.75" customHeight="1" x14ac:dyDescent="0.25">
      <c r="A732" s="174"/>
      <c r="B732" s="172"/>
      <c r="C732" s="177"/>
      <c r="D732" s="173"/>
      <c r="E732" s="174"/>
      <c r="F732" s="184"/>
      <c r="G732" s="174"/>
      <c r="H732" s="184"/>
      <c r="I732" s="174"/>
      <c r="J732" s="185"/>
      <c r="K732" s="174"/>
      <c r="L732" s="184"/>
      <c r="M732" s="174"/>
      <c r="N732" s="184"/>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row>
    <row r="733" spans="1:36" ht="15.75" customHeight="1" x14ac:dyDescent="0.25">
      <c r="A733" s="174"/>
      <c r="B733" s="172"/>
      <c r="C733" s="177"/>
      <c r="D733" s="178"/>
      <c r="E733" s="174"/>
      <c r="F733" s="184"/>
      <c r="G733" s="174"/>
      <c r="H733" s="185"/>
      <c r="I733" s="174"/>
      <c r="J733" s="185"/>
      <c r="K733" s="174"/>
      <c r="L733" s="184"/>
      <c r="M733" s="174"/>
      <c r="N733" s="18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row>
    <row r="734" spans="1:36" ht="15.75" customHeight="1" x14ac:dyDescent="0.25">
      <c r="A734" s="174"/>
      <c r="B734" s="172"/>
      <c r="C734" s="177"/>
      <c r="D734" s="173"/>
      <c r="E734" s="174"/>
      <c r="F734" s="184"/>
      <c r="G734" s="174"/>
      <c r="H734" s="184"/>
      <c r="I734" s="174"/>
      <c r="J734" s="184"/>
      <c r="K734" s="174"/>
      <c r="L734" s="184"/>
      <c r="M734" s="174"/>
      <c r="N734" s="184"/>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row>
    <row r="735" spans="1:36" ht="15.75" customHeight="1" x14ac:dyDescent="0.25">
      <c r="A735" s="174"/>
      <c r="B735" s="172"/>
      <c r="C735" s="177"/>
      <c r="D735" s="173"/>
      <c r="E735" s="174"/>
      <c r="F735" s="184"/>
      <c r="G735" s="174"/>
      <c r="H735" s="184"/>
      <c r="I735" s="174"/>
      <c r="J735" s="184"/>
      <c r="K735" s="174"/>
      <c r="L735" s="184"/>
      <c r="M735" s="174"/>
      <c r="N735" s="184"/>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row>
    <row r="736" spans="1:36" ht="15.75" customHeight="1" x14ac:dyDescent="0.25">
      <c r="A736" s="174"/>
      <c r="B736" s="172"/>
      <c r="C736" s="177"/>
      <c r="D736" s="178"/>
      <c r="E736" s="174"/>
      <c r="F736" s="184"/>
      <c r="G736" s="174"/>
      <c r="H736" s="184"/>
      <c r="I736" s="174"/>
      <c r="J736" s="185"/>
      <c r="K736" s="174"/>
      <c r="L736" s="184"/>
      <c r="M736" s="174"/>
      <c r="N736" s="184"/>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row>
    <row r="737" spans="1:36" ht="15.75" customHeight="1" x14ac:dyDescent="0.25">
      <c r="A737" s="174"/>
      <c r="B737" s="172"/>
      <c r="C737" s="177"/>
      <c r="D737" s="173"/>
      <c r="E737" s="174"/>
      <c r="F737" s="184"/>
      <c r="G737" s="174"/>
      <c r="H737" s="184"/>
      <c r="I737" s="174"/>
      <c r="J737" s="184"/>
      <c r="K737" s="174"/>
      <c r="L737" s="184"/>
      <c r="M737" s="174"/>
      <c r="N737" s="184"/>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row>
    <row r="738" spans="1:36" ht="15.75" customHeight="1" x14ac:dyDescent="0.25">
      <c r="A738" s="174"/>
      <c r="B738" s="172"/>
      <c r="C738" s="177"/>
      <c r="D738" s="178"/>
      <c r="E738" s="174"/>
      <c r="F738" s="184"/>
      <c r="G738" s="174"/>
      <c r="H738" s="184"/>
      <c r="I738" s="174"/>
      <c r="J738" s="184"/>
      <c r="K738" s="174"/>
      <c r="L738" s="184"/>
      <c r="M738" s="174"/>
      <c r="N738" s="184"/>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row>
    <row r="739" spans="1:36" ht="15.75" customHeight="1" x14ac:dyDescent="0.25">
      <c r="A739" s="174"/>
      <c r="B739" s="172"/>
      <c r="C739" s="177"/>
      <c r="D739" s="178"/>
      <c r="E739" s="174"/>
      <c r="F739" s="184"/>
      <c r="G739" s="174"/>
      <c r="H739" s="185"/>
      <c r="I739" s="174"/>
      <c r="J739" s="185"/>
      <c r="K739" s="174"/>
      <c r="L739" s="184"/>
      <c r="M739" s="174"/>
      <c r="N739" s="184"/>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row>
    <row r="740" spans="1:36" ht="15.75" customHeight="1" x14ac:dyDescent="0.25">
      <c r="A740" s="174"/>
      <c r="B740" s="172"/>
      <c r="C740" s="177"/>
      <c r="D740" s="178"/>
      <c r="E740" s="174"/>
      <c r="F740" s="184"/>
      <c r="G740" s="174"/>
      <c r="H740" s="184"/>
      <c r="I740" s="174"/>
      <c r="J740" s="185"/>
      <c r="K740" s="174"/>
      <c r="L740" s="184"/>
      <c r="M740" s="174"/>
      <c r="N740" s="184"/>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row>
    <row r="741" spans="1:36" ht="15.75" customHeight="1" x14ac:dyDescent="0.25">
      <c r="A741" s="174"/>
      <c r="B741" s="172"/>
      <c r="C741" s="177"/>
      <c r="D741" s="173"/>
      <c r="E741" s="174"/>
      <c r="F741" s="184"/>
      <c r="G741" s="174"/>
      <c r="H741" s="185"/>
      <c r="I741" s="174"/>
      <c r="J741" s="185"/>
      <c r="K741" s="174"/>
      <c r="L741" s="184"/>
      <c r="M741" s="174"/>
      <c r="N741" s="184"/>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row>
    <row r="742" spans="1:36" ht="15.75" customHeight="1" x14ac:dyDescent="0.25">
      <c r="A742" s="174"/>
      <c r="B742" s="172"/>
      <c r="C742" s="174"/>
      <c r="D742" s="172"/>
      <c r="E742" s="174"/>
      <c r="F742" s="186"/>
      <c r="G742" s="174"/>
      <c r="H742" s="186"/>
      <c r="I742" s="174"/>
      <c r="J742" s="186"/>
      <c r="K742" s="174"/>
      <c r="L742" s="186"/>
      <c r="M742" s="174"/>
      <c r="N742" s="186"/>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row>
    <row r="743" spans="1:36" ht="15.75" customHeight="1" x14ac:dyDescent="0.25">
      <c r="A743" s="174"/>
      <c r="B743" s="172"/>
      <c r="C743" s="174"/>
      <c r="D743" s="172"/>
      <c r="E743" s="174"/>
      <c r="F743" s="186"/>
      <c r="G743" s="174"/>
      <c r="H743" s="186"/>
      <c r="I743" s="174"/>
      <c r="J743" s="186"/>
      <c r="K743" s="174"/>
      <c r="L743" s="186"/>
      <c r="M743" s="174"/>
      <c r="N743" s="186"/>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row>
    <row r="744" spans="1:36" ht="15.75" customHeight="1" x14ac:dyDescent="0.25">
      <c r="A744" s="174"/>
      <c r="B744" s="172"/>
      <c r="C744" s="174"/>
      <c r="D744" s="178"/>
      <c r="E744" s="174"/>
      <c r="F744" s="186"/>
      <c r="G744" s="174"/>
      <c r="H744" s="186"/>
      <c r="I744" s="174"/>
      <c r="J744" s="186"/>
      <c r="K744" s="174"/>
      <c r="L744" s="186"/>
      <c r="M744" s="174"/>
      <c r="N744" s="186"/>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row>
    <row r="745" spans="1:36" ht="15.75" customHeight="1" x14ac:dyDescent="0.25">
      <c r="A745" s="174"/>
      <c r="B745" s="172"/>
      <c r="C745" s="174"/>
      <c r="D745" s="178"/>
      <c r="E745" s="174"/>
      <c r="F745" s="186"/>
      <c r="G745" s="174"/>
      <c r="H745" s="186"/>
      <c r="I745" s="174"/>
      <c r="J745" s="186"/>
      <c r="K745" s="174"/>
      <c r="L745" s="186"/>
      <c r="M745" s="174"/>
      <c r="N745" s="186"/>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row>
    <row r="746" spans="1:36" ht="15.75" customHeight="1" x14ac:dyDescent="0.25">
      <c r="A746" s="174"/>
      <c r="B746" s="172"/>
      <c r="C746" s="174"/>
      <c r="D746" s="178"/>
      <c r="E746" s="174"/>
      <c r="F746" s="184"/>
      <c r="G746" s="174"/>
      <c r="H746" s="186"/>
      <c r="I746" s="174"/>
      <c r="J746" s="186"/>
      <c r="K746" s="174"/>
      <c r="L746" s="186"/>
      <c r="M746" s="174"/>
      <c r="N746" s="186"/>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row>
    <row r="747" spans="1:36" ht="15.75" customHeight="1" x14ac:dyDescent="0.25">
      <c r="A747" s="174"/>
      <c r="B747" s="172"/>
      <c r="C747" s="174"/>
      <c r="D747" s="178"/>
      <c r="E747" s="174"/>
      <c r="F747" s="184"/>
      <c r="G747" s="174"/>
      <c r="H747" s="186"/>
      <c r="I747" s="174"/>
      <c r="J747" s="186"/>
      <c r="K747" s="174"/>
      <c r="L747" s="186"/>
      <c r="M747" s="174"/>
      <c r="N747" s="186"/>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row>
    <row r="748" spans="1:36" ht="15.75" customHeight="1" x14ac:dyDescent="0.25">
      <c r="A748" s="174"/>
      <c r="B748" s="172"/>
      <c r="C748" s="174"/>
      <c r="D748" s="178"/>
      <c r="E748" s="174"/>
      <c r="F748" s="184"/>
      <c r="G748" s="174"/>
      <c r="H748" s="186"/>
      <c r="I748" s="174"/>
      <c r="J748" s="186"/>
      <c r="K748" s="174"/>
      <c r="L748" s="186"/>
      <c r="M748" s="174"/>
      <c r="N748" s="186"/>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row>
    <row r="749" spans="1:36" ht="15.75" customHeight="1" x14ac:dyDescent="0.25">
      <c r="A749" s="174"/>
      <c r="B749" s="172"/>
      <c r="C749" s="174"/>
      <c r="D749" s="173"/>
      <c r="E749" s="174"/>
      <c r="F749" s="184"/>
      <c r="G749" s="174"/>
      <c r="H749" s="184"/>
      <c r="I749" s="174"/>
      <c r="J749" s="184"/>
      <c r="K749" s="174"/>
      <c r="L749" s="186"/>
      <c r="M749" s="174"/>
      <c r="N749" s="186"/>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row>
    <row r="750" spans="1:36" ht="15.75" customHeight="1" x14ac:dyDescent="0.25">
      <c r="A750" s="174"/>
      <c r="B750" s="172"/>
      <c r="C750" s="174"/>
      <c r="D750" s="187"/>
      <c r="E750" s="174"/>
      <c r="F750" s="184"/>
      <c r="G750" s="174"/>
      <c r="H750" s="186"/>
      <c r="I750" s="174"/>
      <c r="J750" s="186"/>
      <c r="K750" s="174"/>
      <c r="L750" s="186"/>
      <c r="M750" s="174"/>
      <c r="N750" s="186"/>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row>
    <row r="751" spans="1:36" ht="15.75" customHeight="1" x14ac:dyDescent="0.25">
      <c r="A751" s="174"/>
      <c r="B751" s="172"/>
      <c r="C751" s="174"/>
      <c r="D751" s="187"/>
      <c r="E751" s="174"/>
      <c r="F751" s="186"/>
      <c r="G751" s="174"/>
      <c r="H751" s="186"/>
      <c r="I751" s="174"/>
      <c r="J751" s="186"/>
      <c r="K751" s="174"/>
      <c r="L751" s="186"/>
      <c r="M751" s="174"/>
      <c r="N751" s="186"/>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row>
    <row r="752" spans="1:36" ht="15.75" customHeight="1" x14ac:dyDescent="0.25">
      <c r="A752" s="174"/>
      <c r="B752" s="172"/>
      <c r="C752" s="174"/>
      <c r="D752" s="187"/>
      <c r="E752" s="174"/>
      <c r="F752" s="186"/>
      <c r="G752" s="174"/>
      <c r="H752" s="186"/>
      <c r="I752" s="174"/>
      <c r="J752" s="186"/>
      <c r="K752" s="174"/>
      <c r="L752" s="186"/>
      <c r="M752" s="174"/>
      <c r="N752" s="186"/>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row>
    <row r="753" spans="1:36" ht="15.75" customHeight="1" x14ac:dyDescent="0.25">
      <c r="A753" s="174"/>
      <c r="B753" s="172"/>
      <c r="C753" s="174"/>
      <c r="D753" s="187"/>
      <c r="E753" s="174"/>
      <c r="F753" s="186"/>
      <c r="G753" s="174"/>
      <c r="H753" s="186"/>
      <c r="I753" s="174"/>
      <c r="J753" s="186"/>
      <c r="K753" s="174"/>
      <c r="L753" s="186"/>
      <c r="M753" s="174"/>
      <c r="N753" s="186"/>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row>
    <row r="754" spans="1:36" ht="15.75" customHeight="1" x14ac:dyDescent="0.25">
      <c r="A754" s="172"/>
      <c r="B754" s="172"/>
      <c r="C754" s="174"/>
      <c r="D754" s="187"/>
      <c r="E754" s="174"/>
      <c r="F754" s="186"/>
      <c r="G754" s="174"/>
      <c r="H754" s="186"/>
      <c r="I754" s="174"/>
      <c r="J754" s="186"/>
      <c r="K754" s="174"/>
      <c r="L754" s="186"/>
      <c r="M754" s="174"/>
      <c r="N754" s="186"/>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row>
    <row r="755" spans="1:36" ht="15.75" customHeight="1" x14ac:dyDescent="0.25">
      <c r="A755" s="174"/>
      <c r="B755" s="173"/>
      <c r="C755" s="177"/>
      <c r="D755" s="187"/>
      <c r="E755" s="174"/>
      <c r="F755" s="184"/>
      <c r="G755" s="174"/>
      <c r="H755" s="184"/>
      <c r="I755" s="174"/>
      <c r="J755" s="184"/>
      <c r="K755" s="174"/>
      <c r="L755" s="184"/>
      <c r="M755" s="174"/>
      <c r="N755" s="184"/>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row>
    <row r="756" spans="1:36" ht="15.75" customHeight="1" x14ac:dyDescent="0.25">
      <c r="A756" s="174"/>
      <c r="B756" s="173"/>
      <c r="C756" s="179"/>
      <c r="D756" s="187"/>
      <c r="E756" s="174"/>
      <c r="F756" s="185"/>
      <c r="G756" s="174"/>
      <c r="H756" s="185"/>
      <c r="I756" s="174"/>
      <c r="J756" s="185"/>
      <c r="K756" s="174"/>
      <c r="L756" s="185"/>
      <c r="M756" s="174"/>
      <c r="N756" s="184"/>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row>
    <row r="757" spans="1:36" ht="15.75" customHeight="1" x14ac:dyDescent="0.25">
      <c r="A757" s="174"/>
      <c r="B757" s="173"/>
      <c r="C757" s="177"/>
      <c r="D757" s="172"/>
      <c r="E757" s="174"/>
      <c r="F757" s="184"/>
      <c r="G757" s="174"/>
      <c r="H757" s="184"/>
      <c r="I757" s="174"/>
      <c r="J757" s="184"/>
      <c r="K757" s="174"/>
      <c r="L757" s="184"/>
      <c r="M757" s="174"/>
      <c r="N757" s="184"/>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row>
    <row r="758" spans="1:36" ht="15.75" customHeight="1" x14ac:dyDescent="0.25">
      <c r="A758" s="174"/>
      <c r="B758" s="173"/>
      <c r="C758" s="177"/>
      <c r="D758" s="172"/>
      <c r="E758" s="174"/>
      <c r="F758" s="184"/>
      <c r="G758" s="174"/>
      <c r="H758" s="184"/>
      <c r="I758" s="174"/>
      <c r="J758" s="184"/>
      <c r="K758" s="174"/>
      <c r="L758" s="184"/>
      <c r="M758" s="174"/>
      <c r="N758" s="184"/>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row>
    <row r="759" spans="1:36" ht="15.75" customHeight="1" x14ac:dyDescent="0.25">
      <c r="A759" s="174"/>
      <c r="B759" s="173"/>
      <c r="C759" s="177"/>
      <c r="D759" s="187"/>
      <c r="E759" s="174"/>
      <c r="F759" s="184"/>
      <c r="G759" s="174"/>
      <c r="H759" s="184"/>
      <c r="I759" s="174"/>
      <c r="J759" s="184"/>
      <c r="K759" s="174"/>
      <c r="L759" s="184"/>
      <c r="M759" s="174"/>
      <c r="N759" s="184"/>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row>
    <row r="760" spans="1:36" ht="15.75" customHeight="1" x14ac:dyDescent="0.25">
      <c r="A760" s="174"/>
      <c r="B760" s="172"/>
      <c r="C760" s="174"/>
      <c r="D760" s="187"/>
      <c r="E760" s="174"/>
      <c r="F760" s="184"/>
      <c r="G760" s="174"/>
      <c r="H760" s="186"/>
      <c r="I760" s="174"/>
      <c r="J760" s="186"/>
      <c r="K760" s="174"/>
      <c r="L760" s="186"/>
      <c r="M760" s="174"/>
      <c r="N760" s="186"/>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row>
    <row r="761" spans="1:36" ht="15.75" customHeight="1" x14ac:dyDescent="0.25">
      <c r="A761" s="174"/>
      <c r="B761" s="173"/>
      <c r="C761" s="177"/>
      <c r="D761" s="188"/>
      <c r="E761" s="174"/>
      <c r="F761" s="184"/>
      <c r="G761" s="174"/>
      <c r="H761" s="184"/>
      <c r="I761" s="174"/>
      <c r="J761" s="184"/>
      <c r="K761" s="174"/>
      <c r="L761" s="186"/>
      <c r="M761" s="174"/>
      <c r="N761" s="186"/>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row>
    <row r="762" spans="1:36" ht="15.75" customHeight="1" x14ac:dyDescent="0.25">
      <c r="A762" s="174"/>
      <c r="B762" s="173"/>
      <c r="C762" s="177"/>
      <c r="D762" s="187"/>
      <c r="E762" s="174"/>
      <c r="F762" s="184"/>
      <c r="G762" s="174"/>
      <c r="H762" s="184"/>
      <c r="I762" s="174"/>
      <c r="J762" s="184"/>
      <c r="K762" s="174"/>
      <c r="L762" s="186"/>
      <c r="M762" s="174"/>
      <c r="N762" s="186"/>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row>
    <row r="763" spans="1:36" ht="15.75" customHeight="1" x14ac:dyDescent="0.25">
      <c r="A763" s="174"/>
      <c r="B763" s="173"/>
      <c r="C763" s="177"/>
      <c r="D763" s="187"/>
      <c r="E763" s="174"/>
      <c r="F763" s="185"/>
      <c r="G763" s="174"/>
      <c r="H763" s="184"/>
      <c r="I763" s="174"/>
      <c r="J763" s="184"/>
      <c r="K763" s="174"/>
      <c r="L763" s="184"/>
      <c r="M763" s="174"/>
      <c r="N763" s="184"/>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row>
    <row r="764" spans="1:36" ht="15.75" customHeight="1" x14ac:dyDescent="0.25">
      <c r="A764" s="174"/>
      <c r="B764" s="173"/>
      <c r="C764" s="177"/>
      <c r="D764" s="187"/>
      <c r="E764" s="174"/>
      <c r="F764" s="184"/>
      <c r="G764" s="174"/>
      <c r="H764" s="184"/>
      <c r="I764" s="174"/>
      <c r="J764" s="184"/>
      <c r="K764" s="174"/>
      <c r="L764" s="184"/>
      <c r="M764" s="174"/>
      <c r="N764" s="184"/>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row>
    <row r="765" spans="1:36" ht="15.75" customHeight="1" x14ac:dyDescent="0.25">
      <c r="A765" s="174"/>
      <c r="B765" s="173"/>
      <c r="C765" s="179"/>
      <c r="D765" s="187"/>
      <c r="E765" s="174"/>
      <c r="F765" s="185"/>
      <c r="G765" s="174"/>
      <c r="H765" s="185"/>
      <c r="I765" s="174"/>
      <c r="J765" s="185"/>
      <c r="K765" s="174"/>
      <c r="L765" s="185"/>
      <c r="M765" s="174"/>
      <c r="N765" s="184"/>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row>
    <row r="766" spans="1:36" ht="15.75" customHeight="1" x14ac:dyDescent="0.25">
      <c r="A766" s="174"/>
      <c r="B766" s="173"/>
      <c r="C766" s="179"/>
      <c r="D766" s="187"/>
      <c r="E766" s="174"/>
      <c r="F766" s="185"/>
      <c r="G766" s="174"/>
      <c r="H766" s="185"/>
      <c r="I766" s="174"/>
      <c r="J766" s="185"/>
      <c r="K766" s="174"/>
      <c r="L766" s="185"/>
      <c r="M766" s="174"/>
      <c r="N766" s="184"/>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row>
    <row r="767" spans="1:36" ht="15.75" customHeight="1" x14ac:dyDescent="0.25">
      <c r="A767" s="174"/>
      <c r="B767" s="172"/>
      <c r="C767" s="177"/>
      <c r="D767" s="187"/>
      <c r="E767" s="174"/>
      <c r="F767" s="184"/>
      <c r="G767" s="174"/>
      <c r="H767" s="184"/>
      <c r="I767" s="174"/>
      <c r="J767" s="184"/>
      <c r="K767" s="174"/>
      <c r="L767" s="184"/>
      <c r="M767" s="174"/>
      <c r="N767" s="184"/>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row>
    <row r="768" spans="1:36" ht="15.75" customHeight="1" x14ac:dyDescent="0.25">
      <c r="A768" s="174"/>
      <c r="B768" s="172"/>
      <c r="C768" s="177"/>
      <c r="D768" s="187"/>
      <c r="E768" s="174"/>
      <c r="F768" s="184"/>
      <c r="G768" s="174"/>
      <c r="H768" s="184"/>
      <c r="I768" s="174"/>
      <c r="J768" s="184"/>
      <c r="K768" s="174"/>
      <c r="L768" s="184"/>
      <c r="M768" s="174"/>
      <c r="N768" s="184"/>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row>
    <row r="769" spans="1:36" ht="15.75" customHeight="1" x14ac:dyDescent="0.25">
      <c r="A769" s="174"/>
      <c r="B769" s="172"/>
      <c r="C769" s="177"/>
      <c r="D769" s="187"/>
      <c r="E769" s="174"/>
      <c r="F769" s="184"/>
      <c r="G769" s="174"/>
      <c r="H769" s="184"/>
      <c r="I769" s="174"/>
      <c r="J769" s="184"/>
      <c r="K769" s="174"/>
      <c r="L769" s="184"/>
      <c r="M769" s="174"/>
      <c r="N769" s="184"/>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row>
    <row r="770" spans="1:36" ht="15.75" customHeight="1" x14ac:dyDescent="0.25">
      <c r="A770" s="174"/>
      <c r="B770" s="172"/>
      <c r="C770" s="179"/>
      <c r="D770" s="187"/>
      <c r="E770" s="174"/>
      <c r="F770" s="185"/>
      <c r="G770" s="174"/>
      <c r="H770" s="185"/>
      <c r="I770" s="174"/>
      <c r="J770" s="185"/>
      <c r="K770" s="174"/>
      <c r="L770" s="185"/>
      <c r="M770" s="174"/>
      <c r="N770" s="184"/>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row>
    <row r="771" spans="1:36" ht="15.75" customHeight="1" x14ac:dyDescent="0.25">
      <c r="A771" s="174"/>
      <c r="B771" s="173"/>
      <c r="C771" s="179"/>
      <c r="D771" s="187"/>
      <c r="E771" s="174"/>
      <c r="F771" s="183"/>
      <c r="G771" s="174"/>
      <c r="H771" s="183"/>
      <c r="I771" s="174"/>
      <c r="J771" s="183"/>
      <c r="K771" s="174"/>
      <c r="L771" s="183"/>
      <c r="M771" s="174"/>
      <c r="N771" s="183"/>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row>
    <row r="772" spans="1:36" ht="15.75" customHeight="1" x14ac:dyDescent="0.25">
      <c r="A772" s="174"/>
      <c r="B772" s="173"/>
      <c r="C772" s="181"/>
      <c r="D772" s="187"/>
      <c r="E772" s="174"/>
      <c r="F772" s="183"/>
      <c r="G772" s="174"/>
      <c r="H772" s="183"/>
      <c r="I772" s="174"/>
      <c r="J772" s="183"/>
      <c r="K772" s="174"/>
      <c r="L772" s="183"/>
      <c r="M772" s="174"/>
      <c r="N772" s="183"/>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row>
    <row r="773" spans="1:36" ht="15.75" customHeight="1" x14ac:dyDescent="0.25">
      <c r="A773" s="174"/>
      <c r="B773" s="173"/>
      <c r="C773" s="179"/>
      <c r="D773" s="187"/>
      <c r="E773" s="174"/>
      <c r="F773" s="183"/>
      <c r="G773" s="174"/>
      <c r="H773" s="183"/>
      <c r="I773" s="174"/>
      <c r="J773" s="183"/>
      <c r="K773" s="174"/>
      <c r="L773" s="183"/>
      <c r="M773" s="174"/>
      <c r="N773" s="183"/>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row>
    <row r="774" spans="1:36" ht="15.75" customHeight="1" x14ac:dyDescent="0.25">
      <c r="A774" s="174"/>
      <c r="B774" s="173"/>
      <c r="C774" s="179"/>
      <c r="D774" s="187"/>
      <c r="E774" s="174"/>
      <c r="F774" s="185"/>
      <c r="G774" s="174"/>
      <c r="H774" s="185"/>
      <c r="I774" s="174"/>
      <c r="J774" s="185"/>
      <c r="K774" s="174"/>
      <c r="L774" s="185"/>
      <c r="M774" s="174"/>
      <c r="N774" s="184"/>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row>
    <row r="775" spans="1:36" ht="15.75" customHeight="1" x14ac:dyDescent="0.25">
      <c r="A775" s="174"/>
      <c r="B775" s="173"/>
      <c r="C775" s="181"/>
      <c r="D775" s="187"/>
      <c r="E775" s="174"/>
      <c r="F775" s="185"/>
      <c r="G775" s="174"/>
      <c r="H775" s="185"/>
      <c r="I775" s="174"/>
      <c r="J775" s="185"/>
      <c r="K775" s="174"/>
      <c r="L775" s="185"/>
      <c r="M775" s="174"/>
      <c r="N775" s="184"/>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row>
    <row r="776" spans="1:36" ht="15.75" customHeight="1" x14ac:dyDescent="0.25">
      <c r="A776" s="174"/>
      <c r="B776" s="173"/>
      <c r="C776" s="181"/>
      <c r="D776" s="187"/>
      <c r="E776" s="174"/>
      <c r="F776" s="185"/>
      <c r="G776" s="174"/>
      <c r="H776" s="183"/>
      <c r="I776" s="174"/>
      <c r="J776" s="185"/>
      <c r="K776" s="174"/>
      <c r="L776" s="183"/>
      <c r="M776" s="174"/>
      <c r="N776" s="183"/>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row>
    <row r="777" spans="1:36" ht="15.75" customHeight="1" x14ac:dyDescent="0.25">
      <c r="A777" s="174"/>
      <c r="B777" s="173"/>
      <c r="C777" s="181"/>
      <c r="D777" s="172"/>
      <c r="E777" s="174"/>
      <c r="F777" s="185"/>
      <c r="G777" s="174"/>
      <c r="H777" s="185"/>
      <c r="I777" s="174"/>
      <c r="J777" s="185"/>
      <c r="K777" s="174"/>
      <c r="L777" s="185"/>
      <c r="M777" s="174"/>
      <c r="N777" s="183"/>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row>
    <row r="778" spans="1:36" ht="15.75" customHeight="1" x14ac:dyDescent="0.25">
      <c r="A778" s="174"/>
      <c r="B778" s="173"/>
      <c r="C778" s="181"/>
      <c r="D778" s="187"/>
      <c r="E778" s="174"/>
      <c r="F778" s="185"/>
      <c r="G778" s="174"/>
      <c r="H778" s="185"/>
      <c r="I778" s="174"/>
      <c r="J778" s="185"/>
      <c r="K778" s="174"/>
      <c r="L778" s="185"/>
      <c r="M778" s="174"/>
      <c r="N778" s="183"/>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row>
    <row r="779" spans="1:36" ht="15.75" customHeight="1" x14ac:dyDescent="0.25">
      <c r="A779" s="174"/>
      <c r="B779" s="173"/>
      <c r="C779" s="181"/>
      <c r="D779" s="187"/>
      <c r="E779" s="174"/>
      <c r="F779" s="185"/>
      <c r="G779" s="174"/>
      <c r="H779" s="185"/>
      <c r="I779" s="174"/>
      <c r="J779" s="185"/>
      <c r="K779" s="174"/>
      <c r="L779" s="185"/>
      <c r="M779" s="174"/>
      <c r="N779" s="183"/>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row>
    <row r="780" spans="1:36" ht="15.75" customHeight="1" x14ac:dyDescent="0.25">
      <c r="A780" s="174"/>
      <c r="B780" s="173"/>
      <c r="C780" s="181"/>
      <c r="D780" s="187"/>
      <c r="E780" s="174"/>
      <c r="F780" s="185"/>
      <c r="G780" s="174"/>
      <c r="H780" s="185"/>
      <c r="I780" s="174"/>
      <c r="J780" s="185"/>
      <c r="K780" s="174"/>
      <c r="L780" s="185"/>
      <c r="M780" s="174"/>
      <c r="N780" s="183"/>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row>
    <row r="781" spans="1:36" ht="15.75" customHeight="1" x14ac:dyDescent="0.25">
      <c r="A781" s="174"/>
      <c r="B781" s="173"/>
      <c r="C781" s="174"/>
      <c r="D781" s="172"/>
      <c r="E781" s="174"/>
      <c r="F781" s="184"/>
      <c r="G781" s="174"/>
      <c r="H781" s="184"/>
      <c r="I781" s="174"/>
      <c r="J781" s="184"/>
      <c r="K781" s="174"/>
      <c r="L781" s="186"/>
      <c r="M781" s="174"/>
      <c r="N781" s="186"/>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row>
    <row r="782" spans="1:36" ht="15.75" customHeight="1" x14ac:dyDescent="0.25">
      <c r="A782" s="174"/>
      <c r="B782" s="173"/>
      <c r="C782" s="181"/>
      <c r="D782" s="187"/>
      <c r="E782" s="174"/>
      <c r="F782" s="185"/>
      <c r="G782" s="174"/>
      <c r="H782" s="185"/>
      <c r="I782" s="174"/>
      <c r="J782" s="185"/>
      <c r="K782" s="174"/>
      <c r="L782" s="185"/>
      <c r="M782" s="174"/>
      <c r="N782" s="183"/>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row>
    <row r="783" spans="1:36" ht="15.75" customHeight="1" x14ac:dyDescent="0.25">
      <c r="A783" s="174"/>
      <c r="B783" s="173"/>
      <c r="C783" s="181"/>
      <c r="D783" s="187"/>
      <c r="E783" s="174"/>
      <c r="F783" s="185"/>
      <c r="G783" s="174"/>
      <c r="H783" s="185"/>
      <c r="I783" s="174"/>
      <c r="J783" s="185"/>
      <c r="K783" s="174"/>
      <c r="L783" s="185"/>
      <c r="M783" s="174"/>
      <c r="N783" s="184"/>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row>
    <row r="784" spans="1:36" ht="15.75" customHeight="1" x14ac:dyDescent="0.25">
      <c r="A784" s="174"/>
      <c r="B784" s="173"/>
      <c r="C784" s="181"/>
      <c r="D784" s="187"/>
      <c r="E784" s="174"/>
      <c r="F784" s="185"/>
      <c r="G784" s="174"/>
      <c r="H784" s="185"/>
      <c r="I784" s="174"/>
      <c r="J784" s="185"/>
      <c r="K784" s="174"/>
      <c r="L784" s="185"/>
      <c r="M784" s="174"/>
      <c r="N784" s="184"/>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row>
    <row r="785" spans="1:36" ht="15.75" customHeight="1" x14ac:dyDescent="0.25">
      <c r="A785" s="174"/>
      <c r="B785" s="173"/>
      <c r="C785" s="181"/>
      <c r="D785" s="187"/>
      <c r="E785" s="174"/>
      <c r="F785" s="185"/>
      <c r="G785" s="174"/>
      <c r="H785" s="185"/>
      <c r="I785" s="174"/>
      <c r="J785" s="185"/>
      <c r="K785" s="174"/>
      <c r="L785" s="185"/>
      <c r="M785" s="174"/>
      <c r="N785" s="184"/>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row>
    <row r="786" spans="1:36" ht="15.75" customHeight="1" x14ac:dyDescent="0.25">
      <c r="A786" s="174"/>
      <c r="B786" s="173"/>
      <c r="C786" s="181"/>
      <c r="D786" s="187"/>
      <c r="E786" s="174"/>
      <c r="F786" s="185"/>
      <c r="G786" s="174"/>
      <c r="H786" s="185"/>
      <c r="I786" s="174"/>
      <c r="J786" s="185"/>
      <c r="K786" s="174"/>
      <c r="L786" s="185"/>
      <c r="M786" s="174"/>
      <c r="N786" s="184"/>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row>
    <row r="787" spans="1:36" ht="15.75" customHeight="1" x14ac:dyDescent="0.25">
      <c r="A787" s="174"/>
      <c r="B787" s="173"/>
      <c r="C787" s="181"/>
      <c r="D787" s="187"/>
      <c r="E787" s="174"/>
      <c r="F787" s="185"/>
      <c r="G787" s="174"/>
      <c r="H787" s="185"/>
      <c r="I787" s="174"/>
      <c r="J787" s="185"/>
      <c r="K787" s="174"/>
      <c r="L787" s="185"/>
      <c r="M787" s="174"/>
      <c r="N787" s="184"/>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row>
    <row r="788" spans="1:36" ht="15.75" customHeight="1" x14ac:dyDescent="0.25">
      <c r="A788" s="174"/>
      <c r="B788" s="173"/>
      <c r="C788" s="181"/>
      <c r="D788" s="187"/>
      <c r="E788" s="174"/>
      <c r="F788" s="185"/>
      <c r="G788" s="174"/>
      <c r="H788" s="185"/>
      <c r="I788" s="174"/>
      <c r="J788" s="185"/>
      <c r="K788" s="174"/>
      <c r="L788" s="185"/>
      <c r="M788" s="174"/>
      <c r="N788" s="184"/>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row>
    <row r="789" spans="1:36" ht="15.75" customHeight="1" x14ac:dyDescent="0.25">
      <c r="A789" s="174"/>
      <c r="B789" s="173"/>
      <c r="C789" s="174"/>
      <c r="D789" s="188"/>
      <c r="E789" s="174"/>
      <c r="F789" s="186"/>
      <c r="G789" s="174"/>
      <c r="H789" s="186"/>
      <c r="I789" s="174"/>
      <c r="J789" s="186"/>
      <c r="K789" s="174"/>
      <c r="L789" s="186"/>
      <c r="M789" s="174"/>
      <c r="N789" s="186"/>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row>
    <row r="790" spans="1:36" ht="15.75" customHeight="1" x14ac:dyDescent="0.25">
      <c r="A790" s="174"/>
      <c r="B790" s="172"/>
      <c r="C790" s="174"/>
      <c r="D790" s="187"/>
      <c r="E790" s="174"/>
      <c r="F790" s="186"/>
      <c r="G790" s="174"/>
      <c r="H790" s="186"/>
      <c r="I790" s="174"/>
      <c r="J790" s="186"/>
      <c r="K790" s="174"/>
      <c r="L790" s="186"/>
      <c r="M790" s="174"/>
      <c r="N790" s="186"/>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row>
    <row r="791" spans="1:36" ht="15.75" customHeight="1" x14ac:dyDescent="0.25">
      <c r="A791" s="174"/>
      <c r="B791" s="172"/>
      <c r="C791" s="174"/>
      <c r="D791" s="188"/>
      <c r="E791" s="174"/>
      <c r="F791" s="186"/>
      <c r="G791" s="174"/>
      <c r="H791" s="186"/>
      <c r="I791" s="174"/>
      <c r="J791" s="186"/>
      <c r="K791" s="174"/>
      <c r="L791" s="186"/>
      <c r="M791" s="174"/>
      <c r="N791" s="186"/>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row>
    <row r="792" spans="1:36" ht="15.75" customHeight="1" x14ac:dyDescent="0.25">
      <c r="A792" s="174"/>
      <c r="B792" s="172"/>
      <c r="C792" s="174"/>
      <c r="D792" s="187"/>
      <c r="E792" s="174"/>
      <c r="F792" s="186"/>
      <c r="G792" s="174"/>
      <c r="H792" s="186"/>
      <c r="I792" s="174"/>
      <c r="J792" s="186"/>
      <c r="K792" s="174"/>
      <c r="L792" s="186"/>
      <c r="M792" s="174"/>
      <c r="N792" s="186"/>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row>
    <row r="793" spans="1:36" ht="15.75" customHeight="1" x14ac:dyDescent="0.25">
      <c r="A793" s="174"/>
      <c r="B793" s="172"/>
      <c r="C793" s="174"/>
      <c r="D793" s="187"/>
      <c r="E793" s="174"/>
      <c r="F793" s="184"/>
      <c r="G793" s="174"/>
      <c r="H793" s="184"/>
      <c r="I793" s="174"/>
      <c r="J793" s="184"/>
      <c r="K793" s="174"/>
      <c r="L793" s="186"/>
      <c r="M793" s="174"/>
      <c r="N793" s="186"/>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row>
    <row r="794" spans="1:36" ht="15.75" customHeight="1" x14ac:dyDescent="0.25">
      <c r="A794" s="174"/>
      <c r="B794" s="172"/>
      <c r="C794" s="179"/>
      <c r="D794" s="187"/>
      <c r="E794" s="174"/>
      <c r="F794" s="183"/>
      <c r="G794" s="174"/>
      <c r="H794" s="183"/>
      <c r="I794" s="174"/>
      <c r="J794" s="183"/>
      <c r="K794" s="174"/>
      <c r="L794" s="183"/>
      <c r="M794" s="174"/>
      <c r="N794" s="183"/>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row>
    <row r="795" spans="1:36" ht="15.75" customHeight="1" x14ac:dyDescent="0.25">
      <c r="A795" s="174"/>
      <c r="B795" s="172"/>
      <c r="C795" s="179"/>
      <c r="D795" s="187"/>
      <c r="E795" s="174"/>
      <c r="F795" s="183"/>
      <c r="G795" s="174"/>
      <c r="H795" s="185"/>
      <c r="I795" s="174"/>
      <c r="J795" s="183"/>
      <c r="K795" s="174"/>
      <c r="L795" s="185"/>
      <c r="M795" s="174"/>
      <c r="N795" s="184"/>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row>
    <row r="796" spans="1:36" ht="15.75" customHeight="1" x14ac:dyDescent="0.25">
      <c r="A796" s="174"/>
      <c r="B796" s="173"/>
      <c r="C796" s="177"/>
      <c r="D796" s="187"/>
      <c r="E796" s="174"/>
      <c r="F796" s="185"/>
      <c r="G796" s="174"/>
      <c r="H796" s="184"/>
      <c r="I796" s="174"/>
      <c r="J796" s="185"/>
      <c r="K796" s="174"/>
      <c r="L796" s="184"/>
      <c r="M796" s="174"/>
      <c r="N796" s="184"/>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row>
    <row r="797" spans="1:36" ht="15.75" customHeight="1" x14ac:dyDescent="0.25">
      <c r="A797" s="174"/>
      <c r="B797" s="172"/>
      <c r="C797" s="179"/>
      <c r="D797" s="187"/>
      <c r="E797" s="174"/>
      <c r="F797" s="185"/>
      <c r="G797" s="174"/>
      <c r="H797" s="185"/>
      <c r="I797" s="174"/>
      <c r="J797" s="185"/>
      <c r="K797" s="174"/>
      <c r="L797" s="185"/>
      <c r="M797" s="174"/>
      <c r="N797" s="184"/>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row>
    <row r="798" spans="1:36" ht="15.75" customHeight="1" x14ac:dyDescent="0.25">
      <c r="A798" s="174"/>
      <c r="B798" s="172"/>
      <c r="C798" s="177"/>
      <c r="D798" s="187"/>
      <c r="E798" s="174"/>
      <c r="F798" s="185"/>
      <c r="G798" s="174"/>
      <c r="H798" s="184"/>
      <c r="I798" s="174"/>
      <c r="J798" s="185"/>
      <c r="K798" s="174"/>
      <c r="L798" s="184"/>
      <c r="M798" s="174"/>
      <c r="N798" s="184"/>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row>
    <row r="799" spans="1:36" ht="15.75" customHeight="1" x14ac:dyDescent="0.25">
      <c r="A799" s="174"/>
      <c r="B799" s="172"/>
      <c r="C799" s="177"/>
      <c r="D799" s="187"/>
      <c r="E799" s="174"/>
      <c r="F799" s="185"/>
      <c r="G799" s="174"/>
      <c r="H799" s="184"/>
      <c r="I799" s="174"/>
      <c r="J799" s="184"/>
      <c r="K799" s="174"/>
      <c r="L799" s="184"/>
      <c r="M799" s="174"/>
      <c r="N799" s="184"/>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row>
    <row r="800" spans="1:36" ht="15.75" customHeight="1" x14ac:dyDescent="0.25">
      <c r="A800" s="174"/>
      <c r="B800" s="172"/>
      <c r="C800" s="179"/>
      <c r="D800" s="172"/>
      <c r="E800" s="174"/>
      <c r="F800" s="185"/>
      <c r="G800" s="174"/>
      <c r="H800" s="185"/>
      <c r="I800" s="174"/>
      <c r="J800" s="185"/>
      <c r="K800" s="174"/>
      <c r="L800" s="185"/>
      <c r="M800" s="174"/>
      <c r="N800" s="184"/>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row>
    <row r="801" spans="1:36" ht="15.75" customHeight="1" x14ac:dyDescent="0.25">
      <c r="A801" s="174"/>
      <c r="B801" s="172"/>
      <c r="C801" s="179"/>
      <c r="D801" s="187"/>
      <c r="E801" s="174"/>
      <c r="F801" s="185"/>
      <c r="G801" s="174"/>
      <c r="H801" s="185"/>
      <c r="I801" s="174"/>
      <c r="J801" s="185"/>
      <c r="K801" s="174"/>
      <c r="L801" s="184"/>
      <c r="M801" s="174"/>
      <c r="N801" s="184"/>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row>
    <row r="802" spans="1:36" ht="15.75" customHeight="1" x14ac:dyDescent="0.25">
      <c r="A802" s="174"/>
      <c r="B802" s="172"/>
      <c r="C802" s="177"/>
      <c r="D802" s="187"/>
      <c r="E802" s="174"/>
      <c r="F802" s="185"/>
      <c r="G802" s="174"/>
      <c r="H802" s="184"/>
      <c r="I802" s="174"/>
      <c r="J802" s="185"/>
      <c r="K802" s="174"/>
      <c r="L802" s="184"/>
      <c r="M802" s="174"/>
      <c r="N802" s="184"/>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row>
    <row r="803" spans="1:36" ht="15.75" customHeight="1" x14ac:dyDescent="0.25">
      <c r="A803" s="174"/>
      <c r="B803" s="172"/>
      <c r="C803" s="177"/>
      <c r="D803" s="187"/>
      <c r="E803" s="174"/>
      <c r="F803" s="185"/>
      <c r="G803" s="174"/>
      <c r="H803" s="184"/>
      <c r="I803" s="174"/>
      <c r="J803" s="185"/>
      <c r="K803" s="174"/>
      <c r="L803" s="184"/>
      <c r="M803" s="174"/>
      <c r="N803" s="184"/>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row>
    <row r="804" spans="1:36" ht="15.75" customHeight="1" x14ac:dyDescent="0.25">
      <c r="A804" s="174"/>
      <c r="B804" s="172"/>
      <c r="C804" s="177"/>
      <c r="D804" s="187"/>
      <c r="E804" s="174"/>
      <c r="F804" s="185"/>
      <c r="G804" s="174"/>
      <c r="H804" s="184"/>
      <c r="I804" s="174"/>
      <c r="J804" s="185"/>
      <c r="K804" s="174"/>
      <c r="L804" s="184"/>
      <c r="M804" s="174"/>
      <c r="N804" s="184"/>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row>
    <row r="805" spans="1:36" ht="15.75" customHeight="1" x14ac:dyDescent="0.25">
      <c r="A805" s="174"/>
      <c r="B805" s="172"/>
      <c r="C805" s="177"/>
      <c r="D805" s="187"/>
      <c r="E805" s="174"/>
      <c r="F805" s="185"/>
      <c r="G805" s="174"/>
      <c r="H805" s="184"/>
      <c r="I805" s="174"/>
      <c r="J805" s="185"/>
      <c r="K805" s="174"/>
      <c r="L805" s="184"/>
      <c r="M805" s="174"/>
      <c r="N805" s="184"/>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row>
    <row r="806" spans="1:36" ht="15.75" customHeight="1" x14ac:dyDescent="0.25">
      <c r="A806" s="174"/>
      <c r="B806" s="172"/>
      <c r="C806" s="177"/>
      <c r="D806" s="187"/>
      <c r="E806" s="174"/>
      <c r="F806" s="184"/>
      <c r="G806" s="174"/>
      <c r="H806" s="184"/>
      <c r="I806" s="174"/>
      <c r="J806" s="184"/>
      <c r="K806" s="174"/>
      <c r="L806" s="184"/>
      <c r="M806" s="174"/>
      <c r="N806" s="184"/>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row>
    <row r="807" spans="1:36" ht="15.75" customHeight="1" x14ac:dyDescent="0.25">
      <c r="A807" s="174"/>
      <c r="B807" s="172"/>
      <c r="C807" s="177"/>
      <c r="D807" s="187"/>
      <c r="E807" s="174"/>
      <c r="F807" s="185"/>
      <c r="G807" s="174"/>
      <c r="H807" s="184"/>
      <c r="I807" s="174"/>
      <c r="J807" s="184"/>
      <c r="K807" s="174"/>
      <c r="L807" s="184"/>
      <c r="M807" s="174"/>
      <c r="N807" s="184"/>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row>
    <row r="808" spans="1:36" ht="15.75" customHeight="1" x14ac:dyDescent="0.25">
      <c r="A808" s="174"/>
      <c r="B808" s="172"/>
      <c r="C808" s="174"/>
      <c r="D808" s="187"/>
      <c r="E808" s="174"/>
      <c r="F808" s="184"/>
      <c r="G808" s="174"/>
      <c r="H808" s="184"/>
      <c r="I808" s="174"/>
      <c r="J808" s="184"/>
      <c r="K808" s="174"/>
      <c r="L808" s="186"/>
      <c r="M808" s="174"/>
      <c r="N808" s="186"/>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row>
    <row r="809" spans="1:36" ht="15.75" customHeight="1" x14ac:dyDescent="0.25">
      <c r="A809" s="174"/>
      <c r="B809" s="172"/>
      <c r="C809" s="177"/>
      <c r="D809" s="187"/>
      <c r="E809" s="174"/>
      <c r="F809" s="184"/>
      <c r="G809" s="174"/>
      <c r="H809" s="184"/>
      <c r="I809" s="174"/>
      <c r="J809" s="184"/>
      <c r="K809" s="174"/>
      <c r="L809" s="184"/>
      <c r="M809" s="174"/>
      <c r="N809" s="184"/>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row>
    <row r="810" spans="1:36" ht="15.75" customHeight="1" x14ac:dyDescent="0.25">
      <c r="A810" s="174"/>
      <c r="B810" s="172"/>
      <c r="C810" s="174"/>
      <c r="D810" s="187"/>
      <c r="E810" s="174"/>
      <c r="F810" s="184"/>
      <c r="G810" s="174"/>
      <c r="H810" s="186"/>
      <c r="I810" s="174"/>
      <c r="J810" s="186"/>
      <c r="K810" s="174"/>
      <c r="L810" s="186"/>
      <c r="M810" s="174"/>
      <c r="N810" s="186"/>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row>
    <row r="811" spans="1:36" ht="15.75" customHeight="1" x14ac:dyDescent="0.25">
      <c r="A811" s="174"/>
      <c r="B811" s="172"/>
      <c r="C811" s="179"/>
      <c r="D811" s="187"/>
      <c r="E811" s="174"/>
      <c r="F811" s="185"/>
      <c r="G811" s="174"/>
      <c r="H811" s="185"/>
      <c r="I811" s="174"/>
      <c r="J811" s="185"/>
      <c r="K811" s="174"/>
      <c r="L811" s="185"/>
      <c r="M811" s="174"/>
      <c r="N811" s="184"/>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row>
    <row r="812" spans="1:36" ht="15.75" customHeight="1" x14ac:dyDescent="0.25">
      <c r="A812" s="174"/>
      <c r="B812" s="172"/>
      <c r="C812" s="179"/>
      <c r="D812" s="187"/>
      <c r="E812" s="174"/>
      <c r="F812" s="185"/>
      <c r="G812" s="174"/>
      <c r="H812" s="185"/>
      <c r="I812" s="174"/>
      <c r="J812" s="185"/>
      <c r="K812" s="174"/>
      <c r="L812" s="185"/>
      <c r="M812" s="174"/>
      <c r="N812" s="184"/>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row>
    <row r="813" spans="1:36" ht="15.75" customHeight="1" x14ac:dyDescent="0.25">
      <c r="A813" s="174"/>
      <c r="B813" s="172"/>
      <c r="C813" s="177"/>
      <c r="D813" s="187"/>
      <c r="E813" s="174"/>
      <c r="F813" s="185"/>
      <c r="G813" s="174"/>
      <c r="H813" s="184"/>
      <c r="I813" s="174"/>
      <c r="J813" s="185"/>
      <c r="K813" s="174"/>
      <c r="L813" s="184"/>
      <c r="M813" s="174"/>
      <c r="N813" s="184"/>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row>
    <row r="814" spans="1:36" ht="15.75" customHeight="1" x14ac:dyDescent="0.25">
      <c r="A814" s="174"/>
      <c r="B814" s="172"/>
      <c r="C814" s="177"/>
      <c r="D814" s="187"/>
      <c r="E814" s="174"/>
      <c r="F814" s="184"/>
      <c r="G814" s="174"/>
      <c r="H814" s="184"/>
      <c r="I814" s="174"/>
      <c r="J814" s="184"/>
      <c r="K814" s="174"/>
      <c r="L814" s="184"/>
      <c r="M814" s="174"/>
      <c r="N814" s="184"/>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row>
    <row r="815" spans="1:36" ht="15.75" customHeight="1" x14ac:dyDescent="0.25">
      <c r="A815" s="174"/>
      <c r="B815" s="172"/>
      <c r="C815" s="177"/>
      <c r="D815" s="187"/>
      <c r="E815" s="174"/>
      <c r="F815" s="185"/>
      <c r="G815" s="174"/>
      <c r="H815" s="184"/>
      <c r="I815" s="174"/>
      <c r="J815" s="185"/>
      <c r="K815" s="174"/>
      <c r="L815" s="184"/>
      <c r="M815" s="174"/>
      <c r="N815" s="184"/>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row>
    <row r="816" spans="1:36" ht="15.75" customHeight="1" x14ac:dyDescent="0.25">
      <c r="A816" s="174"/>
      <c r="B816" s="172"/>
      <c r="C816" s="177"/>
      <c r="D816" s="187"/>
      <c r="E816" s="174"/>
      <c r="F816" s="185"/>
      <c r="G816" s="174"/>
      <c r="H816" s="184"/>
      <c r="I816" s="174"/>
      <c r="J816" s="185"/>
      <c r="K816" s="174"/>
      <c r="L816" s="184"/>
      <c r="M816" s="174"/>
      <c r="N816" s="184"/>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row>
    <row r="817" spans="1:36" ht="15.75" customHeight="1" x14ac:dyDescent="0.25">
      <c r="A817" s="174"/>
      <c r="B817" s="172"/>
      <c r="C817" s="177"/>
      <c r="D817" s="172"/>
      <c r="E817" s="174"/>
      <c r="F817" s="185"/>
      <c r="G817" s="174"/>
      <c r="H817" s="184"/>
      <c r="I817" s="174"/>
      <c r="J817" s="185"/>
      <c r="K817" s="174"/>
      <c r="L817" s="184"/>
      <c r="M817" s="174"/>
      <c r="N817" s="184"/>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row>
    <row r="818" spans="1:36" ht="15.75" customHeight="1" x14ac:dyDescent="0.25">
      <c r="A818" s="174"/>
      <c r="B818" s="172"/>
      <c r="C818" s="177"/>
      <c r="D818" s="187"/>
      <c r="E818" s="174"/>
      <c r="F818" s="185"/>
      <c r="G818" s="174"/>
      <c r="H818" s="184"/>
      <c r="I818" s="174"/>
      <c r="J818" s="184"/>
      <c r="K818" s="174"/>
      <c r="L818" s="184"/>
      <c r="M818" s="174"/>
      <c r="N818" s="184"/>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row>
    <row r="819" spans="1:36" ht="15.75" customHeight="1" x14ac:dyDescent="0.25">
      <c r="A819" s="174"/>
      <c r="B819" s="172"/>
      <c r="C819" s="177"/>
      <c r="D819" s="187"/>
      <c r="E819" s="174"/>
      <c r="F819" s="185"/>
      <c r="G819" s="174"/>
      <c r="H819" s="184"/>
      <c r="I819" s="174"/>
      <c r="J819" s="184"/>
      <c r="K819" s="174"/>
      <c r="L819" s="184"/>
      <c r="M819" s="174"/>
      <c r="N819" s="184"/>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row>
    <row r="820" spans="1:36" ht="15.75" customHeight="1" x14ac:dyDescent="0.25">
      <c r="A820" s="174"/>
      <c r="B820" s="172"/>
      <c r="C820" s="172"/>
      <c r="D820" s="187"/>
      <c r="E820" s="174"/>
      <c r="F820" s="184"/>
      <c r="G820" s="174"/>
      <c r="H820" s="184"/>
      <c r="I820" s="174"/>
      <c r="J820" s="184"/>
      <c r="K820" s="174"/>
      <c r="L820" s="184"/>
      <c r="M820" s="174"/>
      <c r="N820" s="184"/>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row>
    <row r="821" spans="1:36" ht="15.75" customHeight="1" x14ac:dyDescent="0.25">
      <c r="A821" s="174"/>
      <c r="B821" s="172"/>
      <c r="C821" s="177"/>
      <c r="D821" s="187"/>
      <c r="E821" s="174"/>
      <c r="F821" s="185"/>
      <c r="G821" s="174"/>
      <c r="H821" s="184"/>
      <c r="I821" s="174"/>
      <c r="J821" s="185"/>
      <c r="K821" s="174"/>
      <c r="L821" s="184"/>
      <c r="M821" s="174"/>
      <c r="N821" s="184"/>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row>
    <row r="822" spans="1:36" ht="15.75" customHeight="1" x14ac:dyDescent="0.25">
      <c r="A822" s="174"/>
      <c r="B822" s="172"/>
      <c r="C822" s="177"/>
      <c r="D822" s="187"/>
      <c r="E822" s="174"/>
      <c r="F822" s="185"/>
      <c r="G822" s="174"/>
      <c r="H822" s="184"/>
      <c r="I822" s="174"/>
      <c r="J822" s="184"/>
      <c r="K822" s="174"/>
      <c r="L822" s="184"/>
      <c r="M822" s="174"/>
      <c r="N822" s="184"/>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row>
    <row r="823" spans="1:36" ht="15.75" customHeight="1" x14ac:dyDescent="0.25">
      <c r="A823" s="174"/>
      <c r="B823" s="172"/>
      <c r="C823" s="177"/>
      <c r="D823" s="187"/>
      <c r="E823" s="174"/>
      <c r="F823" s="185"/>
      <c r="G823" s="174"/>
      <c r="H823" s="184"/>
      <c r="I823" s="174"/>
      <c r="J823" s="184"/>
      <c r="K823" s="174"/>
      <c r="L823" s="184"/>
      <c r="M823" s="174"/>
      <c r="N823" s="184"/>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row>
    <row r="824" spans="1:36" ht="15.75" customHeight="1" x14ac:dyDescent="0.25">
      <c r="A824" s="174"/>
      <c r="B824" s="172"/>
      <c r="C824" s="174"/>
      <c r="D824" s="187"/>
      <c r="E824" s="174"/>
      <c r="F824" s="184"/>
      <c r="G824" s="174"/>
      <c r="H824" s="184"/>
      <c r="I824" s="174"/>
      <c r="J824" s="184"/>
      <c r="K824" s="174"/>
      <c r="L824" s="184"/>
      <c r="M824" s="174"/>
      <c r="N824" s="184"/>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row>
    <row r="825" spans="1:36" ht="15.75" customHeight="1" x14ac:dyDescent="0.25">
      <c r="A825" s="174"/>
      <c r="B825" s="172"/>
      <c r="C825" s="174"/>
      <c r="D825" s="187"/>
      <c r="E825" s="174"/>
      <c r="F825" s="184"/>
      <c r="G825" s="174"/>
      <c r="H825" s="186"/>
      <c r="I825" s="174"/>
      <c r="J825" s="186"/>
      <c r="K825" s="174"/>
      <c r="L825" s="186"/>
      <c r="M825" s="174"/>
      <c r="N825" s="186"/>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row>
    <row r="826" spans="1:36" ht="15.75" customHeight="1" x14ac:dyDescent="0.25">
      <c r="A826" s="174"/>
      <c r="B826" s="172"/>
      <c r="C826" s="177"/>
      <c r="D826" s="172"/>
      <c r="E826" s="174"/>
      <c r="F826" s="184"/>
      <c r="G826" s="174"/>
      <c r="H826" s="184"/>
      <c r="I826" s="174"/>
      <c r="J826" s="184"/>
      <c r="K826" s="174"/>
      <c r="L826" s="184"/>
      <c r="M826" s="174"/>
      <c r="N826" s="184"/>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row>
    <row r="827" spans="1:36" ht="15.75" customHeight="1" x14ac:dyDescent="0.25">
      <c r="A827" s="174"/>
      <c r="B827" s="172"/>
      <c r="C827" s="177"/>
      <c r="D827" s="187"/>
      <c r="E827" s="174"/>
      <c r="F827" s="185"/>
      <c r="G827" s="174"/>
      <c r="H827" s="184"/>
      <c r="I827" s="174"/>
      <c r="J827" s="185"/>
      <c r="K827" s="174"/>
      <c r="L827" s="184"/>
      <c r="M827" s="174"/>
      <c r="N827" s="184"/>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row>
    <row r="828" spans="1:36" ht="15.75" customHeight="1" x14ac:dyDescent="0.25">
      <c r="A828" s="174"/>
      <c r="B828" s="172"/>
      <c r="C828" s="174"/>
      <c r="D828" s="187"/>
      <c r="E828" s="174"/>
      <c r="F828" s="186"/>
      <c r="G828" s="174"/>
      <c r="H828" s="186"/>
      <c r="I828" s="174"/>
      <c r="J828" s="186"/>
      <c r="K828" s="174"/>
      <c r="L828" s="186"/>
      <c r="M828" s="174"/>
      <c r="N828" s="186"/>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row>
    <row r="829" spans="1:36" ht="15.75" customHeight="1" x14ac:dyDescent="0.25">
      <c r="A829" s="174"/>
      <c r="B829" s="172"/>
      <c r="C829" s="177"/>
      <c r="D829" s="187"/>
      <c r="E829" s="174"/>
      <c r="F829" s="184"/>
      <c r="G829" s="174"/>
      <c r="H829" s="184"/>
      <c r="I829" s="174"/>
      <c r="J829" s="184"/>
      <c r="K829" s="174"/>
      <c r="L829" s="184"/>
      <c r="M829" s="174"/>
      <c r="N829" s="184"/>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row>
    <row r="830" spans="1:36" ht="15.75" customHeight="1" x14ac:dyDescent="0.25">
      <c r="A830" s="174"/>
      <c r="B830" s="172"/>
      <c r="C830" s="179"/>
      <c r="D830" s="187"/>
      <c r="E830" s="174"/>
      <c r="F830" s="185"/>
      <c r="G830" s="174"/>
      <c r="H830" s="185"/>
      <c r="I830" s="174"/>
      <c r="J830" s="185"/>
      <c r="K830" s="174"/>
      <c r="L830" s="185"/>
      <c r="M830" s="174"/>
      <c r="N830" s="184"/>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row>
    <row r="831" spans="1:36" ht="15.75" customHeight="1" x14ac:dyDescent="0.25">
      <c r="A831" s="174"/>
      <c r="B831" s="172"/>
      <c r="C831" s="177"/>
      <c r="D831" s="187"/>
      <c r="E831" s="174"/>
      <c r="F831" s="185"/>
      <c r="G831" s="174"/>
      <c r="H831" s="184"/>
      <c r="I831" s="174"/>
      <c r="J831" s="184"/>
      <c r="K831" s="174"/>
      <c r="L831" s="184"/>
      <c r="M831" s="174"/>
      <c r="N831" s="184"/>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row>
    <row r="832" spans="1:36" ht="15.75" customHeight="1" x14ac:dyDescent="0.25">
      <c r="A832" s="174"/>
      <c r="B832" s="172"/>
      <c r="C832" s="177"/>
      <c r="D832" s="187"/>
      <c r="E832" s="174"/>
      <c r="F832" s="185"/>
      <c r="G832" s="174"/>
      <c r="H832" s="184"/>
      <c r="I832" s="174"/>
      <c r="J832" s="184"/>
      <c r="K832" s="174"/>
      <c r="L832" s="184"/>
      <c r="M832" s="174"/>
      <c r="N832" s="184"/>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row>
    <row r="833" spans="1:36" ht="15.75" customHeight="1" x14ac:dyDescent="0.25">
      <c r="A833" s="174"/>
      <c r="B833" s="172"/>
      <c r="C833" s="177"/>
      <c r="D833" s="187"/>
      <c r="E833" s="174"/>
      <c r="F833" s="185"/>
      <c r="G833" s="174"/>
      <c r="H833" s="184"/>
      <c r="I833" s="174"/>
      <c r="J833" s="184"/>
      <c r="K833" s="174"/>
      <c r="L833" s="184"/>
      <c r="M833" s="174"/>
      <c r="N833" s="184"/>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row>
    <row r="834" spans="1:36" ht="15.75" customHeight="1" x14ac:dyDescent="0.25">
      <c r="A834" s="174"/>
      <c r="B834" s="172"/>
      <c r="C834" s="177"/>
      <c r="D834" s="187"/>
      <c r="E834" s="174"/>
      <c r="F834" s="184"/>
      <c r="G834" s="174"/>
      <c r="H834" s="184"/>
      <c r="I834" s="174"/>
      <c r="J834" s="184"/>
      <c r="K834" s="174"/>
      <c r="L834" s="184"/>
      <c r="M834" s="174"/>
      <c r="N834" s="184"/>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row>
    <row r="835" spans="1:36" ht="15.75" customHeight="1" x14ac:dyDescent="0.25">
      <c r="A835" s="174"/>
      <c r="B835" s="172"/>
      <c r="C835" s="177"/>
      <c r="D835" s="172"/>
      <c r="E835" s="174"/>
      <c r="F835" s="184"/>
      <c r="G835" s="174"/>
      <c r="H835" s="184"/>
      <c r="I835" s="174"/>
      <c r="J835" s="184"/>
      <c r="K835" s="174"/>
      <c r="L835" s="184"/>
      <c r="M835" s="174"/>
      <c r="N835" s="184"/>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row>
    <row r="836" spans="1:36" ht="15.75" customHeight="1" x14ac:dyDescent="0.25">
      <c r="A836" s="174"/>
      <c r="B836" s="172"/>
      <c r="C836" s="177"/>
      <c r="D836" s="187"/>
      <c r="E836" s="174"/>
      <c r="F836" s="184"/>
      <c r="G836" s="174"/>
      <c r="H836" s="184"/>
      <c r="I836" s="174"/>
      <c r="J836" s="184"/>
      <c r="K836" s="174"/>
      <c r="L836" s="184"/>
      <c r="M836" s="174"/>
      <c r="N836" s="184"/>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row>
    <row r="837" spans="1:36" ht="15.75" customHeight="1" x14ac:dyDescent="0.25">
      <c r="A837" s="174"/>
      <c r="B837" s="172"/>
      <c r="C837" s="179"/>
      <c r="D837" s="187"/>
      <c r="E837" s="174"/>
      <c r="F837" s="183"/>
      <c r="G837" s="174"/>
      <c r="H837" s="185"/>
      <c r="I837" s="174"/>
      <c r="J837" s="183"/>
      <c r="K837" s="174"/>
      <c r="L837" s="185"/>
      <c r="M837" s="174"/>
      <c r="N837" s="184"/>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row>
    <row r="838" spans="1:36" ht="15.75" customHeight="1" x14ac:dyDescent="0.25">
      <c r="A838" s="174"/>
      <c r="B838" s="172"/>
      <c r="C838" s="179"/>
      <c r="D838" s="187"/>
      <c r="E838" s="174"/>
      <c r="F838" s="185"/>
      <c r="G838" s="174"/>
      <c r="H838" s="185"/>
      <c r="I838" s="174"/>
      <c r="J838" s="185"/>
      <c r="K838" s="174"/>
      <c r="L838" s="185"/>
      <c r="M838" s="174"/>
      <c r="N838" s="184"/>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row>
    <row r="839" spans="1:36" ht="15.75" customHeight="1" x14ac:dyDescent="0.25">
      <c r="A839" s="174"/>
      <c r="B839" s="172"/>
      <c r="C839" s="177"/>
      <c r="D839" s="187"/>
      <c r="E839" s="174"/>
      <c r="F839" s="184"/>
      <c r="G839" s="174"/>
      <c r="H839" s="184"/>
      <c r="I839" s="174"/>
      <c r="J839" s="184"/>
      <c r="K839" s="174"/>
      <c r="L839" s="184"/>
      <c r="M839" s="174"/>
      <c r="N839" s="184"/>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row>
    <row r="840" spans="1:36" ht="15.75" customHeight="1" x14ac:dyDescent="0.25">
      <c r="A840" s="174"/>
      <c r="B840" s="172"/>
      <c r="C840" s="179"/>
      <c r="D840" s="172"/>
      <c r="E840" s="174"/>
      <c r="F840" s="185"/>
      <c r="G840" s="174"/>
      <c r="H840" s="185"/>
      <c r="I840" s="174"/>
      <c r="J840" s="185"/>
      <c r="K840" s="174"/>
      <c r="L840" s="185"/>
      <c r="M840" s="174"/>
      <c r="N840" s="184"/>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row>
    <row r="841" spans="1:36" ht="15.75" customHeight="1" x14ac:dyDescent="0.25">
      <c r="A841" s="174"/>
      <c r="B841" s="172"/>
      <c r="C841" s="179"/>
      <c r="D841" s="172"/>
      <c r="E841" s="174"/>
      <c r="F841" s="185"/>
      <c r="G841" s="174"/>
      <c r="H841" s="185"/>
      <c r="I841" s="174"/>
      <c r="J841" s="185"/>
      <c r="K841" s="174"/>
      <c r="L841" s="185"/>
      <c r="M841" s="174"/>
      <c r="N841" s="184"/>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row>
    <row r="842" spans="1:36" ht="15.75" customHeight="1" x14ac:dyDescent="0.25">
      <c r="A842" s="174"/>
      <c r="B842" s="172"/>
      <c r="C842" s="179"/>
      <c r="D842" s="172"/>
      <c r="E842" s="174"/>
      <c r="F842" s="183"/>
      <c r="G842" s="174"/>
      <c r="H842" s="185"/>
      <c r="I842" s="174"/>
      <c r="J842" s="183"/>
      <c r="K842" s="174"/>
      <c r="L842" s="185"/>
      <c r="M842" s="174"/>
      <c r="N842" s="184"/>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row>
    <row r="843" spans="1:36" ht="15.75" customHeight="1" x14ac:dyDescent="0.25">
      <c r="A843" s="174"/>
      <c r="B843" s="172"/>
      <c r="C843" s="179"/>
      <c r="D843" s="172"/>
      <c r="E843" s="174"/>
      <c r="F843" s="183"/>
      <c r="G843" s="174"/>
      <c r="H843" s="185"/>
      <c r="I843" s="174"/>
      <c r="J843" s="185"/>
      <c r="K843" s="174"/>
      <c r="L843" s="185"/>
      <c r="M843" s="174"/>
      <c r="N843" s="184"/>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row>
    <row r="844" spans="1:36" ht="15.75" customHeight="1" x14ac:dyDescent="0.25">
      <c r="A844" s="174"/>
      <c r="B844" s="172"/>
      <c r="C844" s="179"/>
      <c r="D844" s="172"/>
      <c r="E844" s="174"/>
      <c r="F844" s="183"/>
      <c r="G844" s="174"/>
      <c r="H844" s="185"/>
      <c r="I844" s="174"/>
      <c r="J844" s="183"/>
      <c r="K844" s="174"/>
      <c r="L844" s="185"/>
      <c r="M844" s="174"/>
      <c r="N844" s="184"/>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row>
    <row r="845" spans="1:36" ht="15.75" customHeight="1" x14ac:dyDescent="0.25">
      <c r="A845" s="174"/>
      <c r="B845" s="172"/>
      <c r="C845" s="177"/>
      <c r="D845" s="172"/>
      <c r="E845" s="174"/>
      <c r="F845" s="184"/>
      <c r="G845" s="174"/>
      <c r="H845" s="184"/>
      <c r="I845" s="174"/>
      <c r="J845" s="184"/>
      <c r="K845" s="174"/>
      <c r="L845" s="184"/>
      <c r="M845" s="174"/>
      <c r="N845" s="184"/>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row>
    <row r="846" spans="1:36" ht="15.75" customHeight="1" x14ac:dyDescent="0.25">
      <c r="A846" s="174"/>
      <c r="B846" s="172"/>
      <c r="C846" s="174"/>
      <c r="D846" s="172"/>
      <c r="E846" s="174"/>
      <c r="F846" s="186"/>
      <c r="G846" s="174"/>
      <c r="H846" s="186"/>
      <c r="I846" s="174"/>
      <c r="J846" s="186"/>
      <c r="K846" s="174"/>
      <c r="L846" s="186"/>
      <c r="M846" s="174"/>
      <c r="N846" s="186"/>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row>
    <row r="847" spans="1:36" ht="15.75" customHeight="1" x14ac:dyDescent="0.25">
      <c r="A847" s="174"/>
      <c r="B847" s="172"/>
      <c r="C847" s="177"/>
      <c r="D847" s="172"/>
      <c r="E847" s="174"/>
      <c r="F847" s="185"/>
      <c r="G847" s="174"/>
      <c r="H847" s="184"/>
      <c r="I847" s="174"/>
      <c r="J847" s="185"/>
      <c r="K847" s="174"/>
      <c r="L847" s="184"/>
      <c r="M847" s="174"/>
      <c r="N847" s="184"/>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row>
    <row r="848" spans="1:36" ht="15.75" customHeight="1" x14ac:dyDescent="0.25">
      <c r="A848" s="174"/>
      <c r="B848" s="172"/>
      <c r="C848" s="177"/>
      <c r="D848" s="172"/>
      <c r="E848" s="174"/>
      <c r="F848" s="184"/>
      <c r="G848" s="174"/>
      <c r="H848" s="184"/>
      <c r="I848" s="174"/>
      <c r="J848" s="184"/>
      <c r="K848" s="174"/>
      <c r="L848" s="184"/>
      <c r="M848" s="174"/>
      <c r="N848" s="184"/>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row>
    <row r="849" spans="1:36" ht="15.75" customHeight="1" x14ac:dyDescent="0.25">
      <c r="A849" s="174"/>
      <c r="B849" s="172"/>
      <c r="C849" s="174"/>
      <c r="D849" s="172"/>
      <c r="E849" s="174"/>
      <c r="F849" s="184"/>
      <c r="G849" s="174"/>
      <c r="H849" s="184"/>
      <c r="I849" s="174"/>
      <c r="J849" s="184"/>
      <c r="K849" s="174"/>
      <c r="L849" s="184"/>
      <c r="M849" s="174"/>
      <c r="N849" s="184"/>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row>
    <row r="850" spans="1:36" ht="15.75" customHeight="1" x14ac:dyDescent="0.25">
      <c r="A850" s="174"/>
      <c r="B850" s="172"/>
      <c r="C850" s="177"/>
      <c r="D850" s="172"/>
      <c r="E850" s="174"/>
      <c r="F850" s="184"/>
      <c r="G850" s="174"/>
      <c r="H850" s="184"/>
      <c r="I850" s="174"/>
      <c r="J850" s="184"/>
      <c r="K850" s="174"/>
      <c r="L850" s="184"/>
      <c r="M850" s="174"/>
      <c r="N850" s="184"/>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row>
    <row r="851" spans="1:36" ht="15.75" customHeight="1" x14ac:dyDescent="0.25">
      <c r="A851" s="174"/>
      <c r="B851" s="172"/>
      <c r="C851" s="177"/>
      <c r="D851" s="172"/>
      <c r="E851" s="174"/>
      <c r="F851" s="184"/>
      <c r="G851" s="174"/>
      <c r="H851" s="184"/>
      <c r="I851" s="174"/>
      <c r="J851" s="184"/>
      <c r="K851" s="174"/>
      <c r="L851" s="184"/>
      <c r="M851" s="174"/>
      <c r="N851" s="184"/>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row>
    <row r="852" spans="1:36" ht="15.75" customHeight="1" x14ac:dyDescent="0.25">
      <c r="A852" s="174"/>
      <c r="B852" s="172"/>
      <c r="C852" s="177"/>
      <c r="D852" s="172"/>
      <c r="E852" s="174"/>
      <c r="F852" s="185"/>
      <c r="G852" s="174"/>
      <c r="H852" s="184"/>
      <c r="I852" s="174"/>
      <c r="J852" s="185"/>
      <c r="K852" s="174"/>
      <c r="L852" s="184"/>
      <c r="M852" s="174"/>
      <c r="N852" s="184"/>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row>
    <row r="853" spans="1:36" ht="15.75" customHeight="1" x14ac:dyDescent="0.25">
      <c r="A853" s="174"/>
      <c r="B853" s="172"/>
      <c r="C853" s="177"/>
      <c r="D853" s="172"/>
      <c r="E853" s="174"/>
      <c r="F853" s="185"/>
      <c r="G853" s="174"/>
      <c r="H853" s="184"/>
      <c r="I853" s="174"/>
      <c r="J853" s="185"/>
      <c r="K853" s="174"/>
      <c r="L853" s="184"/>
      <c r="M853" s="174"/>
      <c r="N853" s="184"/>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row>
    <row r="854" spans="1:36" ht="15.75" customHeight="1" x14ac:dyDescent="0.25">
      <c r="A854" s="174"/>
      <c r="B854" s="172"/>
      <c r="C854" s="177"/>
      <c r="D854" s="187"/>
      <c r="E854" s="174"/>
      <c r="F854" s="184"/>
      <c r="G854" s="174"/>
      <c r="H854" s="184"/>
      <c r="I854" s="174"/>
      <c r="J854" s="184"/>
      <c r="K854" s="174"/>
      <c r="L854" s="184"/>
      <c r="M854" s="174"/>
      <c r="N854" s="184"/>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row>
    <row r="855" spans="1:36" ht="15.75" customHeight="1" x14ac:dyDescent="0.25">
      <c r="A855" s="174"/>
      <c r="B855" s="172"/>
      <c r="C855" s="177"/>
      <c r="D855" s="187"/>
      <c r="E855" s="174"/>
      <c r="F855" s="184"/>
      <c r="G855" s="174"/>
      <c r="H855" s="184"/>
      <c r="I855" s="174"/>
      <c r="J855" s="184"/>
      <c r="K855" s="174"/>
      <c r="L855" s="184"/>
      <c r="M855" s="174"/>
      <c r="N855" s="184"/>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row>
    <row r="856" spans="1:36" ht="15.75" customHeight="1" x14ac:dyDescent="0.25">
      <c r="A856" s="174"/>
      <c r="B856" s="172"/>
      <c r="C856" s="177"/>
      <c r="D856" s="187"/>
      <c r="E856" s="174"/>
      <c r="F856" s="184"/>
      <c r="G856" s="174"/>
      <c r="H856" s="184"/>
      <c r="I856" s="174"/>
      <c r="J856" s="184"/>
      <c r="K856" s="174"/>
      <c r="L856" s="184"/>
      <c r="M856" s="174"/>
      <c r="N856" s="184"/>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row>
    <row r="857" spans="1:36" ht="15.75" customHeight="1" x14ac:dyDescent="0.25">
      <c r="A857" s="174"/>
      <c r="B857" s="172"/>
      <c r="C857" s="179"/>
      <c r="D857" s="187"/>
      <c r="E857" s="174"/>
      <c r="F857" s="185"/>
      <c r="G857" s="174"/>
      <c r="H857" s="185"/>
      <c r="I857" s="174"/>
      <c r="J857" s="185"/>
      <c r="K857" s="174"/>
      <c r="L857" s="185"/>
      <c r="M857" s="174"/>
      <c r="N857" s="184"/>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row>
    <row r="858" spans="1:36" ht="15.75" customHeight="1" x14ac:dyDescent="0.25">
      <c r="A858" s="174"/>
      <c r="B858" s="172"/>
      <c r="C858" s="174"/>
      <c r="D858" s="187"/>
      <c r="E858" s="174"/>
      <c r="F858" s="184"/>
      <c r="G858" s="174"/>
      <c r="H858" s="186"/>
      <c r="I858" s="174"/>
      <c r="J858" s="186"/>
      <c r="K858" s="174"/>
      <c r="L858" s="186"/>
      <c r="M858" s="174"/>
      <c r="N858" s="186"/>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row>
    <row r="859" spans="1:36" ht="15.75" customHeight="1" x14ac:dyDescent="0.25">
      <c r="A859" s="174"/>
      <c r="B859" s="172"/>
      <c r="C859" s="174"/>
      <c r="D859" s="187"/>
      <c r="E859" s="174"/>
      <c r="F859" s="184"/>
      <c r="G859" s="174"/>
      <c r="H859" s="186"/>
      <c r="I859" s="174"/>
      <c r="J859" s="186"/>
      <c r="K859" s="174"/>
      <c r="L859" s="186"/>
      <c r="M859" s="174"/>
      <c r="N859" s="186"/>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row>
    <row r="860" spans="1:36" ht="15.75" customHeight="1" x14ac:dyDescent="0.25">
      <c r="A860" s="172"/>
      <c r="B860" s="172"/>
      <c r="C860" s="174"/>
      <c r="D860" s="187"/>
      <c r="E860" s="174"/>
      <c r="F860" s="186"/>
      <c r="G860" s="174"/>
      <c r="H860" s="186"/>
      <c r="I860" s="174"/>
      <c r="J860" s="186"/>
      <c r="K860" s="174"/>
      <c r="L860" s="186"/>
      <c r="M860" s="174"/>
      <c r="N860" s="186"/>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row>
    <row r="861" spans="1:36" ht="15.75" customHeight="1" x14ac:dyDescent="0.25">
      <c r="A861" s="174"/>
      <c r="B861" s="172"/>
      <c r="C861" s="177"/>
      <c r="D861" s="187"/>
      <c r="E861" s="174"/>
      <c r="F861" s="184"/>
      <c r="G861" s="174"/>
      <c r="H861" s="184"/>
      <c r="I861" s="174"/>
      <c r="J861" s="184"/>
      <c r="K861" s="174"/>
      <c r="L861" s="184"/>
      <c r="M861" s="174"/>
      <c r="N861" s="184"/>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row>
    <row r="862" spans="1:36" ht="15.75" customHeight="1" x14ac:dyDescent="0.25">
      <c r="A862" s="174"/>
      <c r="B862" s="172"/>
      <c r="C862" s="179"/>
      <c r="D862" s="187"/>
      <c r="E862" s="174"/>
      <c r="F862" s="185"/>
      <c r="G862" s="174"/>
      <c r="H862" s="185"/>
      <c r="I862" s="174"/>
      <c r="J862" s="185"/>
      <c r="K862" s="174"/>
      <c r="L862" s="185"/>
      <c r="M862" s="174"/>
      <c r="N862" s="183"/>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row>
    <row r="863" spans="1:36" ht="15.75" customHeight="1" x14ac:dyDescent="0.25">
      <c r="A863" s="174"/>
      <c r="B863" s="172"/>
      <c r="C863" s="174"/>
      <c r="D863" s="187"/>
      <c r="E863" s="174"/>
      <c r="F863" s="186"/>
      <c r="G863" s="174"/>
      <c r="H863" s="186"/>
      <c r="I863" s="174"/>
      <c r="J863" s="186"/>
      <c r="K863" s="174"/>
      <c r="L863" s="186"/>
      <c r="M863" s="174"/>
      <c r="N863" s="186"/>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row>
    <row r="864" spans="1:36" ht="15.75" customHeight="1" x14ac:dyDescent="0.25">
      <c r="A864" s="174"/>
      <c r="B864" s="172"/>
      <c r="C864" s="177"/>
      <c r="D864" s="172"/>
      <c r="E864" s="174"/>
      <c r="F864" s="185"/>
      <c r="G864" s="174"/>
      <c r="H864" s="184"/>
      <c r="I864" s="174"/>
      <c r="J864" s="184"/>
      <c r="K864" s="174"/>
      <c r="L864" s="184"/>
      <c r="M864" s="174"/>
      <c r="N864" s="184"/>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row>
    <row r="865" spans="1:36" ht="15.75" customHeight="1" x14ac:dyDescent="0.25">
      <c r="A865" s="174"/>
      <c r="B865" s="172"/>
      <c r="C865" s="177"/>
      <c r="D865" s="172"/>
      <c r="E865" s="174"/>
      <c r="F865" s="185"/>
      <c r="G865" s="174"/>
      <c r="H865" s="184"/>
      <c r="I865" s="174"/>
      <c r="J865" s="184"/>
      <c r="K865" s="174"/>
      <c r="L865" s="184"/>
      <c r="M865" s="174"/>
      <c r="N865" s="184"/>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row>
    <row r="866" spans="1:36" ht="15.75" customHeight="1" x14ac:dyDescent="0.25">
      <c r="A866" s="174"/>
      <c r="B866" s="172"/>
      <c r="C866" s="177"/>
      <c r="D866" s="172"/>
      <c r="E866" s="174"/>
      <c r="F866" s="185"/>
      <c r="G866" s="174"/>
      <c r="H866" s="184"/>
      <c r="I866" s="174"/>
      <c r="J866" s="184"/>
      <c r="K866" s="174"/>
      <c r="L866" s="184"/>
      <c r="M866" s="174"/>
      <c r="N866" s="184"/>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row>
    <row r="867" spans="1:36" ht="15.75" customHeight="1" x14ac:dyDescent="0.25">
      <c r="A867" s="174"/>
      <c r="B867" s="172"/>
      <c r="C867" s="177"/>
      <c r="D867" s="172"/>
      <c r="E867" s="174"/>
      <c r="F867" s="185"/>
      <c r="G867" s="174"/>
      <c r="H867" s="184"/>
      <c r="I867" s="174"/>
      <c r="J867" s="184"/>
      <c r="K867" s="174"/>
      <c r="L867" s="184"/>
      <c r="M867" s="174"/>
      <c r="N867" s="184"/>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row>
    <row r="868" spans="1:36" ht="15.75" customHeight="1" x14ac:dyDescent="0.25">
      <c r="A868" s="174"/>
      <c r="B868" s="172"/>
      <c r="C868" s="177"/>
      <c r="D868" s="172"/>
      <c r="E868" s="174"/>
      <c r="F868" s="184"/>
      <c r="G868" s="174"/>
      <c r="H868" s="184"/>
      <c r="I868" s="174"/>
      <c r="J868" s="184"/>
      <c r="K868" s="174"/>
      <c r="L868" s="184"/>
      <c r="M868" s="174"/>
      <c r="N868" s="184"/>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row>
    <row r="869" spans="1:36" ht="15.75" customHeight="1" x14ac:dyDescent="0.25">
      <c r="A869" s="174"/>
      <c r="B869" s="172"/>
      <c r="C869" s="177"/>
      <c r="D869" s="172"/>
      <c r="E869" s="174"/>
      <c r="F869" s="184"/>
      <c r="G869" s="174"/>
      <c r="H869" s="184"/>
      <c r="I869" s="174"/>
      <c r="J869" s="184"/>
      <c r="K869" s="174"/>
      <c r="L869" s="184"/>
      <c r="M869" s="174"/>
      <c r="N869" s="184"/>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row>
    <row r="870" spans="1:36" ht="15.75" customHeight="1" x14ac:dyDescent="0.25">
      <c r="A870" s="174"/>
      <c r="B870" s="172"/>
      <c r="C870" s="177"/>
      <c r="D870" s="172"/>
      <c r="E870" s="174"/>
      <c r="F870" s="185"/>
      <c r="G870" s="174"/>
      <c r="H870" s="184"/>
      <c r="I870" s="174"/>
      <c r="J870" s="184"/>
      <c r="K870" s="174"/>
      <c r="L870" s="184"/>
      <c r="M870" s="174"/>
      <c r="N870" s="184"/>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row>
    <row r="871" spans="1:36" ht="15.75" customHeight="1" x14ac:dyDescent="0.25">
      <c r="A871" s="174"/>
      <c r="B871" s="172"/>
      <c r="C871" s="177"/>
      <c r="D871" s="172"/>
      <c r="E871" s="174"/>
      <c r="F871" s="185"/>
      <c r="G871" s="174"/>
      <c r="H871" s="184"/>
      <c r="I871" s="174"/>
      <c r="J871" s="184"/>
      <c r="K871" s="174"/>
      <c r="L871" s="184"/>
      <c r="M871" s="174"/>
      <c r="N871" s="184"/>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row>
    <row r="872" spans="1:36" ht="15.75" customHeight="1" x14ac:dyDescent="0.25">
      <c r="A872" s="174"/>
      <c r="B872" s="172"/>
      <c r="C872" s="174"/>
      <c r="D872" s="172"/>
      <c r="E872" s="174"/>
      <c r="F872" s="184"/>
      <c r="G872" s="174"/>
      <c r="H872" s="184"/>
      <c r="I872" s="174"/>
      <c r="J872" s="184"/>
      <c r="K872" s="174"/>
      <c r="L872" s="186"/>
      <c r="M872" s="174"/>
      <c r="N872" s="186"/>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row>
    <row r="873" spans="1:36" ht="15.75" customHeight="1" x14ac:dyDescent="0.25">
      <c r="A873" s="174"/>
      <c r="B873" s="172"/>
      <c r="C873" s="174"/>
      <c r="D873" s="172"/>
      <c r="E873" s="174"/>
      <c r="F873" s="184"/>
      <c r="G873" s="174"/>
      <c r="H873" s="184"/>
      <c r="I873" s="174"/>
      <c r="J873" s="184"/>
      <c r="K873" s="174"/>
      <c r="L873" s="186"/>
      <c r="M873" s="174"/>
      <c r="N873" s="186"/>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row>
    <row r="874" spans="1:36" ht="15.75" customHeight="1" x14ac:dyDescent="0.25">
      <c r="A874" s="174"/>
      <c r="B874" s="172"/>
      <c r="C874" s="174"/>
      <c r="D874" s="172"/>
      <c r="E874" s="174"/>
      <c r="F874" s="184"/>
      <c r="G874" s="174"/>
      <c r="H874" s="184"/>
      <c r="I874" s="174"/>
      <c r="J874" s="184"/>
      <c r="K874" s="174"/>
      <c r="L874" s="186"/>
      <c r="M874" s="174"/>
      <c r="N874" s="186"/>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row>
    <row r="875" spans="1:36" ht="15.75" customHeight="1" x14ac:dyDescent="0.25">
      <c r="A875" s="174"/>
      <c r="B875" s="172"/>
      <c r="C875" s="174"/>
      <c r="D875" s="172"/>
      <c r="E875" s="174"/>
      <c r="F875" s="184"/>
      <c r="G875" s="174"/>
      <c r="H875" s="184"/>
      <c r="I875" s="174"/>
      <c r="J875" s="184"/>
      <c r="K875" s="174"/>
      <c r="L875" s="186"/>
      <c r="M875" s="174"/>
      <c r="N875" s="186"/>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row>
    <row r="876" spans="1:36" ht="15.75" customHeight="1" x14ac:dyDescent="0.25">
      <c r="A876" s="174"/>
      <c r="B876" s="172"/>
      <c r="C876" s="177"/>
      <c r="D876" s="172"/>
      <c r="E876" s="174"/>
      <c r="F876" s="184"/>
      <c r="G876" s="174"/>
      <c r="H876" s="184"/>
      <c r="I876" s="174"/>
      <c r="J876" s="184"/>
      <c r="K876" s="174"/>
      <c r="L876" s="184"/>
      <c r="M876" s="174"/>
      <c r="N876" s="184"/>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row>
    <row r="877" spans="1:36" ht="15.75" customHeight="1" x14ac:dyDescent="0.25">
      <c r="A877" s="174"/>
      <c r="B877" s="172"/>
      <c r="C877" s="177"/>
      <c r="D877" s="172"/>
      <c r="E877" s="174"/>
      <c r="F877" s="184"/>
      <c r="G877" s="174"/>
      <c r="H877" s="184"/>
      <c r="I877" s="174"/>
      <c r="J877" s="184"/>
      <c r="K877" s="174"/>
      <c r="L877" s="184"/>
      <c r="M877" s="174"/>
      <c r="N877" s="184"/>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row>
    <row r="878" spans="1:36" ht="15.75" customHeight="1" x14ac:dyDescent="0.25">
      <c r="A878" s="174"/>
      <c r="B878" s="172"/>
      <c r="C878" s="177"/>
      <c r="D878" s="172"/>
      <c r="E878" s="174"/>
      <c r="F878" s="184"/>
      <c r="G878" s="174"/>
      <c r="H878" s="184"/>
      <c r="I878" s="174"/>
      <c r="J878" s="184"/>
      <c r="K878" s="174"/>
      <c r="L878" s="184"/>
      <c r="M878" s="174"/>
      <c r="N878" s="184"/>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row>
    <row r="879" spans="1:36" ht="15.75" customHeight="1" x14ac:dyDescent="0.25">
      <c r="A879" s="174"/>
      <c r="B879" s="172"/>
      <c r="C879" s="174"/>
      <c r="D879" s="172"/>
      <c r="E879" s="174"/>
      <c r="F879" s="184"/>
      <c r="G879" s="174"/>
      <c r="H879" s="184"/>
      <c r="I879" s="174"/>
      <c r="J879" s="184"/>
      <c r="K879" s="174"/>
      <c r="L879" s="186"/>
      <c r="M879" s="174"/>
      <c r="N879" s="186"/>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row>
    <row r="880" spans="1:36" ht="15.75" customHeight="1" x14ac:dyDescent="0.25">
      <c r="A880" s="174"/>
      <c r="B880" s="172"/>
      <c r="C880" s="174"/>
      <c r="D880" s="172"/>
      <c r="E880" s="174"/>
      <c r="F880" s="184"/>
      <c r="G880" s="174"/>
      <c r="H880" s="184"/>
      <c r="I880" s="174"/>
      <c r="J880" s="184"/>
      <c r="K880" s="174"/>
      <c r="L880" s="184"/>
      <c r="M880" s="174"/>
      <c r="N880" s="186"/>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row>
    <row r="881" spans="1:36" ht="15.75" customHeight="1" x14ac:dyDescent="0.25">
      <c r="A881" s="174"/>
      <c r="B881" s="172"/>
      <c r="C881" s="177"/>
      <c r="D881" s="172"/>
      <c r="E881" s="174"/>
      <c r="F881" s="184"/>
      <c r="G881" s="174"/>
      <c r="H881" s="184"/>
      <c r="I881" s="174"/>
      <c r="J881" s="184"/>
      <c r="K881" s="174"/>
      <c r="L881" s="184"/>
      <c r="M881" s="174"/>
      <c r="N881" s="184"/>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row>
    <row r="882" spans="1:36" ht="15.75" customHeight="1" x14ac:dyDescent="0.25">
      <c r="A882" s="174"/>
      <c r="B882" s="172"/>
      <c r="C882" s="174"/>
      <c r="D882" s="172"/>
      <c r="E882" s="174"/>
      <c r="F882" s="184"/>
      <c r="G882" s="174"/>
      <c r="H882" s="184"/>
      <c r="I882" s="174"/>
      <c r="J882" s="184"/>
      <c r="K882" s="174"/>
      <c r="L882" s="186"/>
      <c r="M882" s="174"/>
      <c r="N882" s="186"/>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row>
    <row r="883" spans="1:36" ht="15.75" customHeight="1" x14ac:dyDescent="0.25">
      <c r="A883" s="174"/>
      <c r="B883" s="172"/>
      <c r="C883" s="177"/>
      <c r="D883" s="172"/>
      <c r="E883" s="174"/>
      <c r="F883" s="184"/>
      <c r="G883" s="174"/>
      <c r="H883" s="184"/>
      <c r="I883" s="174"/>
      <c r="J883" s="184"/>
      <c r="K883" s="174"/>
      <c r="L883" s="184"/>
      <c r="M883" s="174"/>
      <c r="N883" s="184"/>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row>
    <row r="884" spans="1:36" ht="15.75" customHeight="1" x14ac:dyDescent="0.25">
      <c r="A884" s="174"/>
      <c r="B884" s="172"/>
      <c r="C884" s="177"/>
      <c r="D884" s="187"/>
      <c r="E884" s="174"/>
      <c r="F884" s="184"/>
      <c r="G884" s="174"/>
      <c r="H884" s="184"/>
      <c r="I884" s="174"/>
      <c r="J884" s="184"/>
      <c r="K884" s="174"/>
      <c r="L884" s="184"/>
      <c r="M884" s="174"/>
      <c r="N884" s="184"/>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row>
    <row r="885" spans="1:36" ht="15.75" customHeight="1" x14ac:dyDescent="0.25">
      <c r="A885" s="174"/>
      <c r="B885" s="172"/>
      <c r="C885" s="177"/>
      <c r="D885" s="187"/>
      <c r="E885" s="174"/>
      <c r="F885" s="185"/>
      <c r="G885" s="174"/>
      <c r="H885" s="185"/>
      <c r="I885" s="174"/>
      <c r="J885" s="185"/>
      <c r="K885" s="174"/>
      <c r="L885" s="184"/>
      <c r="M885" s="174"/>
      <c r="N885" s="184"/>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row>
    <row r="886" spans="1:36" ht="15.75" customHeight="1" x14ac:dyDescent="0.25">
      <c r="A886" s="174"/>
      <c r="B886" s="172"/>
      <c r="C886" s="177"/>
      <c r="D886" s="187"/>
      <c r="E886" s="174"/>
      <c r="F886" s="184"/>
      <c r="G886" s="174"/>
      <c r="H886" s="184"/>
      <c r="I886" s="174"/>
      <c r="J886" s="184"/>
      <c r="K886" s="174"/>
      <c r="L886" s="184"/>
      <c r="M886" s="174"/>
      <c r="N886" s="184"/>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row>
    <row r="887" spans="1:36" ht="15.75" customHeight="1" x14ac:dyDescent="0.25">
      <c r="A887" s="172"/>
      <c r="B887" s="172"/>
      <c r="C887" s="179"/>
      <c r="D887" s="187"/>
      <c r="E887" s="174"/>
      <c r="F887" s="185"/>
      <c r="G887" s="174"/>
      <c r="H887" s="185"/>
      <c r="I887" s="174"/>
      <c r="J887" s="185"/>
      <c r="K887" s="174"/>
      <c r="L887" s="185"/>
      <c r="M887" s="174"/>
      <c r="N887" s="184"/>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row>
    <row r="888" spans="1:36" ht="15.75" customHeight="1" x14ac:dyDescent="0.25">
      <c r="A888" s="174"/>
      <c r="B888" s="172"/>
      <c r="C888" s="174"/>
      <c r="D888" s="187"/>
      <c r="E888" s="174"/>
      <c r="F888" s="184"/>
      <c r="G888" s="174"/>
      <c r="H888" s="184"/>
      <c r="I888" s="174"/>
      <c r="J888" s="184"/>
      <c r="K888" s="174"/>
      <c r="L888" s="184"/>
      <c r="M888" s="174"/>
      <c r="N888" s="184"/>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row>
    <row r="889" spans="1:36" ht="15.75" customHeight="1" x14ac:dyDescent="0.25">
      <c r="A889" s="174"/>
      <c r="B889" s="172"/>
      <c r="C889" s="174"/>
      <c r="D889" s="187"/>
      <c r="E889" s="174"/>
      <c r="F889" s="184"/>
      <c r="G889" s="174"/>
      <c r="H889" s="184"/>
      <c r="I889" s="174"/>
      <c r="J889" s="184"/>
      <c r="K889" s="174"/>
      <c r="L889" s="184"/>
      <c r="M889" s="174"/>
      <c r="N889" s="184"/>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row>
    <row r="890" spans="1:36" ht="15.75" customHeight="1" x14ac:dyDescent="0.25">
      <c r="A890" s="174"/>
      <c r="B890" s="172"/>
      <c r="C890" s="177"/>
      <c r="D890" s="187"/>
      <c r="E890" s="174"/>
      <c r="F890" s="184"/>
      <c r="G890" s="174"/>
      <c r="H890" s="184"/>
      <c r="I890" s="174"/>
      <c r="J890" s="184"/>
      <c r="K890" s="174"/>
      <c r="L890" s="184"/>
      <c r="M890" s="174"/>
      <c r="N890" s="184"/>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row>
    <row r="891" spans="1:36" ht="15.75" customHeight="1" x14ac:dyDescent="0.25">
      <c r="A891" s="174"/>
      <c r="B891" s="172"/>
      <c r="C891" s="174"/>
      <c r="D891" s="187"/>
      <c r="E891" s="174"/>
      <c r="F891" s="184"/>
      <c r="G891" s="174"/>
      <c r="H891" s="186"/>
      <c r="I891" s="174"/>
      <c r="J891" s="186"/>
      <c r="K891" s="174"/>
      <c r="L891" s="186"/>
      <c r="M891" s="174"/>
      <c r="N891" s="186"/>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row>
    <row r="892" spans="1:36" ht="15.75" customHeight="1" x14ac:dyDescent="0.25">
      <c r="A892" s="174"/>
      <c r="B892" s="172"/>
      <c r="C892" s="174"/>
      <c r="D892" s="187"/>
      <c r="E892" s="174"/>
      <c r="F892" s="186"/>
      <c r="G892" s="174"/>
      <c r="H892" s="186"/>
      <c r="I892" s="174"/>
      <c r="J892" s="186"/>
      <c r="K892" s="174"/>
      <c r="L892" s="186"/>
      <c r="M892" s="174"/>
      <c r="N892" s="186"/>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row>
    <row r="893" spans="1:36" ht="15.75" customHeight="1" x14ac:dyDescent="0.25">
      <c r="A893" s="174"/>
      <c r="B893" s="172"/>
      <c r="C893" s="174"/>
      <c r="D893" s="188"/>
      <c r="E893" s="174"/>
      <c r="F893" s="186"/>
      <c r="G893" s="174"/>
      <c r="H893" s="186"/>
      <c r="I893" s="174"/>
      <c r="J893" s="186"/>
      <c r="K893" s="174"/>
      <c r="L893" s="186"/>
      <c r="M893" s="174"/>
      <c r="N893" s="186"/>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row>
    <row r="894" spans="1:36" ht="15.75" customHeight="1" x14ac:dyDescent="0.25">
      <c r="A894" s="174"/>
      <c r="B894" s="172"/>
      <c r="C894" s="174"/>
      <c r="D894" s="187"/>
      <c r="E894" s="174"/>
      <c r="F894" s="184"/>
      <c r="G894" s="174"/>
      <c r="H894" s="186"/>
      <c r="I894" s="174"/>
      <c r="J894" s="186"/>
      <c r="K894" s="174"/>
      <c r="L894" s="186"/>
      <c r="M894" s="174"/>
      <c r="N894" s="186"/>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row>
    <row r="895" spans="1:36" ht="15.75" customHeight="1" x14ac:dyDescent="0.25">
      <c r="A895" s="174"/>
      <c r="B895" s="172"/>
      <c r="C895" s="174"/>
      <c r="D895" s="187"/>
      <c r="E895" s="174"/>
      <c r="F895" s="184"/>
      <c r="G895" s="174"/>
      <c r="H895" s="184"/>
      <c r="I895" s="174"/>
      <c r="J895" s="184"/>
      <c r="K895" s="174"/>
      <c r="L895" s="186"/>
      <c r="M895" s="174"/>
      <c r="N895" s="186"/>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row>
    <row r="896" spans="1:36" ht="15.75" customHeight="1" x14ac:dyDescent="0.25">
      <c r="A896" s="174"/>
      <c r="B896" s="172"/>
      <c r="C896" s="177"/>
      <c r="D896" s="187"/>
      <c r="E896" s="174"/>
      <c r="F896" s="184"/>
      <c r="G896" s="174"/>
      <c r="H896" s="184"/>
      <c r="I896" s="174"/>
      <c r="J896" s="184"/>
      <c r="K896" s="174"/>
      <c r="L896" s="184"/>
      <c r="M896" s="174"/>
      <c r="N896" s="184"/>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row>
    <row r="897" spans="1:36" ht="15.75" customHeight="1" x14ac:dyDescent="0.25">
      <c r="A897" s="174"/>
      <c r="B897" s="172"/>
      <c r="C897" s="179"/>
      <c r="D897" s="172"/>
      <c r="E897" s="174"/>
      <c r="F897" s="185"/>
      <c r="G897" s="174"/>
      <c r="H897" s="185"/>
      <c r="I897" s="174"/>
      <c r="J897" s="185"/>
      <c r="K897" s="174"/>
      <c r="L897" s="185"/>
      <c r="M897" s="174"/>
      <c r="N897" s="184"/>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row>
    <row r="898" spans="1:36" ht="15.75" customHeight="1" x14ac:dyDescent="0.25">
      <c r="A898" s="172"/>
      <c r="B898" s="172"/>
      <c r="C898" s="179"/>
      <c r="D898" s="172"/>
      <c r="E898" s="174"/>
      <c r="F898" s="185"/>
      <c r="G898" s="174"/>
      <c r="H898" s="185"/>
      <c r="I898" s="174"/>
      <c r="J898" s="185"/>
      <c r="K898" s="174"/>
      <c r="L898" s="185"/>
      <c r="M898" s="174"/>
      <c r="N898" s="184"/>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row>
    <row r="899" spans="1:36" ht="15.75" customHeight="1" x14ac:dyDescent="0.25">
      <c r="A899" s="172"/>
      <c r="B899" s="172"/>
      <c r="C899" s="179"/>
      <c r="D899" s="172"/>
      <c r="E899" s="174"/>
      <c r="F899" s="185"/>
      <c r="G899" s="174"/>
      <c r="H899" s="185"/>
      <c r="I899" s="174"/>
      <c r="J899" s="185"/>
      <c r="K899" s="174"/>
      <c r="L899" s="185"/>
      <c r="M899" s="174"/>
      <c r="N899" s="184"/>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row>
    <row r="900" spans="1:36" ht="15.75" customHeight="1" x14ac:dyDescent="0.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row>
    <row r="901" spans="1:36" ht="15.75" customHeight="1" x14ac:dyDescent="0.25">
      <c r="A901" s="125"/>
      <c r="B901" s="189"/>
      <c r="C901" s="189"/>
      <c r="D901" s="16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row>
    <row r="902" spans="1:36" ht="15.75" customHeight="1" x14ac:dyDescent="0.25">
      <c r="A902" s="190"/>
      <c r="B902" s="191"/>
      <c r="C902" s="191"/>
      <c r="D902" s="190"/>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row>
    <row r="903" spans="1:36" ht="15.75" customHeight="1" x14ac:dyDescent="0.25">
      <c r="A903" s="190"/>
      <c r="B903" s="191"/>
      <c r="C903" s="191"/>
      <c r="D903" s="190"/>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row>
    <row r="904" spans="1:36" ht="15.75" customHeight="1" x14ac:dyDescent="0.25">
      <c r="A904" s="190"/>
      <c r="B904" s="191"/>
      <c r="C904" s="191"/>
      <c r="D904" s="190"/>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row>
    <row r="905" spans="1:36" ht="15.75" customHeight="1" x14ac:dyDescent="0.25">
      <c r="A905" s="190"/>
      <c r="B905" s="191"/>
      <c r="C905" s="191"/>
      <c r="D905" s="190"/>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row>
    <row r="906" spans="1:36" ht="15.75" customHeight="1" x14ac:dyDescent="0.25">
      <c r="A906" s="190"/>
      <c r="B906" s="191"/>
      <c r="C906" s="191"/>
      <c r="D906" s="190"/>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row>
    <row r="907" spans="1:36" ht="15.75" customHeight="1" x14ac:dyDescent="0.25">
      <c r="A907" s="190"/>
      <c r="B907" s="191"/>
      <c r="C907" s="191"/>
      <c r="D907" s="190"/>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row>
    <row r="908" spans="1:36" ht="15.75" customHeight="1" x14ac:dyDescent="0.25">
      <c r="A908" s="190"/>
      <c r="B908" s="191"/>
      <c r="C908" s="191"/>
      <c r="D908" s="190"/>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row>
    <row r="909" spans="1:36" ht="15.75" customHeight="1" x14ac:dyDescent="0.25">
      <c r="A909" s="190"/>
      <c r="B909" s="191"/>
      <c r="C909" s="191"/>
      <c r="D909" s="190"/>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row>
    <row r="910" spans="1:36" ht="15.75" customHeight="1" x14ac:dyDescent="0.25">
      <c r="A910" s="190"/>
      <c r="B910" s="191"/>
      <c r="C910" s="191"/>
      <c r="D910" s="190"/>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row>
    <row r="911" spans="1:36" ht="15.75" customHeight="1" x14ac:dyDescent="0.25">
      <c r="A911" s="190"/>
      <c r="B911" s="191"/>
      <c r="C911" s="191"/>
      <c r="D911" s="190"/>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row>
    <row r="912" spans="1:36" ht="15.75" customHeight="1" x14ac:dyDescent="0.25">
      <c r="A912" s="190"/>
      <c r="B912" s="191"/>
      <c r="C912" s="191"/>
      <c r="D912" s="190"/>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row>
    <row r="913" spans="1:36" ht="15.75" customHeight="1" x14ac:dyDescent="0.25">
      <c r="A913" s="190"/>
      <c r="B913" s="191"/>
      <c r="C913" s="191"/>
      <c r="D913" s="190"/>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row>
    <row r="914" spans="1:36" ht="15.75" customHeight="1" x14ac:dyDescent="0.25">
      <c r="D914" s="190"/>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row>
    <row r="915" spans="1:36" ht="15.75" customHeight="1" x14ac:dyDescent="0.25">
      <c r="D915" s="190"/>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2"/>
  <cols>
    <col min="1" max="1" width="69.75" customWidth="1"/>
    <col min="2" max="2" width="11.25" customWidth="1"/>
    <col min="3" max="3" width="15.25" customWidth="1"/>
    <col min="4" max="4" width="19.25" customWidth="1"/>
    <col min="5" max="5" width="16.875" customWidth="1"/>
    <col min="6" max="6" width="12.5" customWidth="1"/>
    <col min="7" max="7" width="22.875" customWidth="1"/>
    <col min="8" max="8" width="23.375" customWidth="1"/>
    <col min="9" max="9" width="15.75" customWidth="1"/>
    <col min="10" max="10" width="29.25" customWidth="1"/>
    <col min="11" max="16" width="8" customWidth="1"/>
    <col min="17" max="17" width="22.75" customWidth="1"/>
    <col min="18" max="18" width="10.75" customWidth="1"/>
    <col min="19" max="19" width="17.375" customWidth="1"/>
    <col min="20" max="21" width="10.75" customWidth="1"/>
    <col min="22" max="23" width="14.25" customWidth="1"/>
    <col min="24" max="24" width="9.5" customWidth="1"/>
    <col min="25" max="27" width="8" customWidth="1"/>
  </cols>
  <sheetData>
    <row r="1" spans="1:27" x14ac:dyDescent="0.25">
      <c r="A1" s="210" t="s">
        <v>118</v>
      </c>
      <c r="B1" s="211"/>
      <c r="C1" s="211"/>
      <c r="D1" s="211"/>
      <c r="E1" s="198"/>
      <c r="F1" s="2"/>
      <c r="G1" s="2"/>
      <c r="H1" s="2"/>
      <c r="I1" s="2"/>
      <c r="J1" s="2"/>
      <c r="K1" s="2"/>
      <c r="L1" s="2"/>
      <c r="M1" s="2"/>
      <c r="N1" s="2"/>
      <c r="O1" s="2"/>
      <c r="P1" s="2"/>
      <c r="Q1" s="2"/>
      <c r="R1" s="2"/>
      <c r="S1" s="2"/>
      <c r="T1" s="2"/>
      <c r="U1" s="2"/>
      <c r="V1" s="2"/>
      <c r="W1" s="2"/>
      <c r="X1" s="2"/>
      <c r="Y1" s="2"/>
      <c r="Z1" s="2"/>
      <c r="AA1" s="2"/>
    </row>
    <row r="2" spans="1:27" x14ac:dyDescent="0.25">
      <c r="A2" s="215" t="s">
        <v>1297</v>
      </c>
      <c r="B2" s="211"/>
      <c r="C2" s="211"/>
      <c r="D2" s="211"/>
      <c r="E2" s="198"/>
      <c r="F2" s="2"/>
      <c r="G2" s="2"/>
      <c r="H2" s="2"/>
      <c r="I2" s="2"/>
      <c r="J2" s="2"/>
      <c r="K2" s="2"/>
      <c r="L2" s="2"/>
      <c r="M2" s="2"/>
      <c r="N2" s="2"/>
      <c r="O2" s="2"/>
      <c r="P2" s="2"/>
      <c r="Q2" s="2"/>
      <c r="R2" s="2"/>
      <c r="S2" s="2"/>
      <c r="T2" s="2"/>
      <c r="U2" s="2"/>
      <c r="V2" s="2"/>
      <c r="W2" s="2"/>
      <c r="X2" s="2"/>
      <c r="Y2" s="2"/>
      <c r="Z2" s="2"/>
      <c r="AA2" s="2"/>
    </row>
    <row r="3" spans="1:27" x14ac:dyDescent="0.25">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5">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5">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5">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5">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5">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5">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5">
      <c r="A19" s="2" t="s">
        <v>1298</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5">
      <c r="A20" s="2">
        <v>155400</v>
      </c>
      <c r="B20" s="2" t="s">
        <v>1299</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5">
      <c r="A21" s="215" t="s">
        <v>1300</v>
      </c>
      <c r="B21" s="211"/>
      <c r="C21" s="211"/>
      <c r="D21" s="211"/>
      <c r="E21" s="198"/>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5">
      <c r="A38" s="2" t="s">
        <v>1298</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5">
      <c r="A39" s="2">
        <v>100800</v>
      </c>
      <c r="B39" s="2" t="s">
        <v>1299</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5">
      <c r="A40" s="215" t="s">
        <v>1301</v>
      </c>
      <c r="B40" s="211"/>
      <c r="C40" s="211"/>
      <c r="D40" s="211"/>
      <c r="E40" s="198"/>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5">
      <c r="A57" s="2" t="s">
        <v>1298</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5">
      <c r="A58" s="52">
        <v>194000</v>
      </c>
      <c r="B58" s="2" t="s">
        <v>1302</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5">
      <c r="A60" s="210" t="s">
        <v>1303</v>
      </c>
      <c r="B60" s="211"/>
      <c r="C60" s="211"/>
      <c r="D60" s="211"/>
      <c r="E60" s="198"/>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5">
      <c r="A85" s="2" t="s">
        <v>1304</v>
      </c>
      <c r="B85" s="2">
        <v>55.1</v>
      </c>
      <c r="C85" s="2" t="s">
        <v>1305</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5">
      <c r="A86" s="2" t="s">
        <v>1306</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5">
      <c r="A88" s="1" t="s">
        <v>1307</v>
      </c>
      <c r="B88" s="53">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5">
      <c r="A89" s="210" t="s">
        <v>1308</v>
      </c>
      <c r="B89" s="211"/>
      <c r="C89" s="211"/>
      <c r="D89" s="211"/>
      <c r="E89" s="198"/>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5">
      <c r="A90" s="2">
        <v>6.6290250000000004</v>
      </c>
      <c r="B90" s="2" t="s">
        <v>1309</v>
      </c>
      <c r="C90" s="2"/>
      <c r="D90" s="2"/>
      <c r="E90" s="2" t="s">
        <v>1310</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5">
      <c r="A91" s="2">
        <f>1/A90</f>
        <v>0.15085174667466181</v>
      </c>
      <c r="B91" s="2" t="s">
        <v>1311</v>
      </c>
      <c r="C91" s="2"/>
      <c r="D91" s="2"/>
      <c r="E91" s="2" t="s">
        <v>1312</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5">
      <c r="A92" s="54">
        <v>0.5</v>
      </c>
      <c r="B92" s="2" t="s">
        <v>1313</v>
      </c>
      <c r="C92" s="2"/>
      <c r="D92" s="2"/>
      <c r="E92" s="2" t="s">
        <v>1314</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5">
      <c r="A93" s="2">
        <f>A92*A91</f>
        <v>7.5425873337330904E-2</v>
      </c>
      <c r="B93" s="2" t="s">
        <v>1315</v>
      </c>
      <c r="C93" s="2"/>
      <c r="D93" s="2"/>
      <c r="E93" s="2" t="s">
        <v>1312</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5">
      <c r="A94" s="2">
        <f>1/A93</f>
        <v>13.258050000000001</v>
      </c>
      <c r="B94" s="2" t="s">
        <v>1316</v>
      </c>
      <c r="C94" s="2"/>
      <c r="D94" s="2"/>
      <c r="E94" s="2" t="s">
        <v>1312</v>
      </c>
      <c r="F94" s="2"/>
      <c r="G94" s="2"/>
      <c r="H94" s="2"/>
      <c r="I94" s="2"/>
      <c r="J94" s="2"/>
      <c r="K94" s="2"/>
      <c r="L94" s="54"/>
      <c r="M94" s="2"/>
      <c r="N94" s="2"/>
      <c r="O94" s="2"/>
      <c r="P94" s="2"/>
      <c r="Q94" s="2"/>
      <c r="R94" s="2"/>
      <c r="S94" s="2"/>
      <c r="T94" s="2"/>
      <c r="U94" s="2"/>
      <c r="V94" s="2"/>
      <c r="W94" s="2"/>
      <c r="X94" s="2"/>
      <c r="Y94" s="2"/>
      <c r="Z94" s="2"/>
      <c r="AA94" s="2"/>
    </row>
    <row r="95" spans="1:27" ht="15.75" customHeight="1" x14ac:dyDescent="0.25">
      <c r="A95" s="2">
        <v>8.0274920000000005</v>
      </c>
      <c r="B95" s="2" t="s">
        <v>1317</v>
      </c>
      <c r="C95" s="2"/>
      <c r="D95" s="2"/>
      <c r="E95" s="2" t="s">
        <v>1318</v>
      </c>
      <c r="F95" s="2"/>
      <c r="G95" s="2"/>
      <c r="H95" s="2"/>
      <c r="I95" s="2"/>
      <c r="J95" s="2"/>
      <c r="K95" s="2"/>
      <c r="L95" s="54"/>
      <c r="M95" s="2"/>
      <c r="N95" s="2"/>
      <c r="O95" s="2"/>
      <c r="P95" s="2"/>
      <c r="Q95" s="2"/>
      <c r="R95" s="2"/>
      <c r="S95" s="2"/>
      <c r="T95" s="2"/>
      <c r="U95" s="2"/>
      <c r="V95" s="2"/>
      <c r="W95" s="2"/>
      <c r="X95" s="2"/>
      <c r="Y95" s="2"/>
      <c r="Z95" s="2"/>
      <c r="AA95" s="2"/>
    </row>
    <row r="96" spans="1:27" ht="15.75" customHeight="1" x14ac:dyDescent="0.25">
      <c r="A96" s="55">
        <f>(A94-A95)/A95</f>
        <v>0.65158059329115492</v>
      </c>
      <c r="B96" s="2" t="s">
        <v>1319</v>
      </c>
      <c r="C96" s="54"/>
      <c r="D96" s="2"/>
      <c r="E96" s="2" t="s">
        <v>1312</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5">
      <c r="A98" s="210" t="s">
        <v>1320</v>
      </c>
      <c r="B98" s="211"/>
      <c r="C98" s="211"/>
      <c r="D98" s="211"/>
      <c r="E98" s="198"/>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5">
      <c r="A99" s="54">
        <v>0.3</v>
      </c>
      <c r="B99" s="54" t="s">
        <v>1321</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5">
      <c r="A100" s="2">
        <v>63.5</v>
      </c>
      <c r="B100" s="2" t="s">
        <v>1322</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5">
      <c r="A101" s="2">
        <f>1/A100</f>
        <v>1.5748031496062992E-2</v>
      </c>
      <c r="B101" s="2" t="s">
        <v>1323</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5">
      <c r="A102" s="56">
        <f>A101*(1-A99)</f>
        <v>1.1023622047244094E-2</v>
      </c>
      <c r="B102" s="2" t="s">
        <v>1324</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5">
      <c r="A103" s="56">
        <f>1/A102</f>
        <v>90.714285714285722</v>
      </c>
      <c r="B103" s="2" t="s">
        <v>1325</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5">
      <c r="A104" s="54">
        <v>0.35</v>
      </c>
      <c r="B104" s="2" t="s">
        <v>1326</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5">
      <c r="A105" s="2">
        <f>A102*(1-A104)</f>
        <v>7.1653543307086615E-3</v>
      </c>
      <c r="B105" s="2" t="s">
        <v>1327</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5">
      <c r="A106" s="2">
        <f>1/A105</f>
        <v>139.56043956043956</v>
      </c>
      <c r="B106" s="2" t="s">
        <v>1328</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5">
      <c r="A107" s="55">
        <f>(A106-A103)/A103</f>
        <v>0.53846153846153832</v>
      </c>
      <c r="B107" s="2" t="s">
        <v>1329</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5">
      <c r="A108" s="54"/>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5">
      <c r="A109" s="210" t="s">
        <v>1330</v>
      </c>
      <c r="B109" s="211"/>
      <c r="C109" s="211"/>
      <c r="D109" s="211"/>
      <c r="E109" s="198"/>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5">
      <c r="A111" s="55">
        <f>A122</f>
        <v>0.20481927710843381</v>
      </c>
      <c r="B111" s="2" t="s">
        <v>1331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5">
      <c r="A113" s="210" t="s">
        <v>1332</v>
      </c>
      <c r="B113" s="211"/>
      <c r="C113" s="211"/>
      <c r="D113" s="211"/>
      <c r="E113" s="198"/>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5">
      <c r="A114" s="54">
        <v>0.2</v>
      </c>
      <c r="B114" s="54" t="s">
        <v>1321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5">
      <c r="A115" s="2">
        <v>1.95</v>
      </c>
      <c r="B115" s="2" t="s">
        <v>1333</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5">
      <c r="A116" s="2">
        <f>1/A115</f>
        <v>0.51282051282051289</v>
      </c>
      <c r="B116" s="2" t="s">
        <v>1323</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5">
      <c r="A117" s="56">
        <f>A116*(1-A114)</f>
        <v>0.41025641025641035</v>
      </c>
      <c r="B117" s="2" t="s">
        <v>1324</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5">
      <c r="A118" s="56">
        <f>1/A117</f>
        <v>2.4374999999999996</v>
      </c>
      <c r="B118" s="2" t="s">
        <v>1325</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5">
      <c r="A119" s="54">
        <v>0.17</v>
      </c>
      <c r="B119" s="2" t="s">
        <v>1326</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5">
      <c r="A120" s="2">
        <f>A117*(1-A119)</f>
        <v>0.34051282051282056</v>
      </c>
      <c r="B120" s="2" t="s">
        <v>1327</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5">
      <c r="A121" s="2">
        <f>1/A120</f>
        <v>2.9367469879518069</v>
      </c>
      <c r="B121" s="2" t="s">
        <v>1328</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5">
      <c r="A122" s="55">
        <f>(A121-A118)/A118</f>
        <v>0.20481927710843381</v>
      </c>
      <c r="B122" s="2" t="s">
        <v>1329</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5">
      <c r="A124" s="210" t="s">
        <v>1334</v>
      </c>
      <c r="B124" s="211"/>
      <c r="C124" s="211"/>
      <c r="D124" s="211"/>
      <c r="E124" s="198"/>
      <c r="F124" s="2"/>
      <c r="G124" s="2"/>
      <c r="H124" s="2"/>
      <c r="I124" s="2"/>
      <c r="J124" s="2"/>
      <c r="K124" s="2"/>
      <c r="L124" s="57"/>
      <c r="M124" s="2"/>
      <c r="N124" s="2"/>
      <c r="O124" s="2"/>
      <c r="P124" s="2"/>
      <c r="Q124" s="2"/>
      <c r="R124" s="2"/>
      <c r="S124" s="2"/>
      <c r="T124" s="2"/>
      <c r="U124" s="2"/>
      <c r="V124" s="2"/>
      <c r="W124" s="2"/>
      <c r="X124" s="2"/>
      <c r="Y124" s="2"/>
      <c r="Z124" s="2"/>
      <c r="AA124" s="2"/>
    </row>
    <row r="125" spans="1:27" ht="15.75" customHeight="1" x14ac:dyDescent="0.25">
      <c r="A125" s="58">
        <v>4.4824543659231753E-4</v>
      </c>
      <c r="B125" s="2" t="s">
        <v>1335</v>
      </c>
      <c r="C125" s="2"/>
      <c r="D125" s="2"/>
      <c r="E125" s="2"/>
      <c r="F125" s="2"/>
      <c r="G125" s="2"/>
      <c r="H125" s="2"/>
      <c r="I125" s="2"/>
      <c r="J125" s="2"/>
      <c r="K125" s="2"/>
      <c r="L125" s="2"/>
      <c r="M125" s="54"/>
      <c r="N125" s="54"/>
      <c r="O125" s="2"/>
      <c r="P125" s="2"/>
      <c r="Q125" s="2"/>
      <c r="R125" s="2"/>
      <c r="S125" s="2"/>
      <c r="T125" s="2"/>
      <c r="U125" s="2"/>
      <c r="V125" s="2"/>
      <c r="W125" s="2"/>
      <c r="X125" s="2"/>
      <c r="Y125" s="2"/>
      <c r="Z125" s="2"/>
      <c r="AA125" s="2"/>
    </row>
    <row r="126" spans="1:27" ht="15.75" customHeight="1" x14ac:dyDescent="0.25">
      <c r="A126" s="2">
        <v>1.27</v>
      </c>
      <c r="B126" s="2" t="s">
        <v>1336</v>
      </c>
      <c r="C126" s="2"/>
      <c r="D126" s="2"/>
      <c r="E126" s="2"/>
      <c r="F126" s="59"/>
      <c r="G126" s="2"/>
      <c r="H126" s="2"/>
      <c r="I126" s="2"/>
      <c r="J126" s="2"/>
      <c r="K126" s="2"/>
      <c r="L126" s="8"/>
      <c r="M126" s="58"/>
      <c r="N126" s="58"/>
      <c r="O126" s="2"/>
      <c r="P126" s="2"/>
      <c r="Q126" s="2"/>
      <c r="R126" s="2"/>
      <c r="S126" s="2"/>
      <c r="T126" s="2"/>
      <c r="U126" s="2"/>
      <c r="V126" s="2"/>
      <c r="W126" s="2"/>
      <c r="X126" s="2"/>
      <c r="Y126" s="2"/>
      <c r="Z126" s="2"/>
      <c r="AA126" s="2"/>
    </row>
    <row r="127" spans="1:27" ht="15.75" customHeight="1" x14ac:dyDescent="0.25">
      <c r="A127" s="2">
        <f>(1/CONVERT(A125/A126,"mi","km")*0.00105505585)</f>
        <v>1.857438352962903</v>
      </c>
      <c r="B127" s="2" t="s">
        <v>1337</v>
      </c>
      <c r="C127" s="2"/>
      <c r="D127" s="2"/>
      <c r="E127" s="2"/>
      <c r="F127" s="2"/>
      <c r="G127" s="2"/>
      <c r="H127" s="2"/>
      <c r="I127" s="2"/>
      <c r="J127" s="2"/>
      <c r="K127" s="2"/>
      <c r="L127" s="2"/>
      <c r="M127" s="58"/>
      <c r="N127" s="58"/>
      <c r="O127" s="2"/>
      <c r="P127" s="2"/>
      <c r="Q127" s="2"/>
      <c r="R127" s="2"/>
      <c r="S127" s="2"/>
      <c r="T127" s="2"/>
      <c r="U127" s="2"/>
      <c r="V127" s="2"/>
      <c r="W127" s="2"/>
      <c r="X127" s="2"/>
      <c r="Y127" s="2"/>
      <c r="Z127" s="2"/>
      <c r="AA127" s="2"/>
    </row>
    <row r="128" spans="1:27" ht="15.75" customHeight="1" x14ac:dyDescent="0.25">
      <c r="A128" s="2">
        <f>1/A127</f>
        <v>0.53837587578874124</v>
      </c>
      <c r="B128" s="2" t="s">
        <v>1338</v>
      </c>
      <c r="C128" s="2"/>
      <c r="D128" s="2"/>
      <c r="E128" s="2"/>
      <c r="F128" s="59"/>
      <c r="G128" s="2"/>
      <c r="H128" s="2"/>
      <c r="I128" s="2"/>
      <c r="J128" s="2"/>
      <c r="K128" s="2"/>
      <c r="L128" s="2"/>
      <c r="M128" s="54"/>
      <c r="N128" s="54"/>
      <c r="O128" s="2"/>
      <c r="P128" s="2"/>
      <c r="Q128" s="2"/>
      <c r="R128" s="2"/>
      <c r="S128" s="2"/>
      <c r="T128" s="2"/>
      <c r="U128" s="2"/>
      <c r="V128" s="2"/>
      <c r="W128" s="2"/>
      <c r="X128" s="2"/>
      <c r="Y128" s="2"/>
      <c r="Z128" s="2"/>
      <c r="AA128" s="2"/>
    </row>
    <row r="129" spans="1:27" ht="15.75" customHeight="1" x14ac:dyDescent="0.25">
      <c r="A129" s="2">
        <v>1.07</v>
      </c>
      <c r="B129" s="2" t="s">
        <v>1339</v>
      </c>
      <c r="C129" s="2"/>
      <c r="D129" s="2"/>
      <c r="E129" s="2"/>
      <c r="F129" s="59"/>
      <c r="G129" s="2"/>
      <c r="H129" s="2"/>
      <c r="I129" s="2"/>
      <c r="J129" s="2"/>
      <c r="K129" s="2"/>
      <c r="L129" s="2"/>
      <c r="M129" s="54"/>
      <c r="N129" s="54"/>
      <c r="O129" s="2"/>
      <c r="P129" s="2"/>
      <c r="Q129" s="2"/>
      <c r="R129" s="2"/>
      <c r="S129" s="2"/>
      <c r="T129" s="2"/>
      <c r="U129" s="2"/>
      <c r="V129" s="2"/>
      <c r="W129" s="2"/>
      <c r="X129" s="2"/>
      <c r="Y129" s="2"/>
      <c r="Z129" s="2"/>
      <c r="AA129" s="2"/>
    </row>
    <row r="130" spans="1:27" ht="15.75" customHeight="1" x14ac:dyDescent="0.25">
      <c r="A130" s="2">
        <f>1/A129</f>
        <v>0.93457943925233644</v>
      </c>
      <c r="B130" s="2" t="s">
        <v>1340</v>
      </c>
      <c r="C130" s="2"/>
      <c r="D130" s="2"/>
      <c r="E130" s="2"/>
      <c r="F130" s="59"/>
      <c r="G130" s="2"/>
      <c r="H130" s="2"/>
      <c r="I130" s="2"/>
      <c r="J130" s="2"/>
      <c r="K130" s="2"/>
      <c r="L130" s="2"/>
      <c r="M130" s="54"/>
      <c r="N130" s="54"/>
      <c r="O130" s="2"/>
      <c r="P130" s="2"/>
      <c r="Q130" s="2"/>
      <c r="R130" s="2"/>
      <c r="S130" s="2"/>
      <c r="T130" s="2"/>
      <c r="U130" s="2"/>
      <c r="V130" s="2"/>
      <c r="W130" s="2"/>
      <c r="X130" s="2"/>
      <c r="Y130" s="2"/>
      <c r="Z130" s="2"/>
      <c r="AA130" s="2"/>
    </row>
    <row r="131" spans="1:27" ht="15.75" customHeight="1" x14ac:dyDescent="0.25">
      <c r="A131" s="55">
        <f>(A130-A128)/A128</f>
        <v>0.73592369435785332</v>
      </c>
      <c r="B131" s="2" t="s">
        <v>1329</v>
      </c>
      <c r="C131" s="2"/>
      <c r="D131" s="2"/>
      <c r="E131" s="2"/>
      <c r="F131" s="59"/>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
      <c r="A132" s="2"/>
      <c r="B132" s="2"/>
      <c r="C132" s="2"/>
      <c r="D132" s="2"/>
      <c r="E132" s="2"/>
      <c r="F132" s="2"/>
      <c r="G132" s="2"/>
      <c r="H132" s="2"/>
      <c r="I132" s="2"/>
      <c r="J132" s="60"/>
      <c r="K132" s="2"/>
      <c r="L132" s="2"/>
      <c r="M132" s="2"/>
      <c r="N132" s="2"/>
      <c r="O132" s="2"/>
      <c r="P132" s="2"/>
      <c r="Q132" s="2"/>
      <c r="R132" s="2"/>
      <c r="S132" s="2"/>
      <c r="T132" s="2"/>
      <c r="U132" s="2"/>
      <c r="V132" s="2"/>
      <c r="W132" s="2"/>
      <c r="X132" s="2"/>
      <c r="Y132" s="2"/>
      <c r="Z132" s="2"/>
      <c r="AA132" s="2"/>
    </row>
    <row r="133" spans="1:27" ht="15.75" customHeight="1" x14ac:dyDescent="0.25">
      <c r="A133" s="57"/>
      <c r="B133" s="54"/>
      <c r="C133" s="54"/>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5">
      <c r="A134" s="210" t="s">
        <v>176</v>
      </c>
      <c r="B134" s="211"/>
      <c r="C134" s="211"/>
      <c r="D134" s="211"/>
      <c r="E134" s="198"/>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5">
      <c r="A135" s="61" t="s">
        <v>1341</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
      <c r="A136" s="62"/>
      <c r="B136" s="212" t="s">
        <v>1342</v>
      </c>
      <c r="C136" s="213"/>
      <c r="D136" s="213"/>
      <c r="E136" s="214"/>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
      <c r="A137" s="63"/>
      <c r="B137" s="212" t="s">
        <v>1343</v>
      </c>
      <c r="C137" s="214"/>
      <c r="D137" s="212" t="s">
        <v>1344</v>
      </c>
      <c r="E137" s="214"/>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
      <c r="A138" s="64" t="s">
        <v>1345</v>
      </c>
      <c r="B138" s="65" t="s">
        <v>1346</v>
      </c>
      <c r="C138" s="65" t="s">
        <v>1347</v>
      </c>
      <c r="D138" s="65" t="s">
        <v>1348</v>
      </c>
      <c r="E138" s="65" t="s">
        <v>1349</v>
      </c>
      <c r="F138" s="7"/>
      <c r="G138" s="66" t="s">
        <v>1350</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5">
      <c r="A139" s="67" t="s">
        <v>1351</v>
      </c>
      <c r="B139" s="68">
        <v>95</v>
      </c>
      <c r="C139" s="69">
        <v>95</v>
      </c>
      <c r="D139" s="68">
        <v>50</v>
      </c>
      <c r="E139" s="69">
        <v>50</v>
      </c>
      <c r="F139" s="66" t="s">
        <v>169</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5">
      <c r="A140" s="70" t="s">
        <v>1352</v>
      </c>
      <c r="B140" s="71">
        <v>100</v>
      </c>
      <c r="C140" s="72">
        <v>100</v>
      </c>
      <c r="D140" s="71">
        <v>70</v>
      </c>
      <c r="E140" s="72">
        <v>70</v>
      </c>
      <c r="F140" s="66" t="s">
        <v>169</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5">
      <c r="A141" s="70" t="s">
        <v>1353</v>
      </c>
      <c r="B141" s="71">
        <v>95</v>
      </c>
      <c r="C141" s="72">
        <v>95</v>
      </c>
      <c r="D141" s="71">
        <v>50</v>
      </c>
      <c r="E141" s="72">
        <v>50</v>
      </c>
      <c r="F141" s="66" t="s">
        <v>169</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5">
      <c r="A142" s="70" t="s">
        <v>1354</v>
      </c>
      <c r="B142" s="71">
        <v>105</v>
      </c>
      <c r="C142" s="72">
        <v>105</v>
      </c>
      <c r="D142" s="71">
        <v>110</v>
      </c>
      <c r="E142" s="72">
        <v>110</v>
      </c>
      <c r="F142" s="73" t="s">
        <v>1355</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5">
      <c r="A143" s="70" t="s">
        <v>1356</v>
      </c>
      <c r="B143" s="71">
        <v>80</v>
      </c>
      <c r="C143" s="72">
        <v>80</v>
      </c>
      <c r="D143" s="71">
        <v>35</v>
      </c>
      <c r="E143" s="72">
        <v>35</v>
      </c>
      <c r="F143" s="66" t="s">
        <v>169</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5">
      <c r="A144" s="70" t="s">
        <v>1357</v>
      </c>
      <c r="B144" s="71">
        <v>70</v>
      </c>
      <c r="C144" s="72">
        <v>70</v>
      </c>
      <c r="D144" s="71">
        <v>50</v>
      </c>
      <c r="E144" s="72">
        <v>50</v>
      </c>
      <c r="F144" s="66" t="s">
        <v>169</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5">
      <c r="A145" s="70" t="s">
        <v>1358</v>
      </c>
      <c r="B145" s="71">
        <v>90</v>
      </c>
      <c r="C145" s="72">
        <v>90</v>
      </c>
      <c r="D145" s="71">
        <v>80</v>
      </c>
      <c r="E145" s="72">
        <v>80</v>
      </c>
      <c r="F145" s="66" t="s">
        <v>1359</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5">
      <c r="A146" s="70" t="s">
        <v>1360</v>
      </c>
      <c r="B146" s="71">
        <v>100</v>
      </c>
      <c r="C146" s="72">
        <v>100</v>
      </c>
      <c r="D146" s="71">
        <v>90</v>
      </c>
      <c r="E146" s="72">
        <v>90</v>
      </c>
      <c r="F146" s="66" t="s">
        <v>169</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5">
      <c r="A147" s="70" t="s">
        <v>1361</v>
      </c>
      <c r="B147" s="71">
        <v>80</v>
      </c>
      <c r="C147" s="72">
        <v>80</v>
      </c>
      <c r="D147" s="71">
        <v>40</v>
      </c>
      <c r="E147" s="72">
        <v>40</v>
      </c>
      <c r="F147" s="66" t="s">
        <v>169</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5">
      <c r="A148" s="70" t="s">
        <v>1362</v>
      </c>
      <c r="B148" s="71">
        <v>80</v>
      </c>
      <c r="C148" s="72">
        <v>80</v>
      </c>
      <c r="D148" s="71">
        <v>50</v>
      </c>
      <c r="E148" s="72">
        <v>50</v>
      </c>
      <c r="F148" s="66" t="s">
        <v>169</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5">
      <c r="A149" s="70" t="s">
        <v>1363</v>
      </c>
      <c r="B149" s="71">
        <v>90</v>
      </c>
      <c r="C149" s="72">
        <v>90</v>
      </c>
      <c r="D149" s="71">
        <v>80</v>
      </c>
      <c r="E149" s="72">
        <v>80</v>
      </c>
      <c r="F149" s="66" t="s">
        <v>1359</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5">
      <c r="A150" s="70" t="s">
        <v>1364</v>
      </c>
      <c r="B150" s="71">
        <v>95</v>
      </c>
      <c r="C150" s="72">
        <v>95</v>
      </c>
      <c r="D150" s="71">
        <v>90</v>
      </c>
      <c r="E150" s="72">
        <v>90</v>
      </c>
      <c r="F150" s="73" t="s">
        <v>1355</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5">
      <c r="A151" s="70" t="s">
        <v>1365</v>
      </c>
      <c r="B151" s="71">
        <v>95</v>
      </c>
      <c r="C151" s="72">
        <v>95</v>
      </c>
      <c r="D151" s="71">
        <v>90</v>
      </c>
      <c r="E151" s="72">
        <v>90</v>
      </c>
      <c r="F151" s="73" t="s">
        <v>1355</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5">
      <c r="A152" s="70" t="s">
        <v>1366</v>
      </c>
      <c r="B152" s="71">
        <v>80</v>
      </c>
      <c r="C152" s="72">
        <v>50</v>
      </c>
      <c r="D152" s="71">
        <v>30</v>
      </c>
      <c r="E152" s="72">
        <v>30</v>
      </c>
      <c r="F152" s="66" t="s">
        <v>167</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5">
      <c r="A153" s="70" t="s">
        <v>1367</v>
      </c>
      <c r="B153" s="71">
        <v>90</v>
      </c>
      <c r="C153" s="72">
        <v>90</v>
      </c>
      <c r="D153" s="71">
        <v>70</v>
      </c>
      <c r="E153" s="72">
        <v>70</v>
      </c>
      <c r="F153" s="66" t="s">
        <v>159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5">
      <c r="A154" s="70" t="s">
        <v>1368</v>
      </c>
      <c r="B154" s="71">
        <v>95</v>
      </c>
      <c r="C154" s="72">
        <v>90</v>
      </c>
      <c r="D154" s="71">
        <v>80</v>
      </c>
      <c r="E154" s="72">
        <v>80</v>
      </c>
      <c r="F154" s="73" t="s">
        <v>1355</v>
      </c>
      <c r="G154" s="7">
        <f t="shared" si="0"/>
        <v>0.1111111111111111</v>
      </c>
      <c r="H154" s="2"/>
      <c r="I154" s="74"/>
      <c r="J154" s="2"/>
      <c r="K154" s="2"/>
      <c r="L154" s="2"/>
      <c r="M154" s="2"/>
      <c r="N154" s="2"/>
      <c r="O154" s="2"/>
      <c r="P154" s="2"/>
      <c r="Q154" s="2"/>
      <c r="R154" s="2"/>
      <c r="S154" s="2"/>
      <c r="T154" s="2"/>
      <c r="U154" s="2"/>
      <c r="V154" s="2"/>
      <c r="W154" s="2"/>
      <c r="X154" s="2"/>
      <c r="Y154" s="2"/>
      <c r="Z154" s="2"/>
      <c r="AA154" s="2"/>
    </row>
    <row r="155" spans="1:27" ht="15.75" customHeight="1" x14ac:dyDescent="0.25">
      <c r="A155" s="70" t="s">
        <v>1369</v>
      </c>
      <c r="B155" s="71">
        <v>80</v>
      </c>
      <c r="C155" s="72">
        <v>65</v>
      </c>
      <c r="D155" s="71">
        <v>60</v>
      </c>
      <c r="E155" s="72">
        <v>30</v>
      </c>
      <c r="F155" s="66" t="s">
        <v>165</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5">
      <c r="A156" s="75" t="s">
        <v>1370</v>
      </c>
      <c r="B156" s="76">
        <v>90</v>
      </c>
      <c r="C156" s="77">
        <v>90</v>
      </c>
      <c r="D156" s="76">
        <v>70</v>
      </c>
      <c r="E156" s="77">
        <v>70</v>
      </c>
      <c r="F156" s="66" t="s">
        <v>165</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5">
      <c r="A159" s="7" t="s">
        <v>169</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5">
      <c r="A160" s="7" t="s">
        <v>1359</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5">
      <c r="A161" s="7" t="s">
        <v>167</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5">
      <c r="A162" s="7" t="s">
        <v>159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5">
      <c r="A163" s="7" t="s">
        <v>165</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5">
      <c r="A165" s="210" t="s">
        <v>1371</v>
      </c>
      <c r="B165" s="211"/>
      <c r="C165" s="211"/>
      <c r="D165" s="211"/>
      <c r="E165" s="198"/>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5">
      <c r="A166" s="2" t="s">
        <v>1372</v>
      </c>
      <c r="B166" s="54">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5">
      <c r="A167" s="2" t="s">
        <v>1373</v>
      </c>
      <c r="B167" s="78">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5">
      <c r="A168" s="2"/>
      <c r="B168" s="79"/>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5">
      <c r="A169" s="210" t="s">
        <v>1374</v>
      </c>
      <c r="B169" s="198"/>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5">
      <c r="A170" s="2" t="s">
        <v>1375</v>
      </c>
      <c r="B170" s="80">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5">
      <c r="A171" s="2" t="s">
        <v>1376</v>
      </c>
      <c r="B171" s="80">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5">
      <c r="A172" s="2" t="s">
        <v>1377</v>
      </c>
      <c r="B172" s="78">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5">
      <c r="A173" s="2"/>
      <c r="B173" s="79"/>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5">
      <c r="A174" s="210" t="s">
        <v>1378</v>
      </c>
      <c r="B174" s="211"/>
      <c r="C174" s="211"/>
      <c r="D174" s="211"/>
      <c r="E174" s="198"/>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5">
      <c r="A175" s="2" t="s">
        <v>1379</v>
      </c>
      <c r="B175" s="79">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5">
      <c r="A176" s="2" t="s">
        <v>1380</v>
      </c>
      <c r="B176" s="78">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5">
      <c r="A178" s="210" t="s">
        <v>1381</v>
      </c>
      <c r="B178" s="211"/>
      <c r="C178" s="211"/>
      <c r="D178" s="211"/>
      <c r="E178" s="198"/>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5">
      <c r="A179" s="2" t="s">
        <v>1382</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5">
      <c r="A180" s="2" t="s">
        <v>1383</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5">
      <c r="A181" s="2" t="s">
        <v>1384</v>
      </c>
      <c r="B181" s="55">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5">
      <c r="A183" s="210" t="s">
        <v>1385</v>
      </c>
      <c r="B183" s="211"/>
      <c r="C183" s="211"/>
      <c r="D183" s="211"/>
      <c r="E183" s="198"/>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5">
      <c r="A184" s="2" t="s">
        <v>1386</v>
      </c>
      <c r="B184" s="79">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5">
      <c r="A185" s="2" t="s">
        <v>1387</v>
      </c>
      <c r="B185" s="79">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5">
      <c r="A186" s="2" t="s">
        <v>1388</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5">
      <c r="A187" s="2" t="s">
        <v>1389</v>
      </c>
      <c r="B187" s="54">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5">
      <c r="A188" s="2" t="s">
        <v>1390</v>
      </c>
      <c r="B188" s="54">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5">
      <c r="A189" s="2" t="s">
        <v>1391</v>
      </c>
      <c r="B189" s="55">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5">
      <c r="A191" s="210" t="s">
        <v>1392</v>
      </c>
      <c r="B191" s="211"/>
      <c r="C191" s="211"/>
      <c r="D191" s="211"/>
      <c r="E191" s="198"/>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5">
      <c r="A192" s="57" t="s">
        <v>1393</v>
      </c>
      <c r="B192" s="57" t="s">
        <v>1394</v>
      </c>
      <c r="C192" s="57"/>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5">
      <c r="A193" s="2" t="s">
        <v>1395</v>
      </c>
      <c r="B193" s="58">
        <v>15277777.777777778</v>
      </c>
      <c r="C193" s="2" t="s">
        <v>1396</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5">
      <c r="A194" s="2" t="s">
        <v>1397</v>
      </c>
      <c r="B194" s="58">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5">
      <c r="A195" s="2" t="s">
        <v>1398</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5">
      <c r="A196" s="2" t="s">
        <v>1399</v>
      </c>
      <c r="B196" s="58">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5">
      <c r="A197" s="2" t="s">
        <v>1400</v>
      </c>
      <c r="B197" s="55">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election activeCell="A2" sqref="A2"/>
    </sheetView>
  </sheetViews>
  <sheetFormatPr defaultColWidth="11" defaultRowHeight="14.25" x14ac:dyDescent="0.2"/>
  <cols>
    <col min="1" max="1" width="72.75" customWidth="1"/>
    <col min="3" max="3" width="23" customWidth="1"/>
    <col min="6" max="6" width="16.875" customWidth="1"/>
    <col min="7" max="7" width="15.75" customWidth="1"/>
  </cols>
  <sheetData>
    <row r="1" spans="1:7" ht="15" x14ac:dyDescent="0.25">
      <c r="A1" s="82" t="s">
        <v>176</v>
      </c>
      <c r="B1" s="83"/>
      <c r="C1" s="83"/>
      <c r="D1" s="83"/>
      <c r="E1" s="83"/>
      <c r="F1" s="84"/>
      <c r="G1" s="84"/>
    </row>
    <row r="2" spans="1:7" ht="15" x14ac:dyDescent="0.25">
      <c r="A2" s="85" t="s">
        <v>1410</v>
      </c>
      <c r="B2" s="86"/>
      <c r="C2" s="86"/>
      <c r="D2" s="86"/>
      <c r="E2" s="2"/>
      <c r="F2" s="2"/>
      <c r="G2" s="2"/>
    </row>
    <row r="3" spans="1:7" ht="15" x14ac:dyDescent="0.25">
      <c r="A3" s="87" t="s">
        <v>1411</v>
      </c>
      <c r="B3" s="88" t="s">
        <v>1412</v>
      </c>
      <c r="C3" s="88" t="s">
        <v>1413</v>
      </c>
      <c r="D3" s="88" t="s">
        <v>1414</v>
      </c>
      <c r="E3" s="88" t="s">
        <v>1415</v>
      </c>
      <c r="F3" s="88" t="s">
        <v>1416</v>
      </c>
      <c r="G3" s="2"/>
    </row>
    <row r="4" spans="1:7" ht="15" x14ac:dyDescent="0.25">
      <c r="A4" s="89" t="s">
        <v>167</v>
      </c>
      <c r="B4" s="90">
        <v>18</v>
      </c>
      <c r="C4" s="90">
        <v>12.2</v>
      </c>
      <c r="D4" s="90" t="s">
        <v>1417</v>
      </c>
      <c r="E4" s="90">
        <v>127</v>
      </c>
      <c r="F4" s="91">
        <f t="shared" ref="F4:F11" si="0">(B4-C4)/B4</f>
        <v>0.32222222222222224</v>
      </c>
      <c r="G4" s="2"/>
    </row>
    <row r="5" spans="1:7" ht="15" x14ac:dyDescent="0.25">
      <c r="A5" s="89" t="s">
        <v>1418</v>
      </c>
      <c r="B5" s="90">
        <v>13500</v>
      </c>
      <c r="C5" s="90">
        <v>3900</v>
      </c>
      <c r="D5" s="90" t="s">
        <v>1419</v>
      </c>
      <c r="E5" s="90">
        <v>130</v>
      </c>
      <c r="F5" s="91">
        <f t="shared" si="0"/>
        <v>0.71111111111111114</v>
      </c>
      <c r="G5" s="2"/>
    </row>
    <row r="6" spans="1:7" ht="15" x14ac:dyDescent="0.25">
      <c r="A6" s="89" t="s">
        <v>1420</v>
      </c>
      <c r="B6" s="90">
        <v>46000</v>
      </c>
      <c r="C6" s="90">
        <v>21000</v>
      </c>
      <c r="D6" s="90" t="s">
        <v>1419</v>
      </c>
      <c r="E6" s="90">
        <v>135</v>
      </c>
      <c r="F6" s="91">
        <f t="shared" si="0"/>
        <v>0.54347826086956519</v>
      </c>
      <c r="G6" s="2"/>
    </row>
    <row r="7" spans="1:7" ht="15" x14ac:dyDescent="0.25">
      <c r="A7" s="89" t="s">
        <v>1421</v>
      </c>
      <c r="B7" s="90">
        <v>5200</v>
      </c>
      <c r="C7" s="90">
        <v>1900</v>
      </c>
      <c r="D7" s="90" t="s">
        <v>1419</v>
      </c>
      <c r="E7" s="90">
        <v>140</v>
      </c>
      <c r="F7" s="91">
        <f t="shared" si="0"/>
        <v>0.63461538461538458</v>
      </c>
      <c r="G7" s="2"/>
    </row>
    <row r="8" spans="1:7" ht="15" x14ac:dyDescent="0.25">
      <c r="A8" s="89" t="s">
        <v>1422</v>
      </c>
      <c r="B8" s="90">
        <v>5500</v>
      </c>
      <c r="C8" s="90">
        <v>3500</v>
      </c>
      <c r="D8" s="90" t="s">
        <v>1423</v>
      </c>
      <c r="E8" s="90">
        <v>146</v>
      </c>
      <c r="F8" s="91">
        <f t="shared" si="0"/>
        <v>0.36363636363636365</v>
      </c>
      <c r="G8" s="2"/>
    </row>
    <row r="9" spans="1:7" ht="15" x14ac:dyDescent="0.25">
      <c r="A9" s="89" t="s">
        <v>1424</v>
      </c>
      <c r="B9" s="90">
        <v>1600</v>
      </c>
      <c r="C9" s="90">
        <v>1000</v>
      </c>
      <c r="D9" s="90" t="s">
        <v>1423</v>
      </c>
      <c r="E9" s="90">
        <v>147</v>
      </c>
      <c r="F9" s="91">
        <f t="shared" si="0"/>
        <v>0.375</v>
      </c>
      <c r="G9" s="2"/>
    </row>
    <row r="10" spans="1:7" ht="15" x14ac:dyDescent="0.25">
      <c r="A10" s="89" t="s">
        <v>1425</v>
      </c>
      <c r="B10" s="90">
        <v>20600000</v>
      </c>
      <c r="C10" s="90">
        <v>20100000</v>
      </c>
      <c r="D10" s="90" t="s">
        <v>1426</v>
      </c>
      <c r="E10" s="90">
        <v>152</v>
      </c>
      <c r="F10" s="91">
        <f t="shared" si="0"/>
        <v>2.4271844660194174E-2</v>
      </c>
      <c r="G10" s="2"/>
    </row>
    <row r="11" spans="1:7" ht="15" x14ac:dyDescent="0.25">
      <c r="A11" s="89" t="s">
        <v>1427</v>
      </c>
      <c r="B11" s="90">
        <v>8800000</v>
      </c>
      <c r="C11" s="90">
        <v>7100000</v>
      </c>
      <c r="D11" s="90" t="s">
        <v>1426</v>
      </c>
      <c r="E11" s="90">
        <v>153</v>
      </c>
      <c r="F11" s="91">
        <f t="shared" si="0"/>
        <v>0.19318181818181818</v>
      </c>
      <c r="G11" s="2"/>
    </row>
    <row r="12" spans="1:7" ht="15" x14ac:dyDescent="0.25">
      <c r="A12" s="86"/>
      <c r="B12" s="86"/>
      <c r="C12" s="86"/>
      <c r="D12" s="86"/>
      <c r="E12" s="86"/>
      <c r="F12" s="86"/>
      <c r="G12" s="2"/>
    </row>
    <row r="13" spans="1:7" ht="15" x14ac:dyDescent="0.25">
      <c r="A13" s="51"/>
      <c r="B13" s="51"/>
      <c r="C13" s="86"/>
      <c r="D13" s="51"/>
      <c r="E13" s="51"/>
      <c r="F13" s="51"/>
      <c r="G13" s="2"/>
    </row>
    <row r="14" spans="1:7" ht="15" x14ac:dyDescent="0.25">
      <c r="A14" s="27" t="s">
        <v>169</v>
      </c>
      <c r="B14" s="92">
        <f>AVERAGE(F10:F11)</f>
        <v>0.10872683142100617</v>
      </c>
      <c r="C14" s="86"/>
      <c r="D14" s="51"/>
      <c r="E14" s="51"/>
      <c r="F14" s="51"/>
      <c r="G14" s="2"/>
    </row>
    <row r="15" spans="1:7" ht="15" x14ac:dyDescent="0.25">
      <c r="A15" s="27" t="s">
        <v>1359</v>
      </c>
      <c r="B15" s="92">
        <f>AVERAGE(F8:F9)</f>
        <v>0.36931818181818182</v>
      </c>
      <c r="C15" s="51"/>
      <c r="D15" s="51"/>
      <c r="E15" s="51"/>
      <c r="F15" s="51"/>
      <c r="G15" s="2"/>
    </row>
    <row r="16" spans="1:7" ht="15" x14ac:dyDescent="0.25">
      <c r="A16" s="27" t="s">
        <v>167</v>
      </c>
      <c r="B16" s="92">
        <f>F4</f>
        <v>0.32222222222222224</v>
      </c>
      <c r="C16" s="51"/>
      <c r="D16" s="51"/>
      <c r="E16" s="51"/>
      <c r="F16" s="51"/>
      <c r="G16" s="2"/>
    </row>
    <row r="17" spans="1:7" ht="15" x14ac:dyDescent="0.25">
      <c r="A17" s="27" t="s">
        <v>165</v>
      </c>
      <c r="B17" s="92">
        <f>AVERAGE(F5:F7)</f>
        <v>0.6297349188653536</v>
      </c>
      <c r="C17" s="51"/>
      <c r="D17" s="51"/>
      <c r="E17" s="51"/>
      <c r="F17" s="51"/>
      <c r="G17" s="2"/>
    </row>
    <row r="18" spans="1:7" ht="15" x14ac:dyDescent="0.25">
      <c r="A18" s="86"/>
      <c r="B18" s="2"/>
      <c r="C18" s="2"/>
      <c r="D18" s="2"/>
      <c r="E18" s="2"/>
      <c r="F18" s="2"/>
      <c r="G18" s="2"/>
    </row>
    <row r="19" spans="1:7" ht="15" x14ac:dyDescent="0.25">
      <c r="A19" s="85" t="s">
        <v>1428</v>
      </c>
      <c r="B19" s="2"/>
      <c r="C19" s="2"/>
      <c r="D19" s="2"/>
      <c r="E19" s="2"/>
      <c r="F19" s="2"/>
      <c r="G19" s="2"/>
    </row>
    <row r="20" spans="1:7" ht="15" x14ac:dyDescent="0.25">
      <c r="A20" s="87" t="s">
        <v>1411</v>
      </c>
      <c r="B20" s="88" t="s">
        <v>1412</v>
      </c>
      <c r="C20" s="88" t="s">
        <v>1413</v>
      </c>
      <c r="D20" s="88" t="s">
        <v>1414</v>
      </c>
      <c r="E20" s="88" t="s">
        <v>1415</v>
      </c>
      <c r="F20" s="88" t="s">
        <v>1416</v>
      </c>
      <c r="G20" s="2"/>
    </row>
    <row r="21" spans="1:7" ht="15" x14ac:dyDescent="0.25">
      <c r="A21" s="89" t="s">
        <v>1418</v>
      </c>
      <c r="B21" s="90">
        <v>141000</v>
      </c>
      <c r="C21" s="90">
        <v>30000</v>
      </c>
      <c r="D21" s="90" t="s">
        <v>1419</v>
      </c>
      <c r="E21" s="90">
        <v>158</v>
      </c>
      <c r="F21" s="91">
        <f>(B21-C21)/B21</f>
        <v>0.78723404255319152</v>
      </c>
      <c r="G21" s="2"/>
    </row>
    <row r="22" spans="1:7" ht="15" x14ac:dyDescent="0.25">
      <c r="A22" s="89" t="s">
        <v>167</v>
      </c>
      <c r="B22" s="90">
        <v>32000</v>
      </c>
      <c r="C22" s="90">
        <v>6000</v>
      </c>
      <c r="D22" s="90" t="s">
        <v>1419</v>
      </c>
      <c r="E22" s="90">
        <v>163</v>
      </c>
      <c r="F22" s="91">
        <f>(B22-C22)/B22</f>
        <v>0.8125</v>
      </c>
      <c r="G22" s="2"/>
    </row>
    <row r="23" spans="1:7" ht="15" x14ac:dyDescent="0.25">
      <c r="A23" s="89" t="s">
        <v>1429</v>
      </c>
      <c r="B23" s="90">
        <v>1300</v>
      </c>
      <c r="C23" s="90">
        <v>1100</v>
      </c>
      <c r="D23" s="90" t="s">
        <v>1423</v>
      </c>
      <c r="E23" s="90">
        <v>167</v>
      </c>
      <c r="F23" s="91">
        <f>(B23-C23)/B23</f>
        <v>0.15384615384615385</v>
      </c>
      <c r="G23" s="2"/>
    </row>
    <row r="24" spans="1:7" ht="15" x14ac:dyDescent="0.25">
      <c r="A24" s="86"/>
      <c r="B24" s="2"/>
      <c r="C24" s="2"/>
      <c r="D24" s="2"/>
      <c r="E24" s="2"/>
      <c r="F24" s="2"/>
      <c r="G24" s="2"/>
    </row>
    <row r="25" spans="1:7" ht="15" x14ac:dyDescent="0.25">
      <c r="A25" s="27" t="s">
        <v>167</v>
      </c>
      <c r="B25" s="54">
        <f>AVERAGE(F22:F23)</f>
        <v>0.48317307692307693</v>
      </c>
      <c r="C25" s="2"/>
      <c r="D25" s="2"/>
      <c r="E25" s="2"/>
      <c r="F25" s="2"/>
      <c r="G25" s="2"/>
    </row>
    <row r="26" spans="1:7" ht="15" x14ac:dyDescent="0.25">
      <c r="A26" s="27" t="s">
        <v>1430</v>
      </c>
      <c r="B26" s="54">
        <f>F21</f>
        <v>0.78723404255319152</v>
      </c>
      <c r="C26" s="2"/>
      <c r="D26" s="2"/>
      <c r="E26" s="2"/>
      <c r="F26" s="2"/>
      <c r="G26" s="2"/>
    </row>
    <row r="27" spans="1:7" ht="15" x14ac:dyDescent="0.25">
      <c r="A27" s="27"/>
      <c r="B27" s="54"/>
      <c r="C27" s="2"/>
      <c r="D27" s="2"/>
      <c r="E27" s="2"/>
      <c r="F27" s="2"/>
      <c r="G27" s="2"/>
    </row>
    <row r="28" spans="1:7" ht="15" x14ac:dyDescent="0.25">
      <c r="A28" s="87" t="s">
        <v>1411</v>
      </c>
      <c r="B28" s="88" t="s">
        <v>1412</v>
      </c>
      <c r="C28" s="88" t="s">
        <v>1413</v>
      </c>
      <c r="D28" s="88" t="s">
        <v>1431</v>
      </c>
      <c r="E28" s="88" t="s">
        <v>1414</v>
      </c>
      <c r="F28" s="88" t="s">
        <v>1415</v>
      </c>
      <c r="G28" s="88" t="s">
        <v>1416</v>
      </c>
    </row>
    <row r="29" spans="1:7" ht="15" x14ac:dyDescent="0.25">
      <c r="A29" s="89" t="s">
        <v>1432</v>
      </c>
      <c r="B29" s="90">
        <v>55000</v>
      </c>
      <c r="C29" s="90">
        <v>32000</v>
      </c>
      <c r="D29" s="90">
        <v>30000</v>
      </c>
      <c r="E29" s="90" t="s">
        <v>1423</v>
      </c>
      <c r="F29" s="90">
        <v>179</v>
      </c>
      <c r="G29" s="91">
        <f>(C29-D29)/B29</f>
        <v>3.6363636363636362E-2</v>
      </c>
    </row>
    <row r="30" spans="1:7" ht="15" x14ac:dyDescent="0.25">
      <c r="A30" s="7" t="s">
        <v>1433</v>
      </c>
      <c r="B30" s="54"/>
      <c r="C30" s="2"/>
      <c r="D30" s="2"/>
      <c r="E30" s="2"/>
      <c r="F30" s="2"/>
      <c r="G30" s="2"/>
    </row>
    <row r="31" spans="1:7" ht="15" x14ac:dyDescent="0.25">
      <c r="A31" s="2"/>
      <c r="B31" s="2"/>
      <c r="C31" s="2"/>
      <c r="D31" s="2"/>
      <c r="E31" s="2"/>
      <c r="F31" s="2"/>
      <c r="G31" s="2"/>
    </row>
    <row r="32" spans="1:7" ht="15" x14ac:dyDescent="0.25">
      <c r="A32" s="82" t="s">
        <v>1371</v>
      </c>
      <c r="B32" s="83"/>
      <c r="C32" s="83"/>
      <c r="D32" s="83"/>
      <c r="E32" s="83"/>
      <c r="F32" s="84"/>
      <c r="G32" s="84"/>
    </row>
    <row r="33" spans="1:7" ht="15" x14ac:dyDescent="0.25">
      <c r="A33" s="93" t="s">
        <v>1434</v>
      </c>
      <c r="B33" s="94"/>
      <c r="C33" s="94"/>
      <c r="D33" s="94"/>
      <c r="E33" s="94"/>
      <c r="F33" s="2"/>
      <c r="G33" s="2"/>
    </row>
    <row r="34" spans="1:7" ht="15" x14ac:dyDescent="0.25">
      <c r="A34" s="2" t="s">
        <v>1435</v>
      </c>
      <c r="B34" s="54"/>
      <c r="C34" s="2"/>
      <c r="D34" s="2"/>
      <c r="E34" s="2"/>
      <c r="F34" s="2"/>
      <c r="G34" s="2"/>
    </row>
    <row r="35" spans="1:7" ht="15" x14ac:dyDescent="0.25">
      <c r="A35" s="2" t="s">
        <v>1436</v>
      </c>
      <c r="B35" s="95"/>
      <c r="C35" s="2"/>
      <c r="D35" s="2"/>
      <c r="E35" s="2"/>
      <c r="F35" s="2"/>
      <c r="G35" s="2"/>
    </row>
    <row r="36" spans="1:7" ht="15" x14ac:dyDescent="0.25">
      <c r="A36" s="2"/>
      <c r="B36" s="2"/>
      <c r="C36" s="2"/>
      <c r="D36" s="2"/>
      <c r="E36" s="2"/>
      <c r="F36" s="2"/>
      <c r="G36" s="2"/>
    </row>
    <row r="37" spans="1:7" ht="15" x14ac:dyDescent="0.25">
      <c r="A37" s="82" t="s">
        <v>1374</v>
      </c>
      <c r="B37" s="83"/>
      <c r="C37" s="96"/>
      <c r="D37" s="96"/>
      <c r="E37" s="84"/>
      <c r="F37" s="84"/>
      <c r="G37" s="84"/>
    </row>
    <row r="38" spans="1:7" ht="15" x14ac:dyDescent="0.25">
      <c r="A38" s="93" t="s">
        <v>1437</v>
      </c>
      <c r="B38" s="97" t="s">
        <v>1438</v>
      </c>
      <c r="C38" s="97" t="s">
        <v>1439</v>
      </c>
      <c r="D38" s="86"/>
      <c r="E38" s="2"/>
      <c r="F38" s="2"/>
      <c r="G38" s="2"/>
    </row>
    <row r="39" spans="1:7" ht="15" x14ac:dyDescent="0.25">
      <c r="A39" s="2" t="s">
        <v>1440</v>
      </c>
      <c r="B39" s="98">
        <v>66</v>
      </c>
      <c r="C39" s="99" t="s">
        <v>1441</v>
      </c>
      <c r="D39" s="2"/>
      <c r="E39" s="2"/>
      <c r="F39" s="2"/>
      <c r="G39" s="2"/>
    </row>
    <row r="40" spans="1:7" ht="15" x14ac:dyDescent="0.25">
      <c r="A40" s="2" t="s">
        <v>1442</v>
      </c>
      <c r="B40" s="98">
        <v>2439</v>
      </c>
      <c r="C40" s="98"/>
      <c r="D40" s="2"/>
      <c r="E40" s="2"/>
      <c r="F40" s="2"/>
      <c r="G40" s="2"/>
    </row>
    <row r="41" spans="1:7" ht="15" x14ac:dyDescent="0.25">
      <c r="A41" s="2" t="s">
        <v>1443</v>
      </c>
      <c r="B41" s="98">
        <f>B39*B40</f>
        <v>160974</v>
      </c>
      <c r="C41" s="98"/>
      <c r="D41" s="2"/>
      <c r="E41" s="86"/>
      <c r="F41" s="86"/>
      <c r="G41" s="86"/>
    </row>
    <row r="42" spans="1:7" ht="15" x14ac:dyDescent="0.25">
      <c r="A42" s="2" t="s">
        <v>1444</v>
      </c>
      <c r="B42" s="98">
        <v>477927.2919311095</v>
      </c>
      <c r="C42" s="99" t="s">
        <v>1445</v>
      </c>
      <c r="D42" s="2"/>
      <c r="E42" s="86"/>
      <c r="F42" s="86"/>
      <c r="G42" s="86"/>
    </row>
    <row r="43" spans="1:7" ht="15" x14ac:dyDescent="0.25">
      <c r="A43" s="1" t="s">
        <v>1377</v>
      </c>
      <c r="B43" s="100">
        <f>B41/B42</f>
        <v>0.33681692323861573</v>
      </c>
      <c r="C43" s="98"/>
      <c r="D43" s="2"/>
      <c r="E43" s="86"/>
      <c r="F43" s="86"/>
      <c r="G43" s="86"/>
    </row>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election activeCell="Y30" sqref="Y30"/>
    </sheetView>
  </sheetViews>
  <sheetFormatPr defaultColWidth="11" defaultRowHeight="14.25" x14ac:dyDescent="0.2"/>
  <cols>
    <col min="1" max="1" width="45.25" customWidth="1"/>
    <col min="2" max="2" width="14.5" customWidth="1"/>
  </cols>
  <sheetData>
    <row r="1" spans="1:3" ht="15" x14ac:dyDescent="0.25">
      <c r="A1" s="101" t="s">
        <v>85</v>
      </c>
      <c r="B1" s="102"/>
      <c r="C1" s="102"/>
    </row>
    <row r="2" spans="1:3" ht="15" x14ac:dyDescent="0.25">
      <c r="A2" s="103" t="s">
        <v>1446</v>
      </c>
      <c r="B2" s="104"/>
      <c r="C2" s="104"/>
    </row>
    <row r="3" spans="1:3" ht="15" x14ac:dyDescent="0.25">
      <c r="A3" s="103">
        <v>2019</v>
      </c>
      <c r="B3" s="104"/>
      <c r="C3" s="104"/>
    </row>
    <row r="4" spans="1:3" ht="15" x14ac:dyDescent="0.25">
      <c r="A4" s="103" t="s">
        <v>1447</v>
      </c>
      <c r="B4" s="104"/>
      <c r="C4" s="104"/>
    </row>
    <row r="5" spans="1:3" ht="15" x14ac:dyDescent="0.25">
      <c r="A5" s="103" t="s">
        <v>1448</v>
      </c>
      <c r="B5" s="104"/>
      <c r="C5" s="104"/>
    </row>
    <row r="6" spans="1:3" ht="15" x14ac:dyDescent="0.25">
      <c r="A6" s="105" t="s">
        <v>1449</v>
      </c>
      <c r="B6" s="104"/>
      <c r="C6" s="104"/>
    </row>
    <row r="7" spans="1:3" ht="15" x14ac:dyDescent="0.25">
      <c r="A7" s="103"/>
      <c r="B7" s="104"/>
      <c r="C7" s="104"/>
    </row>
    <row r="8" spans="1:3" ht="15" x14ac:dyDescent="0.25">
      <c r="A8" s="103" t="s">
        <v>1450</v>
      </c>
      <c r="B8" s="104"/>
      <c r="C8" s="104"/>
    </row>
    <row r="9" spans="1:3" ht="15" x14ac:dyDescent="0.25">
      <c r="A9" s="103">
        <v>2020</v>
      </c>
      <c r="B9" s="104"/>
      <c r="C9" s="104"/>
    </row>
    <row r="10" spans="1:3" ht="15" x14ac:dyDescent="0.25">
      <c r="A10" s="105" t="s">
        <v>1451</v>
      </c>
      <c r="B10" s="104"/>
      <c r="C10" s="104"/>
    </row>
    <row r="11" spans="1:3" ht="15" x14ac:dyDescent="0.25">
      <c r="A11" s="103"/>
      <c r="B11" s="104"/>
      <c r="C11" s="104"/>
    </row>
    <row r="12" spans="1:3" ht="15" x14ac:dyDescent="0.25">
      <c r="A12" s="106" t="s">
        <v>1437</v>
      </c>
      <c r="B12" s="107" t="s">
        <v>1394</v>
      </c>
      <c r="C12" s="108" t="s">
        <v>1439</v>
      </c>
    </row>
    <row r="13" spans="1:3" ht="15" x14ac:dyDescent="0.25">
      <c r="A13" s="103" t="s">
        <v>1452</v>
      </c>
      <c r="B13" s="104">
        <v>250</v>
      </c>
      <c r="C13" s="109" t="s">
        <v>1453</v>
      </c>
    </row>
    <row r="14" spans="1:3" ht="15" x14ac:dyDescent="0.25">
      <c r="A14" s="103" t="s">
        <v>1454</v>
      </c>
      <c r="B14" s="104">
        <v>40524</v>
      </c>
      <c r="C14" s="109" t="s">
        <v>1455</v>
      </c>
    </row>
    <row r="15" spans="1:3" ht="15" x14ac:dyDescent="0.25">
      <c r="A15" s="103" t="s">
        <v>1456</v>
      </c>
      <c r="B15" s="104">
        <v>8</v>
      </c>
      <c r="C15" s="109" t="s">
        <v>1457</v>
      </c>
    </row>
    <row r="16" spans="1:3" ht="15" x14ac:dyDescent="0.25">
      <c r="A16" s="103" t="s">
        <v>1458</v>
      </c>
      <c r="B16" s="104">
        <f>B14*B15</f>
        <v>324192</v>
      </c>
      <c r="C16" s="109"/>
    </row>
    <row r="17" spans="1:3" ht="15" x14ac:dyDescent="0.25">
      <c r="A17" s="103" t="s">
        <v>1459</v>
      </c>
      <c r="B17" s="104">
        <v>210659013</v>
      </c>
      <c r="C17" s="109" t="s">
        <v>1460</v>
      </c>
    </row>
    <row r="18" spans="1:3" ht="15" x14ac:dyDescent="0.25">
      <c r="A18" s="110" t="s">
        <v>1461</v>
      </c>
      <c r="B18" s="111">
        <f>B13/(B17/100000)</f>
        <v>0.11867519762850118</v>
      </c>
      <c r="C18" s="109"/>
    </row>
    <row r="19" spans="1:3" ht="15" x14ac:dyDescent="0.25">
      <c r="A19" s="110" t="s">
        <v>1462</v>
      </c>
      <c r="B19" s="112">
        <f>B16/(B17/100000)</f>
        <v>153.89419867831623</v>
      </c>
      <c r="C19" s="109"/>
    </row>
    <row r="20" spans="1:3" ht="15" x14ac:dyDescent="0.25">
      <c r="A20" s="103"/>
      <c r="B20" s="104"/>
      <c r="C20" s="104"/>
    </row>
    <row r="21" spans="1:3" ht="15" x14ac:dyDescent="0.25">
      <c r="A21" s="101" t="s">
        <v>85</v>
      </c>
      <c r="B21" s="102"/>
      <c r="C21" s="102"/>
    </row>
    <row r="22" spans="1:3" ht="15" x14ac:dyDescent="0.25">
      <c r="A22" s="104" t="s">
        <v>1463</v>
      </c>
      <c r="B22" s="104"/>
      <c r="C22" s="104"/>
    </row>
    <row r="23" spans="1:3" ht="15" x14ac:dyDescent="0.25">
      <c r="A23" s="104" t="s">
        <v>1464</v>
      </c>
      <c r="B23" s="104"/>
      <c r="C23" s="104"/>
    </row>
    <row r="24" spans="1:3" ht="15" x14ac:dyDescent="0.25">
      <c r="A24" s="103" t="s">
        <v>1465</v>
      </c>
      <c r="B24" s="104"/>
      <c r="C24" s="104"/>
    </row>
    <row r="25" spans="1:3" ht="15" x14ac:dyDescent="0.25">
      <c r="A25" s="103"/>
      <c r="B25" s="104"/>
      <c r="C25" s="104"/>
    </row>
    <row r="26" spans="1:3" ht="25.5" x14ac:dyDescent="0.2">
      <c r="A26" s="113" t="s">
        <v>1466</v>
      </c>
      <c r="B26" s="113" t="s">
        <v>1467</v>
      </c>
      <c r="C26" s="113" t="s">
        <v>1468</v>
      </c>
    </row>
    <row r="27" spans="1:3" x14ac:dyDescent="0.2">
      <c r="A27" s="114" t="s">
        <v>1469</v>
      </c>
      <c r="B27" s="115">
        <v>499.9</v>
      </c>
      <c r="C27" s="114">
        <v>436</v>
      </c>
    </row>
    <row r="28" spans="1:3" x14ac:dyDescent="0.2">
      <c r="A28" s="113" t="s">
        <v>1470</v>
      </c>
      <c r="B28" s="116">
        <v>257.95</v>
      </c>
      <c r="C28" s="113">
        <v>285</v>
      </c>
    </row>
    <row r="29" spans="1:3" x14ac:dyDescent="0.2">
      <c r="A29" s="114" t="s">
        <v>1471</v>
      </c>
      <c r="B29" s="115">
        <v>215</v>
      </c>
      <c r="C29" s="114">
        <v>416</v>
      </c>
    </row>
    <row r="30" spans="1:3" x14ac:dyDescent="0.2">
      <c r="A30" s="113" t="s">
        <v>1472</v>
      </c>
      <c r="B30" s="116">
        <v>289.89999999999998</v>
      </c>
      <c r="C30" s="113">
        <v>320</v>
      </c>
    </row>
    <row r="31" spans="1:3" x14ac:dyDescent="0.2">
      <c r="A31" s="114" t="s">
        <v>1473</v>
      </c>
      <c r="B31" s="115">
        <v>210</v>
      </c>
      <c r="C31" s="114">
        <v>380</v>
      </c>
    </row>
    <row r="32" spans="1:3" x14ac:dyDescent="0.2">
      <c r="A32" s="113" t="s">
        <v>1474</v>
      </c>
      <c r="B32" s="116">
        <v>189.9</v>
      </c>
      <c r="C32" s="113">
        <v>300</v>
      </c>
    </row>
    <row r="33" spans="1:3" x14ac:dyDescent="0.2">
      <c r="A33" s="114" t="s">
        <v>1475</v>
      </c>
      <c r="B33" s="115">
        <v>139.9</v>
      </c>
      <c r="C33" s="114">
        <v>400</v>
      </c>
    </row>
    <row r="34" spans="1:3" x14ac:dyDescent="0.2">
      <c r="A34" s="113" t="s">
        <v>1476</v>
      </c>
      <c r="B34" s="116">
        <v>479.95</v>
      </c>
      <c r="C34" s="113">
        <v>470</v>
      </c>
    </row>
    <row r="35" spans="1:3" x14ac:dyDescent="0.2">
      <c r="A35" s="114" t="s">
        <v>1477</v>
      </c>
      <c r="B35" s="115">
        <v>195</v>
      </c>
      <c r="C35" s="114">
        <v>389</v>
      </c>
    </row>
    <row r="36" spans="1:3" x14ac:dyDescent="0.2">
      <c r="A36" s="113" t="s">
        <v>1478</v>
      </c>
      <c r="B36" s="116">
        <v>575</v>
      </c>
      <c r="C36" s="113">
        <v>471</v>
      </c>
    </row>
    <row r="37" spans="1:3" x14ac:dyDescent="0.2">
      <c r="A37" s="114" t="s">
        <v>1479</v>
      </c>
      <c r="B37" s="115">
        <v>147.99</v>
      </c>
      <c r="C37" s="114">
        <v>300</v>
      </c>
    </row>
    <row r="38" spans="1:3" x14ac:dyDescent="0.2">
      <c r="A38" s="113" t="s">
        <v>1480</v>
      </c>
      <c r="B38" s="116">
        <v>589</v>
      </c>
      <c r="C38" s="113">
        <v>327</v>
      </c>
    </row>
    <row r="39" spans="1:3" ht="15" x14ac:dyDescent="0.25">
      <c r="A39" s="104"/>
      <c r="B39" s="117" t="s">
        <v>1481</v>
      </c>
      <c r="C39" s="118">
        <f>AVERAGE(C27:C38)</f>
        <v>374.5</v>
      </c>
    </row>
    <row r="40" spans="1:3" ht="15" x14ac:dyDescent="0.25">
      <c r="A40" s="104"/>
      <c r="B40" s="104"/>
      <c r="C40" s="104"/>
    </row>
    <row r="41" spans="1:3" ht="15" x14ac:dyDescent="0.25">
      <c r="A41" s="107" t="s">
        <v>97</v>
      </c>
      <c r="B41" s="107"/>
      <c r="C41" s="107"/>
    </row>
    <row r="42" spans="1:3" ht="15" x14ac:dyDescent="0.25">
      <c r="A42" s="104" t="s">
        <v>1482</v>
      </c>
      <c r="B42" s="104"/>
      <c r="C42" s="104"/>
    </row>
    <row r="43" spans="1:3" ht="15" x14ac:dyDescent="0.25">
      <c r="A43" s="104" t="s">
        <v>1483</v>
      </c>
      <c r="B43" s="104"/>
      <c r="C43" s="104"/>
    </row>
    <row r="44" spans="1:3" ht="15" x14ac:dyDescent="0.25">
      <c r="A44" s="104" t="s">
        <v>1484</v>
      </c>
      <c r="B44" s="104"/>
      <c r="C44" s="104"/>
    </row>
    <row r="45" spans="1:3" ht="15" x14ac:dyDescent="0.25">
      <c r="A45" s="104" t="s">
        <v>1485</v>
      </c>
      <c r="B45" s="104"/>
      <c r="C45" s="104"/>
    </row>
    <row r="46" spans="1:3" ht="15" x14ac:dyDescent="0.25">
      <c r="A46" s="104" t="s">
        <v>1486</v>
      </c>
      <c r="B46" s="104"/>
      <c r="C46" s="104"/>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PolicyLevers</vt:lpstr>
      <vt:lpstr>Policy Characteristics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2021-05-28T23:33:28Z</dcterms:modified>
</cp:coreProperties>
</file>