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ghan\Dropbox (Energy Innovation)\EPS Versions\eps-1.4.3-us-v2\InputData\indst\PERAC\Step4\"/>
    </mc:Choice>
  </mc:AlternateContent>
  <bookViews>
    <workbookView xWindow="120" yWindow="105" windowWidth="22995" windowHeight="10800" firstSheet="3" activeTab="9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Chemicals Calcs" sheetId="65" r:id="rId6"/>
    <sheet name="Process Emissions Multipliers" sheetId="51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62913"/>
</workbook>
</file>

<file path=xl/calcChain.xml><?xml version="1.0" encoding="utf-8"?>
<calcChain xmlns="http://schemas.openxmlformats.org/spreadsheetml/2006/main">
  <c r="E32" i="51" l="1"/>
  <c r="D32" i="51"/>
  <c r="C32" i="51"/>
  <c r="B32" i="51"/>
  <c r="D31" i="51"/>
  <c r="B31" i="51"/>
  <c r="E28" i="51"/>
  <c r="D27" i="51"/>
  <c r="D28" i="51"/>
  <c r="C28" i="51"/>
  <c r="B28" i="51"/>
  <c r="D57" i="51" l="1"/>
  <c r="E57" i="51"/>
  <c r="B57" i="51"/>
  <c r="D54" i="51"/>
  <c r="E54" i="51"/>
  <c r="B27" i="51" l="1"/>
  <c r="B54" i="51" s="1"/>
  <c r="E8" i="51" l="1"/>
  <c r="D8" i="51"/>
  <c r="C8" i="51"/>
  <c r="B8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24" i="51"/>
  <c r="D24" i="51"/>
  <c r="C24" i="51"/>
  <c r="B24" i="51"/>
  <c r="E51" i="51" l="1"/>
  <c r="C23" i="51"/>
  <c r="C51" i="51" s="1"/>
  <c r="D23" i="51"/>
  <c r="D51" i="51" s="1"/>
  <c r="B23" i="51"/>
  <c r="B51" i="51" s="1"/>
  <c r="E48" i="51" l="1"/>
  <c r="B3" i="51"/>
  <c r="D3" i="51"/>
  <c r="AK9" i="64"/>
  <c r="AK11" i="64" s="1"/>
  <c r="AJ9" i="64"/>
  <c r="AJ11" i="64" s="1"/>
  <c r="AI9" i="64"/>
  <c r="AI11" i="64" s="1"/>
  <c r="AH9" i="64"/>
  <c r="AH11" i="64" s="1"/>
  <c r="AG9" i="64"/>
  <c r="AG11" i="64" s="1"/>
  <c r="AF9" i="64"/>
  <c r="AF11" i="64" s="1"/>
  <c r="AE9" i="64"/>
  <c r="AE11" i="64" s="1"/>
  <c r="AD9" i="64"/>
  <c r="AD11" i="64" s="1"/>
  <c r="AC9" i="64"/>
  <c r="AC11" i="64" s="1"/>
  <c r="AB9" i="64"/>
  <c r="AB11" i="64" s="1"/>
  <c r="AA9" i="64"/>
  <c r="AA11" i="64" s="1"/>
  <c r="Z9" i="64"/>
  <c r="Z11" i="64" s="1"/>
  <c r="Y9" i="64"/>
  <c r="Y11" i="64" s="1"/>
  <c r="X9" i="64"/>
  <c r="X11" i="64" s="1"/>
  <c r="W9" i="64"/>
  <c r="W11" i="64" s="1"/>
  <c r="V9" i="64"/>
  <c r="V11" i="64" s="1"/>
  <c r="U9" i="64"/>
  <c r="U11" i="64" s="1"/>
  <c r="T9" i="64"/>
  <c r="T11" i="64" s="1"/>
  <c r="S9" i="64"/>
  <c r="S11" i="64" s="1"/>
  <c r="R9" i="64"/>
  <c r="R11" i="64" s="1"/>
  <c r="Q9" i="64"/>
  <c r="Q11" i="64" s="1"/>
  <c r="P9" i="64"/>
  <c r="P11" i="64" s="1"/>
  <c r="O9" i="64"/>
  <c r="O11" i="64" s="1"/>
  <c r="N9" i="64"/>
  <c r="N11" i="64" s="1"/>
  <c r="M9" i="64"/>
  <c r="M11" i="64" s="1"/>
  <c r="L9" i="64"/>
  <c r="L11" i="64" s="1"/>
  <c r="K9" i="64"/>
  <c r="K11" i="64" s="1"/>
  <c r="J9" i="64"/>
  <c r="J11" i="64" s="1"/>
  <c r="I9" i="64"/>
  <c r="I11" i="64" s="1"/>
  <c r="H9" i="64"/>
  <c r="H11" i="64" s="1"/>
  <c r="G9" i="64"/>
  <c r="G11" i="64" s="1"/>
  <c r="F9" i="64"/>
  <c r="F11" i="64" s="1"/>
  <c r="E9" i="64"/>
  <c r="E11" i="64" s="1"/>
  <c r="D9" i="64"/>
  <c r="D11" i="64" s="1"/>
  <c r="C9" i="64"/>
  <c r="C11" i="64" s="1"/>
  <c r="B9" i="64"/>
  <c r="B11" i="64" s="1"/>
  <c r="AK8" i="64"/>
  <c r="AK15" i="64" s="1"/>
  <c r="E4" i="51" s="1"/>
  <c r="AJ8" i="64"/>
  <c r="AJ15" i="64" s="1"/>
  <c r="AI8" i="64"/>
  <c r="AI15" i="64" s="1"/>
  <c r="AH8" i="64"/>
  <c r="AH15" i="64" s="1"/>
  <c r="AG8" i="64"/>
  <c r="AF8" i="64"/>
  <c r="AF15" i="64" s="1"/>
  <c r="AE8" i="64"/>
  <c r="AE15" i="64" s="1"/>
  <c r="AD8" i="64"/>
  <c r="AD15" i="64" s="1"/>
  <c r="AC8" i="64"/>
  <c r="AC15" i="64" s="1"/>
  <c r="AB8" i="64"/>
  <c r="AB15" i="64" s="1"/>
  <c r="AA8" i="64"/>
  <c r="Z8" i="64"/>
  <c r="Z15" i="64" s="1"/>
  <c r="Y8" i="64"/>
  <c r="X8" i="64"/>
  <c r="X15" i="64" s="1"/>
  <c r="W8" i="64"/>
  <c r="W15" i="64" s="1"/>
  <c r="V8" i="64"/>
  <c r="V15" i="64" s="1"/>
  <c r="U8" i="64"/>
  <c r="U15" i="64" s="1"/>
  <c r="T8" i="64"/>
  <c r="T15" i="64" s="1"/>
  <c r="S8" i="64"/>
  <c r="S15" i="64" s="1"/>
  <c r="R8" i="64"/>
  <c r="R15" i="64" s="1"/>
  <c r="Q8" i="64"/>
  <c r="P8" i="64"/>
  <c r="P15" i="64" s="1"/>
  <c r="O8" i="64"/>
  <c r="O15" i="64" s="1"/>
  <c r="N8" i="64"/>
  <c r="N15" i="64" s="1"/>
  <c r="M8" i="64"/>
  <c r="M15" i="64" s="1"/>
  <c r="L8" i="64"/>
  <c r="L15" i="64" s="1"/>
  <c r="C4" i="51" s="1"/>
  <c r="K8" i="64"/>
  <c r="J8" i="64"/>
  <c r="J15" i="64" s="1"/>
  <c r="I8" i="64"/>
  <c r="H8" i="64"/>
  <c r="H15" i="64" s="1"/>
  <c r="G8" i="64"/>
  <c r="G15" i="64" s="1"/>
  <c r="B4" i="51" s="1"/>
  <c r="F8" i="64"/>
  <c r="F15" i="64" s="1"/>
  <c r="E8" i="64"/>
  <c r="E15" i="64" s="1"/>
  <c r="D8" i="64"/>
  <c r="D15" i="64" s="1"/>
  <c r="C8" i="64"/>
  <c r="C15" i="64" s="1"/>
  <c r="B8" i="64"/>
  <c r="B15" i="64" s="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53" i="25" l="1"/>
  <c r="L130" i="25"/>
  <c r="L177" i="25"/>
  <c r="I15" i="64"/>
  <c r="Q15" i="64"/>
  <c r="D4" i="51" s="1"/>
  <c r="D36" i="51" s="1"/>
  <c r="Y15" i="64"/>
  <c r="AG15" i="64"/>
  <c r="L43" i="26"/>
  <c r="H43" i="26" s="1"/>
  <c r="L50" i="26"/>
  <c r="C50" i="26" s="1"/>
  <c r="K15" i="64"/>
  <c r="AA15" i="64"/>
  <c r="L58" i="25"/>
  <c r="E58" i="25" s="1"/>
  <c r="L57" i="25"/>
  <c r="J57" i="25" s="1"/>
  <c r="L132" i="25"/>
  <c r="C132" i="25" s="1"/>
  <c r="L21" i="25"/>
  <c r="H21" i="25" s="1"/>
  <c r="L99" i="25"/>
  <c r="F99" i="25" s="1"/>
  <c r="L22" i="25"/>
  <c r="L158" i="25"/>
  <c r="L78" i="26"/>
  <c r="G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L60" i="25"/>
  <c r="J60" i="25" s="1"/>
  <c r="L97" i="25"/>
  <c r="J97" i="25" s="1"/>
  <c r="L65" i="24"/>
  <c r="I65" i="24" s="1"/>
  <c r="L29" i="24"/>
  <c r="L158" i="24"/>
  <c r="D158" i="24" s="1"/>
  <c r="L123" i="24"/>
  <c r="G123" i="24" s="1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E140" i="24" s="1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F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D48" i="24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V2" i="24" s="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B42" i="51"/>
  <c r="L160" i="19" s="1"/>
  <c r="E45" i="51"/>
  <c r="F67" i="24"/>
  <c r="C53" i="25"/>
  <c r="J53" i="25"/>
  <c r="D53" i="25"/>
  <c r="K53" i="25"/>
  <c r="F53" i="25"/>
  <c r="I53" i="25"/>
  <c r="G53" i="25"/>
  <c r="E53" i="25"/>
  <c r="H53" i="25"/>
  <c r="H158" i="25"/>
  <c r="F158" i="25"/>
  <c r="D158" i="25"/>
  <c r="I158" i="25"/>
  <c r="E158" i="25"/>
  <c r="K158" i="25"/>
  <c r="C158" i="25"/>
  <c r="G158" i="25"/>
  <c r="D130" i="25"/>
  <c r="H130" i="25"/>
  <c r="I130" i="25"/>
  <c r="G130" i="25"/>
  <c r="E130" i="25"/>
  <c r="K130" i="25"/>
  <c r="C130" i="25"/>
  <c r="F130" i="25"/>
  <c r="C78" i="26"/>
  <c r="J78" i="26"/>
  <c r="D78" i="26"/>
  <c r="I78" i="26"/>
  <c r="D177" i="25"/>
  <c r="C177" i="25"/>
  <c r="H177" i="25"/>
  <c r="G177" i="25"/>
  <c r="I177" i="25"/>
  <c r="F177" i="25"/>
  <c r="J177" i="25"/>
  <c r="K177" i="25"/>
  <c r="E44" i="25"/>
  <c r="H44" i="25"/>
  <c r="I44" i="25"/>
  <c r="J44" i="25"/>
  <c r="D44" i="25"/>
  <c r="K44" i="25"/>
  <c r="F44" i="25"/>
  <c r="G44" i="25"/>
  <c r="H60" i="25"/>
  <c r="C60" i="25"/>
  <c r="D60" i="25"/>
  <c r="C44" i="25"/>
  <c r="K60" i="25"/>
  <c r="E177" i="25"/>
  <c r="J158" i="25"/>
  <c r="I156" i="26"/>
  <c r="K156" i="26"/>
  <c r="E156" i="26"/>
  <c r="D156" i="26"/>
  <c r="H156" i="26"/>
  <c r="C156" i="26"/>
  <c r="J156" i="26"/>
  <c r="G156" i="26"/>
  <c r="E60" i="25"/>
  <c r="F60" i="25"/>
  <c r="G60" i="25"/>
  <c r="F78" i="26"/>
  <c r="E78" i="26"/>
  <c r="H78" i="26"/>
  <c r="G136" i="24"/>
  <c r="G67" i="24"/>
  <c r="J130" i="25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96" i="19"/>
  <c r="L37" i="21"/>
  <c r="L131" i="19"/>
  <c r="L162" i="19"/>
  <c r="L98" i="19"/>
  <c r="L172" i="19"/>
  <c r="L25" i="21"/>
  <c r="L143" i="19"/>
  <c r="L79" i="19"/>
  <c r="L110" i="19"/>
  <c r="L48" i="21"/>
  <c r="L120" i="19"/>
  <c r="L155" i="19"/>
  <c r="L91" i="19"/>
  <c r="L42" i="21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B36" i="51"/>
  <c r="C36" i="51"/>
  <c r="C131" i="25" l="1"/>
  <c r="I132" i="25"/>
  <c r="E57" i="25"/>
  <c r="D132" i="25"/>
  <c r="H113" i="24"/>
  <c r="G132" i="25"/>
  <c r="E132" i="25"/>
  <c r="K21" i="25"/>
  <c r="J49" i="26"/>
  <c r="C49" i="26"/>
  <c r="C21" i="25"/>
  <c r="F49" i="26"/>
  <c r="F21" i="25"/>
  <c r="H49" i="26"/>
  <c r="G21" i="25"/>
  <c r="I21" i="25"/>
  <c r="K49" i="26"/>
  <c r="D21" i="25"/>
  <c r="E34" i="25"/>
  <c r="G49" i="26"/>
  <c r="J21" i="25"/>
  <c r="E49" i="26"/>
  <c r="E21" i="25"/>
  <c r="J131" i="25"/>
  <c r="L122" i="19"/>
  <c r="L13" i="21"/>
  <c r="L174" i="19"/>
  <c r="J174" i="19" s="1"/>
  <c r="L108" i="19"/>
  <c r="I108" i="19" s="1"/>
  <c r="L67" i="19"/>
  <c r="I67" i="19" s="1"/>
  <c r="V87" i="24"/>
  <c r="Q87" i="24" s="1"/>
  <c r="D58" i="25"/>
  <c r="K58" i="25"/>
  <c r="V77" i="24"/>
  <c r="J58" i="25"/>
  <c r="V99" i="24"/>
  <c r="AP99" i="24" s="1"/>
  <c r="AA99" i="24" s="1"/>
  <c r="V124" i="24"/>
  <c r="U124" i="24" s="1"/>
  <c r="V129" i="24"/>
  <c r="V170" i="24"/>
  <c r="M170" i="24" s="1"/>
  <c r="V150" i="24"/>
  <c r="Q150" i="24" s="1"/>
  <c r="V147" i="24"/>
  <c r="AP147" i="24" s="1"/>
  <c r="AD147" i="24" s="1"/>
  <c r="V41" i="24"/>
  <c r="M41" i="24" s="1"/>
  <c r="V21" i="24"/>
  <c r="C58" i="25"/>
  <c r="H58" i="25"/>
  <c r="V138" i="24"/>
  <c r="U138" i="24" s="1"/>
  <c r="V9" i="24"/>
  <c r="Q9" i="24" s="1"/>
  <c r="V54" i="24"/>
  <c r="S54" i="24" s="1"/>
  <c r="V67" i="24"/>
  <c r="S67" i="24" s="1"/>
  <c r="V118" i="24"/>
  <c r="O118" i="24" s="1"/>
  <c r="V173" i="24"/>
  <c r="T173" i="24" s="1"/>
  <c r="V44" i="24"/>
  <c r="N44" i="24" s="1"/>
  <c r="V92" i="24"/>
  <c r="R92" i="24" s="1"/>
  <c r="V104" i="24"/>
  <c r="V158" i="24"/>
  <c r="O158" i="24" s="1"/>
  <c r="F57" i="25"/>
  <c r="V106" i="24"/>
  <c r="V151" i="24"/>
  <c r="V22" i="24"/>
  <c r="M22" i="24" s="1"/>
  <c r="V34" i="24"/>
  <c r="N34" i="24" s="1"/>
  <c r="V86" i="24"/>
  <c r="V141" i="24"/>
  <c r="V12" i="24"/>
  <c r="V60" i="24"/>
  <c r="R60" i="24" s="1"/>
  <c r="V56" i="24"/>
  <c r="R56" i="24" s="1"/>
  <c r="V47" i="24"/>
  <c r="R47" i="24" s="1"/>
  <c r="V95" i="24"/>
  <c r="I141" i="25"/>
  <c r="V163" i="24"/>
  <c r="V74" i="24"/>
  <c r="V119" i="24"/>
  <c r="O119" i="24" s="1"/>
  <c r="V155" i="24"/>
  <c r="N155" i="24" s="1"/>
  <c r="V58" i="23"/>
  <c r="N58" i="23" s="1"/>
  <c r="V53" i="24"/>
  <c r="R53" i="24" s="1"/>
  <c r="V109" i="24"/>
  <c r="T109" i="24" s="1"/>
  <c r="V156" i="24"/>
  <c r="M156" i="24" s="1"/>
  <c r="V27" i="24"/>
  <c r="N27" i="24" s="1"/>
  <c r="V13" i="24"/>
  <c r="V176" i="24"/>
  <c r="S176" i="24" s="1"/>
  <c r="I57" i="25"/>
  <c r="K18" i="25"/>
  <c r="G58" i="25"/>
  <c r="I58" i="25"/>
  <c r="I131" i="24"/>
  <c r="F17" i="25"/>
  <c r="F58" i="25"/>
  <c r="G57" i="25"/>
  <c r="J38" i="25"/>
  <c r="E170" i="25"/>
  <c r="F141" i="25"/>
  <c r="D57" i="25"/>
  <c r="K57" i="25"/>
  <c r="H170" i="25"/>
  <c r="F131" i="24"/>
  <c r="D38" i="25"/>
  <c r="C2" i="25"/>
  <c r="C57" i="25"/>
  <c r="E2" i="25"/>
  <c r="G17" i="25"/>
  <c r="I2" i="25"/>
  <c r="H57" i="25"/>
  <c r="C131" i="24"/>
  <c r="E43" i="26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J24" i="21" s="1"/>
  <c r="L144" i="19"/>
  <c r="F144" i="19" s="1"/>
  <c r="L80" i="19"/>
  <c r="C80" i="19" s="1"/>
  <c r="L2" i="21"/>
  <c r="D2" i="21" s="1"/>
  <c r="L115" i="19"/>
  <c r="F115" i="19" s="1"/>
  <c r="L18" i="21"/>
  <c r="F18" i="21" s="1"/>
  <c r="L146" i="19"/>
  <c r="L12" i="21"/>
  <c r="C12" i="21" s="1"/>
  <c r="L156" i="19"/>
  <c r="G156" i="19" s="1"/>
  <c r="L92" i="19"/>
  <c r="H92" i="19" s="1"/>
  <c r="L41" i="21"/>
  <c r="L127" i="19"/>
  <c r="D127" i="19" s="1"/>
  <c r="L6" i="21"/>
  <c r="L158" i="19"/>
  <c r="K158" i="19" s="1"/>
  <c r="L94" i="19"/>
  <c r="L168" i="19"/>
  <c r="E168" i="19" s="1"/>
  <c r="L104" i="19"/>
  <c r="F104" i="19" s="1"/>
  <c r="L29" i="21"/>
  <c r="G29" i="21" s="1"/>
  <c r="L139" i="19"/>
  <c r="K139" i="19" s="1"/>
  <c r="L75" i="19"/>
  <c r="L170" i="19"/>
  <c r="H170" i="19" s="1"/>
  <c r="L106" i="19"/>
  <c r="I106" i="19" s="1"/>
  <c r="L105" i="19"/>
  <c r="I105" i="19" s="1"/>
  <c r="L109" i="19"/>
  <c r="E109" i="19" s="1"/>
  <c r="L65" i="19"/>
  <c r="L82" i="19"/>
  <c r="L167" i="19"/>
  <c r="F167" i="19" s="1"/>
  <c r="L128" i="19"/>
  <c r="I128" i="19" s="1"/>
  <c r="L5" i="21"/>
  <c r="C5" i="21" s="1"/>
  <c r="L99" i="19"/>
  <c r="K99" i="19" s="1"/>
  <c r="L34" i="21"/>
  <c r="H34" i="21" s="1"/>
  <c r="L28" i="21"/>
  <c r="H28" i="21" s="1"/>
  <c r="L140" i="19"/>
  <c r="L175" i="19"/>
  <c r="I175" i="19" s="1"/>
  <c r="L111" i="19"/>
  <c r="I111" i="19" s="1"/>
  <c r="L142" i="19"/>
  <c r="H142" i="19" s="1"/>
  <c r="L152" i="19"/>
  <c r="C152" i="19" s="1"/>
  <c r="L45" i="21"/>
  <c r="L123" i="19"/>
  <c r="F123" i="19" s="1"/>
  <c r="L154" i="19"/>
  <c r="C154" i="19" s="1"/>
  <c r="L169" i="19"/>
  <c r="C169" i="19" s="1"/>
  <c r="L129" i="19"/>
  <c r="L68" i="19"/>
  <c r="H68" i="19" s="1"/>
  <c r="L40" i="21"/>
  <c r="C40" i="21" s="1"/>
  <c r="L163" i="19"/>
  <c r="G163" i="19" s="1"/>
  <c r="L130" i="19"/>
  <c r="C130" i="19" s="1"/>
  <c r="L76" i="19"/>
  <c r="E76" i="19" s="1"/>
  <c r="L22" i="21"/>
  <c r="F22" i="21" s="1"/>
  <c r="L16" i="21"/>
  <c r="F16" i="21" s="1"/>
  <c r="L88" i="19"/>
  <c r="K88" i="19" s="1"/>
  <c r="L10" i="21"/>
  <c r="I10" i="21" s="1"/>
  <c r="L90" i="19"/>
  <c r="H90" i="19" s="1"/>
  <c r="L173" i="19"/>
  <c r="L134" i="19"/>
  <c r="L176" i="19"/>
  <c r="K176" i="19" s="1"/>
  <c r="L112" i="19"/>
  <c r="C112" i="19" s="1"/>
  <c r="L21" i="21"/>
  <c r="L147" i="19"/>
  <c r="G147" i="19" s="1"/>
  <c r="L83" i="19"/>
  <c r="K83" i="19" s="1"/>
  <c r="L50" i="21"/>
  <c r="E50" i="21" s="1"/>
  <c r="L114" i="19"/>
  <c r="G114" i="19" s="1"/>
  <c r="L44" i="21"/>
  <c r="F44" i="21" s="1"/>
  <c r="L124" i="19"/>
  <c r="K124" i="19" s="1"/>
  <c r="L9" i="21"/>
  <c r="L159" i="19"/>
  <c r="L95" i="19"/>
  <c r="C95" i="19" s="1"/>
  <c r="L38" i="21"/>
  <c r="K38" i="21" s="1"/>
  <c r="L126" i="19"/>
  <c r="G126" i="19" s="1"/>
  <c r="L32" i="21"/>
  <c r="L136" i="19"/>
  <c r="E136" i="19" s="1"/>
  <c r="L72" i="19"/>
  <c r="K72" i="19" s="1"/>
  <c r="L171" i="19"/>
  <c r="F171" i="19" s="1"/>
  <c r="L107" i="19"/>
  <c r="J107" i="19" s="1"/>
  <c r="L26" i="21"/>
  <c r="E26" i="21" s="1"/>
  <c r="L138" i="19"/>
  <c r="K138" i="19" s="1"/>
  <c r="L101" i="19"/>
  <c r="I101" i="19" s="1"/>
  <c r="L58" i="19"/>
  <c r="L69" i="19"/>
  <c r="I69" i="19" s="1"/>
  <c r="L51" i="21"/>
  <c r="L30" i="21"/>
  <c r="G30" i="21" s="1"/>
  <c r="L132" i="19"/>
  <c r="E132" i="19" s="1"/>
  <c r="V114" i="24"/>
  <c r="V30" i="24"/>
  <c r="V94" i="24"/>
  <c r="R94" i="24" s="1"/>
  <c r="V97" i="24"/>
  <c r="V144" i="24"/>
  <c r="V15" i="24"/>
  <c r="AP15" i="24" s="1"/>
  <c r="AM15" i="24" s="1"/>
  <c r="V153" i="24"/>
  <c r="AP153" i="24" s="1"/>
  <c r="X153" i="24" s="1"/>
  <c r="V24" i="24"/>
  <c r="V72" i="24"/>
  <c r="V3" i="24"/>
  <c r="T3" i="24" s="1"/>
  <c r="V35" i="24"/>
  <c r="V68" i="24"/>
  <c r="V100" i="24"/>
  <c r="V132" i="24"/>
  <c r="V164" i="24"/>
  <c r="U164" i="24" s="1"/>
  <c r="V20" i="24"/>
  <c r="V52" i="24"/>
  <c r="V85" i="24"/>
  <c r="O85" i="24" s="1"/>
  <c r="V117" i="24"/>
  <c r="Q117" i="24" s="1"/>
  <c r="V149" i="24"/>
  <c r="V5" i="24"/>
  <c r="V70" i="24"/>
  <c r="V134" i="24"/>
  <c r="O134" i="24" s="1"/>
  <c r="V18" i="24"/>
  <c r="S18" i="24" s="1"/>
  <c r="V83" i="24"/>
  <c r="T83" i="24" s="1"/>
  <c r="V6" i="24"/>
  <c r="P6" i="24" s="1"/>
  <c r="V71" i="24"/>
  <c r="V135" i="24"/>
  <c r="U135" i="24" s="1"/>
  <c r="V25" i="24"/>
  <c r="S25" i="24" s="1"/>
  <c r="V90" i="24"/>
  <c r="S90" i="24" s="1"/>
  <c r="V154" i="24"/>
  <c r="V107" i="24"/>
  <c r="V29" i="24"/>
  <c r="V112" i="24"/>
  <c r="M112" i="24" s="1"/>
  <c r="V168" i="24"/>
  <c r="O168" i="24" s="1"/>
  <c r="V39" i="24"/>
  <c r="V11" i="24"/>
  <c r="V76" i="24"/>
  <c r="P76" i="24" s="1"/>
  <c r="V140" i="24"/>
  <c r="V28" i="24"/>
  <c r="AP28" i="24" s="1"/>
  <c r="V61" i="24"/>
  <c r="M61" i="24" s="1"/>
  <c r="V125" i="24"/>
  <c r="P125" i="24" s="1"/>
  <c r="V49" i="24"/>
  <c r="V65" i="24"/>
  <c r="S65" i="24" s="1"/>
  <c r="V121" i="24"/>
  <c r="V43" i="24"/>
  <c r="V108" i="24"/>
  <c r="R108" i="24" s="1"/>
  <c r="V172" i="24"/>
  <c r="V93" i="24"/>
  <c r="V157" i="24"/>
  <c r="S157" i="24" s="1"/>
  <c r="V159" i="24"/>
  <c r="V42" i="24"/>
  <c r="V161" i="24"/>
  <c r="V32" i="24"/>
  <c r="O32" i="24" s="1"/>
  <c r="V80" i="24"/>
  <c r="P80" i="24" s="1"/>
  <c r="V89" i="24"/>
  <c r="T89" i="24" s="1"/>
  <c r="V136" i="24"/>
  <c r="S136" i="24" s="1"/>
  <c r="V115" i="24"/>
  <c r="S115" i="24" s="1"/>
  <c r="V19" i="24"/>
  <c r="U19" i="24" s="1"/>
  <c r="V51" i="24"/>
  <c r="N51" i="24" s="1"/>
  <c r="V84" i="24"/>
  <c r="T84" i="24" s="1"/>
  <c r="V116" i="24"/>
  <c r="O116" i="24" s="1"/>
  <c r="V148" i="24"/>
  <c r="V4" i="24"/>
  <c r="V36" i="24"/>
  <c r="V69" i="24"/>
  <c r="S69" i="24" s="1"/>
  <c r="V101" i="24"/>
  <c r="N101" i="24" s="1"/>
  <c r="V133" i="24"/>
  <c r="O133" i="24" s="1"/>
  <c r="V165" i="24"/>
  <c r="V37" i="24"/>
  <c r="U37" i="24" s="1"/>
  <c r="V102" i="24"/>
  <c r="AP102" i="24" s="1"/>
  <c r="V166" i="24"/>
  <c r="V50" i="24"/>
  <c r="M50" i="24" s="1"/>
  <c r="V123" i="24"/>
  <c r="V38" i="24"/>
  <c r="V103" i="24"/>
  <c r="V167" i="24"/>
  <c r="V57" i="24"/>
  <c r="V122" i="24"/>
  <c r="O122" i="24" s="1"/>
  <c r="V131" i="24"/>
  <c r="Q131" i="24" s="1"/>
  <c r="AP76" i="25"/>
  <c r="AJ76" i="25" s="1"/>
  <c r="Q76" i="25"/>
  <c r="S34" i="25"/>
  <c r="N34" i="25"/>
  <c r="O34" i="25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AE23" i="25" s="1"/>
  <c r="Q23" i="25"/>
  <c r="M23" i="25"/>
  <c r="O23" i="25"/>
  <c r="R23" i="25"/>
  <c r="U23" i="25"/>
  <c r="N23" i="25"/>
  <c r="S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H81" i="24"/>
  <c r="K81" i="24"/>
  <c r="C81" i="24"/>
  <c r="G81" i="24"/>
  <c r="J81" i="24"/>
  <c r="I81" i="24"/>
  <c r="E81" i="24"/>
  <c r="D81" i="24"/>
  <c r="F81" i="24"/>
  <c r="F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D126" i="24"/>
  <c r="F126" i="24"/>
  <c r="I126" i="24"/>
  <c r="H126" i="24"/>
  <c r="G126" i="24"/>
  <c r="J126" i="24"/>
  <c r="K126" i="24"/>
  <c r="E126" i="24"/>
  <c r="C126" i="24"/>
  <c r="F50" i="24"/>
  <c r="H50" i="24"/>
  <c r="I50" i="24"/>
  <c r="D50" i="24"/>
  <c r="K50" i="24"/>
  <c r="E50" i="24"/>
  <c r="C50" i="24"/>
  <c r="G50" i="24"/>
  <c r="J50" i="24"/>
  <c r="F132" i="24"/>
  <c r="G132" i="24"/>
  <c r="K132" i="24"/>
  <c r="J132" i="24"/>
  <c r="E132" i="24"/>
  <c r="H132" i="24"/>
  <c r="I132" i="24"/>
  <c r="D132" i="24"/>
  <c r="C132" i="24"/>
  <c r="E71" i="24"/>
  <c r="D71" i="24"/>
  <c r="H71" i="24"/>
  <c r="I71" i="24"/>
  <c r="J71" i="24"/>
  <c r="G71" i="24"/>
  <c r="K71" i="24"/>
  <c r="F71" i="24"/>
  <c r="C71" i="24"/>
  <c r="I74" i="24"/>
  <c r="F74" i="24"/>
  <c r="H74" i="24"/>
  <c r="D74" i="24"/>
  <c r="E74" i="24"/>
  <c r="C74" i="24"/>
  <c r="G74" i="24"/>
  <c r="K74" i="24"/>
  <c r="J74" i="24"/>
  <c r="H109" i="24"/>
  <c r="K109" i="24"/>
  <c r="F109" i="24"/>
  <c r="C109" i="24"/>
  <c r="G109" i="24"/>
  <c r="E109" i="24"/>
  <c r="I109" i="24"/>
  <c r="D109" i="24"/>
  <c r="J109" i="24"/>
  <c r="F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I54" i="24"/>
  <c r="H54" i="24"/>
  <c r="F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K101" i="24"/>
  <c r="C101" i="24"/>
  <c r="E101" i="24"/>
  <c r="F101" i="24"/>
  <c r="G101" i="24"/>
  <c r="I101" i="24"/>
  <c r="J101" i="24"/>
  <c r="D101" i="24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R112" i="25"/>
  <c r="O112" i="25"/>
  <c r="Q112" i="25"/>
  <c r="U112" i="25"/>
  <c r="S112" i="25"/>
  <c r="N112" i="25"/>
  <c r="M112" i="25"/>
  <c r="P112" i="25"/>
  <c r="T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W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O177" i="25"/>
  <c r="R177" i="25"/>
  <c r="N177" i="25"/>
  <c r="U177" i="25"/>
  <c r="M177" i="25"/>
  <c r="T177" i="25"/>
  <c r="Q177" i="25"/>
  <c r="AC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F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F92" i="24"/>
  <c r="C92" i="24"/>
  <c r="G92" i="24"/>
  <c r="E92" i="24"/>
  <c r="K92" i="24"/>
  <c r="I92" i="24"/>
  <c r="D92" i="24"/>
  <c r="H92" i="24"/>
  <c r="J92" i="24"/>
  <c r="F96" i="24"/>
  <c r="C96" i="24"/>
  <c r="G96" i="24"/>
  <c r="K96" i="24"/>
  <c r="E96" i="24"/>
  <c r="D96" i="24"/>
  <c r="J96" i="24"/>
  <c r="H96" i="24"/>
  <c r="I96" i="24"/>
  <c r="F42" i="24"/>
  <c r="I42" i="24"/>
  <c r="H42" i="24"/>
  <c r="D42" i="24"/>
  <c r="K42" i="24"/>
  <c r="J42" i="24"/>
  <c r="C42" i="24"/>
  <c r="E42" i="24"/>
  <c r="G42" i="24"/>
  <c r="H138" i="24"/>
  <c r="I138" i="24"/>
  <c r="D138" i="24"/>
  <c r="F138" i="24"/>
  <c r="E138" i="24"/>
  <c r="C138" i="24"/>
  <c r="G138" i="24"/>
  <c r="J138" i="24"/>
  <c r="K138" i="24"/>
  <c r="H9" i="24"/>
  <c r="D9" i="24"/>
  <c r="F9" i="24"/>
  <c r="J9" i="24"/>
  <c r="C9" i="24"/>
  <c r="I9" i="24"/>
  <c r="K9" i="24"/>
  <c r="G9" i="24"/>
  <c r="E9" i="24"/>
  <c r="F44" i="24"/>
  <c r="Q44" i="24"/>
  <c r="E44" i="24"/>
  <c r="C44" i="24"/>
  <c r="G44" i="24"/>
  <c r="H44" i="24"/>
  <c r="J44" i="24"/>
  <c r="I44" i="24"/>
  <c r="K44" i="24"/>
  <c r="D44" i="24"/>
  <c r="F34" i="24"/>
  <c r="I34" i="24"/>
  <c r="H34" i="24"/>
  <c r="D34" i="24"/>
  <c r="K34" i="24"/>
  <c r="E34" i="24"/>
  <c r="C34" i="24"/>
  <c r="G34" i="24"/>
  <c r="J34" i="24"/>
  <c r="F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H70" i="24"/>
  <c r="F70" i="24"/>
  <c r="I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F68" i="24"/>
  <c r="G68" i="24"/>
  <c r="K68" i="24"/>
  <c r="E68" i="24"/>
  <c r="C68" i="24"/>
  <c r="H68" i="24"/>
  <c r="J68" i="24"/>
  <c r="I68" i="24"/>
  <c r="D68" i="24"/>
  <c r="F80" i="24"/>
  <c r="C80" i="24"/>
  <c r="G80" i="24"/>
  <c r="K80" i="24"/>
  <c r="E80" i="24"/>
  <c r="D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AA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H97" i="24"/>
  <c r="K97" i="24"/>
  <c r="C97" i="24"/>
  <c r="G97" i="24"/>
  <c r="J97" i="24"/>
  <c r="I97" i="24"/>
  <c r="E97" i="24"/>
  <c r="D97" i="24"/>
  <c r="F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35" i="24"/>
  <c r="J35" i="24"/>
  <c r="H35" i="24"/>
  <c r="E35" i="24"/>
  <c r="I35" i="24"/>
  <c r="C35" i="24"/>
  <c r="G35" i="24"/>
  <c r="K35" i="24"/>
  <c r="F35" i="24"/>
  <c r="H58" i="23"/>
  <c r="C58" i="23"/>
  <c r="G58" i="23"/>
  <c r="K58" i="23"/>
  <c r="F58" i="23"/>
  <c r="I58" i="23"/>
  <c r="J58" i="23"/>
  <c r="D58" i="23"/>
  <c r="E58" i="23"/>
  <c r="F64" i="24"/>
  <c r="C64" i="24"/>
  <c r="G64" i="24"/>
  <c r="K64" i="24"/>
  <c r="E64" i="24"/>
  <c r="D64" i="24"/>
  <c r="J64" i="24"/>
  <c r="H64" i="24"/>
  <c r="I64" i="24"/>
  <c r="F60" i="24"/>
  <c r="C60" i="24"/>
  <c r="G60" i="24"/>
  <c r="E60" i="24"/>
  <c r="J60" i="24"/>
  <c r="I60" i="24"/>
  <c r="D60" i="24"/>
  <c r="H60" i="24"/>
  <c r="K60" i="24"/>
  <c r="E167" i="24"/>
  <c r="D167" i="24"/>
  <c r="H167" i="24"/>
  <c r="I167" i="24"/>
  <c r="J167" i="24"/>
  <c r="G167" i="24"/>
  <c r="K167" i="24"/>
  <c r="F167" i="24"/>
  <c r="C167" i="24"/>
  <c r="H38" i="24"/>
  <c r="F38" i="24"/>
  <c r="I38" i="24"/>
  <c r="D38" i="24"/>
  <c r="C38" i="24"/>
  <c r="J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H57" i="24"/>
  <c r="C57" i="24"/>
  <c r="K57" i="24"/>
  <c r="F57" i="24"/>
  <c r="G57" i="24"/>
  <c r="I57" i="24"/>
  <c r="J57" i="24"/>
  <c r="D57" i="24"/>
  <c r="E57" i="24"/>
  <c r="K157" i="24"/>
  <c r="F157" i="24"/>
  <c r="H157" i="24"/>
  <c r="C157" i="24"/>
  <c r="G157" i="24"/>
  <c r="E157" i="24"/>
  <c r="I157" i="24"/>
  <c r="D157" i="24"/>
  <c r="J157" i="24"/>
  <c r="H93" i="24"/>
  <c r="K93" i="24"/>
  <c r="C93" i="24"/>
  <c r="E93" i="24"/>
  <c r="I93" i="24"/>
  <c r="F93" i="24"/>
  <c r="D93" i="24"/>
  <c r="G93" i="24"/>
  <c r="J93" i="24"/>
  <c r="F28" i="24"/>
  <c r="E28" i="24"/>
  <c r="C28" i="24"/>
  <c r="G28" i="24"/>
  <c r="K28" i="24"/>
  <c r="H28" i="24"/>
  <c r="I28" i="24"/>
  <c r="J28" i="24"/>
  <c r="D28" i="24"/>
  <c r="D19" i="24"/>
  <c r="H19" i="24"/>
  <c r="C19" i="24"/>
  <c r="F19" i="24"/>
  <c r="I19" i="24"/>
  <c r="J19" i="24"/>
  <c r="E19" i="24"/>
  <c r="K19" i="24"/>
  <c r="G19" i="24"/>
  <c r="F176" i="24"/>
  <c r="C176" i="24"/>
  <c r="G176" i="24"/>
  <c r="J176" i="24"/>
  <c r="K176" i="24"/>
  <c r="E176" i="24"/>
  <c r="D176" i="24"/>
  <c r="I176" i="24"/>
  <c r="H176" i="24"/>
  <c r="E55" i="24"/>
  <c r="D55" i="24"/>
  <c r="H55" i="24"/>
  <c r="I55" i="24"/>
  <c r="J55" i="24"/>
  <c r="F55" i="24"/>
  <c r="C55" i="24"/>
  <c r="G55" i="24"/>
  <c r="K55" i="24"/>
  <c r="D43" i="24"/>
  <c r="H43" i="24"/>
  <c r="E43" i="24"/>
  <c r="J43" i="24"/>
  <c r="I43" i="24"/>
  <c r="K43" i="24"/>
  <c r="F43" i="24"/>
  <c r="C43" i="24"/>
  <c r="G43" i="24"/>
  <c r="J159" i="24"/>
  <c r="E159" i="24"/>
  <c r="D159" i="24"/>
  <c r="I159" i="24"/>
  <c r="H159" i="24"/>
  <c r="F159" i="24"/>
  <c r="C159" i="24"/>
  <c r="G159" i="24"/>
  <c r="K159" i="24"/>
  <c r="H30" i="24"/>
  <c r="D30" i="24"/>
  <c r="I30" i="24"/>
  <c r="F30" i="24"/>
  <c r="C30" i="24"/>
  <c r="G30" i="24"/>
  <c r="K30" i="24"/>
  <c r="J30" i="24"/>
  <c r="E30" i="24"/>
  <c r="H118" i="24"/>
  <c r="F118" i="24"/>
  <c r="I118" i="24"/>
  <c r="D118" i="24"/>
  <c r="G118" i="24"/>
  <c r="K118" i="24"/>
  <c r="J118" i="24"/>
  <c r="C118" i="24"/>
  <c r="E118" i="24"/>
  <c r="C53" i="24"/>
  <c r="K53" i="24"/>
  <c r="J53" i="24"/>
  <c r="I53" i="24"/>
  <c r="H53" i="24"/>
  <c r="E53" i="24"/>
  <c r="D53" i="24"/>
  <c r="F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C172" i="24"/>
  <c r="J172" i="24"/>
  <c r="G172" i="24"/>
  <c r="E172" i="24"/>
  <c r="I172" i="24"/>
  <c r="D172" i="24"/>
  <c r="H172" i="24"/>
  <c r="K172" i="24"/>
  <c r="E47" i="24"/>
  <c r="J47" i="24"/>
  <c r="D47" i="24"/>
  <c r="H47" i="24"/>
  <c r="I47" i="24"/>
  <c r="G47" i="24"/>
  <c r="K47" i="24"/>
  <c r="F47" i="24"/>
  <c r="C47" i="24"/>
  <c r="H27" i="24"/>
  <c r="D27" i="24"/>
  <c r="J27" i="24"/>
  <c r="E27" i="24"/>
  <c r="I27" i="24"/>
  <c r="K27" i="24"/>
  <c r="F27" i="24"/>
  <c r="C27" i="24"/>
  <c r="G27" i="24"/>
  <c r="H151" i="24"/>
  <c r="E151" i="24"/>
  <c r="J151" i="24"/>
  <c r="I151" i="24"/>
  <c r="G151" i="24"/>
  <c r="K151" i="24"/>
  <c r="F151" i="24"/>
  <c r="D151" i="24"/>
  <c r="C151" i="24"/>
  <c r="I22" i="24"/>
  <c r="H22" i="24"/>
  <c r="F22" i="24"/>
  <c r="D22" i="24"/>
  <c r="C22" i="24"/>
  <c r="J22" i="24"/>
  <c r="G22" i="24"/>
  <c r="E22" i="24"/>
  <c r="K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J49" i="24"/>
  <c r="I49" i="24"/>
  <c r="E49" i="24"/>
  <c r="H149" i="24"/>
  <c r="K149" i="24"/>
  <c r="F149" i="24"/>
  <c r="C149" i="24"/>
  <c r="E149" i="24"/>
  <c r="G149" i="24"/>
  <c r="I149" i="24"/>
  <c r="D149" i="24"/>
  <c r="J149" i="24"/>
  <c r="H85" i="24"/>
  <c r="K85" i="24"/>
  <c r="C85" i="24"/>
  <c r="E85" i="24"/>
  <c r="F85" i="24"/>
  <c r="G85" i="24"/>
  <c r="I85" i="24"/>
  <c r="J85" i="24"/>
  <c r="D85" i="24"/>
  <c r="D20" i="24"/>
  <c r="I20" i="24"/>
  <c r="F20" i="24"/>
  <c r="J20" i="24"/>
  <c r="E20" i="24"/>
  <c r="H20" i="24"/>
  <c r="G20" i="24"/>
  <c r="C20" i="24"/>
  <c r="K20" i="24"/>
  <c r="C122" i="19"/>
  <c r="H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K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S129" i="25"/>
  <c r="O129" i="25"/>
  <c r="M129" i="25"/>
  <c r="N129" i="25"/>
  <c r="R129" i="25"/>
  <c r="U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AC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Y125" i="25" s="1"/>
  <c r="S125" i="25"/>
  <c r="N125" i="25"/>
  <c r="M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H45" i="24"/>
  <c r="C45" i="24"/>
  <c r="K45" i="24"/>
  <c r="G45" i="24"/>
  <c r="J45" i="24"/>
  <c r="E45" i="24"/>
  <c r="I45" i="24"/>
  <c r="D45" i="24"/>
  <c r="F45" i="24"/>
  <c r="J3" i="24"/>
  <c r="D3" i="24"/>
  <c r="H3" i="24"/>
  <c r="F3" i="24"/>
  <c r="I3" i="24"/>
  <c r="C3" i="24"/>
  <c r="K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AC37" i="25"/>
  <c r="P37" i="25"/>
  <c r="T37" i="25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J51" i="24"/>
  <c r="H51" i="24"/>
  <c r="D51" i="24"/>
  <c r="E51" i="24"/>
  <c r="I51" i="24"/>
  <c r="C51" i="24"/>
  <c r="G51" i="24"/>
  <c r="K51" i="24"/>
  <c r="F51" i="24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K173" i="24"/>
  <c r="F173" i="24"/>
  <c r="C173" i="24"/>
  <c r="G173" i="24"/>
  <c r="E173" i="24"/>
  <c r="I173" i="24"/>
  <c r="D173" i="24"/>
  <c r="J173" i="24"/>
  <c r="E135" i="24"/>
  <c r="D135" i="24"/>
  <c r="J135" i="24"/>
  <c r="H135" i="24"/>
  <c r="I135" i="24"/>
  <c r="G135" i="24"/>
  <c r="K135" i="24"/>
  <c r="F135" i="24"/>
  <c r="C135" i="24"/>
  <c r="J6" i="24"/>
  <c r="I6" i="24"/>
  <c r="H6" i="24"/>
  <c r="D6" i="24"/>
  <c r="G6" i="24"/>
  <c r="C6" i="24"/>
  <c r="F6" i="24"/>
  <c r="K6" i="24"/>
  <c r="E6" i="24"/>
  <c r="F106" i="24"/>
  <c r="I106" i="24"/>
  <c r="H106" i="24"/>
  <c r="D106" i="24"/>
  <c r="E106" i="24"/>
  <c r="C106" i="24"/>
  <c r="G106" i="24"/>
  <c r="K106" i="24"/>
  <c r="J106" i="24"/>
  <c r="H41" i="24"/>
  <c r="C41" i="24"/>
  <c r="K41" i="24"/>
  <c r="F41" i="24"/>
  <c r="I41" i="24"/>
  <c r="G41" i="24"/>
  <c r="J41" i="24"/>
  <c r="D41" i="24"/>
  <c r="E41" i="24"/>
  <c r="H141" i="24"/>
  <c r="K141" i="24"/>
  <c r="F141" i="24"/>
  <c r="C141" i="24"/>
  <c r="E141" i="24"/>
  <c r="I141" i="24"/>
  <c r="D141" i="24"/>
  <c r="G141" i="24"/>
  <c r="J141" i="24"/>
  <c r="H77" i="24"/>
  <c r="K77" i="24"/>
  <c r="C77" i="24"/>
  <c r="G77" i="24"/>
  <c r="E77" i="24"/>
  <c r="I77" i="24"/>
  <c r="D77" i="24"/>
  <c r="F77" i="24"/>
  <c r="J77" i="24"/>
  <c r="D12" i="24"/>
  <c r="F12" i="24"/>
  <c r="J12" i="24"/>
  <c r="H12" i="24"/>
  <c r="G12" i="24"/>
  <c r="E12" i="24"/>
  <c r="C12" i="24"/>
  <c r="I12" i="24"/>
  <c r="K12" i="24"/>
  <c r="E155" i="24"/>
  <c r="H155" i="24"/>
  <c r="D155" i="24"/>
  <c r="J155" i="24"/>
  <c r="I155" i="24"/>
  <c r="C155" i="24"/>
  <c r="G155" i="24"/>
  <c r="K155" i="24"/>
  <c r="F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E163" i="24"/>
  <c r="J163" i="24"/>
  <c r="H163" i="24"/>
  <c r="D163" i="24"/>
  <c r="I163" i="24"/>
  <c r="K163" i="24"/>
  <c r="F163" i="24"/>
  <c r="C163" i="24"/>
  <c r="G163" i="24"/>
  <c r="J127" i="24"/>
  <c r="D127" i="24"/>
  <c r="E127" i="24"/>
  <c r="H127" i="24"/>
  <c r="I127" i="24"/>
  <c r="F127" i="24"/>
  <c r="C127" i="24"/>
  <c r="G127" i="24"/>
  <c r="K127" i="24"/>
  <c r="D166" i="24"/>
  <c r="H166" i="24"/>
  <c r="I166" i="24"/>
  <c r="G166" i="24"/>
  <c r="F166" i="24"/>
  <c r="K166" i="24"/>
  <c r="J166" i="24"/>
  <c r="C166" i="24"/>
  <c r="E166" i="24"/>
  <c r="D102" i="24"/>
  <c r="H102" i="24"/>
  <c r="F102" i="24"/>
  <c r="I102" i="24"/>
  <c r="G102" i="24"/>
  <c r="K102" i="24"/>
  <c r="J102" i="24"/>
  <c r="E102" i="24"/>
  <c r="C102" i="24"/>
  <c r="H37" i="24"/>
  <c r="C37" i="24"/>
  <c r="K37" i="24"/>
  <c r="G37" i="24"/>
  <c r="J37" i="24"/>
  <c r="I37" i="24"/>
  <c r="E37" i="24"/>
  <c r="D37" i="24"/>
  <c r="F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H15" i="24"/>
  <c r="F15" i="24"/>
  <c r="C15" i="24"/>
  <c r="D15" i="24"/>
  <c r="J15" i="24"/>
  <c r="I15" i="24"/>
  <c r="T15" i="24"/>
  <c r="K15" i="24"/>
  <c r="G15" i="24"/>
  <c r="E15" i="24"/>
  <c r="J147" i="24"/>
  <c r="E147" i="24"/>
  <c r="D147" i="24"/>
  <c r="H147" i="24"/>
  <c r="I147" i="24"/>
  <c r="K147" i="24"/>
  <c r="F147" i="24"/>
  <c r="C147" i="24"/>
  <c r="G147" i="24"/>
  <c r="E119" i="24"/>
  <c r="J119" i="24"/>
  <c r="D119" i="24"/>
  <c r="I119" i="24"/>
  <c r="H119" i="24"/>
  <c r="G119" i="24"/>
  <c r="K119" i="24"/>
  <c r="F119" i="24"/>
  <c r="C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K133" i="24"/>
  <c r="F133" i="24"/>
  <c r="C133" i="24"/>
  <c r="G133" i="24"/>
  <c r="E133" i="24"/>
  <c r="I133" i="24"/>
  <c r="J133" i="24"/>
  <c r="D133" i="24"/>
  <c r="H69" i="24"/>
  <c r="K69" i="24"/>
  <c r="C69" i="24"/>
  <c r="G69" i="24"/>
  <c r="E69" i="24"/>
  <c r="I69" i="24"/>
  <c r="D69" i="24"/>
  <c r="J69" i="24"/>
  <c r="F69" i="24"/>
  <c r="D4" i="24"/>
  <c r="F4" i="24"/>
  <c r="J4" i="24"/>
  <c r="H4" i="24"/>
  <c r="G4" i="24"/>
  <c r="E4" i="24"/>
  <c r="C4" i="24"/>
  <c r="I4" i="24"/>
  <c r="K4" i="24"/>
  <c r="J176" i="19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AB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AK44" i="25" s="1"/>
  <c r="Q44" i="25"/>
  <c r="S44" i="25"/>
  <c r="N44" i="25"/>
  <c r="M44" i="25"/>
  <c r="P44" i="25"/>
  <c r="O44" i="25"/>
  <c r="R44" i="25"/>
  <c r="U44" i="25"/>
  <c r="T44" i="25"/>
  <c r="V3" i="21"/>
  <c r="V11" i="21"/>
  <c r="V19" i="21"/>
  <c r="V27" i="21"/>
  <c r="V35" i="21"/>
  <c r="V43" i="21"/>
  <c r="V51" i="21"/>
  <c r="V59" i="19"/>
  <c r="U59" i="19" s="1"/>
  <c r="V67" i="19"/>
  <c r="V75" i="19"/>
  <c r="V83" i="19"/>
  <c r="V91" i="19"/>
  <c r="V99" i="19"/>
  <c r="V107" i="19"/>
  <c r="V115" i="19"/>
  <c r="V123" i="19"/>
  <c r="V131" i="19"/>
  <c r="P131" i="19" s="1"/>
  <c r="V139" i="19"/>
  <c r="V147" i="19"/>
  <c r="V155" i="19"/>
  <c r="V163" i="19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V76" i="19"/>
  <c r="V84" i="19"/>
  <c r="V92" i="19"/>
  <c r="V100" i="19"/>
  <c r="V108" i="19"/>
  <c r="V116" i="19"/>
  <c r="V124" i="19"/>
  <c r="V132" i="19"/>
  <c r="V140" i="19"/>
  <c r="V148" i="19"/>
  <c r="V156" i="19"/>
  <c r="V164" i="19"/>
  <c r="V172" i="19"/>
  <c r="S172" i="19" s="1"/>
  <c r="V5" i="21"/>
  <c r="V13" i="21"/>
  <c r="V21" i="21"/>
  <c r="V29" i="21"/>
  <c r="V37" i="21"/>
  <c r="T37" i="21" s="1"/>
  <c r="V45" i="21"/>
  <c r="V2" i="21"/>
  <c r="V53" i="19"/>
  <c r="V61" i="19"/>
  <c r="V69" i="19"/>
  <c r="V77" i="19"/>
  <c r="V85" i="19"/>
  <c r="V93" i="19"/>
  <c r="V101" i="19"/>
  <c r="V109" i="19"/>
  <c r="V117" i="19"/>
  <c r="V125" i="19"/>
  <c r="V133" i="19"/>
  <c r="V141" i="19"/>
  <c r="V149" i="19"/>
  <c r="V157" i="19"/>
  <c r="V165" i="19"/>
  <c r="V173" i="19"/>
  <c r="V6" i="21"/>
  <c r="V38" i="21"/>
  <c r="V82" i="19"/>
  <c r="V114" i="19"/>
  <c r="V146" i="19"/>
  <c r="V18" i="21"/>
  <c r="V126" i="19"/>
  <c r="V10" i="21"/>
  <c r="V42" i="21"/>
  <c r="Q42" i="21" s="1"/>
  <c r="V70" i="19"/>
  <c r="V102" i="19"/>
  <c r="V134" i="19"/>
  <c r="V166" i="19"/>
  <c r="V94" i="19"/>
  <c r="V14" i="21"/>
  <c r="V46" i="21"/>
  <c r="V74" i="19"/>
  <c r="V106" i="19"/>
  <c r="V138" i="19"/>
  <c r="V170" i="19"/>
  <c r="V78" i="19"/>
  <c r="V142" i="19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V119" i="19"/>
  <c r="V127" i="19"/>
  <c r="V135" i="19"/>
  <c r="V143" i="19"/>
  <c r="P143" i="19" s="1"/>
  <c r="V151" i="19"/>
  <c r="V159" i="19"/>
  <c r="V167" i="19"/>
  <c r="V175" i="19"/>
  <c r="V8" i="21"/>
  <c r="V16" i="21"/>
  <c r="V24" i="21"/>
  <c r="V32" i="21"/>
  <c r="V40" i="21"/>
  <c r="V48" i="21"/>
  <c r="O48" i="21" s="1"/>
  <c r="V56" i="19"/>
  <c r="P56" i="19" s="1"/>
  <c r="V64" i="19"/>
  <c r="V72" i="19"/>
  <c r="V80" i="19"/>
  <c r="V88" i="19"/>
  <c r="V96" i="19"/>
  <c r="V104" i="19"/>
  <c r="V112" i="19"/>
  <c r="V120" i="19"/>
  <c r="T120" i="19" s="1"/>
  <c r="V128" i="19"/>
  <c r="V136" i="19"/>
  <c r="V144" i="19"/>
  <c r="V152" i="19"/>
  <c r="V160" i="19"/>
  <c r="N160" i="19" s="1"/>
  <c r="V168" i="19"/>
  <c r="V176" i="19"/>
  <c r="V9" i="21"/>
  <c r="V17" i="21"/>
  <c r="V25" i="21"/>
  <c r="V33" i="21"/>
  <c r="V41" i="21"/>
  <c r="V49" i="21"/>
  <c r="V65" i="19"/>
  <c r="V97" i="19"/>
  <c r="V129" i="19"/>
  <c r="V161" i="19"/>
  <c r="V66" i="19"/>
  <c r="T66" i="19" s="1"/>
  <c r="V62" i="19"/>
  <c r="V86" i="19"/>
  <c r="V174" i="19"/>
  <c r="V122" i="19"/>
  <c r="V73" i="19"/>
  <c r="V105" i="19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V34" i="21"/>
  <c r="V57" i="19"/>
  <c r="V89" i="19"/>
  <c r="V121" i="19"/>
  <c r="V153" i="19"/>
  <c r="V22" i="21"/>
  <c r="V162" i="19"/>
  <c r="S162" i="19" s="1"/>
  <c r="V54" i="19"/>
  <c r="V50" i="21"/>
  <c r="V90" i="19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D39" i="24"/>
  <c r="H39" i="24"/>
  <c r="I39" i="24"/>
  <c r="F39" i="24"/>
  <c r="C39" i="24"/>
  <c r="G39" i="24"/>
  <c r="K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F164" i="24"/>
  <c r="G164" i="24"/>
  <c r="K164" i="24"/>
  <c r="J164" i="24"/>
  <c r="E164" i="24"/>
  <c r="H164" i="24"/>
  <c r="C164" i="24"/>
  <c r="I164" i="24"/>
  <c r="D164" i="24"/>
  <c r="E107" i="24"/>
  <c r="H107" i="24"/>
  <c r="J107" i="24"/>
  <c r="I107" i="24"/>
  <c r="D107" i="24"/>
  <c r="C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E115" i="24"/>
  <c r="D115" i="24"/>
  <c r="J115" i="24"/>
  <c r="I115" i="24"/>
  <c r="H115" i="24"/>
  <c r="K115" i="24"/>
  <c r="F115" i="24"/>
  <c r="C115" i="24"/>
  <c r="G115" i="24"/>
  <c r="E103" i="24"/>
  <c r="I103" i="24"/>
  <c r="G103" i="24"/>
  <c r="K103" i="24"/>
  <c r="J103" i="24"/>
  <c r="D103" i="24"/>
  <c r="F103" i="24"/>
  <c r="C103" i="24"/>
  <c r="H103" i="24"/>
  <c r="F154" i="24"/>
  <c r="I154" i="24"/>
  <c r="D154" i="24"/>
  <c r="H154" i="24"/>
  <c r="E154" i="24"/>
  <c r="C154" i="24"/>
  <c r="G154" i="24"/>
  <c r="K154" i="24"/>
  <c r="J154" i="24"/>
  <c r="F90" i="24"/>
  <c r="H90" i="24"/>
  <c r="D90" i="24"/>
  <c r="I90" i="24"/>
  <c r="E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K125" i="24"/>
  <c r="F125" i="24"/>
  <c r="C125" i="24"/>
  <c r="E125" i="24"/>
  <c r="I125" i="24"/>
  <c r="D125" i="24"/>
  <c r="G125" i="24"/>
  <c r="J125" i="24"/>
  <c r="H61" i="24"/>
  <c r="K61" i="24"/>
  <c r="C61" i="24"/>
  <c r="E61" i="24"/>
  <c r="I61" i="24"/>
  <c r="D61" i="24"/>
  <c r="F61" i="24"/>
  <c r="J61" i="24"/>
  <c r="G61" i="24"/>
  <c r="F148" i="24"/>
  <c r="G148" i="24"/>
  <c r="K148" i="24"/>
  <c r="J148" i="24"/>
  <c r="E148" i="24"/>
  <c r="H148" i="24"/>
  <c r="I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I170" i="24"/>
  <c r="H170" i="24"/>
  <c r="D170" i="24"/>
  <c r="F170" i="24"/>
  <c r="E170" i="24"/>
  <c r="C170" i="24"/>
  <c r="G170" i="24"/>
  <c r="K170" i="24"/>
  <c r="J170" i="24"/>
  <c r="O99" i="24"/>
  <c r="H99" i="24"/>
  <c r="D99" i="24"/>
  <c r="E99" i="24"/>
  <c r="J99" i="24"/>
  <c r="I99" i="24"/>
  <c r="K99" i="24"/>
  <c r="F99" i="24"/>
  <c r="C99" i="24"/>
  <c r="G99" i="24"/>
  <c r="E95" i="24"/>
  <c r="D95" i="24"/>
  <c r="H95" i="24"/>
  <c r="I95" i="24"/>
  <c r="F95" i="24"/>
  <c r="C95" i="24"/>
  <c r="J95" i="24"/>
  <c r="G95" i="24"/>
  <c r="K95" i="24"/>
  <c r="D150" i="24"/>
  <c r="H150" i="24"/>
  <c r="F150" i="24"/>
  <c r="I150" i="24"/>
  <c r="G150" i="24"/>
  <c r="K150" i="24"/>
  <c r="J150" i="24"/>
  <c r="C150" i="24"/>
  <c r="E150" i="24"/>
  <c r="D86" i="24"/>
  <c r="I86" i="24"/>
  <c r="H86" i="24"/>
  <c r="F86" i="24"/>
  <c r="G86" i="24"/>
  <c r="K86" i="24"/>
  <c r="J86" i="24"/>
  <c r="E86" i="24"/>
  <c r="C86" i="24"/>
  <c r="H21" i="24"/>
  <c r="C21" i="24"/>
  <c r="K21" i="24"/>
  <c r="J21" i="24"/>
  <c r="I21" i="24"/>
  <c r="F21" i="24"/>
  <c r="E21" i="24"/>
  <c r="D21" i="24"/>
  <c r="G21" i="24"/>
  <c r="H121" i="24"/>
  <c r="K121" i="24"/>
  <c r="F121" i="24"/>
  <c r="C121" i="24"/>
  <c r="D121" i="24"/>
  <c r="J121" i="24"/>
  <c r="G121" i="24"/>
  <c r="E121" i="24"/>
  <c r="I121" i="24"/>
  <c r="F56" i="24"/>
  <c r="K56" i="24"/>
  <c r="E56" i="24"/>
  <c r="C56" i="24"/>
  <c r="G56" i="24"/>
  <c r="I56" i="24"/>
  <c r="D56" i="24"/>
  <c r="J56" i="24"/>
  <c r="H56" i="24"/>
  <c r="F124" i="24"/>
  <c r="C124" i="24"/>
  <c r="J124" i="24"/>
  <c r="G124" i="24"/>
  <c r="E124" i="24"/>
  <c r="I124" i="24"/>
  <c r="K124" i="24"/>
  <c r="D124" i="24"/>
  <c r="H124" i="24"/>
  <c r="E75" i="24"/>
  <c r="H75" i="24"/>
  <c r="J75" i="24"/>
  <c r="I75" i="24"/>
  <c r="C75" i="24"/>
  <c r="G75" i="24"/>
  <c r="K75" i="24"/>
  <c r="F75" i="24"/>
  <c r="D75" i="24"/>
  <c r="F112" i="24"/>
  <c r="C112" i="24"/>
  <c r="G112" i="24"/>
  <c r="J112" i="24"/>
  <c r="K112" i="24"/>
  <c r="E112" i="24"/>
  <c r="D112" i="24"/>
  <c r="I112" i="24"/>
  <c r="H112" i="24"/>
  <c r="S156" i="24"/>
  <c r="U156" i="24"/>
  <c r="F156" i="24"/>
  <c r="C156" i="24"/>
  <c r="J156" i="24"/>
  <c r="G156" i="24"/>
  <c r="E156" i="24"/>
  <c r="K156" i="24"/>
  <c r="I156" i="24"/>
  <c r="D156" i="24"/>
  <c r="H156" i="24"/>
  <c r="H83" i="24"/>
  <c r="D83" i="24"/>
  <c r="I83" i="24"/>
  <c r="E83" i="24"/>
  <c r="J83" i="24"/>
  <c r="K83" i="24"/>
  <c r="F83" i="24"/>
  <c r="C83" i="24"/>
  <c r="G83" i="24"/>
  <c r="E87" i="24"/>
  <c r="J87" i="24"/>
  <c r="I87" i="24"/>
  <c r="D87" i="24"/>
  <c r="H87" i="24"/>
  <c r="G87" i="24"/>
  <c r="K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K117" i="24"/>
  <c r="F117" i="24"/>
  <c r="H117" i="24"/>
  <c r="C117" i="24"/>
  <c r="E117" i="24"/>
  <c r="G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J123" i="19"/>
  <c r="F76" i="19"/>
  <c r="E34" i="21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L135" i="21"/>
  <c r="V156" i="28"/>
  <c r="L132" i="26"/>
  <c r="V173" i="42"/>
  <c r="L2" i="26"/>
  <c r="L157" i="21"/>
  <c r="L138" i="21"/>
  <c r="V74" i="42"/>
  <c r="B57" i="21"/>
  <c r="L73" i="23"/>
  <c r="L33" i="28"/>
  <c r="L156" i="40"/>
  <c r="L42" i="23"/>
  <c r="L45" i="23"/>
  <c r="B175" i="41"/>
  <c r="V54" i="42"/>
  <c r="L78" i="40"/>
  <c r="L177" i="42"/>
  <c r="V153" i="23"/>
  <c r="B161" i="21"/>
  <c r="V165" i="40"/>
  <c r="L56" i="23"/>
  <c r="L140" i="40"/>
  <c r="B2" i="28"/>
  <c r="V100" i="26"/>
  <c r="L23" i="19"/>
  <c r="V55" i="26"/>
  <c r="V114" i="42"/>
  <c r="L57" i="40"/>
  <c r="L24" i="40"/>
  <c r="V130" i="23"/>
  <c r="V17" i="41"/>
  <c r="L150" i="21"/>
  <c r="L67" i="40"/>
  <c r="L33" i="42"/>
  <c r="V30" i="40"/>
  <c r="B32" i="42"/>
  <c r="L137" i="42"/>
  <c r="V116" i="41"/>
  <c r="L14" i="23"/>
  <c r="L158" i="42"/>
  <c r="V32" i="42"/>
  <c r="L67" i="21"/>
  <c r="L132" i="28"/>
  <c r="L128" i="26"/>
  <c r="L87" i="28"/>
  <c r="L174" i="23"/>
  <c r="L94" i="23"/>
  <c r="V172" i="40"/>
  <c r="V45" i="26"/>
  <c r="V144" i="28"/>
  <c r="L18" i="41"/>
  <c r="L32" i="41"/>
  <c r="B126" i="22"/>
  <c r="L12" i="23"/>
  <c r="V57" i="28"/>
  <c r="V104" i="25"/>
  <c r="L142" i="23"/>
  <c r="L4" i="42"/>
  <c r="V170" i="42"/>
  <c r="V119" i="26"/>
  <c r="B85" i="42"/>
  <c r="L80" i="21"/>
  <c r="L157" i="23"/>
  <c r="L121" i="41"/>
  <c r="V149" i="42"/>
  <c r="L118" i="40"/>
  <c r="L39" i="40"/>
  <c r="V11" i="42"/>
  <c r="V156" i="21"/>
  <c r="L142" i="40"/>
  <c r="L72" i="23"/>
  <c r="V128" i="42"/>
  <c r="L37" i="26"/>
  <c r="B45" i="22"/>
  <c r="L167" i="23"/>
  <c r="B69" i="23"/>
  <c r="L27" i="26"/>
  <c r="V100" i="41"/>
  <c r="V94" i="40"/>
  <c r="V137" i="28"/>
  <c r="L11" i="42"/>
  <c r="B107" i="26"/>
  <c r="B134" i="23"/>
  <c r="V28" i="26"/>
  <c r="L162" i="21"/>
  <c r="B15" i="19"/>
  <c r="L149" i="41"/>
  <c r="L80" i="40"/>
  <c r="L133" i="26"/>
  <c r="L145" i="42"/>
  <c r="L49" i="23"/>
  <c r="B118" i="28"/>
  <c r="V174" i="26"/>
  <c r="B123" i="41"/>
  <c r="L43" i="40"/>
  <c r="L51" i="42"/>
  <c r="L79" i="41"/>
  <c r="B133" i="22"/>
  <c r="V12" i="42"/>
  <c r="V173" i="40"/>
  <c r="B105" i="28"/>
  <c r="B175" i="23"/>
  <c r="L65" i="21"/>
  <c r="L13" i="41"/>
  <c r="V35" i="42"/>
  <c r="B3" i="42"/>
  <c r="L77" i="41"/>
  <c r="B6" i="23"/>
  <c r="L98" i="40"/>
  <c r="V68" i="41"/>
  <c r="V78" i="25"/>
  <c r="V121" i="65"/>
  <c r="V134" i="23"/>
  <c r="V118" i="65"/>
  <c r="V20" i="26"/>
  <c r="B91" i="26"/>
  <c r="L168" i="26"/>
  <c r="L83" i="25"/>
  <c r="V50" i="65"/>
  <c r="B10" i="22"/>
  <c r="V47" i="41"/>
  <c r="V56" i="23"/>
  <c r="L26" i="40"/>
  <c r="V38" i="40"/>
  <c r="B85" i="28"/>
  <c r="L120" i="26"/>
  <c r="L133" i="41"/>
  <c r="L45" i="42"/>
  <c r="L81" i="23"/>
  <c r="V52" i="42"/>
  <c r="V97" i="26"/>
  <c r="L126" i="26"/>
  <c r="L33" i="41"/>
  <c r="L148" i="26"/>
  <c r="V57" i="41"/>
  <c r="B2" i="23"/>
  <c r="L101" i="26"/>
  <c r="V90" i="23"/>
  <c r="V27" i="40"/>
  <c r="B103" i="41"/>
  <c r="V36" i="26"/>
  <c r="V108" i="42"/>
  <c r="L29" i="41"/>
  <c r="L156" i="41"/>
  <c r="V26" i="41"/>
  <c r="V127" i="41"/>
  <c r="L17" i="40"/>
  <c r="V87" i="42"/>
  <c r="B82" i="41"/>
  <c r="V99" i="26"/>
  <c r="L68" i="26"/>
  <c r="B170" i="65"/>
  <c r="V36" i="28"/>
  <c r="V66" i="23"/>
  <c r="L145" i="41"/>
  <c r="L73" i="28"/>
  <c r="V106" i="42"/>
  <c r="L160" i="40"/>
  <c r="L84" i="23"/>
  <c r="L19" i="42"/>
  <c r="V31" i="26"/>
  <c r="L66" i="40"/>
  <c r="L148" i="40"/>
  <c r="V106" i="40"/>
  <c r="V111" i="41"/>
  <c r="B121" i="22"/>
  <c r="V125" i="42"/>
  <c r="B52" i="65"/>
  <c r="L23" i="41"/>
  <c r="L118" i="42"/>
  <c r="V119" i="41"/>
  <c r="L60" i="23"/>
  <c r="B146" i="22"/>
  <c r="L71" i="41"/>
  <c r="B163" i="40"/>
  <c r="L64" i="23"/>
  <c r="V64" i="42"/>
  <c r="V145" i="41"/>
  <c r="L172" i="21"/>
  <c r="L159" i="21"/>
  <c r="L136" i="42"/>
  <c r="L36" i="40"/>
  <c r="V167" i="41"/>
  <c r="L138" i="28"/>
  <c r="B38" i="65"/>
  <c r="B15" i="42"/>
  <c r="B127" i="26"/>
  <c r="V18" i="40"/>
  <c r="L65" i="41"/>
  <c r="V51" i="42"/>
  <c r="B142" i="41"/>
  <c r="B152" i="21"/>
  <c r="L171" i="41"/>
  <c r="L128" i="42"/>
  <c r="B139" i="22"/>
  <c r="B27" i="28"/>
  <c r="L78" i="41"/>
  <c r="V43" i="41"/>
  <c r="V109" i="41"/>
  <c r="L8" i="40"/>
  <c r="V154" i="40"/>
  <c r="B90" i="22"/>
  <c r="V61" i="25"/>
  <c r="L8" i="26"/>
  <c r="V43" i="23"/>
  <c r="B72" i="42"/>
  <c r="V73" i="40"/>
  <c r="B57" i="41"/>
  <c r="L53" i="40"/>
  <c r="V7" i="42"/>
  <c r="B162" i="28"/>
  <c r="B119" i="41"/>
  <c r="V83" i="21"/>
  <c r="B62" i="26"/>
  <c r="V122" i="42"/>
  <c r="L8" i="42"/>
  <c r="B55" i="26"/>
  <c r="L172" i="42"/>
  <c r="V147" i="42"/>
  <c r="V15" i="40"/>
  <c r="B150" i="42"/>
  <c r="B66" i="40"/>
  <c r="V107" i="28"/>
  <c r="L140" i="26"/>
  <c r="B9" i="42"/>
  <c r="L57" i="21"/>
  <c r="V81" i="23"/>
  <c r="B110" i="22"/>
  <c r="B18" i="40"/>
  <c r="B34" i="19"/>
  <c r="L82" i="41"/>
  <c r="B119" i="42"/>
  <c r="V124" i="21"/>
  <c r="B149" i="41"/>
  <c r="V70" i="41"/>
  <c r="B123" i="42"/>
  <c r="B75" i="42"/>
  <c r="V68" i="42"/>
  <c r="V58" i="42"/>
  <c r="V128" i="40"/>
  <c r="B173" i="28"/>
  <c r="L141" i="26"/>
  <c r="B158" i="21"/>
  <c r="L128" i="40"/>
  <c r="B91" i="41"/>
  <c r="L157" i="41"/>
  <c r="V59" i="23"/>
  <c r="L7" i="19"/>
  <c r="V87" i="40"/>
  <c r="L138" i="42"/>
  <c r="V134" i="40"/>
  <c r="V23" i="23"/>
  <c r="L34" i="65"/>
  <c r="B73" i="42"/>
  <c r="L117" i="26"/>
  <c r="L163" i="42"/>
  <c r="V155" i="42"/>
  <c r="B76" i="22"/>
  <c r="B122" i="40"/>
  <c r="V163" i="26"/>
  <c r="V115" i="40"/>
  <c r="V162" i="40"/>
  <c r="L5" i="23"/>
  <c r="B66" i="42"/>
  <c r="V166" i="26"/>
  <c r="L161" i="28"/>
  <c r="B79" i="21"/>
  <c r="V122" i="23"/>
  <c r="V90" i="26"/>
  <c r="L173" i="42"/>
  <c r="V121" i="40"/>
  <c r="V71" i="40"/>
  <c r="V24" i="26"/>
  <c r="L146" i="41"/>
  <c r="V30" i="42"/>
  <c r="V150" i="40"/>
  <c r="B29" i="41"/>
  <c r="B47" i="28"/>
  <c r="V19" i="41"/>
  <c r="L70" i="23"/>
  <c r="B15" i="28"/>
  <c r="L114" i="40"/>
  <c r="B53" i="41"/>
  <c r="L140" i="23"/>
  <c r="B58" i="24"/>
  <c r="V157" i="40"/>
  <c r="V101" i="26"/>
  <c r="V29" i="42"/>
  <c r="V52" i="41"/>
  <c r="B6" i="28"/>
  <c r="L39" i="42"/>
  <c r="L58" i="65"/>
  <c r="V113" i="26"/>
  <c r="L26" i="23"/>
  <c r="B94" i="41"/>
  <c r="V105" i="41"/>
  <c r="V21" i="26"/>
  <c r="L65" i="23"/>
  <c r="V7" i="40"/>
  <c r="L63" i="23"/>
  <c r="L97" i="42"/>
  <c r="L164" i="42"/>
  <c r="B166" i="41"/>
  <c r="L98" i="42"/>
  <c r="L22" i="42"/>
  <c r="V149" i="40"/>
  <c r="L103" i="26"/>
  <c r="V173" i="26"/>
  <c r="L137" i="26"/>
  <c r="L130" i="40"/>
  <c r="L122" i="42"/>
  <c r="L46" i="41"/>
  <c r="L61" i="25"/>
  <c r="B57" i="42"/>
  <c r="L141" i="23"/>
  <c r="V154" i="26"/>
  <c r="L36" i="26"/>
  <c r="V157" i="41"/>
  <c r="L10" i="23"/>
  <c r="B166" i="40"/>
  <c r="L141" i="41"/>
  <c r="B39" i="28"/>
  <c r="B28" i="23"/>
  <c r="V105" i="40"/>
  <c r="L24" i="26"/>
  <c r="V82" i="41"/>
  <c r="L156" i="25"/>
  <c r="B3" i="26"/>
  <c r="V3" i="41"/>
  <c r="B90" i="42"/>
  <c r="V4" i="41"/>
  <c r="B67" i="25"/>
  <c r="B142" i="65"/>
  <c r="B38" i="41"/>
  <c r="V59" i="41"/>
  <c r="B14" i="41"/>
  <c r="V102" i="40"/>
  <c r="V163" i="41"/>
  <c r="L85" i="41"/>
  <c r="V55" i="40"/>
  <c r="L104" i="41"/>
  <c r="B79" i="65"/>
  <c r="L23" i="42"/>
  <c r="V60" i="26"/>
  <c r="B42" i="22"/>
  <c r="V42" i="65"/>
  <c r="L159" i="42"/>
  <c r="L52" i="23"/>
  <c r="L15" i="42"/>
  <c r="V94" i="42"/>
  <c r="V4" i="26"/>
  <c r="V60" i="40"/>
  <c r="B143" i="28"/>
  <c r="B160" i="65"/>
  <c r="V107" i="41"/>
  <c r="V25" i="28"/>
  <c r="V76" i="40"/>
  <c r="V31" i="40"/>
  <c r="B16" i="42"/>
  <c r="B83" i="21"/>
  <c r="V119" i="28"/>
  <c r="B33" i="40"/>
  <c r="L87" i="40"/>
  <c r="B157" i="22"/>
  <c r="B73" i="40"/>
  <c r="L110" i="41"/>
  <c r="L5" i="41"/>
  <c r="L9" i="23"/>
  <c r="B154" i="41"/>
  <c r="L41" i="40"/>
  <c r="L18" i="28"/>
  <c r="L14" i="42"/>
  <c r="V121" i="23"/>
  <c r="B170" i="42"/>
  <c r="B97" i="41"/>
  <c r="B2" i="26"/>
  <c r="V106" i="26"/>
  <c r="L26" i="42"/>
  <c r="B91" i="21"/>
  <c r="V157" i="23"/>
  <c r="V50" i="40"/>
  <c r="B16" i="23"/>
  <c r="B38" i="28"/>
  <c r="L35" i="40"/>
  <c r="V10" i="40"/>
  <c r="L161" i="23"/>
  <c r="L38" i="41"/>
  <c r="B141" i="40"/>
  <c r="B69" i="22"/>
  <c r="V82" i="40"/>
  <c r="B128" i="41"/>
  <c r="B28" i="41"/>
  <c r="L66" i="41"/>
  <c r="V37" i="42"/>
  <c r="L120" i="41"/>
  <c r="B156" i="23"/>
  <c r="L123" i="42"/>
  <c r="L65" i="42"/>
  <c r="V16" i="28"/>
  <c r="L167" i="42"/>
  <c r="V56" i="42"/>
  <c r="L40" i="40"/>
  <c r="B144" i="65"/>
  <c r="L140" i="28"/>
  <c r="L51" i="41"/>
  <c r="L164" i="41"/>
  <c r="L111" i="40"/>
  <c r="V64" i="40"/>
  <c r="V28" i="40"/>
  <c r="L137" i="23"/>
  <c r="L34" i="40"/>
  <c r="V167" i="26"/>
  <c r="V131" i="26"/>
  <c r="V104" i="42"/>
  <c r="B105" i="65"/>
  <c r="B152" i="26"/>
  <c r="V124" i="42"/>
  <c r="L10" i="26"/>
  <c r="V134" i="41"/>
  <c r="V56" i="41"/>
  <c r="V63" i="23"/>
  <c r="B60" i="65"/>
  <c r="B164" i="28"/>
  <c r="B27" i="23"/>
  <c r="B16" i="41"/>
  <c r="V117" i="42"/>
  <c r="L116" i="26"/>
  <c r="B4" i="22"/>
  <c r="B59" i="42"/>
  <c r="V143" i="42"/>
  <c r="L175" i="42"/>
  <c r="B157" i="41"/>
  <c r="L4" i="40"/>
  <c r="L52" i="42"/>
  <c r="V99" i="23"/>
  <c r="L134" i="41"/>
  <c r="V15" i="26"/>
  <c r="V74" i="28"/>
  <c r="B45" i="65"/>
  <c r="B172" i="42"/>
  <c r="B49" i="40"/>
  <c r="V61" i="40"/>
  <c r="V84" i="40"/>
  <c r="B114" i="26"/>
  <c r="L96" i="40"/>
  <c r="L7" i="26"/>
  <c r="V5" i="26"/>
  <c r="L123" i="23"/>
  <c r="V16" i="42"/>
  <c r="V21" i="42"/>
  <c r="V121" i="42"/>
  <c r="V98" i="40"/>
  <c r="L44" i="41"/>
  <c r="V122" i="41"/>
  <c r="L77" i="42"/>
  <c r="L44" i="19"/>
  <c r="L47" i="23"/>
  <c r="V57" i="26"/>
  <c r="B161" i="22"/>
  <c r="L174" i="42"/>
  <c r="V119" i="40"/>
  <c r="L63" i="40"/>
  <c r="L126" i="42"/>
  <c r="B155" i="23"/>
  <c r="B112" i="65"/>
  <c r="V44" i="42"/>
  <c r="B135" i="42"/>
  <c r="V92" i="26"/>
  <c r="V95" i="42"/>
  <c r="L131" i="41"/>
  <c r="L6" i="40"/>
  <c r="V84" i="41"/>
  <c r="L90" i="28"/>
  <c r="B48" i="26"/>
  <c r="V164" i="25"/>
  <c r="L73" i="40"/>
  <c r="L121" i="40"/>
  <c r="L122" i="26"/>
  <c r="L67" i="23"/>
  <c r="L25" i="40"/>
  <c r="V6" i="40"/>
  <c r="B167" i="21"/>
  <c r="L37" i="19"/>
  <c r="B72" i="26"/>
  <c r="B89" i="23"/>
  <c r="B158" i="42"/>
  <c r="V177" i="26"/>
  <c r="B136" i="41"/>
  <c r="L99" i="28"/>
  <c r="L153" i="42"/>
  <c r="L60" i="26"/>
  <c r="V164" i="42"/>
  <c r="L93" i="23"/>
  <c r="V162" i="41"/>
  <c r="V48" i="42"/>
  <c r="V40" i="40"/>
  <c r="L122" i="40"/>
  <c r="L143" i="65"/>
  <c r="V109" i="21"/>
  <c r="L80" i="42"/>
  <c r="B134" i="28"/>
  <c r="B106" i="21"/>
  <c r="B36" i="42"/>
  <c r="B16" i="28"/>
  <c r="L28" i="40"/>
  <c r="L176" i="41"/>
  <c r="V2" i="26"/>
  <c r="V128" i="41"/>
  <c r="V117" i="40"/>
  <c r="B97" i="23"/>
  <c r="B76" i="21"/>
  <c r="L139" i="40"/>
  <c r="V76" i="41"/>
  <c r="B154" i="21"/>
  <c r="V64" i="41"/>
  <c r="B77" i="40"/>
  <c r="V156" i="25"/>
  <c r="B50" i="25"/>
  <c r="V140" i="42"/>
  <c r="L11" i="23"/>
  <c r="L138" i="41"/>
  <c r="B52" i="27"/>
  <c r="B167" i="42"/>
  <c r="L138" i="40"/>
  <c r="L8" i="41"/>
  <c r="B146" i="42"/>
  <c r="L53" i="42"/>
  <c r="L118" i="41"/>
  <c r="V111" i="26"/>
  <c r="V158" i="42"/>
  <c r="B39" i="40"/>
  <c r="B78" i="23"/>
  <c r="B106" i="28"/>
  <c r="V167" i="21"/>
  <c r="L134" i="21"/>
  <c r="L163" i="41"/>
  <c r="L47" i="42"/>
  <c r="V49" i="41"/>
  <c r="L137" i="40"/>
  <c r="B82" i="28"/>
  <c r="V135" i="42"/>
  <c r="V123" i="26"/>
  <c r="B75" i="21"/>
  <c r="B139" i="23"/>
  <c r="B168" i="23"/>
  <c r="B100" i="21"/>
  <c r="L158" i="65"/>
  <c r="B41" i="26"/>
  <c r="V15" i="19"/>
  <c r="B109" i="42"/>
  <c r="V62" i="40"/>
  <c r="B22" i="41"/>
  <c r="L171" i="23"/>
  <c r="V55" i="28"/>
  <c r="V16" i="65"/>
  <c r="B116" i="40"/>
  <c r="B127" i="28"/>
  <c r="L32" i="26"/>
  <c r="B50" i="42"/>
  <c r="V126" i="26"/>
  <c r="L123" i="40"/>
  <c r="B160" i="26"/>
  <c r="V131" i="28"/>
  <c r="B26" i="28"/>
  <c r="B114" i="22"/>
  <c r="B56" i="42"/>
  <c r="V66" i="40"/>
  <c r="L168" i="40"/>
  <c r="V93" i="26"/>
  <c r="L59" i="40"/>
  <c r="B102" i="42"/>
  <c r="L173" i="23"/>
  <c r="V132" i="40"/>
  <c r="L7" i="40"/>
  <c r="L19" i="26"/>
  <c r="L165" i="41"/>
  <c r="L41" i="41"/>
  <c r="L15" i="40"/>
  <c r="V13" i="28"/>
  <c r="B98" i="26"/>
  <c r="V171" i="41"/>
  <c r="B14" i="23"/>
  <c r="V146" i="41"/>
  <c r="L10" i="40"/>
  <c r="B67" i="41"/>
  <c r="V82" i="26"/>
  <c r="B8" i="40"/>
  <c r="V130" i="42"/>
  <c r="L44" i="23"/>
  <c r="V62" i="42"/>
  <c r="B43" i="42"/>
  <c r="L101" i="28"/>
  <c r="V162" i="26"/>
  <c r="V40" i="19"/>
  <c r="L166" i="42"/>
  <c r="L44" i="42"/>
  <c r="B171" i="21"/>
  <c r="V113" i="41"/>
  <c r="V61" i="41"/>
  <c r="B17" i="26"/>
  <c r="B45" i="19"/>
  <c r="V97" i="21"/>
  <c r="L164" i="40"/>
  <c r="B138" i="28"/>
  <c r="L6" i="23"/>
  <c r="B150" i="28"/>
  <c r="L96" i="42"/>
  <c r="V151" i="41"/>
  <c r="V132" i="42"/>
  <c r="L102" i="28"/>
  <c r="B118" i="21"/>
  <c r="L25" i="41"/>
  <c r="B102" i="41"/>
  <c r="B110" i="28"/>
  <c r="L86" i="21"/>
  <c r="V57" i="40"/>
  <c r="V170" i="65"/>
  <c r="B79" i="40"/>
  <c r="L121" i="26"/>
  <c r="B146" i="23"/>
  <c r="V86" i="41"/>
  <c r="V16" i="40"/>
  <c r="L71" i="40"/>
  <c r="L62" i="28"/>
  <c r="V80" i="40"/>
  <c r="L34" i="26"/>
  <c r="B163" i="22"/>
  <c r="V79" i="26"/>
  <c r="B76" i="23"/>
  <c r="L168" i="21"/>
  <c r="L172" i="40"/>
  <c r="L64" i="28"/>
  <c r="L110" i="40"/>
  <c r="V169" i="21"/>
  <c r="B102" i="28"/>
  <c r="B173" i="23"/>
  <c r="V135" i="26"/>
  <c r="L66" i="26"/>
  <c r="B33" i="19"/>
  <c r="B45" i="41"/>
  <c r="B18" i="23"/>
  <c r="B102" i="65"/>
  <c r="L85" i="26"/>
  <c r="L177" i="23"/>
  <c r="L25" i="26"/>
  <c r="V63" i="41"/>
  <c r="V175" i="40"/>
  <c r="L28" i="41"/>
  <c r="V12" i="41"/>
  <c r="V169" i="41"/>
  <c r="L115" i="41"/>
  <c r="B149" i="23"/>
  <c r="B109" i="21"/>
  <c r="L113" i="28"/>
  <c r="V88" i="41"/>
  <c r="L52" i="26"/>
  <c r="B50" i="41"/>
  <c r="V33" i="65"/>
  <c r="V56" i="40"/>
  <c r="L79" i="28"/>
  <c r="L88" i="40"/>
  <c r="V89" i="41"/>
  <c r="L60" i="41"/>
  <c r="L172" i="26"/>
  <c r="L20" i="42"/>
  <c r="V169" i="26"/>
  <c r="V41" i="42"/>
  <c r="V156" i="42"/>
  <c r="B163" i="28"/>
  <c r="B130" i="42"/>
  <c r="L36" i="19"/>
  <c r="B18" i="41"/>
  <c r="L6" i="26"/>
  <c r="B20" i="19"/>
  <c r="B72" i="22"/>
  <c r="L133" i="65"/>
  <c r="L94" i="42"/>
  <c r="B9" i="40"/>
  <c r="L149" i="42"/>
  <c r="L20" i="41"/>
  <c r="B141" i="22"/>
  <c r="L125" i="41"/>
  <c r="L36" i="23"/>
  <c r="B128" i="28"/>
  <c r="V123" i="42"/>
  <c r="B83" i="41"/>
  <c r="L112" i="40"/>
  <c r="B53" i="28"/>
  <c r="V41" i="41"/>
  <c r="L36" i="42"/>
  <c r="V149" i="28"/>
  <c r="L46" i="25"/>
  <c r="V17" i="40"/>
  <c r="V54" i="26"/>
  <c r="L88" i="23"/>
  <c r="V177" i="40"/>
  <c r="B7" i="22"/>
  <c r="B34" i="23"/>
  <c r="B20" i="26"/>
  <c r="L57" i="65"/>
  <c r="B45" i="42"/>
  <c r="L88" i="41"/>
  <c r="L33" i="23"/>
  <c r="V177" i="42"/>
  <c r="V138" i="26"/>
  <c r="B4" i="40"/>
  <c r="V28" i="28"/>
  <c r="B88" i="28"/>
  <c r="V142" i="40"/>
  <c r="B3" i="28"/>
  <c r="B44" i="42"/>
  <c r="B54" i="26"/>
  <c r="V24" i="41"/>
  <c r="B163" i="42"/>
  <c r="B170" i="22"/>
  <c r="B16" i="22"/>
  <c r="L71" i="42"/>
  <c r="V173" i="41"/>
  <c r="L40" i="42"/>
  <c r="B33" i="41"/>
  <c r="V158" i="40"/>
  <c r="B75" i="40"/>
  <c r="L167" i="40"/>
  <c r="L17" i="41"/>
  <c r="L32" i="23"/>
  <c r="V160" i="23"/>
  <c r="B91" i="22"/>
  <c r="L161" i="42"/>
  <c r="V20" i="41"/>
  <c r="B100" i="42"/>
  <c r="V25" i="23"/>
  <c r="L173" i="26"/>
  <c r="V93" i="40"/>
  <c r="B130" i="23"/>
  <c r="V147" i="21"/>
  <c r="B103" i="21"/>
  <c r="V87" i="41"/>
  <c r="B15" i="41"/>
  <c r="V27" i="28"/>
  <c r="L69" i="40"/>
  <c r="L131" i="42"/>
  <c r="B175" i="42"/>
  <c r="V37" i="41"/>
  <c r="L159" i="28"/>
  <c r="V10" i="28"/>
  <c r="V16" i="19"/>
  <c r="L21" i="23"/>
  <c r="V30" i="41"/>
  <c r="B5" i="40"/>
  <c r="B36" i="65"/>
  <c r="B48" i="19"/>
  <c r="V63" i="21"/>
  <c r="V19" i="40"/>
  <c r="L112" i="65"/>
  <c r="B108" i="22"/>
  <c r="V97" i="40"/>
  <c r="V61" i="42"/>
  <c r="B156" i="65"/>
  <c r="B149" i="26"/>
  <c r="B96" i="21"/>
  <c r="V53" i="42"/>
  <c r="B60" i="42"/>
  <c r="L129" i="41"/>
  <c r="V78" i="65"/>
  <c r="L75" i="40"/>
  <c r="L111" i="28"/>
  <c r="V45" i="41"/>
  <c r="L103" i="21"/>
  <c r="B64" i="42"/>
  <c r="V103" i="28"/>
  <c r="B68" i="28"/>
  <c r="L103" i="40"/>
  <c r="V107" i="40"/>
  <c r="V36" i="41"/>
  <c r="L13" i="23"/>
  <c r="V144" i="40"/>
  <c r="L31" i="19"/>
  <c r="L71" i="65"/>
  <c r="B105" i="42"/>
  <c r="B51" i="22"/>
  <c r="B79" i="26"/>
  <c r="B93" i="22"/>
  <c r="V149" i="65"/>
  <c r="V117" i="65"/>
  <c r="L12" i="26"/>
  <c r="L86" i="40"/>
  <c r="L52" i="65"/>
  <c r="L102" i="41"/>
  <c r="B138" i="40"/>
  <c r="L82" i="23"/>
  <c r="V110" i="26"/>
  <c r="L101" i="23"/>
  <c r="L53" i="41"/>
  <c r="V145" i="40"/>
  <c r="B8" i="41"/>
  <c r="V148" i="28"/>
  <c r="B74" i="28"/>
  <c r="B38" i="26"/>
  <c r="L136" i="65"/>
  <c r="L151" i="23"/>
  <c r="L102" i="42"/>
  <c r="V152" i="41"/>
  <c r="L101" i="21"/>
  <c r="V7" i="26"/>
  <c r="B72" i="23"/>
  <c r="L84" i="41"/>
  <c r="B74" i="40"/>
  <c r="B93" i="21"/>
  <c r="V150" i="65"/>
  <c r="V175" i="26"/>
  <c r="V145" i="42"/>
  <c r="B40" i="41"/>
  <c r="B55" i="28"/>
  <c r="L80" i="41"/>
  <c r="L98" i="23"/>
  <c r="L136" i="23"/>
  <c r="B67" i="42"/>
  <c r="V73" i="41"/>
  <c r="L157" i="42"/>
  <c r="V144" i="42"/>
  <c r="L3" i="42"/>
  <c r="V143" i="40"/>
  <c r="L113" i="40"/>
  <c r="V105" i="25"/>
  <c r="L30" i="23"/>
  <c r="L92" i="21"/>
  <c r="B163" i="65"/>
  <c r="L157" i="26"/>
  <c r="L151" i="40"/>
  <c r="B115" i="28"/>
  <c r="L78" i="42"/>
  <c r="V120" i="41"/>
  <c r="B116" i="41"/>
  <c r="L55" i="26"/>
  <c r="L69" i="41"/>
  <c r="B70" i="22"/>
  <c r="V67" i="40"/>
  <c r="L139" i="23"/>
  <c r="B148" i="23"/>
  <c r="V176" i="41"/>
  <c r="V109" i="26"/>
  <c r="L67" i="42"/>
  <c r="B111" i="42"/>
  <c r="V3" i="23"/>
  <c r="L90" i="42"/>
  <c r="V88" i="42"/>
  <c r="V130" i="40"/>
  <c r="B134" i="41"/>
  <c r="B154" i="26"/>
  <c r="B132" i="21"/>
  <c r="L29" i="40"/>
  <c r="B53" i="21"/>
  <c r="L170" i="23"/>
  <c r="V130" i="28"/>
  <c r="B139" i="40"/>
  <c r="L109" i="23"/>
  <c r="B148" i="21"/>
  <c r="B33" i="28"/>
  <c r="L66" i="42"/>
  <c r="V110" i="21"/>
  <c r="L147" i="42"/>
  <c r="V105" i="42"/>
  <c r="V80" i="28"/>
  <c r="V177" i="21"/>
  <c r="L159" i="40"/>
  <c r="L132" i="23"/>
  <c r="B134" i="22"/>
  <c r="V95" i="41"/>
  <c r="L87" i="23"/>
  <c r="B109" i="65"/>
  <c r="B172" i="21"/>
  <c r="B81" i="40"/>
  <c r="L92" i="23"/>
  <c r="L171" i="28"/>
  <c r="L48" i="23"/>
  <c r="B18" i="28"/>
  <c r="L47" i="26"/>
  <c r="B107" i="28"/>
  <c r="B85" i="41"/>
  <c r="V43" i="25"/>
  <c r="L107" i="21"/>
  <c r="L124" i="26"/>
  <c r="V31" i="65"/>
  <c r="L10" i="41"/>
  <c r="V49" i="40"/>
  <c r="V84" i="23"/>
  <c r="L132" i="41"/>
  <c r="B35" i="42"/>
  <c r="V60" i="65"/>
  <c r="B107" i="22"/>
  <c r="V139" i="65"/>
  <c r="B62" i="23"/>
  <c r="V153" i="40"/>
  <c r="L130" i="28"/>
  <c r="L158" i="23"/>
  <c r="B12" i="26"/>
  <c r="L62" i="42"/>
  <c r="B37" i="41"/>
  <c r="B38" i="42"/>
  <c r="V112" i="42"/>
  <c r="L170" i="26"/>
  <c r="B55" i="22"/>
  <c r="V118" i="40"/>
  <c r="L132" i="42"/>
  <c r="B31" i="22"/>
  <c r="V125" i="40"/>
  <c r="L149" i="28"/>
  <c r="V165" i="42"/>
  <c r="V3" i="40"/>
  <c r="B107" i="21"/>
  <c r="B132" i="23"/>
  <c r="B103" i="26"/>
  <c r="L90" i="26"/>
  <c r="B174" i="23"/>
  <c r="L22" i="40"/>
  <c r="B61" i="21"/>
  <c r="B49" i="28"/>
  <c r="L145" i="65"/>
  <c r="V65" i="40"/>
  <c r="B108" i="28"/>
  <c r="L79" i="40"/>
  <c r="V20" i="65"/>
  <c r="L155" i="41"/>
  <c r="L7" i="28"/>
  <c r="B174" i="28"/>
  <c r="L9" i="42"/>
  <c r="V91" i="42"/>
  <c r="B177" i="28"/>
  <c r="B7" i="23"/>
  <c r="V20" i="40"/>
  <c r="L143" i="42"/>
  <c r="V9" i="42"/>
  <c r="L72" i="41"/>
  <c r="B116" i="23"/>
  <c r="V114" i="41"/>
  <c r="B152" i="23"/>
  <c r="B127" i="21"/>
  <c r="B106" i="40"/>
  <c r="B16" i="19"/>
  <c r="B173" i="22"/>
  <c r="L39" i="23"/>
  <c r="V65" i="23"/>
  <c r="B27" i="19"/>
  <c r="L142" i="41"/>
  <c r="B28" i="26"/>
  <c r="L31" i="23"/>
  <c r="L85" i="40"/>
  <c r="B140" i="65"/>
  <c r="B152" i="42"/>
  <c r="L61" i="23"/>
  <c r="L37" i="40"/>
  <c r="L49" i="41"/>
  <c r="B141" i="28"/>
  <c r="L62" i="23"/>
  <c r="V65" i="41"/>
  <c r="B78" i="65"/>
  <c r="B98" i="40"/>
  <c r="L22" i="65"/>
  <c r="L99" i="26"/>
  <c r="L3" i="41"/>
  <c r="L81" i="40"/>
  <c r="V152" i="40"/>
  <c r="B27" i="65"/>
  <c r="L116" i="41"/>
  <c r="L14" i="26"/>
  <c r="L118" i="21"/>
  <c r="B161" i="26"/>
  <c r="L59" i="25"/>
  <c r="B60" i="28"/>
  <c r="L88" i="42"/>
  <c r="L5" i="40"/>
  <c r="L52" i="40"/>
  <c r="B103" i="28"/>
  <c r="V57" i="65"/>
  <c r="B105" i="25"/>
  <c r="L83" i="40"/>
  <c r="V133" i="41"/>
  <c r="B132" i="41"/>
  <c r="V66" i="41"/>
  <c r="L4" i="23"/>
  <c r="V15" i="42"/>
  <c r="L119" i="40"/>
  <c r="L144" i="26"/>
  <c r="V115" i="41"/>
  <c r="L147" i="40"/>
  <c r="L56" i="40"/>
  <c r="L116" i="21"/>
  <c r="V153" i="42"/>
  <c r="L144" i="42"/>
  <c r="V7" i="41"/>
  <c r="L162" i="42"/>
  <c r="V171" i="40"/>
  <c r="L59" i="41"/>
  <c r="L152" i="40"/>
  <c r="L134" i="23"/>
  <c r="B85" i="21"/>
  <c r="B113" i="41"/>
  <c r="B22" i="42"/>
  <c r="V26" i="26"/>
  <c r="L42" i="28"/>
  <c r="V85" i="42"/>
  <c r="L147" i="21"/>
  <c r="B57" i="28"/>
  <c r="V80" i="21"/>
  <c r="V10" i="42"/>
  <c r="L38" i="40"/>
  <c r="L100" i="40"/>
  <c r="B116" i="42"/>
  <c r="L172" i="23"/>
  <c r="B135" i="21"/>
  <c r="L18" i="40"/>
  <c r="V144" i="23"/>
  <c r="B36" i="23"/>
  <c r="L162" i="23"/>
  <c r="V133" i="42"/>
  <c r="V18" i="42"/>
  <c r="L42" i="65"/>
  <c r="B148" i="22"/>
  <c r="B112" i="21"/>
  <c r="L43" i="19"/>
  <c r="L91" i="21"/>
  <c r="V112" i="28"/>
  <c r="L20" i="26"/>
  <c r="B69" i="41"/>
  <c r="L89" i="28"/>
  <c r="L111" i="41"/>
  <c r="L120" i="42"/>
  <c r="V21" i="40"/>
  <c r="L144" i="40"/>
  <c r="B126" i="41"/>
  <c r="V75" i="23"/>
  <c r="L83" i="41"/>
  <c r="V170" i="40"/>
  <c r="L142" i="26"/>
  <c r="V151" i="26"/>
  <c r="V149" i="26"/>
  <c r="V101" i="42"/>
  <c r="L161" i="65"/>
  <c r="B52" i="26"/>
  <c r="V97" i="41"/>
  <c r="B25" i="23"/>
  <c r="L21" i="65"/>
  <c r="B162" i="22"/>
  <c r="L87" i="26"/>
  <c r="L161" i="26"/>
  <c r="V29" i="65"/>
  <c r="B135" i="65"/>
  <c r="B71" i="65"/>
  <c r="B28" i="42"/>
  <c r="V106" i="28"/>
  <c r="L110" i="42"/>
  <c r="B35" i="23"/>
  <c r="V151" i="23"/>
  <c r="B135" i="26"/>
  <c r="L113" i="26"/>
  <c r="B58" i="22"/>
  <c r="L125" i="23"/>
  <c r="B66" i="41"/>
  <c r="V138" i="65"/>
  <c r="L52" i="41"/>
  <c r="B90" i="21"/>
  <c r="V119" i="23"/>
  <c r="V88" i="23"/>
  <c r="B102" i="26"/>
  <c r="V19" i="65"/>
  <c r="L72" i="28"/>
  <c r="V89" i="40"/>
  <c r="B20" i="42"/>
  <c r="L77" i="65"/>
  <c r="B84" i="40"/>
  <c r="L99" i="23"/>
  <c r="V95" i="65"/>
  <c r="L86" i="42"/>
  <c r="B162" i="42"/>
  <c r="V168" i="40"/>
  <c r="B161" i="42"/>
  <c r="B7" i="41"/>
  <c r="B133" i="41"/>
  <c r="L23" i="23"/>
  <c r="B13" i="19"/>
  <c r="L60" i="40"/>
  <c r="L61" i="41"/>
  <c r="B104" i="65"/>
  <c r="L175" i="40"/>
  <c r="V141" i="40"/>
  <c r="B174" i="41"/>
  <c r="V41" i="23"/>
  <c r="L169" i="41"/>
  <c r="L135" i="23"/>
  <c r="B63" i="41"/>
  <c r="B155" i="21"/>
  <c r="B119" i="40"/>
  <c r="B172" i="40"/>
  <c r="B96" i="65"/>
  <c r="V35" i="23"/>
  <c r="L160" i="21"/>
  <c r="B28" i="65"/>
  <c r="B131" i="40"/>
  <c r="L116" i="28"/>
  <c r="B141" i="23"/>
  <c r="L89" i="42"/>
  <c r="V118" i="21"/>
  <c r="B137" i="28"/>
  <c r="B103" i="42"/>
  <c r="L23" i="26"/>
  <c r="B169" i="42"/>
  <c r="V169" i="42"/>
  <c r="L91" i="23"/>
  <c r="B87" i="65"/>
  <c r="V158" i="26"/>
  <c r="L113" i="21"/>
  <c r="V42" i="42"/>
  <c r="V113" i="21"/>
  <c r="B163" i="21"/>
  <c r="L122" i="41"/>
  <c r="L83" i="42"/>
  <c r="L61" i="42"/>
  <c r="B134" i="40"/>
  <c r="V29" i="40"/>
  <c r="L129" i="40"/>
  <c r="L54" i="41"/>
  <c r="B7" i="40"/>
  <c r="B122" i="41"/>
  <c r="V81" i="42"/>
  <c r="B24" i="28"/>
  <c r="L88" i="28"/>
  <c r="L100" i="28"/>
  <c r="L66" i="23"/>
  <c r="V66" i="42"/>
  <c r="B137" i="23"/>
  <c r="V151" i="42"/>
  <c r="L127" i="26"/>
  <c r="B44" i="26"/>
  <c r="B58" i="65"/>
  <c r="L101" i="40"/>
  <c r="V79" i="42"/>
  <c r="B32" i="41"/>
  <c r="V176" i="42"/>
  <c r="V94" i="65"/>
  <c r="L54" i="42"/>
  <c r="B105" i="21"/>
  <c r="B77" i="21"/>
  <c r="B23" i="40"/>
  <c r="B86" i="42"/>
  <c r="L43" i="23"/>
  <c r="B13" i="42"/>
  <c r="B36" i="26"/>
  <c r="L167" i="41"/>
  <c r="V142" i="23"/>
  <c r="V66" i="65"/>
  <c r="V90" i="42"/>
  <c r="B38" i="22"/>
  <c r="B118" i="41"/>
  <c r="L173" i="28"/>
  <c r="L98" i="26"/>
  <c r="B122" i="42"/>
  <c r="B98" i="41"/>
  <c r="V114" i="40"/>
  <c r="L140" i="42"/>
  <c r="B111" i="23"/>
  <c r="B30" i="41"/>
  <c r="V109" i="40"/>
  <c r="V139" i="42"/>
  <c r="V104" i="41"/>
  <c r="V64" i="28"/>
  <c r="L118" i="28"/>
  <c r="L143" i="41"/>
  <c r="B125" i="41"/>
  <c r="V123" i="65"/>
  <c r="L62" i="21"/>
  <c r="L94" i="26"/>
  <c r="V29" i="23"/>
  <c r="B130" i="65"/>
  <c r="V125" i="23"/>
  <c r="V41" i="40"/>
  <c r="B145" i="23"/>
  <c r="B143" i="42"/>
  <c r="V25" i="65"/>
  <c r="B83" i="28"/>
  <c r="L104" i="23"/>
  <c r="B62" i="42"/>
  <c r="L155" i="23"/>
  <c r="L163" i="23"/>
  <c r="B55" i="41"/>
  <c r="V80" i="65"/>
  <c r="B139" i="21"/>
  <c r="L110" i="28"/>
  <c r="L26" i="41"/>
  <c r="B158" i="22"/>
  <c r="V19" i="26"/>
  <c r="B122" i="23"/>
  <c r="L166" i="28"/>
  <c r="B37" i="28"/>
  <c r="V21" i="23"/>
  <c r="B112" i="28"/>
  <c r="L29" i="26"/>
  <c r="L169" i="23"/>
  <c r="B154" i="40"/>
  <c r="L148" i="21"/>
  <c r="L31" i="42"/>
  <c r="V34" i="23"/>
  <c r="L70" i="26"/>
  <c r="B65" i="28"/>
  <c r="V15" i="23"/>
  <c r="V129" i="41"/>
  <c r="V41" i="26"/>
  <c r="B12" i="23"/>
  <c r="B46" i="19"/>
  <c r="B158" i="26"/>
  <c r="B64" i="65"/>
  <c r="L158" i="41"/>
  <c r="V90" i="41"/>
  <c r="L50" i="25"/>
  <c r="L170" i="40"/>
  <c r="B144" i="28"/>
  <c r="B121" i="42"/>
  <c r="L159" i="25"/>
  <c r="V95" i="26"/>
  <c r="B23" i="23"/>
  <c r="B22" i="26"/>
  <c r="V103" i="40"/>
  <c r="V31" i="42"/>
  <c r="B39" i="41"/>
  <c r="L130" i="41"/>
  <c r="V98" i="23"/>
  <c r="B128" i="26"/>
  <c r="B117" i="28"/>
  <c r="B137" i="26"/>
  <c r="V19" i="42"/>
  <c r="B84" i="21"/>
  <c r="L90" i="40"/>
  <c r="V11" i="26"/>
  <c r="V43" i="40"/>
  <c r="L125" i="21"/>
  <c r="L72" i="26"/>
  <c r="B23" i="26"/>
  <c r="L97" i="40"/>
  <c r="V12" i="26"/>
  <c r="L156" i="23"/>
  <c r="L139" i="21"/>
  <c r="B40" i="23"/>
  <c r="B91" i="42"/>
  <c r="V118" i="41"/>
  <c r="B13" i="41"/>
  <c r="B75" i="23"/>
  <c r="L92" i="42"/>
  <c r="V96" i="41"/>
  <c r="V163" i="42"/>
  <c r="V108" i="26"/>
  <c r="V68" i="23"/>
  <c r="V25" i="40"/>
  <c r="V16" i="41"/>
  <c r="L22" i="26"/>
  <c r="B112" i="40"/>
  <c r="V128" i="65"/>
  <c r="L69" i="26"/>
  <c r="B88" i="23"/>
  <c r="L105" i="25"/>
  <c r="B44" i="65"/>
  <c r="V13" i="41"/>
  <c r="L31" i="26"/>
  <c r="V54" i="40"/>
  <c r="V116" i="23"/>
  <c r="L127" i="40"/>
  <c r="V27" i="41"/>
  <c r="L64" i="41"/>
  <c r="L18" i="23"/>
  <c r="V105" i="23"/>
  <c r="V58" i="40"/>
  <c r="V105" i="21"/>
  <c r="B48" i="28"/>
  <c r="L48" i="28"/>
  <c r="L58" i="24"/>
  <c r="B65" i="41"/>
  <c r="V19" i="23"/>
  <c r="B43" i="41"/>
  <c r="L107" i="40"/>
  <c r="L40" i="65"/>
  <c r="B50" i="28"/>
  <c r="V24" i="23"/>
  <c r="V22" i="41"/>
  <c r="V107" i="42"/>
  <c r="L42" i="26"/>
  <c r="L71" i="23"/>
  <c r="B127" i="42"/>
  <c r="L84" i="65"/>
  <c r="V46" i="42"/>
  <c r="B127" i="23"/>
  <c r="V102" i="26"/>
  <c r="B147" i="41"/>
  <c r="V9" i="41"/>
  <c r="B138" i="22"/>
  <c r="V122" i="40"/>
  <c r="B168" i="42"/>
  <c r="L42" i="40"/>
  <c r="L5" i="42"/>
  <c r="L61" i="40"/>
  <c r="B40" i="26"/>
  <c r="B101" i="21"/>
  <c r="L20" i="23"/>
  <c r="L115" i="26"/>
  <c r="V138" i="40"/>
  <c r="V99" i="41"/>
  <c r="V101" i="40"/>
  <c r="L159" i="41"/>
  <c r="B67" i="40"/>
  <c r="V21" i="28"/>
  <c r="B104" i="22"/>
  <c r="B49" i="41"/>
  <c r="B22" i="65"/>
  <c r="V155" i="41"/>
  <c r="B27" i="22"/>
  <c r="B78" i="42"/>
  <c r="L25" i="19"/>
  <c r="L19" i="41"/>
  <c r="L14" i="40"/>
  <c r="V98" i="41"/>
  <c r="B21" i="19"/>
  <c r="B4" i="19"/>
  <c r="V65" i="26"/>
  <c r="L97" i="23"/>
  <c r="B68" i="21"/>
  <c r="B88" i="42"/>
  <c r="B165" i="23"/>
  <c r="B69" i="42"/>
  <c r="L155" i="28"/>
  <c r="V76" i="23"/>
  <c r="L135" i="26"/>
  <c r="V37" i="40"/>
  <c r="L146" i="42"/>
  <c r="V44" i="23"/>
  <c r="V78" i="42"/>
  <c r="V124" i="28"/>
  <c r="B70" i="41"/>
  <c r="V69" i="42"/>
  <c r="B174" i="42"/>
  <c r="L41" i="23"/>
  <c r="L48" i="40"/>
  <c r="B111" i="40"/>
  <c r="B116" i="26"/>
  <c r="L49" i="42"/>
  <c r="L121" i="23"/>
  <c r="L46" i="42"/>
  <c r="B104" i="41"/>
  <c r="V47" i="42"/>
  <c r="V68" i="26"/>
  <c r="B169" i="21"/>
  <c r="V23" i="19"/>
  <c r="B110" i="21"/>
  <c r="B41" i="22"/>
  <c r="V148" i="26"/>
  <c r="V109" i="23"/>
  <c r="V36" i="40"/>
  <c r="V23" i="40"/>
  <c r="B172" i="28"/>
  <c r="B74" i="21"/>
  <c r="V129" i="28"/>
  <c r="B165" i="40"/>
  <c r="L18" i="26"/>
  <c r="V108" i="28"/>
  <c r="B66" i="23"/>
  <c r="V34" i="40"/>
  <c r="B147" i="42"/>
  <c r="V9" i="65"/>
  <c r="L164" i="65"/>
  <c r="V67" i="25"/>
  <c r="V42" i="40"/>
  <c r="L150" i="40"/>
  <c r="V13" i="26"/>
  <c r="V162" i="42"/>
  <c r="V44" i="26"/>
  <c r="V150" i="41"/>
  <c r="B95" i="42"/>
  <c r="V172" i="41"/>
  <c r="V83" i="40"/>
  <c r="B42" i="28"/>
  <c r="L58" i="42"/>
  <c r="L140" i="41"/>
  <c r="B167" i="41"/>
  <c r="L40" i="41"/>
  <c r="L106" i="21"/>
  <c r="V22" i="28"/>
  <c r="L123" i="41"/>
  <c r="L34" i="42"/>
  <c r="L153" i="23"/>
  <c r="L59" i="28"/>
  <c r="L68" i="23"/>
  <c r="V2" i="42"/>
  <c r="L106" i="41"/>
  <c r="V76" i="42"/>
  <c r="L145" i="26"/>
  <c r="L39" i="26"/>
  <c r="L121" i="42"/>
  <c r="L68" i="40"/>
  <c r="B111" i="22"/>
  <c r="V87" i="65"/>
  <c r="B34" i="42"/>
  <c r="B59" i="22"/>
  <c r="V55" i="41"/>
  <c r="L21" i="40"/>
  <c r="L100" i="42"/>
  <c r="L7" i="41"/>
  <c r="B92" i="23"/>
  <c r="V95" i="23"/>
  <c r="L112" i="28"/>
  <c r="V176" i="40"/>
  <c r="B94" i="65"/>
  <c r="L82" i="42"/>
  <c r="L104" i="40"/>
  <c r="L117" i="40"/>
  <c r="B56" i="40"/>
  <c r="L100" i="23"/>
  <c r="B22" i="28"/>
  <c r="B122" i="28"/>
  <c r="B153" i="21"/>
  <c r="V53" i="26"/>
  <c r="B21" i="26"/>
  <c r="B14" i="40"/>
  <c r="L146" i="23"/>
  <c r="L84" i="26"/>
  <c r="B74" i="42"/>
  <c r="B164" i="22"/>
  <c r="L111" i="23"/>
  <c r="B64" i="21"/>
  <c r="V145" i="21"/>
  <c r="V17" i="42"/>
  <c r="B20" i="22"/>
  <c r="L92" i="26"/>
  <c r="B79" i="42"/>
  <c r="V11" i="40"/>
  <c r="B110" i="42"/>
  <c r="V68" i="65"/>
  <c r="B150" i="40"/>
  <c r="B53" i="65"/>
  <c r="L168" i="28"/>
  <c r="L155" i="40"/>
  <c r="L128" i="65"/>
  <c r="L124" i="42"/>
  <c r="L108" i="40"/>
  <c r="L153" i="40"/>
  <c r="V107" i="23"/>
  <c r="B63" i="21"/>
  <c r="V42" i="23"/>
  <c r="V170" i="21"/>
  <c r="V21" i="41"/>
  <c r="B140" i="42"/>
  <c r="L90" i="41"/>
  <c r="B132" i="65"/>
  <c r="V141" i="65"/>
  <c r="B70" i="65"/>
  <c r="B164" i="41"/>
  <c r="L126" i="21"/>
  <c r="L120" i="40"/>
  <c r="L169" i="40"/>
  <c r="B166" i="42"/>
  <c r="B71" i="40"/>
  <c r="L133" i="21"/>
  <c r="V139" i="26"/>
  <c r="L69" i="42"/>
  <c r="V52" i="26"/>
  <c r="V123" i="40"/>
  <c r="V107" i="21"/>
  <c r="L138" i="26"/>
  <c r="V94" i="41"/>
  <c r="L140" i="65"/>
  <c r="V73" i="23"/>
  <c r="V46" i="23"/>
  <c r="B71" i="21"/>
  <c r="L89" i="41"/>
  <c r="B80" i="25"/>
  <c r="V11" i="41"/>
  <c r="B132" i="42"/>
  <c r="B108" i="40"/>
  <c r="L44" i="65"/>
  <c r="V111" i="40"/>
  <c r="B139" i="26"/>
  <c r="L129" i="26"/>
  <c r="L23" i="65"/>
  <c r="B81" i="41"/>
  <c r="V83" i="28"/>
  <c r="B166" i="28"/>
  <c r="V34" i="28"/>
  <c r="L94" i="40"/>
  <c r="V2" i="23"/>
  <c r="V106" i="23"/>
  <c r="L8" i="23"/>
  <c r="L11" i="26"/>
  <c r="L129" i="65"/>
  <c r="B37" i="42"/>
  <c r="B119" i="28"/>
  <c r="L28" i="42"/>
  <c r="V100" i="42"/>
  <c r="L108" i="41"/>
  <c r="V88" i="40"/>
  <c r="V51" i="40"/>
  <c r="V39" i="26"/>
  <c r="V117" i="23"/>
  <c r="L76" i="40"/>
  <c r="B61" i="28"/>
  <c r="B40" i="19"/>
  <c r="L142" i="42"/>
  <c r="L54" i="23"/>
  <c r="V139" i="23"/>
  <c r="B134" i="42"/>
  <c r="V59" i="40"/>
  <c r="B119" i="65"/>
  <c r="V152" i="28"/>
  <c r="B15" i="22"/>
  <c r="L161" i="41"/>
  <c r="B34" i="28"/>
  <c r="V108" i="21"/>
  <c r="V10" i="41"/>
  <c r="B140" i="22"/>
  <c r="L151" i="26"/>
  <c r="B79" i="28"/>
  <c r="L109" i="65"/>
  <c r="B32" i="22"/>
  <c r="L146" i="40"/>
  <c r="V50" i="42"/>
  <c r="V2" i="40"/>
  <c r="V108" i="41"/>
  <c r="B141" i="65"/>
  <c r="L156" i="21"/>
  <c r="L74" i="65"/>
  <c r="V68" i="40"/>
  <c r="B113" i="42"/>
  <c r="V68" i="21"/>
  <c r="B65" i="42"/>
  <c r="L75" i="23"/>
  <c r="L150" i="42"/>
  <c r="L77" i="40"/>
  <c r="B151" i="42"/>
  <c r="B58" i="26"/>
  <c r="L95" i="65"/>
  <c r="B49" i="19"/>
  <c r="L104" i="42"/>
  <c r="V120" i="42"/>
  <c r="B169" i="41"/>
  <c r="V132" i="26"/>
  <c r="V48" i="41"/>
  <c r="L50" i="40"/>
  <c r="V176" i="21"/>
  <c r="B83" i="23"/>
  <c r="B151" i="23"/>
  <c r="V76" i="21"/>
  <c r="V78" i="40"/>
  <c r="V32" i="19"/>
  <c r="B144" i="21"/>
  <c r="B55" i="21"/>
  <c r="L138" i="65"/>
  <c r="V80" i="41"/>
  <c r="B137" i="22"/>
  <c r="L89" i="65"/>
  <c r="V76" i="65"/>
  <c r="L104" i="65"/>
  <c r="L45" i="40"/>
  <c r="B123" i="40"/>
  <c r="B33" i="23"/>
  <c r="L174" i="40"/>
  <c r="V72" i="65"/>
  <c r="L22" i="23"/>
  <c r="B65" i="22"/>
  <c r="L72" i="40"/>
  <c r="L130" i="21"/>
  <c r="L95" i="26"/>
  <c r="B125" i="65"/>
  <c r="L51" i="23"/>
  <c r="L58" i="21"/>
  <c r="V63" i="26"/>
  <c r="B64" i="22"/>
  <c r="V160" i="28"/>
  <c r="L145" i="40"/>
  <c r="V4" i="40"/>
  <c r="L109" i="40"/>
  <c r="V157" i="65"/>
  <c r="B60" i="40"/>
  <c r="B5" i="28"/>
  <c r="B86" i="22"/>
  <c r="B83" i="42"/>
  <c r="B171" i="42"/>
  <c r="B74" i="23"/>
  <c r="B167" i="26"/>
  <c r="B3" i="23"/>
  <c r="V98" i="26"/>
  <c r="B78" i="25"/>
  <c r="V166" i="28"/>
  <c r="L39" i="65"/>
  <c r="V6" i="23"/>
  <c r="B14" i="26"/>
  <c r="L161" i="40"/>
  <c r="L64" i="21"/>
  <c r="V89" i="28"/>
  <c r="V85" i="21"/>
  <c r="V54" i="65"/>
  <c r="V66" i="28"/>
  <c r="V26" i="28"/>
  <c r="V133" i="28"/>
  <c r="B152" i="41"/>
  <c r="L54" i="26"/>
  <c r="L146" i="26"/>
  <c r="L126" i="23"/>
  <c r="V85" i="41"/>
  <c r="L83" i="21"/>
  <c r="B54" i="23"/>
  <c r="L24" i="19"/>
  <c r="V70" i="40"/>
  <c r="B18" i="19"/>
  <c r="L90" i="21"/>
  <c r="V145" i="65"/>
  <c r="B62" i="21"/>
  <c r="B107" i="42"/>
  <c r="L45" i="65"/>
  <c r="L171" i="65"/>
  <c r="V174" i="65"/>
  <c r="B110" i="26"/>
  <c r="V140" i="26"/>
  <c r="B125" i="40"/>
  <c r="B25" i="42"/>
  <c r="L59" i="21"/>
  <c r="L72" i="21"/>
  <c r="V45" i="28"/>
  <c r="B5" i="19"/>
  <c r="B30" i="28"/>
  <c r="V111" i="42"/>
  <c r="B154" i="28"/>
  <c r="L107" i="41"/>
  <c r="L84" i="42"/>
  <c r="L143" i="26"/>
  <c r="B17" i="40"/>
  <c r="B22" i="23"/>
  <c r="L166" i="41"/>
  <c r="V77" i="40"/>
  <c r="L29" i="42"/>
  <c r="B7" i="42"/>
  <c r="L32" i="19"/>
  <c r="V99" i="42"/>
  <c r="L10" i="42"/>
  <c r="L104" i="25"/>
  <c r="B16" i="40"/>
  <c r="B63" i="22"/>
  <c r="V96" i="40"/>
  <c r="B142" i="26"/>
  <c r="V137" i="23"/>
  <c r="L50" i="41"/>
  <c r="L119" i="26"/>
  <c r="B176" i="26"/>
  <c r="L95" i="28"/>
  <c r="L117" i="41"/>
  <c r="V17" i="28"/>
  <c r="B113" i="23"/>
  <c r="L42" i="19"/>
  <c r="L58" i="28"/>
  <c r="L12" i="40"/>
  <c r="L14" i="41"/>
  <c r="V73" i="42"/>
  <c r="V114" i="26"/>
  <c r="V160" i="65"/>
  <c r="V28" i="42"/>
  <c r="L6" i="28"/>
  <c r="L42" i="41"/>
  <c r="L91" i="42"/>
  <c r="B17" i="28"/>
  <c r="B12" i="42"/>
  <c r="V26" i="42"/>
  <c r="B26" i="42"/>
  <c r="V56" i="28"/>
  <c r="B153" i="41"/>
  <c r="B10" i="41"/>
  <c r="V85" i="28"/>
  <c r="L95" i="40"/>
  <c r="L46" i="40"/>
  <c r="L111" i="65"/>
  <c r="B19" i="19"/>
  <c r="B17" i="41"/>
  <c r="V120" i="65"/>
  <c r="B151" i="41"/>
  <c r="L16" i="42"/>
  <c r="B25" i="26"/>
  <c r="B84" i="65"/>
  <c r="B101" i="23"/>
  <c r="B135" i="40"/>
  <c r="L94" i="41"/>
  <c r="L70" i="40"/>
  <c r="V27" i="42"/>
  <c r="L130" i="42"/>
  <c r="V42" i="26"/>
  <c r="V46" i="41"/>
  <c r="L16" i="23"/>
  <c r="L115" i="23"/>
  <c r="V16" i="26"/>
  <c r="V140" i="23"/>
  <c r="V8" i="41"/>
  <c r="V120" i="40"/>
  <c r="B81" i="28"/>
  <c r="V166" i="41"/>
  <c r="V63" i="42"/>
  <c r="L18" i="42"/>
  <c r="L33" i="26"/>
  <c r="V99" i="40"/>
  <c r="L135" i="40"/>
  <c r="B15" i="23"/>
  <c r="B118" i="22"/>
  <c r="L165" i="28"/>
  <c r="L117" i="21"/>
  <c r="V111" i="23"/>
  <c r="V3" i="65"/>
  <c r="L17" i="65"/>
  <c r="B141" i="26"/>
  <c r="L92" i="28"/>
  <c r="V110" i="23"/>
  <c r="B99" i="23"/>
  <c r="V159" i="65"/>
  <c r="V103" i="21"/>
  <c r="B86" i="21"/>
  <c r="V73" i="65"/>
  <c r="B160" i="42"/>
  <c r="V131" i="41"/>
  <c r="L120" i="65"/>
  <c r="V59" i="65"/>
  <c r="L154" i="26"/>
  <c r="B10" i="42"/>
  <c r="L102" i="26"/>
  <c r="V37" i="26"/>
  <c r="B50" i="19"/>
  <c r="B81" i="26"/>
  <c r="B158" i="65"/>
  <c r="V170" i="28"/>
  <c r="B18" i="42"/>
  <c r="B2" i="65"/>
  <c r="V174" i="41"/>
  <c r="B44" i="22"/>
  <c r="L156" i="65"/>
  <c r="L6" i="41"/>
  <c r="L72" i="42"/>
  <c r="B7" i="65"/>
  <c r="B171" i="22"/>
  <c r="L138" i="23"/>
  <c r="B109" i="26"/>
  <c r="B71" i="26"/>
  <c r="L152" i="42"/>
  <c r="V34" i="42"/>
  <c r="L20" i="19"/>
  <c r="L69" i="28"/>
  <c r="V121" i="26"/>
  <c r="B4" i="41"/>
  <c r="L46" i="28"/>
  <c r="B55" i="65"/>
  <c r="B52" i="42"/>
  <c r="L16" i="40"/>
  <c r="B108" i="65"/>
  <c r="L157" i="40"/>
  <c r="L37" i="42"/>
  <c r="B74" i="41"/>
  <c r="V49" i="42"/>
  <c r="V175" i="42"/>
  <c r="L12" i="42"/>
  <c r="L48" i="41"/>
  <c r="L15" i="41"/>
  <c r="L27" i="23"/>
  <c r="B136" i="28"/>
  <c r="V127" i="40"/>
  <c r="L176" i="42"/>
  <c r="L2" i="41"/>
  <c r="V89" i="23"/>
  <c r="B117" i="26"/>
  <c r="L13" i="42"/>
  <c r="B66" i="21"/>
  <c r="L113" i="42"/>
  <c r="B128" i="21"/>
  <c r="B117" i="65"/>
  <c r="V91" i="26"/>
  <c r="V122" i="26"/>
  <c r="L51" i="25"/>
  <c r="V144" i="65"/>
  <c r="B78" i="22"/>
  <c r="B20" i="65"/>
  <c r="B108" i="23"/>
  <c r="V121" i="41"/>
  <c r="V109" i="65"/>
  <c r="B129" i="21"/>
  <c r="B127" i="65"/>
  <c r="V146" i="40"/>
  <c r="L54" i="21"/>
  <c r="V79" i="28"/>
  <c r="V146" i="42"/>
  <c r="B31" i="19"/>
  <c r="V142" i="26"/>
  <c r="L74" i="42"/>
  <c r="L70" i="42"/>
  <c r="B31" i="65"/>
  <c r="B112" i="22"/>
  <c r="V71" i="21"/>
  <c r="B92" i="28"/>
  <c r="V5" i="42"/>
  <c r="B125" i="23"/>
  <c r="V134" i="26"/>
  <c r="B114" i="21"/>
  <c r="L3" i="23"/>
  <c r="V139" i="40"/>
  <c r="V140" i="28"/>
  <c r="V140" i="41"/>
  <c r="L12" i="41"/>
  <c r="L173" i="41"/>
  <c r="L173" i="40"/>
  <c r="B155" i="65"/>
  <c r="V155" i="26"/>
  <c r="L80" i="65"/>
  <c r="L88" i="65"/>
  <c r="V81" i="28"/>
  <c r="V4" i="65"/>
  <c r="B174" i="65"/>
  <c r="L81" i="42"/>
  <c r="B128" i="65"/>
  <c r="B160" i="41"/>
  <c r="B10" i="26"/>
  <c r="B77" i="28"/>
  <c r="B73" i="23"/>
  <c r="L58" i="40"/>
  <c r="B76" i="40"/>
  <c r="B147" i="26"/>
  <c r="L163" i="28"/>
  <c r="B31" i="40"/>
  <c r="L129" i="28"/>
  <c r="V115" i="26"/>
  <c r="V31" i="23"/>
  <c r="L112" i="26"/>
  <c r="V67" i="28"/>
  <c r="L109" i="41"/>
  <c r="B35" i="65"/>
  <c r="B75" i="26"/>
  <c r="L69" i="23"/>
  <c r="B58" i="42"/>
  <c r="L66" i="65"/>
  <c r="L142" i="21"/>
  <c r="V81" i="26"/>
  <c r="B167" i="22"/>
  <c r="L86" i="23"/>
  <c r="B85" i="40"/>
  <c r="B67" i="21"/>
  <c r="L86" i="65"/>
  <c r="L65" i="65"/>
  <c r="B60" i="41"/>
  <c r="B46" i="42"/>
  <c r="L165" i="21"/>
  <c r="B56" i="26"/>
  <c r="L90" i="65"/>
  <c r="L141" i="42"/>
  <c r="V53" i="23"/>
  <c r="L35" i="42"/>
  <c r="B19" i="26"/>
  <c r="B84" i="22"/>
  <c r="L124" i="41"/>
  <c r="V164" i="40"/>
  <c r="B86" i="26"/>
  <c r="B155" i="40"/>
  <c r="V94" i="28"/>
  <c r="L38" i="28"/>
  <c r="B118" i="40"/>
  <c r="L18" i="65"/>
  <c r="B160" i="40"/>
  <c r="V101" i="28"/>
  <c r="L9" i="26"/>
  <c r="B11" i="42"/>
  <c r="B28" i="22"/>
  <c r="L94" i="28"/>
  <c r="V23" i="65"/>
  <c r="L134" i="28"/>
  <c r="L100" i="41"/>
  <c r="L149" i="40"/>
  <c r="V171" i="28"/>
  <c r="B161" i="40"/>
  <c r="B77" i="22"/>
  <c r="L94" i="21"/>
  <c r="V158" i="21"/>
  <c r="B48" i="23"/>
  <c r="B144" i="40"/>
  <c r="B94" i="22"/>
  <c r="L75" i="41"/>
  <c r="B157" i="28"/>
  <c r="L9" i="40"/>
  <c r="V126" i="41"/>
  <c r="B89" i="21"/>
  <c r="L125" i="42"/>
  <c r="L172" i="41"/>
  <c r="L134" i="26"/>
  <c r="L177" i="26"/>
  <c r="B64" i="40"/>
  <c r="L36" i="65"/>
  <c r="L27" i="42"/>
  <c r="L153" i="26"/>
  <c r="V24" i="42"/>
  <c r="B136" i="26"/>
  <c r="L105" i="42"/>
  <c r="L155" i="42"/>
  <c r="V35" i="26"/>
  <c r="L30" i="41"/>
  <c r="B45" i="23"/>
  <c r="B115" i="23"/>
  <c r="V48" i="19"/>
  <c r="V8" i="26"/>
  <c r="L99" i="41"/>
  <c r="L22" i="19"/>
  <c r="B90" i="28"/>
  <c r="B133" i="42"/>
  <c r="B164" i="40"/>
  <c r="V32" i="41"/>
  <c r="L13" i="19"/>
  <c r="L76" i="42"/>
  <c r="V120" i="23"/>
  <c r="L65" i="28"/>
  <c r="B149" i="21"/>
  <c r="L58" i="26"/>
  <c r="L168" i="23"/>
  <c r="B82" i="26"/>
  <c r="B146" i="41"/>
  <c r="B122" i="65"/>
  <c r="V147" i="26"/>
  <c r="B61" i="22"/>
  <c r="L74" i="26"/>
  <c r="V5" i="40"/>
  <c r="B172" i="22"/>
  <c r="L75" i="21"/>
  <c r="V109" i="28"/>
  <c r="L100" i="26"/>
  <c r="L162" i="26"/>
  <c r="B51" i="23"/>
  <c r="B42" i="19"/>
  <c r="V148" i="65"/>
  <c r="V9" i="40"/>
  <c r="V54" i="41"/>
  <c r="B57" i="26"/>
  <c r="L125" i="26"/>
  <c r="B62" i="41"/>
  <c r="V51" i="65"/>
  <c r="B14" i="42"/>
  <c r="B131" i="42"/>
  <c r="B62" i="22"/>
  <c r="B63" i="23"/>
  <c r="L93" i="40"/>
  <c r="B150" i="41"/>
  <c r="B44" i="19"/>
  <c r="L143" i="23"/>
  <c r="V161" i="65"/>
  <c r="V74" i="41"/>
  <c r="V150" i="23"/>
  <c r="V39" i="40"/>
  <c r="L32" i="40"/>
  <c r="L166" i="40"/>
  <c r="V54" i="23"/>
  <c r="B165" i="26"/>
  <c r="L137" i="21"/>
  <c r="B129" i="28"/>
  <c r="V150" i="26"/>
  <c r="B57" i="22"/>
  <c r="L73" i="26"/>
  <c r="L153" i="41"/>
  <c r="L43" i="42"/>
  <c r="L3" i="26"/>
  <c r="V145" i="28"/>
  <c r="V117" i="21"/>
  <c r="B50" i="40"/>
  <c r="L39" i="41"/>
  <c r="B24" i="23"/>
  <c r="L78" i="21"/>
  <c r="B56" i="21"/>
  <c r="L164" i="25"/>
  <c r="V48" i="40"/>
  <c r="B80" i="28"/>
  <c r="B136" i="22"/>
  <c r="B98" i="65"/>
  <c r="V129" i="42"/>
  <c r="B19" i="28"/>
  <c r="B43" i="22"/>
  <c r="B48" i="65"/>
  <c r="L139" i="26"/>
  <c r="B46" i="23"/>
  <c r="V142" i="28"/>
  <c r="V29" i="28"/>
  <c r="V172" i="21"/>
  <c r="B83" i="65"/>
  <c r="B5" i="22"/>
  <c r="V94" i="26"/>
  <c r="V53" i="21"/>
  <c r="L148" i="41"/>
  <c r="L16" i="26"/>
  <c r="B68" i="41"/>
  <c r="V163" i="40"/>
  <c r="B149" i="40"/>
  <c r="B129" i="23"/>
  <c r="L17" i="28"/>
  <c r="L119" i="42"/>
  <c r="V18" i="41"/>
  <c r="V61" i="23"/>
  <c r="B19" i="65"/>
  <c r="B27" i="40"/>
  <c r="V18" i="19"/>
  <c r="V60" i="23"/>
  <c r="V132" i="28"/>
  <c r="V93" i="28"/>
  <c r="V86" i="23"/>
  <c r="B21" i="41"/>
  <c r="L45" i="19"/>
  <c r="V123" i="41"/>
  <c r="L171" i="25"/>
  <c r="L168" i="42"/>
  <c r="B145" i="21"/>
  <c r="L37" i="23"/>
  <c r="V8" i="42"/>
  <c r="L152" i="26"/>
  <c r="L112" i="23"/>
  <c r="V146" i="23"/>
  <c r="B32" i="40"/>
  <c r="L177" i="65"/>
  <c r="V118" i="23"/>
  <c r="L128" i="41"/>
  <c r="B124" i="23"/>
  <c r="L55" i="41"/>
  <c r="L15" i="19"/>
  <c r="V93" i="41"/>
  <c r="L101" i="41"/>
  <c r="L149" i="65"/>
  <c r="L34" i="19"/>
  <c r="V97" i="23"/>
  <c r="V135" i="41"/>
  <c r="B130" i="40"/>
  <c r="V163" i="28"/>
  <c r="L108" i="42"/>
  <c r="L17" i="26"/>
  <c r="B173" i="40"/>
  <c r="L174" i="28"/>
  <c r="B140" i="28"/>
  <c r="V152" i="23"/>
  <c r="B38" i="23"/>
  <c r="B45" i="40"/>
  <c r="L43" i="25"/>
  <c r="L68" i="42"/>
  <c r="B131" i="65"/>
  <c r="L81" i="28"/>
  <c r="L36" i="28"/>
  <c r="L54" i="28"/>
  <c r="L84" i="21"/>
  <c r="B119" i="23"/>
  <c r="B80" i="21"/>
  <c r="L9" i="41"/>
  <c r="B91" i="40"/>
  <c r="V23" i="42"/>
  <c r="B89" i="41"/>
  <c r="V69" i="21"/>
  <c r="B97" i="26"/>
  <c r="V74" i="26"/>
  <c r="V73" i="26"/>
  <c r="L65" i="26"/>
  <c r="V108" i="65"/>
  <c r="B30" i="42"/>
  <c r="B132" i="22"/>
  <c r="L144" i="23"/>
  <c r="B3" i="41"/>
  <c r="B107" i="41"/>
  <c r="B158" i="28"/>
  <c r="B44" i="40"/>
  <c r="L113" i="41"/>
  <c r="B155" i="42"/>
  <c r="B40" i="42"/>
  <c r="L137" i="28"/>
  <c r="V87" i="26"/>
  <c r="V92" i="40"/>
  <c r="L151" i="21"/>
  <c r="V153" i="65"/>
  <c r="L127" i="42"/>
  <c r="B127" i="22"/>
  <c r="B148" i="40"/>
  <c r="V92" i="65"/>
  <c r="V4" i="23"/>
  <c r="B82" i="21"/>
  <c r="B32" i="26"/>
  <c r="B111" i="26"/>
  <c r="B58" i="41"/>
  <c r="V121" i="21"/>
  <c r="B145" i="22"/>
  <c r="V155" i="21"/>
  <c r="B128" i="23"/>
  <c r="V15" i="65"/>
  <c r="L58" i="41"/>
  <c r="V83" i="41"/>
  <c r="V27" i="65"/>
  <c r="B68" i="23"/>
  <c r="L21" i="28"/>
  <c r="B149" i="42"/>
  <c r="B110" i="23"/>
  <c r="B153" i="40"/>
  <c r="B125" i="42"/>
  <c r="B130" i="41"/>
  <c r="V112" i="26"/>
  <c r="V145" i="23"/>
  <c r="B80" i="40"/>
  <c r="B47" i="26"/>
  <c r="V95" i="28"/>
  <c r="V20" i="42"/>
  <c r="V66" i="26"/>
  <c r="V43" i="65"/>
  <c r="B168" i="26"/>
  <c r="V77" i="65"/>
  <c r="B24" i="41"/>
  <c r="B132" i="28"/>
  <c r="B24" i="19"/>
  <c r="B136" i="23"/>
  <c r="L25" i="28"/>
  <c r="B170" i="21"/>
  <c r="B22" i="19"/>
  <c r="B159" i="42"/>
  <c r="B162" i="23"/>
  <c r="V8" i="19"/>
  <c r="B68" i="65"/>
  <c r="B101" i="42"/>
  <c r="V38" i="23"/>
  <c r="B168" i="40"/>
  <c r="B55" i="40"/>
  <c r="V30" i="26"/>
  <c r="B156" i="42"/>
  <c r="V10" i="23"/>
  <c r="V43" i="28"/>
  <c r="V107" i="65"/>
  <c r="L43" i="28"/>
  <c r="B94" i="42"/>
  <c r="V60" i="28"/>
  <c r="B59" i="41"/>
  <c r="V64" i="65"/>
  <c r="V30" i="28"/>
  <c r="B170" i="40"/>
  <c r="B70" i="40"/>
  <c r="L171" i="42"/>
  <c r="B43" i="23"/>
  <c r="V5" i="23"/>
  <c r="L115" i="40"/>
  <c r="L75" i="42"/>
  <c r="B26" i="40"/>
  <c r="B123" i="26"/>
  <c r="L111" i="26"/>
  <c r="V92" i="21"/>
  <c r="V38" i="42"/>
  <c r="V45" i="40"/>
  <c r="L119" i="41"/>
  <c r="V174" i="23"/>
  <c r="V70" i="26"/>
  <c r="L7" i="23"/>
  <c r="V105" i="65"/>
  <c r="V159" i="41"/>
  <c r="L37" i="65"/>
  <c r="V165" i="23"/>
  <c r="L17" i="42"/>
  <c r="B47" i="42"/>
  <c r="B113" i="28"/>
  <c r="L144" i="41"/>
  <c r="B96" i="40"/>
  <c r="V131" i="40"/>
  <c r="V23" i="26"/>
  <c r="V72" i="42"/>
  <c r="B109" i="23"/>
  <c r="B142" i="22"/>
  <c r="V116" i="42"/>
  <c r="B168" i="28"/>
  <c r="L170" i="21"/>
  <c r="V167" i="28"/>
  <c r="V103" i="26"/>
  <c r="V6" i="41"/>
  <c r="B59" i="28"/>
  <c r="B3" i="65"/>
  <c r="L63" i="42"/>
  <c r="V18" i="23"/>
  <c r="V136" i="42"/>
  <c r="B43" i="28"/>
  <c r="L54" i="65"/>
  <c r="V157" i="21"/>
  <c r="V65" i="28"/>
  <c r="V171" i="23"/>
  <c r="B101" i="41"/>
  <c r="V169" i="23"/>
  <c r="B117" i="41"/>
  <c r="V83" i="65"/>
  <c r="B98" i="23"/>
  <c r="B144" i="42"/>
  <c r="B41" i="41"/>
  <c r="B160" i="23"/>
  <c r="B59" i="40"/>
  <c r="V141" i="21"/>
  <c r="L115" i="42"/>
  <c r="B156" i="21"/>
  <c r="B93" i="23"/>
  <c r="L100" i="65"/>
  <c r="B136" i="65"/>
  <c r="L158" i="26"/>
  <c r="B45" i="28"/>
  <c r="L160" i="42"/>
  <c r="B70" i="23"/>
  <c r="B41" i="42"/>
  <c r="B99" i="41"/>
  <c r="V58" i="41"/>
  <c r="B71" i="23"/>
  <c r="B90" i="26"/>
  <c r="B86" i="23"/>
  <c r="B29" i="42"/>
  <c r="V9" i="19"/>
  <c r="B161" i="65"/>
  <c r="V139" i="28"/>
  <c r="L4" i="41"/>
  <c r="B39" i="26"/>
  <c r="V37" i="28"/>
  <c r="B66" i="65"/>
  <c r="L97" i="41"/>
  <c r="L128" i="21"/>
  <c r="V136" i="23"/>
  <c r="V84" i="65"/>
  <c r="V33" i="23"/>
  <c r="L120" i="23"/>
  <c r="L95" i="42"/>
  <c r="L31" i="28"/>
  <c r="L22" i="41"/>
  <c r="B80" i="65"/>
  <c r="V130" i="41"/>
  <c r="V133" i="65"/>
  <c r="B146" i="65"/>
  <c r="B152" i="65"/>
  <c r="B119" i="21"/>
  <c r="V171" i="65"/>
  <c r="V84" i="42"/>
  <c r="B100" i="26"/>
  <c r="B123" i="65"/>
  <c r="V110" i="42"/>
  <c r="L135" i="28"/>
  <c r="V171" i="21"/>
  <c r="B169" i="26"/>
  <c r="V136" i="40"/>
  <c r="B72" i="65"/>
  <c r="L176" i="65"/>
  <c r="V39" i="28"/>
  <c r="L121" i="21"/>
  <c r="B136" i="21"/>
  <c r="B60" i="26"/>
  <c r="L30" i="19"/>
  <c r="B4" i="23"/>
  <c r="V29" i="26"/>
  <c r="B101" i="22"/>
  <c r="B64" i="41"/>
  <c r="B43" i="40"/>
  <c r="B13" i="65"/>
  <c r="L143" i="28"/>
  <c r="L132" i="21"/>
  <c r="B54" i="28"/>
  <c r="L129" i="23"/>
  <c r="L148" i="65"/>
  <c r="L33" i="65"/>
  <c r="B50" i="23"/>
  <c r="B143" i="22"/>
  <c r="L77" i="23"/>
  <c r="V30" i="23"/>
  <c r="V146" i="26"/>
  <c r="V39" i="42"/>
  <c r="B27" i="42"/>
  <c r="B51" i="41"/>
  <c r="V126" i="23"/>
  <c r="V3" i="26"/>
  <c r="L3" i="40"/>
  <c r="B142" i="40"/>
  <c r="V166" i="42"/>
  <c r="V32" i="26"/>
  <c r="B55" i="42"/>
  <c r="L30" i="28"/>
  <c r="L2" i="23"/>
  <c r="B76" i="26"/>
  <c r="B65" i="26"/>
  <c r="L62" i="65"/>
  <c r="V159" i="42"/>
  <c r="V152" i="42"/>
  <c r="B144" i="41"/>
  <c r="L2" i="42"/>
  <c r="V71" i="26"/>
  <c r="B46" i="25"/>
  <c r="B120" i="22"/>
  <c r="V23" i="41"/>
  <c r="V126" i="40"/>
  <c r="B131" i="41"/>
  <c r="B69" i="21"/>
  <c r="L19" i="28"/>
  <c r="B71" i="22"/>
  <c r="V174" i="40"/>
  <c r="V67" i="42"/>
  <c r="L32" i="42"/>
  <c r="L55" i="42"/>
  <c r="B124" i="26"/>
  <c r="L106" i="40"/>
  <c r="V13" i="42"/>
  <c r="V92" i="42"/>
  <c r="V90" i="40"/>
  <c r="V167" i="42"/>
  <c r="V158" i="28"/>
  <c r="V134" i="28"/>
  <c r="B155" i="26"/>
  <c r="L68" i="65"/>
  <c r="V115" i="21"/>
  <c r="B66" i="28"/>
  <c r="V170" i="26"/>
  <c r="B111" i="28"/>
  <c r="V143" i="41"/>
  <c r="L19" i="40"/>
  <c r="B112" i="41"/>
  <c r="L169" i="26"/>
  <c r="L73" i="42"/>
  <c r="V63" i="28"/>
  <c r="L24" i="42"/>
  <c r="V144" i="21"/>
  <c r="V172" i="26"/>
  <c r="L170" i="42"/>
  <c r="L77" i="26"/>
  <c r="B3" i="19"/>
  <c r="V11" i="65"/>
  <c r="B133" i="26"/>
  <c r="V165" i="28"/>
  <c r="B165" i="21"/>
  <c r="L21" i="19"/>
  <c r="B14" i="28"/>
  <c r="B120" i="42"/>
  <c r="B39" i="42"/>
  <c r="V64" i="23"/>
  <c r="B174" i="26"/>
  <c r="B109" i="41"/>
  <c r="B151" i="40"/>
  <c r="V84" i="28"/>
  <c r="L101" i="65"/>
  <c r="B163" i="26"/>
  <c r="V135" i="21"/>
  <c r="V69" i="23"/>
  <c r="B139" i="42"/>
  <c r="L151" i="42"/>
  <c r="L106" i="42"/>
  <c r="L116" i="65"/>
  <c r="L174" i="21"/>
  <c r="V151" i="40"/>
  <c r="V16" i="23"/>
  <c r="V101" i="65"/>
  <c r="B35" i="28"/>
  <c r="L24" i="23"/>
  <c r="V127" i="26"/>
  <c r="L31" i="40"/>
  <c r="B6" i="22"/>
  <c r="B23" i="41"/>
  <c r="L46" i="65"/>
  <c r="B82" i="40"/>
  <c r="V53" i="28"/>
  <c r="V77" i="23"/>
  <c r="L9" i="65"/>
  <c r="B20" i="28"/>
  <c r="V132" i="23"/>
  <c r="B95" i="28"/>
  <c r="V58" i="26"/>
  <c r="B43" i="25"/>
  <c r="V58" i="28"/>
  <c r="B11" i="40"/>
  <c r="V70" i="65"/>
  <c r="L19" i="19"/>
  <c r="L109" i="21"/>
  <c r="L159" i="23"/>
  <c r="B9" i="23"/>
  <c r="B113" i="21"/>
  <c r="L3" i="19"/>
  <c r="V168" i="26"/>
  <c r="V138" i="28"/>
  <c r="V115" i="42"/>
  <c r="L34" i="23"/>
  <c r="B18" i="26"/>
  <c r="L112" i="41"/>
  <c r="L5" i="26"/>
  <c r="B51" i="40"/>
  <c r="V99" i="21"/>
  <c r="B125" i="21"/>
  <c r="V94" i="21"/>
  <c r="L12" i="65"/>
  <c r="B116" i="65"/>
  <c r="B169" i="22"/>
  <c r="L26" i="19"/>
  <c r="L118" i="65"/>
  <c r="B142" i="42"/>
  <c r="B97" i="40"/>
  <c r="V124" i="41"/>
  <c r="L57" i="42"/>
  <c r="L27" i="40"/>
  <c r="B177" i="42"/>
  <c r="B68" i="40"/>
  <c r="B89" i="28"/>
  <c r="L137" i="41"/>
  <c r="B157" i="42"/>
  <c r="V61" i="65"/>
  <c r="B127" i="40"/>
  <c r="B13" i="22"/>
  <c r="V142" i="41"/>
  <c r="V78" i="41"/>
  <c r="B110" i="41"/>
  <c r="B151" i="22"/>
  <c r="B23" i="22"/>
  <c r="L49" i="40"/>
  <c r="L89" i="40"/>
  <c r="V38" i="41"/>
  <c r="L99" i="40"/>
  <c r="L105" i="23"/>
  <c r="L62" i="41"/>
  <c r="B83" i="25"/>
  <c r="B166" i="21"/>
  <c r="L176" i="23"/>
  <c r="B126" i="42"/>
  <c r="V91" i="41"/>
  <c r="V24" i="40"/>
  <c r="B104" i="28"/>
  <c r="V63" i="40"/>
  <c r="V117" i="41"/>
  <c r="B11" i="19"/>
  <c r="V138" i="41"/>
  <c r="B118" i="42"/>
  <c r="L55" i="40"/>
  <c r="L15" i="65"/>
  <c r="L79" i="23"/>
  <c r="B73" i="28"/>
  <c r="B42" i="23"/>
  <c r="B112" i="26"/>
  <c r="V91" i="40"/>
  <c r="V103" i="41"/>
  <c r="V74" i="21"/>
  <c r="B130" i="22"/>
  <c r="B99" i="28"/>
  <c r="B97" i="65"/>
  <c r="L29" i="19"/>
  <c r="V168" i="65"/>
  <c r="B105" i="22"/>
  <c r="L50" i="42"/>
  <c r="B106" i="22"/>
  <c r="B113" i="26"/>
  <c r="L21" i="26"/>
  <c r="V123" i="21"/>
  <c r="L114" i="41"/>
  <c r="B124" i="28"/>
  <c r="L89" i="23"/>
  <c r="V176" i="26"/>
  <c r="B121" i="23"/>
  <c r="L106" i="23"/>
  <c r="L67" i="41"/>
  <c r="V18" i="65"/>
  <c r="V163" i="23"/>
  <c r="L143" i="21"/>
  <c r="V35" i="40"/>
  <c r="L176" i="21"/>
  <c r="L121" i="28"/>
  <c r="V103" i="23"/>
  <c r="V144" i="26"/>
  <c r="L95" i="41"/>
  <c r="L96" i="23"/>
  <c r="L142" i="65"/>
  <c r="L34" i="28"/>
  <c r="L13" i="26"/>
  <c r="V77" i="26"/>
  <c r="B150" i="65"/>
  <c r="V44" i="65"/>
  <c r="V155" i="23"/>
  <c r="V18" i="28"/>
  <c r="L169" i="21"/>
  <c r="V147" i="40"/>
  <c r="L131" i="26"/>
  <c r="V148" i="21"/>
  <c r="L112" i="42"/>
  <c r="V69" i="65"/>
  <c r="B140" i="26"/>
  <c r="B116" i="28"/>
  <c r="V131" i="21"/>
  <c r="B144" i="23"/>
  <c r="B60" i="23"/>
  <c r="V20" i="19"/>
  <c r="V69" i="28"/>
  <c r="B78" i="40"/>
  <c r="L69" i="65"/>
  <c r="V69" i="26"/>
  <c r="V147" i="65"/>
  <c r="B94" i="21"/>
  <c r="V141" i="23"/>
  <c r="B134" i="21"/>
  <c r="V89" i="42"/>
  <c r="L49" i="25"/>
  <c r="L110" i="21"/>
  <c r="B169" i="28"/>
  <c r="B40" i="28"/>
  <c r="B35" i="40"/>
  <c r="V29" i="19"/>
  <c r="B53" i="26"/>
  <c r="V72" i="40"/>
  <c r="V165" i="65"/>
  <c r="B109" i="40"/>
  <c r="B13" i="28"/>
  <c r="L74" i="21"/>
  <c r="B102" i="21"/>
  <c r="L12" i="19"/>
  <c r="B2" i="41"/>
  <c r="B11" i="23"/>
  <c r="B99" i="65"/>
  <c r="B6" i="41"/>
  <c r="L176" i="40"/>
  <c r="V34" i="19"/>
  <c r="L3" i="28"/>
  <c r="B171" i="65"/>
  <c r="L175" i="65"/>
  <c r="L117" i="23"/>
  <c r="V68" i="28"/>
  <c r="L165" i="65"/>
  <c r="B93" i="40"/>
  <c r="B9" i="26"/>
  <c r="B109" i="28"/>
  <c r="V153" i="21"/>
  <c r="V71" i="28"/>
  <c r="B60" i="22"/>
  <c r="V114" i="21"/>
  <c r="V29" i="41"/>
  <c r="B12" i="65"/>
  <c r="V98" i="65"/>
  <c r="L136" i="26"/>
  <c r="B154" i="22"/>
  <c r="B44" i="28"/>
  <c r="B29" i="65"/>
  <c r="B84" i="41"/>
  <c r="L122" i="23"/>
  <c r="V18" i="26"/>
  <c r="B19" i="22"/>
  <c r="V160" i="41"/>
  <c r="B48" i="42"/>
  <c r="B98" i="22"/>
  <c r="L120" i="28"/>
  <c r="V102" i="41"/>
  <c r="B164" i="65"/>
  <c r="L62" i="26"/>
  <c r="L163" i="40"/>
  <c r="L107" i="65"/>
  <c r="V58" i="21"/>
  <c r="V13" i="40"/>
  <c r="B133" i="23"/>
  <c r="L64" i="42"/>
  <c r="V134" i="21"/>
  <c r="B82" i="22"/>
  <c r="B155" i="22"/>
  <c r="L30" i="42"/>
  <c r="V78" i="23"/>
  <c r="V154" i="65"/>
  <c r="V89" i="26"/>
  <c r="V45" i="19"/>
  <c r="V83" i="25"/>
  <c r="B9" i="65"/>
  <c r="V137" i="40"/>
  <c r="L114" i="26"/>
  <c r="B97" i="42"/>
  <c r="V112" i="40"/>
  <c r="B173" i="65"/>
  <c r="V171" i="42"/>
  <c r="V141" i="28"/>
  <c r="V140" i="40"/>
  <c r="V77" i="42"/>
  <c r="L130" i="23"/>
  <c r="B159" i="41"/>
  <c r="B88" i="21"/>
  <c r="L2" i="28"/>
  <c r="B42" i="26"/>
  <c r="V12" i="23"/>
  <c r="V36" i="65"/>
  <c r="B33" i="22"/>
  <c r="V51" i="23"/>
  <c r="L129" i="42"/>
  <c r="V160" i="26"/>
  <c r="B173" i="42"/>
  <c r="L105" i="21"/>
  <c r="L160" i="28"/>
  <c r="V175" i="21"/>
  <c r="B25" i="40"/>
  <c r="B148" i="28"/>
  <c r="B122" i="21"/>
  <c r="L96" i="28"/>
  <c r="B32" i="65"/>
  <c r="V74" i="23"/>
  <c r="B31" i="41"/>
  <c r="L109" i="28"/>
  <c r="B153" i="28"/>
  <c r="L5" i="19"/>
  <c r="B35" i="41"/>
  <c r="L160" i="41"/>
  <c r="B162" i="40"/>
  <c r="L172" i="65"/>
  <c r="L139" i="42"/>
  <c r="V162" i="23"/>
  <c r="B114" i="28"/>
  <c r="V108" i="40"/>
  <c r="V49" i="28"/>
  <c r="B36" i="19"/>
  <c r="V45" i="23"/>
  <c r="B80" i="23"/>
  <c r="V47" i="26"/>
  <c r="B89" i="40"/>
  <c r="B112" i="23"/>
  <c r="V103" i="65"/>
  <c r="L155" i="21"/>
  <c r="V24" i="19"/>
  <c r="V36" i="19"/>
  <c r="V67" i="41"/>
  <c r="B42" i="40"/>
  <c r="L124" i="65"/>
  <c r="L163" i="26"/>
  <c r="V165" i="26"/>
  <c r="B91" i="28"/>
  <c r="V3" i="28"/>
  <c r="V5" i="65"/>
  <c r="B150" i="21"/>
  <c r="L150" i="65"/>
  <c r="V82" i="65"/>
  <c r="V49" i="65"/>
  <c r="B7" i="26"/>
  <c r="B123" i="21"/>
  <c r="V32" i="23"/>
  <c r="V84" i="21"/>
  <c r="L165" i="40"/>
  <c r="B6" i="42"/>
  <c r="B154" i="42"/>
  <c r="L136" i="40"/>
  <c r="L105" i="41"/>
  <c r="B77" i="42"/>
  <c r="B118" i="23"/>
  <c r="V158" i="41"/>
  <c r="B2" i="42"/>
  <c r="B130" i="21"/>
  <c r="B102" i="40"/>
  <c r="V33" i="40"/>
  <c r="V41" i="28"/>
  <c r="L127" i="41"/>
  <c r="V136" i="26"/>
  <c r="B12" i="41"/>
  <c r="B158" i="40"/>
  <c r="B8" i="65"/>
  <c r="B176" i="40"/>
  <c r="B117" i="23"/>
  <c r="B126" i="23"/>
  <c r="L143" i="40"/>
  <c r="L114" i="42"/>
  <c r="B54" i="65"/>
  <c r="V102" i="42"/>
  <c r="B170" i="26"/>
  <c r="B16" i="65"/>
  <c r="B173" i="21"/>
  <c r="L70" i="28"/>
  <c r="V142" i="42"/>
  <c r="B146" i="21"/>
  <c r="L80" i="23"/>
  <c r="V55" i="23"/>
  <c r="V162" i="28"/>
  <c r="B147" i="28"/>
  <c r="B76" i="41"/>
  <c r="V45" i="65"/>
  <c r="V102" i="21"/>
  <c r="B40" i="22"/>
  <c r="B115" i="65"/>
  <c r="B157" i="26"/>
  <c r="V131" i="42"/>
  <c r="L103" i="65"/>
  <c r="B167" i="23"/>
  <c r="B14" i="22"/>
  <c r="L77" i="21"/>
  <c r="V52" i="19"/>
  <c r="V86" i="26"/>
  <c r="B140" i="41"/>
  <c r="V2" i="28"/>
  <c r="B108" i="26"/>
  <c r="B171" i="28"/>
  <c r="B50" i="22"/>
  <c r="B133" i="65"/>
  <c r="B56" i="65"/>
  <c r="L169" i="42"/>
  <c r="L9" i="19"/>
  <c r="V41" i="19"/>
  <c r="V71" i="23"/>
  <c r="L43" i="41"/>
  <c r="V42" i="28"/>
  <c r="V39" i="41"/>
  <c r="B87" i="28"/>
  <c r="V87" i="21"/>
  <c r="B46" i="65"/>
  <c r="L35" i="28"/>
  <c r="B58" i="28"/>
  <c r="B81" i="42"/>
  <c r="B131" i="22"/>
  <c r="B150" i="26"/>
  <c r="L172" i="28"/>
  <c r="B74" i="65"/>
  <c r="L38" i="26"/>
  <c r="L119" i="23"/>
  <c r="B174" i="21"/>
  <c r="B80" i="41"/>
  <c r="L176" i="26"/>
  <c r="V163" i="21"/>
  <c r="L165" i="26"/>
  <c r="B33" i="65"/>
  <c r="L175" i="41"/>
  <c r="L146" i="21"/>
  <c r="L59" i="42"/>
  <c r="B146" i="26"/>
  <c r="L84" i="28"/>
  <c r="V135" i="28"/>
  <c r="V90" i="65"/>
  <c r="L87" i="65"/>
  <c r="V38" i="26"/>
  <c r="L118" i="23"/>
  <c r="V52" i="23"/>
  <c r="B78" i="41"/>
  <c r="V176" i="28"/>
  <c r="B139" i="65"/>
  <c r="B147" i="21"/>
  <c r="L35" i="65"/>
  <c r="L109" i="42"/>
  <c r="B56" i="28"/>
  <c r="B92" i="26"/>
  <c r="V43" i="42"/>
  <c r="V86" i="42"/>
  <c r="B9" i="22"/>
  <c r="L92" i="65"/>
  <c r="L78" i="28"/>
  <c r="B6" i="19"/>
  <c r="L40" i="26"/>
  <c r="V72" i="28"/>
  <c r="V48" i="28"/>
  <c r="V8" i="23"/>
  <c r="B61" i="42"/>
  <c r="B129" i="26"/>
  <c r="L96" i="21"/>
  <c r="L71" i="21"/>
  <c r="L98" i="65"/>
  <c r="B96" i="28"/>
  <c r="L48" i="42"/>
  <c r="V8" i="28"/>
  <c r="L29" i="23"/>
  <c r="V172" i="28"/>
  <c r="V75" i="42"/>
  <c r="V141" i="26"/>
  <c r="V115" i="28"/>
  <c r="B13" i="23"/>
  <c r="V28" i="65"/>
  <c r="L83" i="65"/>
  <c r="V154" i="41"/>
  <c r="B161" i="41"/>
  <c r="L45" i="41"/>
  <c r="L117" i="28"/>
  <c r="B76" i="28"/>
  <c r="B8" i="26"/>
  <c r="V12" i="28"/>
  <c r="B86" i="65"/>
  <c r="B151" i="65"/>
  <c r="B131" i="26"/>
  <c r="B20" i="41"/>
  <c r="B158" i="23"/>
  <c r="L113" i="23"/>
  <c r="B71" i="28"/>
  <c r="V96" i="28"/>
  <c r="V124" i="23"/>
  <c r="B63" i="28"/>
  <c r="V100" i="23"/>
  <c r="B124" i="42"/>
  <c r="L110" i="26"/>
  <c r="B47" i="40"/>
  <c r="B121" i="26"/>
  <c r="B152" i="28"/>
  <c r="V51" i="19"/>
  <c r="B43" i="65"/>
  <c r="B80" i="22"/>
  <c r="L91" i="40"/>
  <c r="B176" i="23"/>
  <c r="V99" i="28"/>
  <c r="B108" i="21"/>
  <c r="B168" i="41"/>
  <c r="B171" i="25"/>
  <c r="V81" i="65"/>
  <c r="V117" i="28"/>
  <c r="B126" i="21"/>
  <c r="L120" i="21"/>
  <c r="L173" i="21"/>
  <c r="L13" i="40"/>
  <c r="L26" i="26"/>
  <c r="B57" i="65"/>
  <c r="V90" i="21"/>
  <c r="B11" i="26"/>
  <c r="B18" i="22"/>
  <c r="V79" i="21"/>
  <c r="L137" i="65"/>
  <c r="L21" i="42"/>
  <c r="V165" i="41"/>
  <c r="V41" i="65"/>
  <c r="B141" i="41"/>
  <c r="B79" i="23"/>
  <c r="V25" i="26"/>
  <c r="B95" i="40"/>
  <c r="L49" i="19"/>
  <c r="V160" i="21"/>
  <c r="L84" i="40"/>
  <c r="V67" i="23"/>
  <c r="B177" i="41"/>
  <c r="L56" i="28"/>
  <c r="B129" i="40"/>
  <c r="L44" i="28"/>
  <c r="V96" i="26"/>
  <c r="V50" i="25"/>
  <c r="L99" i="65"/>
  <c r="V97" i="28"/>
  <c r="B105" i="40"/>
  <c r="V143" i="65"/>
  <c r="V96" i="42"/>
  <c r="B77" i="65"/>
  <c r="B26" i="41"/>
  <c r="L88" i="26"/>
  <c r="V56" i="26"/>
  <c r="L74" i="40"/>
  <c r="B29" i="26"/>
  <c r="B57" i="40"/>
  <c r="B8" i="23"/>
  <c r="V6" i="65"/>
  <c r="V119" i="65"/>
  <c r="V34" i="65"/>
  <c r="V173" i="21"/>
  <c r="V168" i="42"/>
  <c r="L48" i="19"/>
  <c r="V136" i="41"/>
  <c r="V75" i="40"/>
  <c r="L109" i="26"/>
  <c r="L40" i="28"/>
  <c r="B114" i="40"/>
  <c r="V85" i="40"/>
  <c r="B65" i="40"/>
  <c r="B9" i="28"/>
  <c r="L156" i="42"/>
  <c r="B21" i="23"/>
  <c r="L102" i="40"/>
  <c r="L48" i="26"/>
  <c r="L124" i="28"/>
  <c r="V4" i="28"/>
  <c r="L6" i="42"/>
  <c r="L74" i="23"/>
  <c r="L125" i="65"/>
  <c r="B77" i="41"/>
  <c r="B48" i="40"/>
  <c r="L107" i="42"/>
  <c r="V157" i="42"/>
  <c r="B61" i="23"/>
  <c r="B114" i="42"/>
  <c r="V132" i="21"/>
  <c r="L127" i="28"/>
  <c r="V6" i="26"/>
  <c r="L53" i="26"/>
  <c r="L64" i="40"/>
  <c r="L162" i="40"/>
  <c r="B63" i="42"/>
  <c r="B156" i="41"/>
  <c r="L152" i="23"/>
  <c r="B170" i="23"/>
  <c r="V158" i="23"/>
  <c r="V141" i="42"/>
  <c r="L28" i="23"/>
  <c r="V164" i="23"/>
  <c r="L71" i="28"/>
  <c r="V9" i="26"/>
  <c r="B162" i="26"/>
  <c r="B25" i="28"/>
  <c r="B10" i="19"/>
  <c r="B141" i="42"/>
  <c r="B57" i="23"/>
  <c r="V32" i="28"/>
  <c r="V61" i="21"/>
  <c r="V106" i="65"/>
  <c r="L111" i="42"/>
  <c r="B111" i="65"/>
  <c r="V143" i="28"/>
  <c r="V28" i="41"/>
  <c r="V100" i="65"/>
  <c r="L40" i="23"/>
  <c r="V173" i="23"/>
  <c r="B153" i="42"/>
  <c r="V22" i="65"/>
  <c r="L5" i="28"/>
  <c r="V154" i="42"/>
  <c r="B138" i="65"/>
  <c r="V61" i="28"/>
  <c r="B98" i="28"/>
  <c r="V159" i="23"/>
  <c r="B167" i="28"/>
  <c r="B34" i="40"/>
  <c r="B121" i="40"/>
  <c r="B41" i="28"/>
  <c r="L81" i="65"/>
  <c r="L159" i="65"/>
  <c r="L69" i="21"/>
  <c r="L150" i="28"/>
  <c r="B29" i="23"/>
  <c r="B30" i="40"/>
  <c r="B90" i="65"/>
  <c r="V135" i="40"/>
  <c r="V44" i="28"/>
  <c r="L157" i="65"/>
  <c r="B175" i="22"/>
  <c r="B37" i="40"/>
  <c r="B124" i="40"/>
  <c r="V27" i="26"/>
  <c r="B49" i="65"/>
  <c r="B159" i="25"/>
  <c r="V128" i="21"/>
  <c r="V49" i="19"/>
  <c r="B136" i="40"/>
  <c r="V67" i="65"/>
  <c r="L68" i="41"/>
  <c r="V101" i="41"/>
  <c r="V9" i="28"/>
  <c r="V100" i="21"/>
  <c r="B49" i="22"/>
  <c r="B140" i="21"/>
  <c r="V151" i="28"/>
  <c r="B166" i="26"/>
  <c r="L54" i="40"/>
  <c r="V55" i="21"/>
  <c r="L117" i="42"/>
  <c r="V152" i="65"/>
  <c r="B149" i="65"/>
  <c r="B119" i="26"/>
  <c r="B32" i="23"/>
  <c r="B155" i="28"/>
  <c r="L39" i="28"/>
  <c r="V143" i="26"/>
  <c r="L86" i="41"/>
  <c r="V51" i="28"/>
  <c r="V146" i="28"/>
  <c r="B35" i="26"/>
  <c r="L103" i="41"/>
  <c r="L136" i="28"/>
  <c r="B14" i="65"/>
  <c r="B173" i="41"/>
  <c r="B68" i="22"/>
  <c r="L161" i="21"/>
  <c r="L126" i="41"/>
  <c r="V48" i="26"/>
  <c r="B87" i="40"/>
  <c r="B156" i="25"/>
  <c r="V172" i="23"/>
  <c r="B135" i="22"/>
  <c r="V128" i="26"/>
  <c r="V96" i="65"/>
  <c r="B70" i="21"/>
  <c r="B54" i="41"/>
  <c r="V60" i="21"/>
  <c r="B105" i="41"/>
  <c r="V32" i="40"/>
  <c r="B28" i="19"/>
  <c r="B171" i="40"/>
  <c r="L111" i="21"/>
  <c r="L44" i="26"/>
  <c r="L85" i="42"/>
  <c r="L104" i="28"/>
  <c r="V167" i="40"/>
  <c r="L147" i="26"/>
  <c r="V100" i="28"/>
  <c r="L10" i="19"/>
  <c r="B172" i="23"/>
  <c r="L66" i="28"/>
  <c r="L133" i="40"/>
  <c r="B90" i="41"/>
  <c r="B49" i="25"/>
  <c r="V177" i="65"/>
  <c r="B11" i="22"/>
  <c r="B176" i="42"/>
  <c r="V70" i="28"/>
  <c r="B104" i="21"/>
  <c r="L27" i="41"/>
  <c r="V112" i="41"/>
  <c r="B45" i="26"/>
  <c r="B64" i="28"/>
  <c r="L108" i="23"/>
  <c r="B21" i="22"/>
  <c r="B11" i="28"/>
  <c r="B133" i="40"/>
  <c r="L56" i="21"/>
  <c r="B101" i="26"/>
  <c r="B23" i="19"/>
  <c r="B151" i="28"/>
  <c r="V161" i="26"/>
  <c r="L93" i="42"/>
  <c r="L129" i="21"/>
  <c r="V97" i="42"/>
  <c r="B169" i="40"/>
  <c r="V24" i="28"/>
  <c r="V3" i="19"/>
  <c r="B111" i="21"/>
  <c r="V45" i="42"/>
  <c r="L168" i="65"/>
  <c r="B55" i="23"/>
  <c r="V88" i="65"/>
  <c r="L152" i="21"/>
  <c r="L51" i="19"/>
  <c r="B47" i="65"/>
  <c r="L128" i="23"/>
  <c r="B111" i="41"/>
  <c r="L171" i="40"/>
  <c r="V150" i="21"/>
  <c r="B35" i="19"/>
  <c r="B164" i="23"/>
  <c r="V30" i="19"/>
  <c r="B130" i="26"/>
  <c r="V5" i="41"/>
  <c r="V7" i="65"/>
  <c r="B137" i="65"/>
  <c r="B42" i="42"/>
  <c r="L145" i="23"/>
  <c r="B75" i="65"/>
  <c r="B54" i="40"/>
  <c r="V120" i="28"/>
  <c r="L11" i="41"/>
  <c r="L171" i="21"/>
  <c r="V137" i="26"/>
  <c r="V116" i="26"/>
  <c r="B157" i="40"/>
  <c r="B150" i="23"/>
  <c r="B34" i="22"/>
  <c r="B147" i="65"/>
  <c r="B24" i="40"/>
  <c r="V31" i="28"/>
  <c r="L97" i="65"/>
  <c r="V35" i="65"/>
  <c r="B77" i="26"/>
  <c r="B120" i="65"/>
  <c r="B23" i="42"/>
  <c r="V120" i="26"/>
  <c r="V98" i="42"/>
  <c r="B164" i="21"/>
  <c r="B93" i="41"/>
  <c r="L85" i="21"/>
  <c r="V20" i="23"/>
  <c r="V167" i="23"/>
  <c r="V8" i="40"/>
  <c r="B162" i="41"/>
  <c r="B88" i="40"/>
  <c r="L97" i="28"/>
  <c r="V85" i="65"/>
  <c r="V14" i="19"/>
  <c r="B56" i="41"/>
  <c r="B172" i="26"/>
  <c r="L167" i="21"/>
  <c r="B105" i="23"/>
  <c r="V25" i="42"/>
  <c r="B17" i="65"/>
  <c r="V128" i="23"/>
  <c r="V138" i="42"/>
  <c r="B135" i="23"/>
  <c r="B86" i="41"/>
  <c r="V116" i="65"/>
  <c r="L103" i="28"/>
  <c r="B104" i="25"/>
  <c r="V106" i="41"/>
  <c r="B88" i="41"/>
  <c r="V169" i="65"/>
  <c r="B124" i="22"/>
  <c r="B101" i="65"/>
  <c r="L10" i="65"/>
  <c r="B34" i="65"/>
  <c r="B30" i="22"/>
  <c r="V86" i="40"/>
  <c r="B104" i="40"/>
  <c r="V168" i="28"/>
  <c r="L32" i="65"/>
  <c r="L160" i="26"/>
  <c r="B12" i="19"/>
  <c r="B52" i="41"/>
  <c r="L35" i="26"/>
  <c r="L169" i="28"/>
  <c r="V127" i="23"/>
  <c r="L15" i="23"/>
  <c r="V62" i="23"/>
  <c r="L146" i="65"/>
  <c r="B12" i="22"/>
  <c r="V162" i="65"/>
  <c r="V130" i="26"/>
  <c r="L154" i="41"/>
  <c r="B144" i="22"/>
  <c r="B121" i="28"/>
  <c r="V3" i="42"/>
  <c r="B58" i="40"/>
  <c r="L118" i="26"/>
  <c r="L165" i="23"/>
  <c r="B90" i="40"/>
  <c r="V82" i="28"/>
  <c r="L67" i="25"/>
  <c r="B73" i="26"/>
  <c r="B74" i="22"/>
  <c r="V128" i="28"/>
  <c r="L49" i="28"/>
  <c r="L108" i="21"/>
  <c r="L134" i="40"/>
  <c r="V113" i="42"/>
  <c r="B104" i="42"/>
  <c r="B59" i="65"/>
  <c r="B153" i="65"/>
  <c r="V168" i="23"/>
  <c r="B5" i="42"/>
  <c r="L25" i="23"/>
  <c r="L21" i="41"/>
  <c r="L64" i="65"/>
  <c r="V46" i="25"/>
  <c r="V13" i="19"/>
  <c r="B67" i="28"/>
  <c r="L166" i="26"/>
  <c r="V98" i="21"/>
  <c r="V17" i="19"/>
  <c r="B81" i="22"/>
  <c r="B103" i="23"/>
  <c r="V159" i="21"/>
  <c r="B100" i="65"/>
  <c r="V52" i="40"/>
  <c r="L106" i="28"/>
  <c r="V51" i="41"/>
  <c r="V172" i="42"/>
  <c r="B122" i="26"/>
  <c r="B147" i="40"/>
  <c r="B96" i="26"/>
  <c r="L135" i="41"/>
  <c r="L14" i="28"/>
  <c r="L72" i="65"/>
  <c r="V155" i="28"/>
  <c r="B139" i="28"/>
  <c r="L43" i="65"/>
  <c r="L57" i="41"/>
  <c r="B51" i="42"/>
  <c r="B60" i="21"/>
  <c r="V170" i="23"/>
  <c r="L76" i="21"/>
  <c r="B128" i="22"/>
  <c r="V113" i="23"/>
  <c r="L127" i="21"/>
  <c r="V156" i="65"/>
  <c r="V139" i="41"/>
  <c r="B89" i="65"/>
  <c r="B170" i="41"/>
  <c r="L73" i="65"/>
  <c r="L50" i="19"/>
  <c r="L24" i="65"/>
  <c r="B168" i="65"/>
  <c r="B163" i="41"/>
  <c r="B177" i="22"/>
  <c r="L50" i="65"/>
  <c r="L38" i="65"/>
  <c r="B32" i="28"/>
  <c r="L75" i="65"/>
  <c r="B157" i="23"/>
  <c r="V127" i="65"/>
  <c r="V114" i="28"/>
  <c r="L98" i="28"/>
  <c r="B76" i="65"/>
  <c r="B100" i="41"/>
  <c r="V147" i="28"/>
  <c r="B72" i="40"/>
  <c r="V53" i="40"/>
  <c r="B145" i="65"/>
  <c r="B48" i="41"/>
  <c r="B129" i="41"/>
  <c r="L86" i="28"/>
  <c r="B87" i="41"/>
  <c r="V159" i="28"/>
  <c r="B114" i="65"/>
  <c r="B92" i="21"/>
  <c r="L147" i="41"/>
  <c r="B19" i="23"/>
  <c r="V115" i="23"/>
  <c r="B138" i="23"/>
  <c r="B68" i="26"/>
  <c r="V54" i="21"/>
  <c r="B153" i="26"/>
  <c r="V79" i="65"/>
  <c r="V57" i="23"/>
  <c r="V99" i="65"/>
  <c r="B94" i="28"/>
  <c r="L56" i="41"/>
  <c r="V48" i="23"/>
  <c r="V142" i="65"/>
  <c r="V53" i="41"/>
  <c r="V130" i="21"/>
  <c r="V139" i="21"/>
  <c r="B175" i="65"/>
  <c r="L147" i="23"/>
  <c r="V161" i="42"/>
  <c r="V154" i="23"/>
  <c r="B92" i="40"/>
  <c r="B118" i="26"/>
  <c r="L31" i="65"/>
  <c r="B113" i="22"/>
  <c r="B166" i="65"/>
  <c r="B81" i="23"/>
  <c r="V91" i="65"/>
  <c r="V125" i="41"/>
  <c r="L93" i="41"/>
  <c r="V46" i="19"/>
  <c r="B177" i="65"/>
  <c r="L70" i="21"/>
  <c r="L96" i="65"/>
  <c r="B12" i="40"/>
  <c r="V135" i="23"/>
  <c r="L29" i="28"/>
  <c r="V46" i="65"/>
  <c r="B21" i="42"/>
  <c r="V153" i="41"/>
  <c r="V60" i="42"/>
  <c r="B95" i="21"/>
  <c r="V143" i="21"/>
  <c r="B170" i="28"/>
  <c r="L57" i="26"/>
  <c r="B93" i="26"/>
  <c r="L19" i="23"/>
  <c r="L169" i="65"/>
  <c r="L41" i="28"/>
  <c r="B139" i="41"/>
  <c r="L15" i="26"/>
  <c r="B126" i="28"/>
  <c r="V10" i="26"/>
  <c r="L141" i="40"/>
  <c r="V2" i="41"/>
  <c r="V64" i="25"/>
  <c r="V93" i="23"/>
  <c r="V119" i="42"/>
  <c r="V34" i="41"/>
  <c r="V19" i="19"/>
  <c r="L96" i="41"/>
  <c r="B87" i="21"/>
  <c r="B128" i="42"/>
  <c r="B99" i="40"/>
  <c r="V102" i="28"/>
  <c r="B142" i="28"/>
  <c r="V168" i="41"/>
  <c r="B122" i="22"/>
  <c r="L87" i="42"/>
  <c r="V62" i="21"/>
  <c r="V12" i="65"/>
  <c r="L164" i="21"/>
  <c r="B33" i="42"/>
  <c r="V90" i="28"/>
  <c r="L2" i="65"/>
  <c r="B83" i="40"/>
  <c r="L145" i="28"/>
  <c r="B115" i="26"/>
  <c r="B9" i="19"/>
  <c r="L91" i="26"/>
  <c r="L128" i="28"/>
  <c r="V97" i="65"/>
  <c r="L149" i="23"/>
  <c r="L63" i="28"/>
  <c r="B115" i="22"/>
  <c r="B46" i="41"/>
  <c r="V111" i="21"/>
  <c r="L5" i="65"/>
  <c r="V66" i="21"/>
  <c r="L87" i="41"/>
  <c r="B109" i="22"/>
  <c r="L30" i="26"/>
  <c r="V74" i="65"/>
  <c r="B61" i="40"/>
  <c r="L11" i="28"/>
  <c r="B65" i="21"/>
  <c r="B148" i="65"/>
  <c r="L91" i="41"/>
  <c r="L105" i="65"/>
  <c r="B106" i="41"/>
  <c r="B100" i="22"/>
  <c r="V65" i="65"/>
  <c r="B115" i="21"/>
  <c r="V2" i="19"/>
  <c r="L95" i="21"/>
  <c r="B126" i="26"/>
  <c r="B140" i="40"/>
  <c r="V148" i="42"/>
  <c r="V75" i="26"/>
  <c r="V5" i="28"/>
  <c r="V98" i="28"/>
  <c r="B8" i="19"/>
  <c r="B85" i="65"/>
  <c r="B4" i="65"/>
  <c r="B125" i="26"/>
  <c r="B156" i="40"/>
  <c r="B72" i="21"/>
  <c r="V136" i="65"/>
  <c r="B114" i="23"/>
  <c r="L35" i="23"/>
  <c r="L175" i="23"/>
  <c r="V37" i="19"/>
  <c r="L153" i="21"/>
  <c r="L93" i="26"/>
  <c r="V58" i="24"/>
  <c r="V161" i="40"/>
  <c r="B17" i="22"/>
  <c r="L167" i="26"/>
  <c r="V81" i="21"/>
  <c r="L157" i="28"/>
  <c r="L150" i="23"/>
  <c r="V113" i="65"/>
  <c r="V166" i="23"/>
  <c r="V35" i="41"/>
  <c r="B68" i="42"/>
  <c r="V95" i="40"/>
  <c r="L177" i="21"/>
  <c r="V159" i="25"/>
  <c r="B112" i="42"/>
  <c r="V103" i="42"/>
  <c r="L74" i="41"/>
  <c r="B4" i="42"/>
  <c r="V94" i="23"/>
  <c r="B121" i="41"/>
  <c r="B87" i="22"/>
  <c r="L135" i="42"/>
  <c r="L168" i="41"/>
  <c r="V14" i="42"/>
  <c r="V7" i="19"/>
  <c r="B145" i="28"/>
  <c r="V72" i="23"/>
  <c r="L150" i="26"/>
  <c r="V57" i="42"/>
  <c r="B12" i="28"/>
  <c r="V26" i="40"/>
  <c r="V27" i="23"/>
  <c r="L63" i="41"/>
  <c r="V4" i="42"/>
  <c r="B175" i="26"/>
  <c r="V114" i="23"/>
  <c r="B177" i="21"/>
  <c r="B90" i="23"/>
  <c r="B171" i="23"/>
  <c r="B103" i="65"/>
  <c r="L79" i="42"/>
  <c r="L62" i="40"/>
  <c r="V2" i="65"/>
  <c r="V52" i="65"/>
  <c r="V47" i="65"/>
  <c r="B154" i="65"/>
  <c r="L175" i="21"/>
  <c r="B49" i="42"/>
  <c r="B59" i="25"/>
  <c r="B86" i="28"/>
  <c r="L63" i="65"/>
  <c r="B106" i="23"/>
  <c r="B84" i="23"/>
  <c r="L152" i="41"/>
  <c r="L105" i="28"/>
  <c r="L102" i="23"/>
  <c r="V133" i="21"/>
  <c r="B160" i="28"/>
  <c r="L113" i="65"/>
  <c r="L144" i="28"/>
  <c r="B39" i="65"/>
  <c r="L88" i="21"/>
  <c r="V144" i="41"/>
  <c r="L56" i="65"/>
  <c r="V152" i="21"/>
  <c r="B6" i="65"/>
  <c r="B41" i="65"/>
  <c r="V113" i="40"/>
  <c r="B155" i="41"/>
  <c r="B157" i="21"/>
  <c r="B107" i="65"/>
  <c r="V91" i="23"/>
  <c r="L76" i="23"/>
  <c r="V40" i="65"/>
  <c r="B171" i="41"/>
  <c r="B78" i="28"/>
  <c r="B69" i="28"/>
  <c r="B177" i="23"/>
  <c r="B30" i="26"/>
  <c r="L52" i="19"/>
  <c r="V40" i="28"/>
  <c r="B144" i="26"/>
  <c r="V127" i="28"/>
  <c r="L110" i="23"/>
  <c r="B10" i="65"/>
  <c r="L102" i="65"/>
  <c r="B165" i="65"/>
  <c r="V134" i="42"/>
  <c r="L53" i="23"/>
  <c r="V11" i="28"/>
  <c r="B88" i="65"/>
  <c r="V132" i="41"/>
  <c r="B69" i="26"/>
  <c r="L149" i="26"/>
  <c r="L85" i="23"/>
  <c r="B129" i="42"/>
  <c r="B95" i="22"/>
  <c r="V6" i="42"/>
  <c r="L7" i="42"/>
  <c r="B131" i="23"/>
  <c r="B115" i="42"/>
  <c r="L160" i="65"/>
  <c r="B123" i="23"/>
  <c r="L116" i="42"/>
  <c r="B159" i="40"/>
  <c r="B95" i="26"/>
  <c r="B84" i="42"/>
  <c r="L98" i="41"/>
  <c r="V85" i="23"/>
  <c r="L164" i="28"/>
  <c r="V28" i="23"/>
  <c r="B39" i="22"/>
  <c r="B137" i="41"/>
  <c r="L114" i="21"/>
  <c r="V111" i="28"/>
  <c r="L6" i="65"/>
  <c r="L94" i="65"/>
  <c r="L47" i="41"/>
  <c r="B5" i="65"/>
  <c r="L91" i="65"/>
  <c r="V71" i="41"/>
  <c r="V50" i="19"/>
  <c r="B31" i="42"/>
  <c r="B22" i="22"/>
  <c r="V92" i="28"/>
  <c r="L23" i="40"/>
  <c r="V118" i="28"/>
  <c r="B16" i="26"/>
  <c r="L139" i="28"/>
  <c r="B146" i="40"/>
  <c r="L56" i="26"/>
  <c r="V148" i="23"/>
  <c r="V170" i="41"/>
  <c r="V146" i="65"/>
  <c r="B85" i="22"/>
  <c r="L82" i="65"/>
  <c r="B138" i="42"/>
  <c r="B44" i="41"/>
  <c r="V86" i="28"/>
  <c r="B87" i="26"/>
  <c r="B129" i="22"/>
  <c r="L4" i="65"/>
  <c r="L166" i="65"/>
  <c r="L162" i="41"/>
  <c r="V100" i="40"/>
  <c r="V62" i="41"/>
  <c r="L136" i="41"/>
  <c r="B164" i="42"/>
  <c r="L2" i="40"/>
  <c r="B161" i="28"/>
  <c r="L57" i="23"/>
  <c r="L52" i="27"/>
  <c r="B98" i="21"/>
  <c r="L123" i="28"/>
  <c r="B9" i="41"/>
  <c r="B40" i="65"/>
  <c r="L103" i="23"/>
  <c r="L106" i="65"/>
  <c r="V52" i="27"/>
  <c r="V125" i="65"/>
  <c r="V112" i="23"/>
  <c r="V171" i="25"/>
  <c r="V39" i="65"/>
  <c r="V28" i="19"/>
  <c r="V82" i="21"/>
  <c r="L162" i="65"/>
  <c r="L176" i="28"/>
  <c r="L4" i="28"/>
  <c r="L148" i="28"/>
  <c r="V80" i="42"/>
  <c r="L31" i="41"/>
  <c r="V40" i="41"/>
  <c r="V93" i="21"/>
  <c r="L75" i="28"/>
  <c r="B106" i="26"/>
  <c r="L80" i="28"/>
  <c r="L154" i="40"/>
  <c r="B165" i="41"/>
  <c r="B2" i="40"/>
  <c r="B26" i="65"/>
  <c r="B26" i="23"/>
  <c r="V59" i="25"/>
  <c r="B89" i="26"/>
  <c r="L7" i="65"/>
  <c r="B118" i="65"/>
  <c r="B20" i="23"/>
  <c r="V154" i="21"/>
  <c r="B47" i="23"/>
  <c r="L108" i="26"/>
  <c r="B138" i="21"/>
  <c r="L34" i="41"/>
  <c r="B113" i="40"/>
  <c r="L16" i="19"/>
  <c r="V173" i="65"/>
  <c r="V126" i="28"/>
  <c r="B176" i="21"/>
  <c r="V56" i="65"/>
  <c r="B65" i="65"/>
  <c r="L170" i="65"/>
  <c r="L41" i="65"/>
  <c r="B101" i="28"/>
  <c r="B34" i="41"/>
  <c r="B145" i="42"/>
  <c r="L106" i="26"/>
  <c r="L153" i="65"/>
  <c r="V85" i="26"/>
  <c r="L27" i="19"/>
  <c r="V71" i="65"/>
  <c r="V149" i="21"/>
  <c r="L99" i="21"/>
  <c r="B82" i="65"/>
  <c r="B26" i="19"/>
  <c r="L8" i="65"/>
  <c r="V14" i="23"/>
  <c r="B108" i="42"/>
  <c r="V69" i="40"/>
  <c r="V132" i="65"/>
  <c r="V136" i="28"/>
  <c r="L167" i="65"/>
  <c r="L124" i="23"/>
  <c r="L63" i="26"/>
  <c r="L16" i="41"/>
  <c r="V165" i="21"/>
  <c r="B136" i="42"/>
  <c r="V32" i="65"/>
  <c r="L37" i="28"/>
  <c r="B36" i="40"/>
  <c r="B88" i="22"/>
  <c r="V17" i="26"/>
  <c r="L27" i="65"/>
  <c r="L33" i="40"/>
  <c r="B24" i="22"/>
  <c r="L75" i="26"/>
  <c r="B54" i="42"/>
  <c r="V40" i="42"/>
  <c r="B31" i="28"/>
  <c r="B141" i="21"/>
  <c r="L170" i="41"/>
  <c r="V155" i="40"/>
  <c r="L131" i="40"/>
  <c r="B127" i="41"/>
  <c r="B25" i="19"/>
  <c r="L66" i="21"/>
  <c r="B96" i="22"/>
  <c r="B32" i="19"/>
  <c r="B116" i="22"/>
  <c r="B56" i="23"/>
  <c r="B120" i="40"/>
  <c r="L141" i="28"/>
  <c r="L134" i="65"/>
  <c r="V44" i="41"/>
  <c r="V174" i="42"/>
  <c r="L33" i="19"/>
  <c r="L127" i="65"/>
  <c r="V126" i="21"/>
  <c r="B53" i="42"/>
  <c r="L101" i="42"/>
  <c r="B64" i="25"/>
  <c r="V50" i="23"/>
  <c r="B72" i="41"/>
  <c r="V105" i="28"/>
  <c r="B24" i="26"/>
  <c r="V22" i="40"/>
  <c r="B19" i="40"/>
  <c r="V104" i="28"/>
  <c r="L122" i="65"/>
  <c r="L38" i="42"/>
  <c r="V156" i="23"/>
  <c r="L83" i="28"/>
  <c r="V12" i="40"/>
  <c r="V22" i="19"/>
  <c r="L9" i="28"/>
  <c r="L42" i="42"/>
  <c r="V157" i="28"/>
  <c r="B115" i="41"/>
  <c r="B21" i="65"/>
  <c r="B148" i="26"/>
  <c r="V87" i="23"/>
  <c r="B121" i="21"/>
  <c r="B162" i="21"/>
  <c r="V77" i="41"/>
  <c r="L76" i="41"/>
  <c r="V133" i="40"/>
  <c r="V107" i="26"/>
  <c r="B176" i="28"/>
  <c r="V174" i="21"/>
  <c r="V58" i="65"/>
  <c r="L156" i="28"/>
  <c r="V20" i="28"/>
  <c r="L174" i="41"/>
  <c r="V7" i="28"/>
  <c r="B73" i="21"/>
  <c r="V168" i="21"/>
  <c r="L124" i="40"/>
  <c r="L60" i="42"/>
  <c r="B85" i="23"/>
  <c r="B163" i="23"/>
  <c r="B107" i="40"/>
  <c r="V152" i="26"/>
  <c r="L131" i="23"/>
  <c r="L28" i="26"/>
  <c r="B152" i="40"/>
  <c r="L53" i="28"/>
  <c r="L175" i="28"/>
  <c r="V25" i="19"/>
  <c r="B165" i="22"/>
  <c r="V73" i="28"/>
  <c r="V75" i="65"/>
  <c r="L71" i="26"/>
  <c r="B134" i="26"/>
  <c r="V125" i="21"/>
  <c r="V65" i="42"/>
  <c r="V62" i="65"/>
  <c r="L79" i="65"/>
  <c r="V104" i="21"/>
  <c r="B83" i="22"/>
  <c r="V147" i="41"/>
  <c r="L125" i="40"/>
  <c r="L104" i="21"/>
  <c r="L17" i="19"/>
  <c r="B7" i="28"/>
  <c r="B120" i="28"/>
  <c r="B23" i="65"/>
  <c r="B35" i="22"/>
  <c r="B17" i="19"/>
  <c r="B177" i="26"/>
  <c r="V82" i="42"/>
  <c r="B123" i="22"/>
  <c r="L55" i="23"/>
  <c r="L163" i="65"/>
  <c r="B30" i="65"/>
  <c r="B42" i="65"/>
  <c r="B75" i="41"/>
  <c r="L57" i="28"/>
  <c r="B29" i="28"/>
  <c r="B13" i="40"/>
  <c r="L19" i="65"/>
  <c r="V37" i="23"/>
  <c r="L133" i="23"/>
  <c r="B157" i="65"/>
  <c r="V129" i="23"/>
  <c r="B15" i="65"/>
  <c r="L93" i="65"/>
  <c r="V118" i="26"/>
  <c r="L12" i="28"/>
  <c r="B4" i="28"/>
  <c r="V120" i="21"/>
  <c r="V9" i="23"/>
  <c r="V174" i="28"/>
  <c r="L51" i="28"/>
  <c r="B25" i="65"/>
  <c r="B27" i="26"/>
  <c r="L14" i="65"/>
  <c r="L16" i="28"/>
  <c r="B103" i="40"/>
  <c r="B143" i="41"/>
  <c r="B142" i="21"/>
  <c r="V19" i="28"/>
  <c r="B73" i="22"/>
  <c r="B97" i="22"/>
  <c r="B158" i="41"/>
  <c r="V26" i="23"/>
  <c r="V79" i="40"/>
  <c r="L126" i="28"/>
  <c r="V148" i="41"/>
  <c r="B4" i="26"/>
  <c r="V37" i="65"/>
  <c r="L81" i="41"/>
  <c r="L77" i="28"/>
  <c r="V14" i="26"/>
  <c r="V15" i="28"/>
  <c r="L60" i="28"/>
  <c r="B154" i="23"/>
  <c r="B47" i="22"/>
  <c r="B93" i="42"/>
  <c r="B40" i="40"/>
  <c r="V176" i="23"/>
  <c r="V83" i="23"/>
  <c r="B29" i="40"/>
  <c r="L11" i="65"/>
  <c r="V150" i="42"/>
  <c r="B108" i="41"/>
  <c r="V137" i="42"/>
  <c r="L67" i="28"/>
  <c r="V70" i="42"/>
  <c r="B31" i="26"/>
  <c r="V123" i="23"/>
  <c r="B8" i="28"/>
  <c r="L16" i="65"/>
  <c r="B152" i="22"/>
  <c r="B142" i="23"/>
  <c r="B146" i="28"/>
  <c r="L14" i="19"/>
  <c r="V27" i="19"/>
  <c r="B148" i="42"/>
  <c r="B44" i="23"/>
  <c r="V80" i="23"/>
  <c r="B79" i="22"/>
  <c r="L95" i="23"/>
  <c r="B100" i="28"/>
  <c r="V89" i="65"/>
  <c r="V145" i="26"/>
  <c r="V46" i="28"/>
  <c r="V17" i="23"/>
  <c r="L79" i="26"/>
  <c r="V91" i="21"/>
  <c r="L151" i="65"/>
  <c r="L165" i="42"/>
  <c r="V110" i="28"/>
  <c r="B126" i="65"/>
  <c r="L89" i="21"/>
  <c r="B37" i="65"/>
  <c r="B6" i="40"/>
  <c r="V173" i="28"/>
  <c r="L4" i="26"/>
  <c r="B37" i="26"/>
  <c r="V177" i="28"/>
  <c r="B159" i="65"/>
  <c r="L110" i="65"/>
  <c r="L24" i="41"/>
  <c r="B53" i="22"/>
  <c r="B113" i="65"/>
  <c r="B18" i="65"/>
  <c r="V49" i="25"/>
  <c r="L177" i="28"/>
  <c r="B129" i="65"/>
  <c r="V141" i="41"/>
  <c r="L76" i="28"/>
  <c r="B91" i="65"/>
  <c r="L158" i="21"/>
  <c r="L70" i="41"/>
  <c r="V24" i="65"/>
  <c r="L140" i="21"/>
  <c r="V36" i="23"/>
  <c r="L100" i="21"/>
  <c r="B115" i="40"/>
  <c r="B95" i="65"/>
  <c r="B8" i="42"/>
  <c r="B130" i="28"/>
  <c r="B31" i="23"/>
  <c r="L73" i="41"/>
  <c r="B37" i="19"/>
  <c r="V104" i="40"/>
  <c r="V131" i="23"/>
  <c r="L116" i="40"/>
  <c r="V79" i="41"/>
  <c r="B48" i="22"/>
  <c r="B61" i="25"/>
  <c r="L135" i="65"/>
  <c r="B71" i="41"/>
  <c r="B27" i="41"/>
  <c r="V122" i="65"/>
  <c r="L102" i="21"/>
  <c r="B73" i="65"/>
  <c r="L13" i="65"/>
  <c r="V112" i="65"/>
  <c r="V175" i="41"/>
  <c r="B166" i="22"/>
  <c r="V169" i="28"/>
  <c r="B177" i="40"/>
  <c r="B64" i="23"/>
  <c r="V126" i="42"/>
  <c r="V161" i="23"/>
  <c r="V12" i="19"/>
  <c r="V129" i="26"/>
  <c r="L108" i="28"/>
  <c r="B65" i="23"/>
  <c r="V44" i="19"/>
  <c r="B138" i="26"/>
  <c r="B117" i="22"/>
  <c r="B95" i="23"/>
  <c r="B148" i="41"/>
  <c r="B67" i="65"/>
  <c r="L131" i="21"/>
  <c r="V112" i="21"/>
  <c r="V117" i="26"/>
  <c r="B10" i="28"/>
  <c r="L158" i="40"/>
  <c r="V160" i="42"/>
  <c r="L56" i="42"/>
  <c r="V147" i="23"/>
  <c r="L68" i="28"/>
  <c r="L136" i="21"/>
  <c r="B52" i="23"/>
  <c r="V149" i="23"/>
  <c r="B67" i="23"/>
  <c r="B116" i="21"/>
  <c r="B166" i="23"/>
  <c r="B77" i="23"/>
  <c r="V36" i="42"/>
  <c r="L30" i="65"/>
  <c r="B15" i="26"/>
  <c r="V125" i="26"/>
  <c r="V48" i="65"/>
  <c r="B100" i="40"/>
  <c r="B21" i="28"/>
  <c r="B24" i="65"/>
  <c r="L97" i="21"/>
  <c r="B99" i="26"/>
  <c r="B46" i="22"/>
  <c r="B106" i="42"/>
  <c r="B175" i="21"/>
  <c r="L133" i="42"/>
  <c r="B39" i="19"/>
  <c r="V137" i="21"/>
  <c r="B101" i="40"/>
  <c r="B134" i="65"/>
  <c r="L112" i="21"/>
  <c r="L8" i="19"/>
  <c r="L146" i="28"/>
  <c r="V122" i="21"/>
  <c r="V38" i="65"/>
  <c r="V50" i="28"/>
  <c r="L151" i="41"/>
  <c r="L10" i="28"/>
  <c r="V154" i="28"/>
  <c r="V35" i="28"/>
  <c r="V124" i="40"/>
  <c r="L148" i="42"/>
  <c r="L97" i="26"/>
  <c r="L47" i="28"/>
  <c r="L119" i="65"/>
  <c r="L38" i="23"/>
  <c r="B145" i="40"/>
  <c r="B168" i="21"/>
  <c r="V129" i="21"/>
  <c r="B159" i="22"/>
  <c r="B87" i="23"/>
  <c r="L133" i="28"/>
  <c r="B84" i="28"/>
  <c r="V137" i="41"/>
  <c r="B97" i="28"/>
  <c r="V167" i="65"/>
  <c r="B143" i="65"/>
  <c r="V83" i="42"/>
  <c r="V10" i="65"/>
  <c r="B51" i="19"/>
  <c r="L35" i="41"/>
  <c r="B133" i="21"/>
  <c r="L139" i="41"/>
  <c r="B61" i="41"/>
  <c r="B110" i="40"/>
  <c r="V176" i="65"/>
  <c r="B124" i="65"/>
  <c r="L53" i="65"/>
  <c r="V22" i="26"/>
  <c r="B11" i="65"/>
  <c r="B125" i="28"/>
  <c r="B36" i="22"/>
  <c r="V161" i="28"/>
  <c r="B7" i="19"/>
  <c r="L125" i="28"/>
  <c r="B174" i="22"/>
  <c r="V137" i="65"/>
  <c r="L155" i="26"/>
  <c r="B54" i="22"/>
  <c r="B150" i="22"/>
  <c r="B135" i="28"/>
  <c r="V116" i="28"/>
  <c r="B173" i="26"/>
  <c r="B81" i="65"/>
  <c r="B96" i="41"/>
  <c r="L92" i="40"/>
  <c r="L114" i="65"/>
  <c r="B153" i="22"/>
  <c r="B92" i="42"/>
  <c r="V111" i="65"/>
  <c r="V142" i="21"/>
  <c r="V11" i="19"/>
  <c r="L132" i="65"/>
  <c r="B174" i="40"/>
  <c r="B13" i="26"/>
  <c r="B24" i="42"/>
  <c r="L51" i="40"/>
  <c r="B82" i="42"/>
  <c r="B81" i="21"/>
  <c r="V96" i="23"/>
  <c r="B39" i="23"/>
  <c r="V47" i="23"/>
  <c r="L124" i="21"/>
  <c r="V78" i="28"/>
  <c r="V102" i="65"/>
  <c r="V38" i="28"/>
  <c r="B159" i="21"/>
  <c r="V86" i="21"/>
  <c r="L154" i="23"/>
  <c r="B92" i="65"/>
  <c r="V159" i="40"/>
  <c r="V166" i="40"/>
  <c r="V69" i="41"/>
  <c r="B19" i="42"/>
  <c r="L103" i="42"/>
  <c r="B59" i="21"/>
  <c r="L28" i="28"/>
  <c r="B120" i="23"/>
  <c r="V63" i="65"/>
  <c r="B138" i="41"/>
  <c r="L45" i="28"/>
  <c r="L175" i="26"/>
  <c r="L63" i="21"/>
  <c r="V11" i="23"/>
  <c r="B63" i="26"/>
  <c r="V55" i="65"/>
  <c r="V140" i="21"/>
  <c r="L55" i="28"/>
  <c r="L20" i="28"/>
  <c r="V93" i="65"/>
  <c r="B80" i="42"/>
  <c r="V160" i="40"/>
  <c r="V116" i="40"/>
  <c r="L76" i="65"/>
  <c r="V75" i="21"/>
  <c r="V91" i="28"/>
  <c r="V164" i="28"/>
  <c r="V10" i="19"/>
  <c r="V33" i="26"/>
  <c r="L45" i="26"/>
  <c r="V92" i="41"/>
  <c r="V22" i="42"/>
  <c r="L107" i="26"/>
  <c r="B8" i="22"/>
  <c r="V72" i="41"/>
  <c r="B10" i="23"/>
  <c r="L78" i="25"/>
  <c r="B165" i="42"/>
  <c r="B30" i="19"/>
  <c r="B43" i="19"/>
  <c r="B2" i="19"/>
  <c r="L155" i="65"/>
  <c r="B132" i="26"/>
  <c r="B25" i="22"/>
  <c r="V64" i="21"/>
  <c r="L141" i="65"/>
  <c r="L162" i="28"/>
  <c r="L127" i="23"/>
  <c r="L51" i="65"/>
  <c r="L79" i="21"/>
  <c r="L6" i="19"/>
  <c r="B37" i="22"/>
  <c r="L86" i="26"/>
  <c r="V49" i="23"/>
  <c r="V163" i="65"/>
  <c r="B143" i="26"/>
  <c r="L23" i="28"/>
  <c r="B47" i="19"/>
  <c r="L76" i="26"/>
  <c r="L123" i="65"/>
  <c r="V75" i="41"/>
  <c r="L49" i="65"/>
  <c r="L25" i="42"/>
  <c r="V71" i="42"/>
  <c r="L122" i="21"/>
  <c r="L2" i="19"/>
  <c r="B133" i="28"/>
  <c r="B167" i="65"/>
  <c r="B46" i="40"/>
  <c r="B164" i="25"/>
  <c r="V143" i="23"/>
  <c r="V50" i="41"/>
  <c r="V17" i="65"/>
  <c r="V127" i="21"/>
  <c r="L38" i="19"/>
  <c r="V7" i="23"/>
  <c r="B175" i="28"/>
  <c r="L117" i="65"/>
  <c r="B5" i="23"/>
  <c r="B168" i="22"/>
  <c r="V175" i="65"/>
  <c r="B145" i="41"/>
  <c r="L158" i="28"/>
  <c r="V126" i="65"/>
  <c r="V25" i="41"/>
  <c r="V51" i="25"/>
  <c r="L60" i="21"/>
  <c r="L119" i="21"/>
  <c r="L154" i="65"/>
  <c r="L59" i="23"/>
  <c r="L82" i="28"/>
  <c r="L126" i="65"/>
  <c r="B143" i="23"/>
  <c r="B25" i="41"/>
  <c r="B3" i="22"/>
  <c r="B78" i="21"/>
  <c r="V6" i="28"/>
  <c r="B28" i="28"/>
  <c r="V148" i="40"/>
  <c r="L167" i="28"/>
  <c r="B125" i="22"/>
  <c r="L68" i="21"/>
  <c r="L47" i="65"/>
  <c r="V89" i="21"/>
  <c r="L160" i="23"/>
  <c r="B91" i="23"/>
  <c r="V40" i="26"/>
  <c r="B61" i="65"/>
  <c r="V110" i="65"/>
  <c r="L166" i="23"/>
  <c r="B135" i="41"/>
  <c r="B75" i="28"/>
  <c r="V87" i="28"/>
  <c r="L29" i="65"/>
  <c r="V81" i="40"/>
  <c r="V21" i="65"/>
  <c r="L15" i="28"/>
  <c r="L130" i="65"/>
  <c r="B93" i="28"/>
  <c r="L150" i="41"/>
  <c r="V124" i="65"/>
  <c r="L134" i="42"/>
  <c r="B143" i="40"/>
  <c r="V114" i="65"/>
  <c r="V161" i="21"/>
  <c r="V164" i="41"/>
  <c r="V57" i="21"/>
  <c r="B38" i="40"/>
  <c r="B62" i="65"/>
  <c r="L13" i="28"/>
  <c r="B85" i="26"/>
  <c r="B69" i="40"/>
  <c r="V47" i="28"/>
  <c r="L123" i="26"/>
  <c r="L177" i="41"/>
  <c r="B124" i="21"/>
  <c r="V81" i="41"/>
  <c r="L53" i="21"/>
  <c r="V150" i="28"/>
  <c r="V124" i="26"/>
  <c r="V26" i="19"/>
  <c r="B17" i="42"/>
  <c r="L81" i="26"/>
  <c r="B131" i="28"/>
  <c r="V166" i="65"/>
  <c r="B94" i="23"/>
  <c r="V104" i="23"/>
  <c r="B100" i="23"/>
  <c r="B86" i="40"/>
  <c r="B22" i="40"/>
  <c r="B98" i="42"/>
  <c r="B70" i="26"/>
  <c r="V13" i="23"/>
  <c r="L105" i="40"/>
  <c r="B10" i="40"/>
  <c r="L130" i="26"/>
  <c r="B102" i="23"/>
  <c r="V121" i="28"/>
  <c r="L123" i="21"/>
  <c r="B149" i="22"/>
  <c r="V164" i="65"/>
  <c r="L174" i="65"/>
  <c r="V33" i="41"/>
  <c r="V15" i="41"/>
  <c r="V131" i="65"/>
  <c r="L65" i="40"/>
  <c r="L82" i="21"/>
  <c r="B84" i="26"/>
  <c r="L39" i="19"/>
  <c r="B69" i="65"/>
  <c r="L46" i="19"/>
  <c r="B106" i="65"/>
  <c r="V166" i="21"/>
  <c r="B33" i="26"/>
  <c r="L141" i="21"/>
  <c r="V138" i="21"/>
  <c r="B15" i="40"/>
  <c r="L73" i="21"/>
  <c r="V157" i="26"/>
  <c r="V26" i="65"/>
  <c r="L115" i="65"/>
  <c r="V79" i="23"/>
  <c r="V72" i="21"/>
  <c r="B149" i="28"/>
  <c r="V140" i="65"/>
  <c r="L50" i="23"/>
  <c r="B119" i="22"/>
  <c r="B145" i="26"/>
  <c r="L119" i="28"/>
  <c r="V129" i="65"/>
  <c r="L93" i="28"/>
  <c r="B143" i="21"/>
  <c r="V101" i="23"/>
  <c r="B70" i="28"/>
  <c r="V14" i="41"/>
  <c r="L61" i="21"/>
  <c r="L87" i="21"/>
  <c r="B52" i="19"/>
  <c r="L96" i="26"/>
  <c r="L144" i="21"/>
  <c r="V119" i="21"/>
  <c r="L3" i="65"/>
  <c r="L154" i="21"/>
  <c r="V72" i="26"/>
  <c r="B62" i="40"/>
  <c r="B160" i="22"/>
  <c r="V6" i="19"/>
  <c r="V151" i="21"/>
  <c r="V96" i="21"/>
  <c r="V104" i="65"/>
  <c r="B20" i="40"/>
  <c r="L170" i="28"/>
  <c r="L30" i="40"/>
  <c r="L154" i="42"/>
  <c r="V31" i="19"/>
  <c r="L107" i="23"/>
  <c r="B117" i="42"/>
  <c r="L91" i="28"/>
  <c r="V177" i="41"/>
  <c r="V156" i="41"/>
  <c r="B153" i="23"/>
  <c r="V74" i="40"/>
  <c r="B156" i="28"/>
  <c r="L144" i="65"/>
  <c r="B99" i="21"/>
  <c r="B88" i="26"/>
  <c r="V95" i="21"/>
  <c r="L35" i="19"/>
  <c r="L64" i="25"/>
  <c r="L78" i="23"/>
  <c r="B66" i="22"/>
  <c r="V164" i="21"/>
  <c r="B58" i="21"/>
  <c r="B62" i="28"/>
  <c r="L163" i="21"/>
  <c r="V102" i="23"/>
  <c r="B14" i="19"/>
  <c r="L47" i="40"/>
  <c r="B5" i="26"/>
  <c r="V59" i="28"/>
  <c r="L61" i="28"/>
  <c r="B114" i="41"/>
  <c r="V146" i="21"/>
  <c r="V21" i="19"/>
  <c r="B172" i="41"/>
  <c r="B30" i="23"/>
  <c r="V76" i="26"/>
  <c r="L60" i="65"/>
  <c r="B117" i="40"/>
  <c r="V31" i="41"/>
  <c r="B89" i="22"/>
  <c r="V40" i="23"/>
  <c r="V101" i="21"/>
  <c r="B52" i="40"/>
  <c r="B47" i="41"/>
  <c r="B53" i="23"/>
  <c r="L89" i="26"/>
  <c r="V133" i="26"/>
  <c r="V134" i="65"/>
  <c r="L85" i="65"/>
  <c r="L99" i="42"/>
  <c r="V34" i="26"/>
  <c r="B29" i="22"/>
  <c r="B99" i="22"/>
  <c r="L131" i="65"/>
  <c r="V88" i="28"/>
  <c r="V55" i="42"/>
  <c r="B167" i="40"/>
  <c r="V54" i="28"/>
  <c r="B11" i="41"/>
  <c r="B147" i="23"/>
  <c r="B63" i="65"/>
  <c r="V39" i="23"/>
  <c r="V116" i="21"/>
  <c r="V70" i="23"/>
  <c r="L132" i="40"/>
  <c r="B71" i="42"/>
  <c r="L153" i="28"/>
  <c r="L26" i="28"/>
  <c r="B97" i="21"/>
  <c r="V5" i="19"/>
  <c r="V70" i="21"/>
  <c r="V14" i="28"/>
  <c r="B87" i="42"/>
  <c r="V75" i="28"/>
  <c r="B96" i="23"/>
  <c r="V22" i="23"/>
  <c r="B28" i="40"/>
  <c r="B92" i="22"/>
  <c r="V175" i="28"/>
  <c r="L28" i="65"/>
  <c r="V138" i="23"/>
  <c r="B121" i="65"/>
  <c r="B128" i="40"/>
  <c r="L149" i="21"/>
  <c r="B56" i="22"/>
  <c r="L82" i="40"/>
  <c r="B117" i="21"/>
  <c r="L47" i="19"/>
  <c r="V65" i="21"/>
  <c r="V133" i="23"/>
  <c r="L82" i="26"/>
  <c r="B54" i="21"/>
  <c r="L67" i="65"/>
  <c r="B74" i="26"/>
  <c r="B120" i="26"/>
  <c r="L20" i="65"/>
  <c r="L20" i="40"/>
  <c r="V4" i="19"/>
  <c r="B41" i="19"/>
  <c r="L147" i="28"/>
  <c r="V172" i="65"/>
  <c r="V153" i="28"/>
  <c r="L121" i="65"/>
  <c r="L17" i="23"/>
  <c r="V13" i="65"/>
  <c r="L142" i="28"/>
  <c r="B120" i="41"/>
  <c r="B72" i="28"/>
  <c r="B53" i="40"/>
  <c r="V14" i="65"/>
  <c r="L92" i="41"/>
  <c r="V88" i="26"/>
  <c r="B75" i="22"/>
  <c r="V62" i="28"/>
  <c r="L85" i="28"/>
  <c r="V93" i="42"/>
  <c r="B123" i="28"/>
  <c r="B67" i="22"/>
  <c r="V78" i="21"/>
  <c r="L55" i="21"/>
  <c r="V62" i="26"/>
  <c r="V33" i="28"/>
  <c r="B51" i="25"/>
  <c r="L44" i="40"/>
  <c r="V53" i="65"/>
  <c r="V113" i="28"/>
  <c r="V60" i="41"/>
  <c r="B5" i="41"/>
  <c r="B169" i="23"/>
  <c r="V158" i="65"/>
  <c r="B51" i="65"/>
  <c r="L114" i="28"/>
  <c r="V86" i="65"/>
  <c r="V35" i="19"/>
  <c r="V42" i="19"/>
  <c r="B46" i="28"/>
  <c r="L28" i="19"/>
  <c r="L48" i="65"/>
  <c r="V109" i="42"/>
  <c r="B89" i="42"/>
  <c r="L108" i="65"/>
  <c r="L151" i="28"/>
  <c r="V14" i="40"/>
  <c r="B99" i="42"/>
  <c r="B38" i="19"/>
  <c r="B161" i="23"/>
  <c r="B147" i="22"/>
  <c r="L122" i="28"/>
  <c r="V127" i="42"/>
  <c r="B3" i="40"/>
  <c r="L32" i="28"/>
  <c r="B110" i="65"/>
  <c r="B132" i="40"/>
  <c r="B50" i="65"/>
  <c r="L78" i="65"/>
  <c r="B102" i="22"/>
  <c r="B73" i="41"/>
  <c r="B49" i="23"/>
  <c r="V122" i="28"/>
  <c r="B41" i="23"/>
  <c r="V30" i="65"/>
  <c r="V169" i="40"/>
  <c r="B151" i="21"/>
  <c r="L25" i="65"/>
  <c r="L166" i="21"/>
  <c r="L36" i="41"/>
  <c r="B29" i="19"/>
  <c r="B36" i="28"/>
  <c r="V149" i="41"/>
  <c r="B94" i="26"/>
  <c r="V130" i="65"/>
  <c r="B34" i="26"/>
  <c r="L61" i="65"/>
  <c r="V47" i="19"/>
  <c r="V92" i="23"/>
  <c r="L70" i="65"/>
  <c r="V80" i="25"/>
  <c r="L173" i="65"/>
  <c r="B17" i="23"/>
  <c r="B137" i="40"/>
  <c r="B36" i="41"/>
  <c r="B76" i="42"/>
  <c r="L115" i="21"/>
  <c r="B92" i="41"/>
  <c r="L41" i="26"/>
  <c r="L147" i="65"/>
  <c r="V115" i="65"/>
  <c r="L41" i="19"/>
  <c r="B176" i="22"/>
  <c r="L131" i="28"/>
  <c r="B137" i="42"/>
  <c r="V135" i="65"/>
  <c r="B151" i="26"/>
  <c r="L83" i="23"/>
  <c r="B63" i="40"/>
  <c r="V155" i="65"/>
  <c r="B165" i="28"/>
  <c r="V110" i="40"/>
  <c r="L18" i="19"/>
  <c r="V161" i="41"/>
  <c r="V59" i="42"/>
  <c r="L115" i="28"/>
  <c r="V123" i="28"/>
  <c r="V82" i="23"/>
  <c r="L152" i="28"/>
  <c r="V38" i="19"/>
  <c r="L139" i="65"/>
  <c r="L27" i="28"/>
  <c r="B176" i="41"/>
  <c r="V73" i="21"/>
  <c r="V44" i="40"/>
  <c r="B124" i="41"/>
  <c r="B82" i="23"/>
  <c r="L174" i="26"/>
  <c r="V47" i="40"/>
  <c r="V43" i="19"/>
  <c r="L152" i="65"/>
  <c r="V77" i="28"/>
  <c r="B95" i="41"/>
  <c r="L177" i="40"/>
  <c r="V39" i="19"/>
  <c r="B96" i="42"/>
  <c r="V151" i="65"/>
  <c r="B70" i="42"/>
  <c r="B6" i="26"/>
  <c r="V33" i="42"/>
  <c r="B42" i="41"/>
  <c r="B79" i="41"/>
  <c r="B26" i="26"/>
  <c r="B172" i="65"/>
  <c r="L90" i="23"/>
  <c r="V118" i="42"/>
  <c r="V106" i="21"/>
  <c r="V84" i="26"/>
  <c r="V76" i="28"/>
  <c r="L74" i="28"/>
  <c r="B93" i="65"/>
  <c r="V33" i="19"/>
  <c r="V108" i="23"/>
  <c r="L41" i="42"/>
  <c r="L11" i="19"/>
  <c r="L98" i="21"/>
  <c r="B140" i="23"/>
  <c r="V110" i="41"/>
  <c r="V162" i="21"/>
  <c r="B176" i="65"/>
  <c r="B52" i="22"/>
  <c r="B37" i="23"/>
  <c r="B131" i="21"/>
  <c r="L22" i="28"/>
  <c r="L59" i="65"/>
  <c r="B103" i="22"/>
  <c r="V177" i="23"/>
  <c r="L80" i="25"/>
  <c r="B21" i="40"/>
  <c r="B126" i="40"/>
  <c r="B94" i="40"/>
  <c r="B107" i="23"/>
  <c r="B175" i="40"/>
  <c r="V56" i="21"/>
  <c r="V136" i="21"/>
  <c r="B120" i="21"/>
  <c r="B156" i="22"/>
  <c r="L116" i="23"/>
  <c r="L55" i="65"/>
  <c r="V129" i="40"/>
  <c r="L26" i="65"/>
  <c r="V46" i="40"/>
  <c r="B169" i="65"/>
  <c r="L164" i="23"/>
  <c r="V67" i="21"/>
  <c r="L126" i="40"/>
  <c r="V175" i="23"/>
  <c r="V8" i="65"/>
  <c r="V156" i="40"/>
  <c r="B159" i="28"/>
  <c r="B104" i="23"/>
  <c r="L93" i="21"/>
  <c r="L107" i="28"/>
  <c r="B162" i="65"/>
  <c r="L114" i="23"/>
  <c r="V125" i="28"/>
  <c r="L81" i="21"/>
  <c r="L154" i="28"/>
  <c r="B41" i="40"/>
  <c r="B160" i="21"/>
  <c r="V23" i="28"/>
  <c r="L37" i="41"/>
  <c r="V153" i="26"/>
  <c r="B59" i="23"/>
  <c r="L24" i="28"/>
  <c r="L8" i="28"/>
  <c r="L50" i="28"/>
  <c r="B66" i="26"/>
  <c r="L4" i="19"/>
  <c r="B51" i="28"/>
  <c r="B26" i="22"/>
  <c r="L40" i="19"/>
  <c r="L11" i="40"/>
  <c r="L145" i="21"/>
  <c r="V88" i="21"/>
  <c r="B159" i="23"/>
  <c r="V59" i="21"/>
  <c r="B137" i="21"/>
  <c r="V77" i="21"/>
  <c r="V42" i="41"/>
  <c r="L46" i="23"/>
  <c r="L148" i="23"/>
  <c r="B19" i="41"/>
  <c r="B23" i="28"/>
  <c r="K108" i="19" l="1"/>
  <c r="M12" i="24"/>
  <c r="Q12" i="24"/>
  <c r="T87" i="24"/>
  <c r="N87" i="24"/>
  <c r="O170" i="24"/>
  <c r="R87" i="24"/>
  <c r="P9" i="24"/>
  <c r="AC12" i="25"/>
  <c r="G67" i="19"/>
  <c r="R150" i="24"/>
  <c r="O67" i="19"/>
  <c r="D67" i="19"/>
  <c r="E67" i="19"/>
  <c r="R95" i="24"/>
  <c r="T95" i="24"/>
  <c r="AP21" i="24"/>
  <c r="AF21" i="24" s="1"/>
  <c r="P21" i="24"/>
  <c r="O21" i="24"/>
  <c r="R21" i="24"/>
  <c r="N21" i="24"/>
  <c r="F13" i="21"/>
  <c r="E13" i="21"/>
  <c r="C13" i="21"/>
  <c r="J13" i="21"/>
  <c r="H13" i="21"/>
  <c r="G13" i="21"/>
  <c r="I13" i="21"/>
  <c r="D13" i="21"/>
  <c r="K13" i="21"/>
  <c r="G122" i="19"/>
  <c r="F122" i="19"/>
  <c r="K122" i="19"/>
  <c r="J122" i="19"/>
  <c r="D122" i="19"/>
  <c r="E122" i="19"/>
  <c r="I122" i="19"/>
  <c r="M13" i="21"/>
  <c r="I34" i="21"/>
  <c r="O156" i="24"/>
  <c r="R90" i="24"/>
  <c r="S155" i="24"/>
  <c r="F174" i="19"/>
  <c r="H76" i="19"/>
  <c r="M99" i="24"/>
  <c r="AP156" i="24"/>
  <c r="AA156" i="24" s="1"/>
  <c r="H176" i="19"/>
  <c r="R15" i="24"/>
  <c r="U155" i="24"/>
  <c r="T34" i="24"/>
  <c r="M44" i="24"/>
  <c r="H124" i="19"/>
  <c r="P44" i="24"/>
  <c r="C124" i="19"/>
  <c r="S34" i="24"/>
  <c r="R44" i="24"/>
  <c r="U32" i="24"/>
  <c r="I123" i="19"/>
  <c r="P90" i="24"/>
  <c r="K10" i="21"/>
  <c r="P150" i="24"/>
  <c r="H72" i="19"/>
  <c r="E105" i="19"/>
  <c r="H174" i="19"/>
  <c r="N156" i="24"/>
  <c r="M15" i="24"/>
  <c r="G105" i="19"/>
  <c r="C174" i="19"/>
  <c r="R34" i="24"/>
  <c r="G10" i="21"/>
  <c r="J80" i="19"/>
  <c r="U87" i="24"/>
  <c r="O87" i="24"/>
  <c r="Q60" i="24"/>
  <c r="U150" i="24"/>
  <c r="H38" i="21"/>
  <c r="D111" i="19"/>
  <c r="F138" i="19"/>
  <c r="N3" i="24"/>
  <c r="U60" i="24"/>
  <c r="AP150" i="24"/>
  <c r="AJ150" i="24" s="1"/>
  <c r="N54" i="24"/>
  <c r="H111" i="19"/>
  <c r="M87" i="24"/>
  <c r="S150" i="24"/>
  <c r="T125" i="24"/>
  <c r="R158" i="24"/>
  <c r="AP12" i="24"/>
  <c r="W12" i="24" s="1"/>
  <c r="S60" i="24"/>
  <c r="AP87" i="24"/>
  <c r="E111" i="19"/>
  <c r="AP176" i="24"/>
  <c r="AF176" i="24" s="1"/>
  <c r="AP54" i="24"/>
  <c r="AM54" i="24" s="1"/>
  <c r="P54" i="24"/>
  <c r="P87" i="24"/>
  <c r="S87" i="24"/>
  <c r="O150" i="24"/>
  <c r="N125" i="24"/>
  <c r="Q155" i="24"/>
  <c r="T54" i="24"/>
  <c r="O112" i="24"/>
  <c r="R155" i="24"/>
  <c r="K167" i="19"/>
  <c r="O54" i="24"/>
  <c r="H67" i="19"/>
  <c r="C67" i="19"/>
  <c r="J67" i="19"/>
  <c r="K67" i="19"/>
  <c r="F67" i="19"/>
  <c r="C108" i="19"/>
  <c r="G108" i="19"/>
  <c r="J108" i="19"/>
  <c r="E108" i="19"/>
  <c r="E174" i="19"/>
  <c r="D174" i="19"/>
  <c r="G174" i="19"/>
  <c r="P60" i="24"/>
  <c r="O60" i="24"/>
  <c r="AP34" i="24"/>
  <c r="G139" i="19"/>
  <c r="P34" i="24"/>
  <c r="U34" i="24"/>
  <c r="Q34" i="24"/>
  <c r="T44" i="24"/>
  <c r="S44" i="24"/>
  <c r="U44" i="24"/>
  <c r="M54" i="24"/>
  <c r="Q54" i="24"/>
  <c r="R54" i="24"/>
  <c r="D108" i="19"/>
  <c r="F108" i="19"/>
  <c r="G34" i="21"/>
  <c r="C76" i="19"/>
  <c r="J111" i="19"/>
  <c r="G123" i="19"/>
  <c r="E123" i="19"/>
  <c r="H10" i="21"/>
  <c r="R156" i="24"/>
  <c r="Q156" i="24"/>
  <c r="N150" i="24"/>
  <c r="R99" i="24"/>
  <c r="T99" i="24"/>
  <c r="Q99" i="24"/>
  <c r="R125" i="24"/>
  <c r="R115" i="24"/>
  <c r="U108" i="19"/>
  <c r="AP44" i="24"/>
  <c r="AK44" i="24" s="1"/>
  <c r="I83" i="19"/>
  <c r="J38" i="21"/>
  <c r="J72" i="19"/>
  <c r="M37" i="24"/>
  <c r="M155" i="24"/>
  <c r="R6" i="24"/>
  <c r="F105" i="19"/>
  <c r="D34" i="21"/>
  <c r="K76" i="19"/>
  <c r="G111" i="19"/>
  <c r="D123" i="19"/>
  <c r="F10" i="21"/>
  <c r="P156" i="24"/>
  <c r="T156" i="24"/>
  <c r="T150" i="24"/>
  <c r="M150" i="24"/>
  <c r="P99" i="24"/>
  <c r="S99" i="24"/>
  <c r="U99" i="24"/>
  <c r="N99" i="24"/>
  <c r="U125" i="24"/>
  <c r="N90" i="24"/>
  <c r="N174" i="19"/>
  <c r="U111" i="19"/>
  <c r="S10" i="21"/>
  <c r="O68" i="19"/>
  <c r="M83" i="19"/>
  <c r="S51" i="21"/>
  <c r="AP60" i="24"/>
  <c r="AF60" i="24" s="1"/>
  <c r="AP155" i="24"/>
  <c r="AI155" i="24" s="1"/>
  <c r="G38" i="21"/>
  <c r="O37" i="24"/>
  <c r="P155" i="24"/>
  <c r="T155" i="24"/>
  <c r="O155" i="24"/>
  <c r="O6" i="24"/>
  <c r="C167" i="19"/>
  <c r="H108" i="19"/>
  <c r="I174" i="19"/>
  <c r="T60" i="24"/>
  <c r="N60" i="24"/>
  <c r="M60" i="24"/>
  <c r="M34" i="24"/>
  <c r="O34" i="24"/>
  <c r="O44" i="24"/>
  <c r="U54" i="24"/>
  <c r="N6" i="21"/>
  <c r="AP41" i="24"/>
  <c r="AH41" i="24" s="1"/>
  <c r="W112" i="25"/>
  <c r="Z112" i="25"/>
  <c r="AK112" i="25"/>
  <c r="M103" i="24"/>
  <c r="U103" i="24"/>
  <c r="S103" i="24"/>
  <c r="F32" i="21"/>
  <c r="C32" i="21"/>
  <c r="J32" i="21"/>
  <c r="E159" i="19"/>
  <c r="H159" i="19"/>
  <c r="T74" i="24"/>
  <c r="P74" i="24"/>
  <c r="N129" i="24"/>
  <c r="M129" i="24"/>
  <c r="N71" i="24"/>
  <c r="AP71" i="24"/>
  <c r="AN71" i="24" s="1"/>
  <c r="Q163" i="24"/>
  <c r="M163" i="24"/>
  <c r="P163" i="24"/>
  <c r="AP86" i="24"/>
  <c r="U86" i="24"/>
  <c r="AP106" i="24"/>
  <c r="P106" i="24"/>
  <c r="N147" i="24"/>
  <c r="O147" i="24"/>
  <c r="T147" i="24"/>
  <c r="S147" i="24"/>
  <c r="M147" i="24"/>
  <c r="P147" i="24"/>
  <c r="AP124" i="24"/>
  <c r="S124" i="24"/>
  <c r="Q124" i="24"/>
  <c r="R124" i="24"/>
  <c r="M124" i="24"/>
  <c r="P124" i="24"/>
  <c r="J40" i="21"/>
  <c r="AP103" i="24"/>
  <c r="AF103" i="24" s="1"/>
  <c r="Q103" i="24"/>
  <c r="R103" i="24"/>
  <c r="T103" i="24"/>
  <c r="O103" i="24"/>
  <c r="S133" i="24"/>
  <c r="P133" i="24"/>
  <c r="Q133" i="24"/>
  <c r="M133" i="24"/>
  <c r="AP133" i="24"/>
  <c r="Q172" i="24"/>
  <c r="S172" i="24"/>
  <c r="M65" i="24"/>
  <c r="N65" i="24"/>
  <c r="T65" i="24"/>
  <c r="O65" i="24"/>
  <c r="N39" i="24"/>
  <c r="AP39" i="24"/>
  <c r="O39" i="24"/>
  <c r="M107" i="24"/>
  <c r="R107" i="24"/>
  <c r="N135" i="24"/>
  <c r="P135" i="24"/>
  <c r="T135" i="24"/>
  <c r="AP135" i="24"/>
  <c r="AB135" i="24" s="1"/>
  <c r="Q135" i="24"/>
  <c r="S135" i="24"/>
  <c r="M135" i="24"/>
  <c r="R135" i="24"/>
  <c r="O149" i="24"/>
  <c r="M149" i="24"/>
  <c r="Q149" i="24"/>
  <c r="U149" i="24"/>
  <c r="R68" i="24"/>
  <c r="N68" i="24"/>
  <c r="AP68" i="24"/>
  <c r="AN68" i="24" s="1"/>
  <c r="Q68" i="24"/>
  <c r="H58" i="19"/>
  <c r="F58" i="19"/>
  <c r="D58" i="19"/>
  <c r="K21" i="21"/>
  <c r="C21" i="21"/>
  <c r="F163" i="19"/>
  <c r="C163" i="19"/>
  <c r="I163" i="19"/>
  <c r="K163" i="19"/>
  <c r="H163" i="19"/>
  <c r="K152" i="19"/>
  <c r="H152" i="19"/>
  <c r="E152" i="19"/>
  <c r="J152" i="19"/>
  <c r="G152" i="19"/>
  <c r="H5" i="21"/>
  <c r="I5" i="21"/>
  <c r="E5" i="21"/>
  <c r="D5" i="21"/>
  <c r="J6" i="21"/>
  <c r="E6" i="21"/>
  <c r="G6" i="21"/>
  <c r="F6" i="21"/>
  <c r="M13" i="24"/>
  <c r="U13" i="24"/>
  <c r="AP13" i="24"/>
  <c r="T13" i="24"/>
  <c r="S13" i="24"/>
  <c r="U74" i="24"/>
  <c r="M74" i="24"/>
  <c r="Q74" i="24"/>
  <c r="S74" i="24"/>
  <c r="N141" i="24"/>
  <c r="AP141" i="24"/>
  <c r="AA141" i="24" s="1"/>
  <c r="T141" i="24"/>
  <c r="R141" i="24"/>
  <c r="Q141" i="24"/>
  <c r="U141" i="24"/>
  <c r="R104" i="24"/>
  <c r="O104" i="24"/>
  <c r="T104" i="24"/>
  <c r="M104" i="24"/>
  <c r="N104" i="24"/>
  <c r="M138" i="24"/>
  <c r="Q138" i="24"/>
  <c r="S138" i="24"/>
  <c r="T138" i="24"/>
  <c r="R138" i="24"/>
  <c r="T77" i="24"/>
  <c r="N77" i="24"/>
  <c r="M77" i="24"/>
  <c r="R77" i="24"/>
  <c r="O77" i="24"/>
  <c r="AP77" i="24"/>
  <c r="AK77" i="24" s="1"/>
  <c r="J5" i="21"/>
  <c r="N103" i="24"/>
  <c r="Q107" i="24"/>
  <c r="U32" i="21"/>
  <c r="U170" i="19"/>
  <c r="S114" i="19"/>
  <c r="O21" i="21"/>
  <c r="Q115" i="19"/>
  <c r="D32" i="21"/>
  <c r="T133" i="24"/>
  <c r="P77" i="24"/>
  <c r="S141" i="24"/>
  <c r="C132" i="19"/>
  <c r="K5" i="21"/>
  <c r="R39" i="24"/>
  <c r="S39" i="24"/>
  <c r="AP138" i="24"/>
  <c r="R133" i="24"/>
  <c r="U77" i="24"/>
  <c r="T149" i="24"/>
  <c r="O68" i="24"/>
  <c r="O13" i="24"/>
  <c r="Q166" i="24"/>
  <c r="O166" i="24"/>
  <c r="R166" i="24"/>
  <c r="AP4" i="24"/>
  <c r="N4" i="24"/>
  <c r="R4" i="24"/>
  <c r="Q51" i="24"/>
  <c r="U51" i="24"/>
  <c r="M51" i="24"/>
  <c r="R51" i="24"/>
  <c r="S51" i="24"/>
  <c r="T51" i="24"/>
  <c r="P51" i="24"/>
  <c r="AP42" i="24"/>
  <c r="Q42" i="24"/>
  <c r="O42" i="24"/>
  <c r="T42" i="24"/>
  <c r="O20" i="24"/>
  <c r="R20" i="24"/>
  <c r="T20" i="24"/>
  <c r="N24" i="24"/>
  <c r="Q24" i="24"/>
  <c r="Q97" i="24"/>
  <c r="AP97" i="24"/>
  <c r="Y97" i="24" s="1"/>
  <c r="H32" i="21"/>
  <c r="K32" i="21"/>
  <c r="I32" i="21"/>
  <c r="E32" i="21"/>
  <c r="F114" i="19"/>
  <c r="D114" i="19"/>
  <c r="C114" i="19"/>
  <c r="K114" i="19"/>
  <c r="E114" i="19"/>
  <c r="I173" i="19"/>
  <c r="D173" i="19"/>
  <c r="H173" i="19"/>
  <c r="H140" i="19"/>
  <c r="D140" i="19"/>
  <c r="E65" i="19"/>
  <c r="K65" i="19"/>
  <c r="D170" i="19"/>
  <c r="E170" i="19"/>
  <c r="J170" i="19"/>
  <c r="F170" i="19"/>
  <c r="K115" i="19"/>
  <c r="D115" i="19"/>
  <c r="G115" i="19"/>
  <c r="C115" i="19"/>
  <c r="P53" i="24"/>
  <c r="O53" i="24"/>
  <c r="M53" i="24"/>
  <c r="S53" i="24"/>
  <c r="T53" i="24"/>
  <c r="Q53" i="24"/>
  <c r="S47" i="24"/>
  <c r="Q47" i="24"/>
  <c r="P47" i="24"/>
  <c r="N47" i="24"/>
  <c r="U47" i="24"/>
  <c r="T47" i="24"/>
  <c r="M47" i="24"/>
  <c r="AP151" i="24"/>
  <c r="AC151" i="24" s="1"/>
  <c r="Q151" i="24"/>
  <c r="S151" i="24"/>
  <c r="P151" i="24"/>
  <c r="R151" i="24"/>
  <c r="N151" i="24"/>
  <c r="U151" i="24"/>
  <c r="M151" i="24"/>
  <c r="O151" i="24"/>
  <c r="R118" i="24"/>
  <c r="Q118" i="24"/>
  <c r="T118" i="24"/>
  <c r="M118" i="24"/>
  <c r="U118" i="24"/>
  <c r="P118" i="24"/>
  <c r="P41" i="24"/>
  <c r="Q41" i="24"/>
  <c r="T41" i="24"/>
  <c r="U41" i="24"/>
  <c r="N41" i="24"/>
  <c r="R41" i="24"/>
  <c r="S41" i="24"/>
  <c r="O41" i="24"/>
  <c r="AP129" i="24"/>
  <c r="AE129" i="24" s="1"/>
  <c r="P129" i="24"/>
  <c r="R129" i="24"/>
  <c r="S129" i="24"/>
  <c r="T129" i="24"/>
  <c r="U129" i="24"/>
  <c r="G5" i="21"/>
  <c r="E163" i="19"/>
  <c r="D152" i="19"/>
  <c r="P103" i="24"/>
  <c r="R173" i="19"/>
  <c r="T132" i="19"/>
  <c r="AP53" i="24"/>
  <c r="AP74" i="24"/>
  <c r="W74" i="24" s="1"/>
  <c r="H114" i="19"/>
  <c r="U133" i="24"/>
  <c r="S149" i="24"/>
  <c r="T151" i="24"/>
  <c r="N74" i="24"/>
  <c r="AP51" i="24"/>
  <c r="Y51" i="24" s="1"/>
  <c r="D163" i="19"/>
  <c r="F152" i="19"/>
  <c r="O129" i="24"/>
  <c r="M39" i="24"/>
  <c r="U39" i="24"/>
  <c r="AP118" i="24"/>
  <c r="AG118" i="24" s="1"/>
  <c r="I114" i="19"/>
  <c r="O141" i="24"/>
  <c r="F5" i="21"/>
  <c r="J163" i="19"/>
  <c r="H16" i="21"/>
  <c r="I152" i="19"/>
  <c r="Q129" i="24"/>
  <c r="AP47" i="24"/>
  <c r="Y47" i="24" s="1"/>
  <c r="T39" i="24"/>
  <c r="P39" i="24"/>
  <c r="Q39" i="24"/>
  <c r="J114" i="19"/>
  <c r="G32" i="21"/>
  <c r="F107" i="19"/>
  <c r="N133" i="24"/>
  <c r="Q77" i="24"/>
  <c r="S77" i="24"/>
  <c r="P141" i="24"/>
  <c r="M141" i="24"/>
  <c r="O135" i="24"/>
  <c r="O51" i="24"/>
  <c r="AP149" i="24"/>
  <c r="R149" i="24"/>
  <c r="O47" i="24"/>
  <c r="N53" i="24"/>
  <c r="S118" i="24"/>
  <c r="N118" i="24"/>
  <c r="F173" i="19"/>
  <c r="N97" i="24"/>
  <c r="K6" i="21"/>
  <c r="T68" i="24"/>
  <c r="S68" i="24"/>
  <c r="N138" i="24"/>
  <c r="Q104" i="24"/>
  <c r="T124" i="24"/>
  <c r="N124" i="24"/>
  <c r="O124" i="24"/>
  <c r="P56" i="24"/>
  <c r="N152" i="19"/>
  <c r="U147" i="24"/>
  <c r="Q147" i="24"/>
  <c r="T58" i="23"/>
  <c r="Q58" i="19"/>
  <c r="Q5" i="21"/>
  <c r="S163" i="19"/>
  <c r="R147" i="24"/>
  <c r="U21" i="24"/>
  <c r="M95" i="24"/>
  <c r="O95" i="24"/>
  <c r="R170" i="24"/>
  <c r="Q170" i="24"/>
  <c r="Q158" i="24"/>
  <c r="R176" i="24"/>
  <c r="AP170" i="24"/>
  <c r="AO170" i="24" s="1"/>
  <c r="R109" i="24"/>
  <c r="N109" i="24"/>
  <c r="M21" i="24"/>
  <c r="S21" i="24"/>
  <c r="N95" i="24"/>
  <c r="T170" i="24"/>
  <c r="U170" i="24"/>
  <c r="N170" i="24"/>
  <c r="S170" i="24"/>
  <c r="T119" i="24"/>
  <c r="U173" i="24"/>
  <c r="S173" i="24"/>
  <c r="O22" i="24"/>
  <c r="R9" i="24"/>
  <c r="S9" i="24"/>
  <c r="Q21" i="24"/>
  <c r="T21" i="24"/>
  <c r="P95" i="24"/>
  <c r="P170" i="24"/>
  <c r="P158" i="24"/>
  <c r="T12" i="24"/>
  <c r="Q176" i="24"/>
  <c r="U95" i="24"/>
  <c r="S158" i="24"/>
  <c r="R119" i="24"/>
  <c r="Q173" i="24"/>
  <c r="T22" i="24"/>
  <c r="Q22" i="24"/>
  <c r="M176" i="24"/>
  <c r="U176" i="24"/>
  <c r="O176" i="24"/>
  <c r="AP22" i="24"/>
  <c r="Z22" i="24" s="1"/>
  <c r="T9" i="24"/>
  <c r="O9" i="24"/>
  <c r="U9" i="24"/>
  <c r="M9" i="24"/>
  <c r="P109" i="24"/>
  <c r="U109" i="24"/>
  <c r="S95" i="24"/>
  <c r="AP158" i="24"/>
  <c r="AG158" i="24" s="1"/>
  <c r="Q119" i="24"/>
  <c r="N12" i="24"/>
  <c r="S12" i="24"/>
  <c r="O173" i="24"/>
  <c r="AP95" i="24"/>
  <c r="AP119" i="24"/>
  <c r="AJ119" i="24" s="1"/>
  <c r="M119" i="24"/>
  <c r="N119" i="24"/>
  <c r="U12" i="24"/>
  <c r="P173" i="24"/>
  <c r="M173" i="24"/>
  <c r="P149" i="24"/>
  <c r="N149" i="24"/>
  <c r="P22" i="24"/>
  <c r="U22" i="24"/>
  <c r="S22" i="24"/>
  <c r="N22" i="24"/>
  <c r="T176" i="24"/>
  <c r="E173" i="19"/>
  <c r="J173" i="19"/>
  <c r="O97" i="24"/>
  <c r="P97" i="24"/>
  <c r="S97" i="24"/>
  <c r="Q65" i="24"/>
  <c r="D24" i="21"/>
  <c r="J115" i="19"/>
  <c r="D156" i="19"/>
  <c r="D6" i="21"/>
  <c r="H104" i="19"/>
  <c r="C170" i="19"/>
  <c r="G170" i="19"/>
  <c r="P68" i="24"/>
  <c r="M68" i="24"/>
  <c r="P138" i="24"/>
  <c r="O138" i="24"/>
  <c r="N42" i="24"/>
  <c r="J58" i="19"/>
  <c r="G58" i="19"/>
  <c r="N13" i="24"/>
  <c r="Q13" i="24"/>
  <c r="P104" i="24"/>
  <c r="S104" i="24"/>
  <c r="AP104" i="24"/>
  <c r="O109" i="24"/>
  <c r="Q109" i="24"/>
  <c r="M109" i="24"/>
  <c r="S109" i="24"/>
  <c r="R74" i="24"/>
  <c r="O74" i="24"/>
  <c r="AP131" i="24"/>
  <c r="Q95" i="24"/>
  <c r="AP173" i="24"/>
  <c r="X173" i="24" s="1"/>
  <c r="U119" i="24"/>
  <c r="S119" i="24"/>
  <c r="O12" i="24"/>
  <c r="N173" i="24"/>
  <c r="M158" i="24"/>
  <c r="U158" i="24"/>
  <c r="T158" i="24"/>
  <c r="N158" i="24"/>
  <c r="AP109" i="24"/>
  <c r="AP9" i="24"/>
  <c r="AE9" i="24" s="1"/>
  <c r="P119" i="24"/>
  <c r="P12" i="24"/>
  <c r="R12" i="24"/>
  <c r="R173" i="24"/>
  <c r="R22" i="24"/>
  <c r="U53" i="24"/>
  <c r="P176" i="24"/>
  <c r="N176" i="24"/>
  <c r="R28" i="24"/>
  <c r="G173" i="19"/>
  <c r="U97" i="24"/>
  <c r="R97" i="24"/>
  <c r="U65" i="24"/>
  <c r="I6" i="21"/>
  <c r="U68" i="24"/>
  <c r="N9" i="24"/>
  <c r="U42" i="24"/>
  <c r="I58" i="19"/>
  <c r="R13" i="24"/>
  <c r="P13" i="24"/>
  <c r="U104" i="24"/>
  <c r="P18" i="24"/>
  <c r="P67" i="24"/>
  <c r="O106" i="24"/>
  <c r="Q92" i="24"/>
  <c r="U71" i="24"/>
  <c r="AP56" i="24"/>
  <c r="AE56" i="24" s="1"/>
  <c r="M86" i="24"/>
  <c r="U56" i="24"/>
  <c r="AP92" i="24"/>
  <c r="T67" i="24"/>
  <c r="AP163" i="24"/>
  <c r="AL163" i="24" s="1"/>
  <c r="S163" i="24"/>
  <c r="U106" i="24"/>
  <c r="M27" i="24"/>
  <c r="Q27" i="24"/>
  <c r="S58" i="23"/>
  <c r="E128" i="19"/>
  <c r="K90" i="19"/>
  <c r="Q67" i="24"/>
  <c r="D40" i="21"/>
  <c r="C90" i="19"/>
  <c r="Q56" i="24"/>
  <c r="O56" i="24"/>
  <c r="N86" i="24"/>
  <c r="R86" i="24"/>
  <c r="R67" i="24"/>
  <c r="O67" i="24"/>
  <c r="AP67" i="24"/>
  <c r="Y67" i="24" s="1"/>
  <c r="U163" i="24"/>
  <c r="T163" i="24"/>
  <c r="O163" i="24"/>
  <c r="T106" i="24"/>
  <c r="S106" i="24"/>
  <c r="P27" i="24"/>
  <c r="O27" i="24"/>
  <c r="S27" i="24"/>
  <c r="U58" i="23"/>
  <c r="Q58" i="23"/>
  <c r="M58" i="23"/>
  <c r="S92" i="24"/>
  <c r="M92" i="24"/>
  <c r="AH112" i="25"/>
  <c r="AH45" i="25"/>
  <c r="G128" i="19"/>
  <c r="I142" i="19"/>
  <c r="T117" i="24"/>
  <c r="M117" i="24"/>
  <c r="T56" i="24"/>
  <c r="S56" i="24"/>
  <c r="N56" i="24"/>
  <c r="O86" i="24"/>
  <c r="S86" i="24"/>
  <c r="P90" i="19"/>
  <c r="R22" i="21"/>
  <c r="U128" i="19"/>
  <c r="U109" i="19"/>
  <c r="N2" i="21"/>
  <c r="AP27" i="24"/>
  <c r="U67" i="24"/>
  <c r="N67" i="24"/>
  <c r="N163" i="24"/>
  <c r="Q106" i="24"/>
  <c r="P94" i="24"/>
  <c r="R27" i="24"/>
  <c r="T27" i="24"/>
  <c r="U27" i="24"/>
  <c r="P58" i="23"/>
  <c r="P92" i="24"/>
  <c r="U92" i="24"/>
  <c r="O92" i="24"/>
  <c r="C127" i="19"/>
  <c r="J128" i="19"/>
  <c r="J28" i="21"/>
  <c r="C142" i="19"/>
  <c r="E90" i="19"/>
  <c r="U117" i="24"/>
  <c r="M56" i="24"/>
  <c r="P86" i="24"/>
  <c r="T86" i="24"/>
  <c r="Q86" i="24"/>
  <c r="AP58" i="23"/>
  <c r="AB58" i="23" s="1"/>
  <c r="M67" i="24"/>
  <c r="J112" i="19"/>
  <c r="I50" i="21"/>
  <c r="R163" i="24"/>
  <c r="M106" i="24"/>
  <c r="R106" i="24"/>
  <c r="N106" i="24"/>
  <c r="O58" i="23"/>
  <c r="R58" i="23"/>
  <c r="T92" i="24"/>
  <c r="N92" i="24"/>
  <c r="T38" i="24"/>
  <c r="P38" i="24"/>
  <c r="S38" i="24"/>
  <c r="N38" i="24"/>
  <c r="M38" i="24"/>
  <c r="Q148" i="24"/>
  <c r="R148" i="24"/>
  <c r="M35" i="24"/>
  <c r="T35" i="24"/>
  <c r="Q94" i="24"/>
  <c r="T94" i="24"/>
  <c r="AP94" i="24"/>
  <c r="Z94" i="24" s="1"/>
  <c r="N94" i="24"/>
  <c r="U94" i="24"/>
  <c r="J171" i="19"/>
  <c r="E171" i="19"/>
  <c r="E75" i="19"/>
  <c r="D75" i="19"/>
  <c r="H75" i="19"/>
  <c r="I40" i="21"/>
  <c r="K128" i="19"/>
  <c r="D22" i="21"/>
  <c r="F90" i="19"/>
  <c r="F109" i="19"/>
  <c r="U38" i="24"/>
  <c r="AP115" i="24"/>
  <c r="AJ115" i="24" s="1"/>
  <c r="T115" i="24"/>
  <c r="U115" i="24"/>
  <c r="P115" i="24"/>
  <c r="Q115" i="24"/>
  <c r="O115" i="24"/>
  <c r="M115" i="24"/>
  <c r="M101" i="24"/>
  <c r="Q101" i="24"/>
  <c r="U101" i="24"/>
  <c r="U80" i="24"/>
  <c r="S80" i="24"/>
  <c r="Q49" i="24"/>
  <c r="R49" i="24"/>
  <c r="U49" i="24"/>
  <c r="M168" i="24"/>
  <c r="AP168" i="24"/>
  <c r="AJ168" i="24" s="1"/>
  <c r="O154" i="24"/>
  <c r="R154" i="24"/>
  <c r="N117" i="24"/>
  <c r="P117" i="24"/>
  <c r="AP117" i="24"/>
  <c r="AO117" i="24" s="1"/>
  <c r="S117" i="24"/>
  <c r="F126" i="19"/>
  <c r="D126" i="19"/>
  <c r="C126" i="19"/>
  <c r="K126" i="19"/>
  <c r="E126" i="19"/>
  <c r="K127" i="19"/>
  <c r="E127" i="19"/>
  <c r="F127" i="19"/>
  <c r="H128" i="19"/>
  <c r="D142" i="19"/>
  <c r="I90" i="19"/>
  <c r="H126" i="19"/>
  <c r="P19" i="24"/>
  <c r="AP49" i="24"/>
  <c r="F2" i="21"/>
  <c r="AP6" i="24"/>
  <c r="AA6" i="24" s="1"/>
  <c r="S6" i="24"/>
  <c r="N6" i="24"/>
  <c r="T6" i="24"/>
  <c r="Q6" i="24"/>
  <c r="U6" i="24"/>
  <c r="U132" i="24"/>
  <c r="S132" i="24"/>
  <c r="Q30" i="24"/>
  <c r="P30" i="24"/>
  <c r="H138" i="19"/>
  <c r="I138" i="19"/>
  <c r="G138" i="19"/>
  <c r="J138" i="19"/>
  <c r="E83" i="19"/>
  <c r="J83" i="19"/>
  <c r="G83" i="19"/>
  <c r="F83" i="19"/>
  <c r="D83" i="19"/>
  <c r="C146" i="19"/>
  <c r="I146" i="19"/>
  <c r="E40" i="21"/>
  <c r="C128" i="19"/>
  <c r="C34" i="21"/>
  <c r="D76" i="19"/>
  <c r="K111" i="19"/>
  <c r="E142" i="19"/>
  <c r="J142" i="19"/>
  <c r="K123" i="19"/>
  <c r="J10" i="21"/>
  <c r="C10" i="21"/>
  <c r="G90" i="19"/>
  <c r="R117" i="24"/>
  <c r="H83" i="19"/>
  <c r="D50" i="21"/>
  <c r="I126" i="19"/>
  <c r="E138" i="19"/>
  <c r="C138" i="19"/>
  <c r="Q69" i="24"/>
  <c r="P15" i="24"/>
  <c r="O15" i="24"/>
  <c r="T102" i="24"/>
  <c r="O102" i="24"/>
  <c r="M6" i="24"/>
  <c r="O94" i="24"/>
  <c r="O49" i="24"/>
  <c r="U35" i="24"/>
  <c r="N35" i="24"/>
  <c r="D68" i="19"/>
  <c r="J75" i="19"/>
  <c r="S76" i="24"/>
  <c r="G101" i="19"/>
  <c r="M19" i="24"/>
  <c r="Q19" i="24"/>
  <c r="R159" i="24"/>
  <c r="AP159" i="24"/>
  <c r="AJ159" i="24" s="1"/>
  <c r="P140" i="24"/>
  <c r="U140" i="24"/>
  <c r="P71" i="24"/>
  <c r="S71" i="24"/>
  <c r="M71" i="24"/>
  <c r="I9" i="21"/>
  <c r="K9" i="21"/>
  <c r="C50" i="21"/>
  <c r="F50" i="21"/>
  <c r="H50" i="21"/>
  <c r="K50" i="21"/>
  <c r="E2" i="21"/>
  <c r="H2" i="21"/>
  <c r="F40" i="21"/>
  <c r="G28" i="21"/>
  <c r="F142" i="19"/>
  <c r="G50" i="21"/>
  <c r="S94" i="24"/>
  <c r="AP35" i="24"/>
  <c r="W35" i="24" s="1"/>
  <c r="M57" i="24"/>
  <c r="N57" i="24"/>
  <c r="P123" i="24"/>
  <c r="M123" i="24"/>
  <c r="AP37" i="24"/>
  <c r="S37" i="24"/>
  <c r="P37" i="24"/>
  <c r="T37" i="24"/>
  <c r="R37" i="24"/>
  <c r="Q37" i="24"/>
  <c r="AP69" i="24"/>
  <c r="AO69" i="24" s="1"/>
  <c r="N69" i="24"/>
  <c r="T69" i="24"/>
  <c r="U69" i="24"/>
  <c r="M69" i="24"/>
  <c r="O69" i="24"/>
  <c r="Q116" i="24"/>
  <c r="R116" i="24"/>
  <c r="M157" i="24"/>
  <c r="R157" i="24"/>
  <c r="M43" i="24"/>
  <c r="T43" i="24"/>
  <c r="N43" i="24"/>
  <c r="AP125" i="24"/>
  <c r="AF125" i="24" s="1"/>
  <c r="M125" i="24"/>
  <c r="S125" i="24"/>
  <c r="O125" i="24"/>
  <c r="AP112" i="24"/>
  <c r="Q112" i="24"/>
  <c r="S112" i="24"/>
  <c r="U112" i="24"/>
  <c r="P112" i="24"/>
  <c r="N112" i="24"/>
  <c r="T112" i="24"/>
  <c r="AP90" i="24"/>
  <c r="AO90" i="24" s="1"/>
  <c r="Q90" i="24"/>
  <c r="T90" i="24"/>
  <c r="U90" i="24"/>
  <c r="M90" i="24"/>
  <c r="O90" i="24"/>
  <c r="R70" i="24"/>
  <c r="N70" i="24"/>
  <c r="T70" i="24"/>
  <c r="T85" i="24"/>
  <c r="R85" i="24"/>
  <c r="S3" i="24"/>
  <c r="P3" i="24"/>
  <c r="M3" i="24"/>
  <c r="R3" i="24"/>
  <c r="S15" i="24"/>
  <c r="N15" i="24"/>
  <c r="Q15" i="24"/>
  <c r="G51" i="21"/>
  <c r="C51" i="21"/>
  <c r="I72" i="19"/>
  <c r="D72" i="19"/>
  <c r="F72" i="19"/>
  <c r="C72" i="19"/>
  <c r="I38" i="21"/>
  <c r="F38" i="21"/>
  <c r="D38" i="21"/>
  <c r="E38" i="21"/>
  <c r="J124" i="19"/>
  <c r="E124" i="19"/>
  <c r="I124" i="19"/>
  <c r="D124" i="19"/>
  <c r="G124" i="19"/>
  <c r="E176" i="19"/>
  <c r="D176" i="19"/>
  <c r="F176" i="19"/>
  <c r="C176" i="19"/>
  <c r="E167" i="19"/>
  <c r="J167" i="19"/>
  <c r="G167" i="19"/>
  <c r="I167" i="19"/>
  <c r="D167" i="19"/>
  <c r="K105" i="19"/>
  <c r="C105" i="19"/>
  <c r="J105" i="19"/>
  <c r="H105" i="19"/>
  <c r="G94" i="19"/>
  <c r="C94" i="19"/>
  <c r="E94" i="19"/>
  <c r="C41" i="21"/>
  <c r="J41" i="21"/>
  <c r="G40" i="21"/>
  <c r="F128" i="19"/>
  <c r="F34" i="21"/>
  <c r="I76" i="19"/>
  <c r="C111" i="19"/>
  <c r="G142" i="19"/>
  <c r="H123" i="19"/>
  <c r="D10" i="21"/>
  <c r="D90" i="19"/>
  <c r="O117" i="24"/>
  <c r="Q125" i="24"/>
  <c r="K40" i="21"/>
  <c r="H40" i="21"/>
  <c r="D128" i="19"/>
  <c r="J34" i="21"/>
  <c r="K34" i="21"/>
  <c r="G76" i="19"/>
  <c r="J76" i="19"/>
  <c r="F111" i="19"/>
  <c r="K142" i="19"/>
  <c r="C123" i="19"/>
  <c r="E10" i="21"/>
  <c r="J154" i="19"/>
  <c r="J90" i="19"/>
  <c r="R112" i="24"/>
  <c r="P148" i="24"/>
  <c r="N115" i="24"/>
  <c r="Q164" i="24"/>
  <c r="U40" i="21"/>
  <c r="S76" i="19"/>
  <c r="N123" i="19"/>
  <c r="G176" i="19"/>
  <c r="I176" i="19"/>
  <c r="C83" i="19"/>
  <c r="J50" i="21"/>
  <c r="F124" i="19"/>
  <c r="C38" i="21"/>
  <c r="J126" i="19"/>
  <c r="G72" i="19"/>
  <c r="E72" i="19"/>
  <c r="D138" i="19"/>
  <c r="R69" i="24"/>
  <c r="P69" i="24"/>
  <c r="U15" i="24"/>
  <c r="N37" i="24"/>
  <c r="D105" i="19"/>
  <c r="H167" i="19"/>
  <c r="AP30" i="24"/>
  <c r="X30" i="24" s="1"/>
  <c r="M94" i="24"/>
  <c r="O30" i="24"/>
  <c r="P159" i="24"/>
  <c r="J146" i="19"/>
  <c r="J2" i="21"/>
  <c r="G75" i="19"/>
  <c r="T101" i="24"/>
  <c r="Q71" i="24"/>
  <c r="M34" i="21"/>
  <c r="S105" i="19"/>
  <c r="O41" i="21"/>
  <c r="M167" i="19"/>
  <c r="R138" i="19"/>
  <c r="M126" i="19"/>
  <c r="M101" i="19"/>
  <c r="Q124" i="19"/>
  <c r="R139" i="19"/>
  <c r="S75" i="19"/>
  <c r="R176" i="19"/>
  <c r="N80" i="19"/>
  <c r="P127" i="19"/>
  <c r="S142" i="19"/>
  <c r="N94" i="19"/>
  <c r="M38" i="21"/>
  <c r="AD129" i="25"/>
  <c r="AK129" i="25"/>
  <c r="C28" i="21"/>
  <c r="K22" i="21"/>
  <c r="D154" i="19"/>
  <c r="U148" i="24"/>
  <c r="U154" i="24"/>
  <c r="R164" i="24"/>
  <c r="M30" i="21"/>
  <c r="Q168" i="19"/>
  <c r="D112" i="19"/>
  <c r="H9" i="21"/>
  <c r="I171" i="19"/>
  <c r="N102" i="24"/>
  <c r="K109" i="19"/>
  <c r="T153" i="24"/>
  <c r="T140" i="24"/>
  <c r="R80" i="24"/>
  <c r="AP122" i="24"/>
  <c r="AD122" i="24" s="1"/>
  <c r="P134" i="24"/>
  <c r="K28" i="21"/>
  <c r="I22" i="21"/>
  <c r="K154" i="19"/>
  <c r="S148" i="24"/>
  <c r="S154" i="24"/>
  <c r="T164" i="24"/>
  <c r="O164" i="24"/>
  <c r="N28" i="21"/>
  <c r="K112" i="19"/>
  <c r="J9" i="21"/>
  <c r="K171" i="19"/>
  <c r="Q102" i="24"/>
  <c r="G109" i="19"/>
  <c r="AP154" i="24"/>
  <c r="AN154" i="24" s="1"/>
  <c r="O153" i="24"/>
  <c r="P153" i="24"/>
  <c r="U122" i="24"/>
  <c r="Q140" i="24"/>
  <c r="K12" i="21"/>
  <c r="E28" i="21"/>
  <c r="G22" i="21"/>
  <c r="E154" i="19"/>
  <c r="F154" i="19"/>
  <c r="N148" i="24"/>
  <c r="T154" i="24"/>
  <c r="M164" i="24"/>
  <c r="F112" i="19"/>
  <c r="F9" i="21"/>
  <c r="C9" i="21"/>
  <c r="G171" i="19"/>
  <c r="R102" i="24"/>
  <c r="S102" i="24"/>
  <c r="H109" i="19"/>
  <c r="I109" i="19"/>
  <c r="O108" i="24"/>
  <c r="M140" i="24"/>
  <c r="J30" i="21"/>
  <c r="D12" i="21"/>
  <c r="C168" i="19"/>
  <c r="U134" i="24"/>
  <c r="D28" i="21"/>
  <c r="C22" i="21"/>
  <c r="I154" i="19"/>
  <c r="P154" i="24"/>
  <c r="Q154" i="24"/>
  <c r="P164" i="24"/>
  <c r="N164" i="24"/>
  <c r="R12" i="21"/>
  <c r="I112" i="19"/>
  <c r="D9" i="21"/>
  <c r="H171" i="19"/>
  <c r="P102" i="24"/>
  <c r="M102" i="24"/>
  <c r="C109" i="19"/>
  <c r="AP164" i="24"/>
  <c r="Y164" i="24" s="1"/>
  <c r="N122" i="24"/>
  <c r="M108" i="24"/>
  <c r="R140" i="24"/>
  <c r="C30" i="21"/>
  <c r="AP80" i="24"/>
  <c r="H12" i="21"/>
  <c r="D168" i="19"/>
  <c r="M134" i="24"/>
  <c r="J22" i="21"/>
  <c r="H22" i="21"/>
  <c r="G154" i="19"/>
  <c r="O148" i="24"/>
  <c r="N154" i="24"/>
  <c r="S164" i="24"/>
  <c r="G112" i="19"/>
  <c r="E112" i="19"/>
  <c r="E9" i="21"/>
  <c r="C171" i="19"/>
  <c r="U102" i="24"/>
  <c r="D109" i="19"/>
  <c r="S122" i="24"/>
  <c r="Q108" i="24"/>
  <c r="K30" i="21"/>
  <c r="F168" i="19"/>
  <c r="Q134" i="24"/>
  <c r="I28" i="21"/>
  <c r="E22" i="21"/>
  <c r="H154" i="19"/>
  <c r="T148" i="24"/>
  <c r="M148" i="24"/>
  <c r="M154" i="24"/>
  <c r="M9" i="21"/>
  <c r="P171" i="19"/>
  <c r="H112" i="19"/>
  <c r="G9" i="21"/>
  <c r="D171" i="19"/>
  <c r="J109" i="19"/>
  <c r="T122" i="24"/>
  <c r="H30" i="21"/>
  <c r="AP148" i="24"/>
  <c r="AB148" i="24" s="1"/>
  <c r="F28" i="21"/>
  <c r="Q154" i="19"/>
  <c r="Q112" i="19"/>
  <c r="AP134" i="24"/>
  <c r="P122" i="24"/>
  <c r="C140" i="19"/>
  <c r="I16" i="21"/>
  <c r="R169" i="19"/>
  <c r="R140" i="19"/>
  <c r="I21" i="21"/>
  <c r="C159" i="19"/>
  <c r="I159" i="19"/>
  <c r="K107" i="19"/>
  <c r="Q4" i="24"/>
  <c r="P166" i="24"/>
  <c r="D65" i="19"/>
  <c r="U20" i="24"/>
  <c r="O172" i="24"/>
  <c r="S24" i="24"/>
  <c r="U89" i="24"/>
  <c r="P89" i="24"/>
  <c r="O28" i="24"/>
  <c r="D169" i="19"/>
  <c r="E24" i="21"/>
  <c r="C156" i="19"/>
  <c r="G104" i="19"/>
  <c r="G132" i="19"/>
  <c r="AP166" i="24"/>
  <c r="Z166" i="24" s="1"/>
  <c r="S131" i="24"/>
  <c r="J140" i="19"/>
  <c r="C16" i="21"/>
  <c r="S107" i="24"/>
  <c r="N107" i="24"/>
  <c r="O107" i="19"/>
  <c r="H21" i="21"/>
  <c r="G21" i="21"/>
  <c r="D159" i="19"/>
  <c r="G107" i="19"/>
  <c r="T4" i="24"/>
  <c r="F65" i="19"/>
  <c r="N172" i="24"/>
  <c r="T24" i="24"/>
  <c r="O24" i="24"/>
  <c r="S89" i="24"/>
  <c r="F24" i="21"/>
  <c r="J156" i="19"/>
  <c r="C104" i="19"/>
  <c r="O18" i="24"/>
  <c r="R18" i="24"/>
  <c r="D132" i="19"/>
  <c r="P131" i="24"/>
  <c r="K140" i="19"/>
  <c r="K16" i="21"/>
  <c r="G16" i="21"/>
  <c r="P107" i="24"/>
  <c r="AP24" i="24"/>
  <c r="AD24" i="24" s="1"/>
  <c r="O159" i="19"/>
  <c r="J21" i="21"/>
  <c r="J159" i="19"/>
  <c r="H107" i="19"/>
  <c r="P4" i="24"/>
  <c r="U4" i="24"/>
  <c r="M166" i="24"/>
  <c r="I65" i="19"/>
  <c r="AP18" i="24"/>
  <c r="N20" i="24"/>
  <c r="T172" i="24"/>
  <c r="R172" i="24"/>
  <c r="M24" i="24"/>
  <c r="Q89" i="24"/>
  <c r="N89" i="24"/>
  <c r="U28" i="24"/>
  <c r="K169" i="19"/>
  <c r="I24" i="21"/>
  <c r="F156" i="19"/>
  <c r="J104" i="19"/>
  <c r="M18" i="24"/>
  <c r="T18" i="24"/>
  <c r="J132" i="19"/>
  <c r="R131" i="24"/>
  <c r="F140" i="19"/>
  <c r="J16" i="21"/>
  <c r="U107" i="24"/>
  <c r="T107" i="24"/>
  <c r="O107" i="24"/>
  <c r="R104" i="19"/>
  <c r="E21" i="21"/>
  <c r="K159" i="19"/>
  <c r="C107" i="19"/>
  <c r="M4" i="24"/>
  <c r="S166" i="24"/>
  <c r="G65" i="19"/>
  <c r="Q20" i="24"/>
  <c r="M172" i="24"/>
  <c r="U24" i="24"/>
  <c r="I169" i="19"/>
  <c r="AP107" i="24"/>
  <c r="G24" i="21"/>
  <c r="I156" i="19"/>
  <c r="K104" i="19"/>
  <c r="F132" i="19"/>
  <c r="U131" i="24"/>
  <c r="E140" i="19"/>
  <c r="E16" i="21"/>
  <c r="F21" i="21"/>
  <c r="F159" i="19"/>
  <c r="E107" i="19"/>
  <c r="O4" i="24"/>
  <c r="U166" i="24"/>
  <c r="H65" i="19"/>
  <c r="S20" i="24"/>
  <c r="M20" i="24"/>
  <c r="R24" i="24"/>
  <c r="O89" i="24"/>
  <c r="F169" i="19"/>
  <c r="AP89" i="24"/>
  <c r="C24" i="21"/>
  <c r="E156" i="19"/>
  <c r="N18" i="24"/>
  <c r="I132" i="19"/>
  <c r="T131" i="24"/>
  <c r="G140" i="19"/>
  <c r="I140" i="19"/>
  <c r="D16" i="21"/>
  <c r="M24" i="21"/>
  <c r="S156" i="19"/>
  <c r="D21" i="21"/>
  <c r="G159" i="19"/>
  <c r="D107" i="19"/>
  <c r="I107" i="19"/>
  <c r="S4" i="24"/>
  <c r="N166" i="24"/>
  <c r="J65" i="19"/>
  <c r="C65" i="19"/>
  <c r="P20" i="24"/>
  <c r="U172" i="24"/>
  <c r="P24" i="24"/>
  <c r="Q28" i="24"/>
  <c r="H169" i="19"/>
  <c r="AP172" i="24"/>
  <c r="Q18" i="24"/>
  <c r="N131" i="24"/>
  <c r="R16" i="21"/>
  <c r="T166" i="24"/>
  <c r="AP20" i="24"/>
  <c r="AL82" i="25"/>
  <c r="P172" i="24"/>
  <c r="R89" i="24"/>
  <c r="M89" i="24"/>
  <c r="T28" i="24"/>
  <c r="S28" i="24"/>
  <c r="U18" i="24"/>
  <c r="P81" i="28"/>
  <c r="S81" i="28"/>
  <c r="T81" i="28"/>
  <c r="M81" i="28"/>
  <c r="U81" i="28"/>
  <c r="N81" i="28"/>
  <c r="Q81" i="28"/>
  <c r="O81" i="28"/>
  <c r="R81" i="28"/>
  <c r="R84" i="28"/>
  <c r="O84" i="28"/>
  <c r="M84" i="28"/>
  <c r="P84" i="28"/>
  <c r="T84" i="28"/>
  <c r="U84" i="28"/>
  <c r="Q84" i="28"/>
  <c r="N84" i="28"/>
  <c r="S84" i="28"/>
  <c r="P43" i="28"/>
  <c r="U43" i="28"/>
  <c r="O43" i="28"/>
  <c r="M43" i="28"/>
  <c r="R43" i="28"/>
  <c r="S43" i="28"/>
  <c r="N43" i="28"/>
  <c r="Q43" i="28"/>
  <c r="T43" i="28"/>
  <c r="M71" i="28"/>
  <c r="S71" i="28"/>
  <c r="Q71" i="28"/>
  <c r="N71" i="28"/>
  <c r="U71" i="28"/>
  <c r="O71" i="28"/>
  <c r="R71" i="28"/>
  <c r="T71" i="28"/>
  <c r="P71" i="28"/>
  <c r="R99" i="28"/>
  <c r="M99" i="28"/>
  <c r="S99" i="28"/>
  <c r="Q99" i="28"/>
  <c r="P99" i="28"/>
  <c r="N99" i="28"/>
  <c r="U99" i="28"/>
  <c r="T99" i="28"/>
  <c r="O99" i="28"/>
  <c r="S14" i="28"/>
  <c r="U14" i="28"/>
  <c r="M14" i="28"/>
  <c r="T14" i="28"/>
  <c r="R14" i="28"/>
  <c r="Q14" i="28"/>
  <c r="N14" i="28"/>
  <c r="O14" i="28"/>
  <c r="P14" i="28"/>
  <c r="Q152" i="28"/>
  <c r="S152" i="28"/>
  <c r="O152" i="28"/>
  <c r="M152" i="28"/>
  <c r="T152" i="28"/>
  <c r="P152" i="28"/>
  <c r="N152" i="28"/>
  <c r="R152" i="28"/>
  <c r="U152" i="28"/>
  <c r="R146" i="28"/>
  <c r="U146" i="28"/>
  <c r="S146" i="28"/>
  <c r="Q146" i="28"/>
  <c r="N146" i="28"/>
  <c r="T146" i="28"/>
  <c r="O146" i="28"/>
  <c r="M146" i="28"/>
  <c r="P146" i="28"/>
  <c r="R97" i="28"/>
  <c r="Q97" i="28"/>
  <c r="S97" i="28"/>
  <c r="N97" i="28"/>
  <c r="P97" i="28"/>
  <c r="M97" i="28"/>
  <c r="U97" i="28"/>
  <c r="T97" i="28"/>
  <c r="O97" i="28"/>
  <c r="N60" i="28"/>
  <c r="O60" i="28"/>
  <c r="U60" i="28"/>
  <c r="T60" i="28"/>
  <c r="Q60" i="28"/>
  <c r="S60" i="28"/>
  <c r="P60" i="28"/>
  <c r="M60" i="28"/>
  <c r="R60" i="28"/>
  <c r="M9" i="28"/>
  <c r="S9" i="28"/>
  <c r="Q9" i="28"/>
  <c r="N9" i="28"/>
  <c r="P9" i="28"/>
  <c r="U9" i="28"/>
  <c r="R9" i="28"/>
  <c r="T9" i="28"/>
  <c r="O9" i="28"/>
  <c r="U127" i="28"/>
  <c r="O127" i="28"/>
  <c r="R127" i="28"/>
  <c r="M127" i="28"/>
  <c r="T127" i="28"/>
  <c r="N127" i="28"/>
  <c r="Q127" i="28"/>
  <c r="S127" i="28"/>
  <c r="P127" i="28"/>
  <c r="M169" i="28"/>
  <c r="R169" i="28"/>
  <c r="O169" i="28"/>
  <c r="Q169" i="28"/>
  <c r="T169" i="28"/>
  <c r="S169" i="28"/>
  <c r="P169" i="28"/>
  <c r="U169" i="28"/>
  <c r="N169" i="28"/>
  <c r="R111" i="28"/>
  <c r="M111" i="28"/>
  <c r="N111" i="28"/>
  <c r="S111" i="28"/>
  <c r="P111" i="28"/>
  <c r="Q111" i="28"/>
  <c r="U111" i="28"/>
  <c r="T111" i="28"/>
  <c r="O111" i="28"/>
  <c r="T74" i="28"/>
  <c r="Q74" i="28"/>
  <c r="S74" i="28"/>
  <c r="O74" i="28"/>
  <c r="M74" i="28"/>
  <c r="N74" i="28"/>
  <c r="P74" i="28"/>
  <c r="U74" i="28"/>
  <c r="R74" i="28"/>
  <c r="M128" i="28"/>
  <c r="P128" i="28"/>
  <c r="R128" i="28"/>
  <c r="U128" i="28"/>
  <c r="Q128" i="28"/>
  <c r="T128" i="28"/>
  <c r="O128" i="28"/>
  <c r="N128" i="28"/>
  <c r="S128" i="28"/>
  <c r="N143" i="28"/>
  <c r="Q143" i="28"/>
  <c r="P143" i="28"/>
  <c r="O143" i="28"/>
  <c r="U143" i="28"/>
  <c r="S143" i="28"/>
  <c r="T143" i="28"/>
  <c r="M143" i="28"/>
  <c r="R143" i="28"/>
  <c r="P45" i="28"/>
  <c r="U45" i="28"/>
  <c r="O45" i="28"/>
  <c r="T45" i="28"/>
  <c r="M45" i="28"/>
  <c r="R45" i="28"/>
  <c r="S45" i="28"/>
  <c r="N45" i="28"/>
  <c r="Q45" i="28"/>
  <c r="O140" i="28"/>
  <c r="T140" i="28"/>
  <c r="N140" i="28"/>
  <c r="P140" i="28"/>
  <c r="R140" i="28"/>
  <c r="M140" i="28"/>
  <c r="U140" i="28"/>
  <c r="Q140" i="28"/>
  <c r="S140" i="28"/>
  <c r="N23" i="28"/>
  <c r="T23" i="28"/>
  <c r="R23" i="28"/>
  <c r="M23" i="28"/>
  <c r="O23" i="28"/>
  <c r="Q23" i="28"/>
  <c r="U23" i="28"/>
  <c r="P23" i="28"/>
  <c r="S23" i="28"/>
  <c r="S148" i="28"/>
  <c r="N148" i="28"/>
  <c r="R148" i="28"/>
  <c r="M148" i="28"/>
  <c r="P148" i="28"/>
  <c r="O148" i="28"/>
  <c r="Q148" i="28"/>
  <c r="U148" i="28"/>
  <c r="T148" i="28"/>
  <c r="N154" i="28"/>
  <c r="M154" i="28"/>
  <c r="Q154" i="28"/>
  <c r="U154" i="28"/>
  <c r="R154" i="28"/>
  <c r="O154" i="28"/>
  <c r="T154" i="28"/>
  <c r="S154" i="28"/>
  <c r="P154" i="28"/>
  <c r="P158" i="28"/>
  <c r="N158" i="28"/>
  <c r="R158" i="28"/>
  <c r="U158" i="28"/>
  <c r="S158" i="28"/>
  <c r="M158" i="28"/>
  <c r="O158" i="28"/>
  <c r="Q158" i="28"/>
  <c r="T158" i="28"/>
  <c r="N118" i="28"/>
  <c r="O118" i="28"/>
  <c r="U118" i="28"/>
  <c r="Q118" i="28"/>
  <c r="S118" i="28"/>
  <c r="R118" i="28"/>
  <c r="P118" i="28"/>
  <c r="M118" i="28"/>
  <c r="T118" i="28"/>
  <c r="P86" i="28"/>
  <c r="O86" i="28"/>
  <c r="T86" i="28"/>
  <c r="U86" i="28"/>
  <c r="N86" i="28"/>
  <c r="M86" i="28"/>
  <c r="Q86" i="28"/>
  <c r="S86" i="28"/>
  <c r="R86" i="28"/>
  <c r="Q19" i="28"/>
  <c r="O19" i="28"/>
  <c r="R19" i="28"/>
  <c r="P19" i="28"/>
  <c r="S19" i="28"/>
  <c r="T19" i="28"/>
  <c r="N19" i="28"/>
  <c r="U19" i="28"/>
  <c r="M19" i="28"/>
  <c r="P123" i="28"/>
  <c r="U123" i="28"/>
  <c r="T123" i="28"/>
  <c r="N123" i="28"/>
  <c r="R123" i="28"/>
  <c r="M123" i="28"/>
  <c r="O123" i="28"/>
  <c r="Q123" i="28"/>
  <c r="S123" i="28"/>
  <c r="T116" i="28"/>
  <c r="P116" i="28"/>
  <c r="N116" i="28"/>
  <c r="M116" i="28"/>
  <c r="Q116" i="28"/>
  <c r="U116" i="28"/>
  <c r="S116" i="28"/>
  <c r="R116" i="28"/>
  <c r="O116" i="28"/>
  <c r="P93" i="28"/>
  <c r="U93" i="28"/>
  <c r="N93" i="28"/>
  <c r="T93" i="28"/>
  <c r="R93" i="28"/>
  <c r="M93" i="28"/>
  <c r="S93" i="28"/>
  <c r="Q93" i="28"/>
  <c r="O93" i="28"/>
  <c r="M117" i="28"/>
  <c r="S117" i="28"/>
  <c r="Q117" i="28"/>
  <c r="P117" i="28"/>
  <c r="N117" i="28"/>
  <c r="U117" i="28"/>
  <c r="O117" i="28"/>
  <c r="T117" i="28"/>
  <c r="R117" i="28"/>
  <c r="P13" i="28"/>
  <c r="U13" i="28"/>
  <c r="N13" i="28"/>
  <c r="R13" i="28"/>
  <c r="M13" i="28"/>
  <c r="T13" i="28"/>
  <c r="S13" i="28"/>
  <c r="O13" i="28"/>
  <c r="Q13" i="28"/>
  <c r="S50" i="28"/>
  <c r="N50" i="28"/>
  <c r="O50" i="28"/>
  <c r="R50" i="28"/>
  <c r="U50" i="28"/>
  <c r="M50" i="28"/>
  <c r="Q50" i="28"/>
  <c r="T50" i="28"/>
  <c r="P50" i="28"/>
  <c r="P98" i="28"/>
  <c r="N98" i="28"/>
  <c r="O98" i="28"/>
  <c r="Q98" i="28"/>
  <c r="U98" i="28"/>
  <c r="S98" i="28"/>
  <c r="R98" i="28"/>
  <c r="M98" i="28"/>
  <c r="T98" i="28"/>
  <c r="AP77" i="28"/>
  <c r="AP73" i="28"/>
  <c r="AN73" i="28" s="1"/>
  <c r="AP106" i="28"/>
  <c r="AP85" i="28"/>
  <c r="AP62" i="28"/>
  <c r="AP106" i="23"/>
  <c r="AP164" i="23"/>
  <c r="AG164" i="23" s="1"/>
  <c r="AP18" i="23"/>
  <c r="Z18" i="23" s="1"/>
  <c r="AP97" i="23"/>
  <c r="AP107" i="23"/>
  <c r="AL107" i="23" s="1"/>
  <c r="AP111" i="23"/>
  <c r="N133" i="28"/>
  <c r="P133" i="28"/>
  <c r="U133" i="28"/>
  <c r="O133" i="28"/>
  <c r="T133" i="28"/>
  <c r="M133" i="28"/>
  <c r="R133" i="28"/>
  <c r="S133" i="28"/>
  <c r="Q133" i="28"/>
  <c r="Q22" i="28"/>
  <c r="R22" i="28"/>
  <c r="O22" i="28"/>
  <c r="S22" i="28"/>
  <c r="P22" i="28"/>
  <c r="T22" i="28"/>
  <c r="N22" i="28"/>
  <c r="M22" i="28"/>
  <c r="U22" i="28"/>
  <c r="O106" i="28"/>
  <c r="T106" i="28"/>
  <c r="M106" i="28"/>
  <c r="P106" i="28"/>
  <c r="N106" i="28"/>
  <c r="U106" i="28"/>
  <c r="R106" i="28"/>
  <c r="Q106" i="28"/>
  <c r="S106" i="28"/>
  <c r="Q107" i="28"/>
  <c r="S107" i="28"/>
  <c r="O107" i="28"/>
  <c r="P107" i="28"/>
  <c r="U107" i="28"/>
  <c r="N107" i="28"/>
  <c r="T107" i="28"/>
  <c r="M107" i="28"/>
  <c r="R107" i="28"/>
  <c r="P176" i="28"/>
  <c r="O176" i="28"/>
  <c r="U176" i="28"/>
  <c r="Q176" i="28"/>
  <c r="S176" i="28"/>
  <c r="N176" i="28"/>
  <c r="T176" i="28"/>
  <c r="M176" i="28"/>
  <c r="R176" i="28"/>
  <c r="O91" i="28"/>
  <c r="Q91" i="28"/>
  <c r="S91" i="28"/>
  <c r="U91" i="28"/>
  <c r="N91" i="28"/>
  <c r="T91" i="28"/>
  <c r="P91" i="28"/>
  <c r="R91" i="28"/>
  <c r="M91" i="28"/>
  <c r="AP102" i="28"/>
  <c r="AM102" i="28" s="1"/>
  <c r="AP71" i="28"/>
  <c r="AP63" i="28"/>
  <c r="AP82" i="28"/>
  <c r="Y82" i="28" s="1"/>
  <c r="AP169" i="28"/>
  <c r="AP111" i="28"/>
  <c r="AN111" i="28" s="1"/>
  <c r="AP115" i="23"/>
  <c r="Y115" i="23" s="1"/>
  <c r="AP112" i="23"/>
  <c r="AP121" i="23"/>
  <c r="AB121" i="23" s="1"/>
  <c r="AP171" i="23"/>
  <c r="AP76" i="23"/>
  <c r="S55" i="28"/>
  <c r="P55" i="28"/>
  <c r="U55" i="28"/>
  <c r="O55" i="28"/>
  <c r="T55" i="28"/>
  <c r="R55" i="28"/>
  <c r="N55" i="28"/>
  <c r="Q55" i="28"/>
  <c r="M55" i="28"/>
  <c r="M112" i="28"/>
  <c r="S112" i="28"/>
  <c r="O112" i="28"/>
  <c r="N112" i="28"/>
  <c r="R112" i="28"/>
  <c r="T112" i="28"/>
  <c r="Q112" i="28"/>
  <c r="P112" i="28"/>
  <c r="U112" i="28"/>
  <c r="T167" i="28"/>
  <c r="U167" i="28"/>
  <c r="R167" i="28"/>
  <c r="M167" i="28"/>
  <c r="S167" i="28"/>
  <c r="Q167" i="28"/>
  <c r="N167" i="28"/>
  <c r="P167" i="28"/>
  <c r="O167" i="28"/>
  <c r="P17" i="28"/>
  <c r="S17" i="28"/>
  <c r="U17" i="28"/>
  <c r="O17" i="28"/>
  <c r="T17" i="28"/>
  <c r="R17" i="28"/>
  <c r="M17" i="28"/>
  <c r="Q17" i="28"/>
  <c r="N17" i="28"/>
  <c r="O8" i="28"/>
  <c r="P8" i="28"/>
  <c r="U8" i="28"/>
  <c r="N8" i="28"/>
  <c r="M8" i="28"/>
  <c r="S8" i="28"/>
  <c r="R8" i="28"/>
  <c r="Q8" i="28"/>
  <c r="T8" i="28"/>
  <c r="S54" i="28"/>
  <c r="O54" i="28"/>
  <c r="M54" i="28"/>
  <c r="T54" i="28"/>
  <c r="P54" i="28"/>
  <c r="N54" i="28"/>
  <c r="R54" i="28"/>
  <c r="Q54" i="28"/>
  <c r="U54" i="28"/>
  <c r="S177" i="28"/>
  <c r="Q177" i="28"/>
  <c r="N177" i="28"/>
  <c r="T177" i="28"/>
  <c r="U177" i="28"/>
  <c r="R177" i="28"/>
  <c r="P177" i="28"/>
  <c r="M177" i="28"/>
  <c r="O177" i="28"/>
  <c r="AP161" i="28"/>
  <c r="AP96" i="28"/>
  <c r="AP80" i="28"/>
  <c r="AP101" i="28"/>
  <c r="AK101" i="28" s="1"/>
  <c r="AP157" i="28"/>
  <c r="AP131" i="23"/>
  <c r="AP110" i="23"/>
  <c r="AO110" i="23" s="1"/>
  <c r="AP123" i="23"/>
  <c r="AP39" i="23"/>
  <c r="AP128" i="23"/>
  <c r="AD128" i="23" s="1"/>
  <c r="AP88" i="23"/>
  <c r="O80" i="28"/>
  <c r="M80" i="28"/>
  <c r="U80" i="28"/>
  <c r="Q80" i="28"/>
  <c r="S80" i="28"/>
  <c r="N80" i="28"/>
  <c r="P80" i="28"/>
  <c r="T80" i="28"/>
  <c r="R80" i="28"/>
  <c r="O165" i="28"/>
  <c r="T165" i="28"/>
  <c r="M165" i="28"/>
  <c r="R165" i="28"/>
  <c r="S165" i="28"/>
  <c r="Q165" i="28"/>
  <c r="N165" i="28"/>
  <c r="U165" i="28"/>
  <c r="P165" i="28"/>
  <c r="R29" i="28"/>
  <c r="M29" i="28"/>
  <c r="O29" i="28"/>
  <c r="Q29" i="28"/>
  <c r="P29" i="28"/>
  <c r="S29" i="28"/>
  <c r="U29" i="28"/>
  <c r="T29" i="28"/>
  <c r="N29" i="28"/>
  <c r="O51" i="28"/>
  <c r="M51" i="28"/>
  <c r="P51" i="28"/>
  <c r="S51" i="28"/>
  <c r="Q51" i="28"/>
  <c r="N51" i="28"/>
  <c r="T51" i="28"/>
  <c r="R51" i="28"/>
  <c r="U51" i="28"/>
  <c r="U47" i="28"/>
  <c r="T47" i="28"/>
  <c r="O47" i="28"/>
  <c r="R47" i="28"/>
  <c r="M47" i="28"/>
  <c r="S47" i="28"/>
  <c r="Q47" i="28"/>
  <c r="N47" i="28"/>
  <c r="P47" i="28"/>
  <c r="AP173" i="28"/>
  <c r="AP45" i="28"/>
  <c r="AP3" i="28"/>
  <c r="AP127" i="28"/>
  <c r="AB127" i="28" s="1"/>
  <c r="AP66" i="28"/>
  <c r="AP162" i="28"/>
  <c r="AP12" i="23"/>
  <c r="AP117" i="23"/>
  <c r="AP3" i="23"/>
  <c r="AP91" i="23"/>
  <c r="AP45" i="23"/>
  <c r="AD45" i="23" s="1"/>
  <c r="J49" i="19"/>
  <c r="H49" i="19"/>
  <c r="G49" i="19"/>
  <c r="F49" i="19"/>
  <c r="D49" i="19"/>
  <c r="E49" i="19"/>
  <c r="K49" i="19"/>
  <c r="I49" i="19"/>
  <c r="C49" i="19"/>
  <c r="C67" i="21"/>
  <c r="I67" i="21"/>
  <c r="K67" i="21"/>
  <c r="H67" i="21"/>
  <c r="E67" i="21"/>
  <c r="G67" i="21"/>
  <c r="F67" i="21"/>
  <c r="D67" i="21"/>
  <c r="J67" i="21"/>
  <c r="G52" i="19"/>
  <c r="E52" i="19"/>
  <c r="H52" i="19"/>
  <c r="I52" i="19"/>
  <c r="F52" i="19"/>
  <c r="J52" i="19"/>
  <c r="D52" i="19"/>
  <c r="C52" i="19"/>
  <c r="K52" i="19"/>
  <c r="F145" i="40"/>
  <c r="G145" i="40"/>
  <c r="E145" i="40"/>
  <c r="D145" i="40"/>
  <c r="C145" i="40"/>
  <c r="I145" i="40"/>
  <c r="J145" i="40"/>
  <c r="H145" i="40"/>
  <c r="K145" i="40"/>
  <c r="K103" i="23"/>
  <c r="C103" i="23"/>
  <c r="H103" i="23"/>
  <c r="G103" i="23"/>
  <c r="J103" i="23"/>
  <c r="E103" i="23"/>
  <c r="I103" i="23"/>
  <c r="F103" i="23"/>
  <c r="D103" i="23"/>
  <c r="D61" i="25"/>
  <c r="I61" i="25"/>
  <c r="K61" i="25"/>
  <c r="C61" i="25"/>
  <c r="F61" i="25"/>
  <c r="E61" i="25"/>
  <c r="G61" i="25"/>
  <c r="J61" i="25"/>
  <c r="H61" i="25"/>
  <c r="G85" i="21"/>
  <c r="F85" i="21"/>
  <c r="D85" i="21"/>
  <c r="E85" i="21"/>
  <c r="K85" i="21"/>
  <c r="H85" i="21"/>
  <c r="J85" i="21"/>
  <c r="I85" i="21"/>
  <c r="C85" i="21"/>
  <c r="E89" i="23"/>
  <c r="G89" i="23"/>
  <c r="F89" i="23"/>
  <c r="C89" i="23"/>
  <c r="I89" i="23"/>
  <c r="K89" i="23"/>
  <c r="D89" i="23"/>
  <c r="J89" i="23"/>
  <c r="H89" i="23"/>
  <c r="C172" i="21"/>
  <c r="E172" i="21"/>
  <c r="F172" i="21"/>
  <c r="J172" i="21"/>
  <c r="D172" i="21"/>
  <c r="K172" i="21"/>
  <c r="H172" i="21"/>
  <c r="I172" i="21"/>
  <c r="G172" i="21"/>
  <c r="G170" i="21"/>
  <c r="I170" i="21"/>
  <c r="D170" i="21"/>
  <c r="E170" i="21"/>
  <c r="C170" i="21"/>
  <c r="H170" i="21"/>
  <c r="F170" i="21"/>
  <c r="J170" i="21"/>
  <c r="K170" i="21"/>
  <c r="K125" i="26"/>
  <c r="H125" i="26"/>
  <c r="G125" i="26"/>
  <c r="F125" i="26"/>
  <c r="I125" i="26"/>
  <c r="E125" i="26"/>
  <c r="D125" i="26"/>
  <c r="C125" i="26"/>
  <c r="J125" i="26"/>
  <c r="F23" i="19"/>
  <c r="J23" i="19"/>
  <c r="G23" i="19"/>
  <c r="K23" i="19"/>
  <c r="D23" i="19"/>
  <c r="C23" i="19"/>
  <c r="E23" i="19"/>
  <c r="H23" i="19"/>
  <c r="I23" i="19"/>
  <c r="H12" i="23"/>
  <c r="F12" i="23"/>
  <c r="E12" i="23"/>
  <c r="G12" i="23"/>
  <c r="C12" i="23"/>
  <c r="I12" i="23"/>
  <c r="J12" i="23"/>
  <c r="K12" i="23"/>
  <c r="D12" i="23"/>
  <c r="I38" i="23"/>
  <c r="K38" i="23"/>
  <c r="H38" i="23"/>
  <c r="J38" i="23"/>
  <c r="C38" i="23"/>
  <c r="G38" i="23"/>
  <c r="E38" i="23"/>
  <c r="D38" i="23"/>
  <c r="F38" i="23"/>
  <c r="G168" i="26"/>
  <c r="C168" i="26"/>
  <c r="D168" i="26"/>
  <c r="E168" i="26"/>
  <c r="K168" i="26"/>
  <c r="H168" i="26"/>
  <c r="J168" i="26"/>
  <c r="F168" i="26"/>
  <c r="I168" i="26"/>
  <c r="K163" i="26"/>
  <c r="G163" i="26"/>
  <c r="C163" i="26"/>
  <c r="E163" i="26"/>
  <c r="I163" i="26"/>
  <c r="J163" i="26"/>
  <c r="F163" i="26"/>
  <c r="D163" i="26"/>
  <c r="H163" i="26"/>
  <c r="F157" i="40"/>
  <c r="E157" i="40"/>
  <c r="K157" i="40"/>
  <c r="C157" i="40"/>
  <c r="H157" i="40"/>
  <c r="J157" i="40"/>
  <c r="D157" i="40"/>
  <c r="G157" i="40"/>
  <c r="I157" i="40"/>
  <c r="G3" i="40"/>
  <c r="J3" i="40"/>
  <c r="E3" i="40"/>
  <c r="I3" i="40"/>
  <c r="K3" i="40"/>
  <c r="D3" i="40"/>
  <c r="C3" i="40"/>
  <c r="F3" i="40"/>
  <c r="H3" i="40"/>
  <c r="E84" i="28"/>
  <c r="H84" i="28"/>
  <c r="I84" i="28"/>
  <c r="D84" i="28"/>
  <c r="J84" i="28"/>
  <c r="F84" i="28"/>
  <c r="G84" i="28"/>
  <c r="C84" i="28"/>
  <c r="K84" i="28"/>
  <c r="K9" i="28"/>
  <c r="D9" i="28"/>
  <c r="F9" i="28"/>
  <c r="J9" i="28"/>
  <c r="E9" i="28"/>
  <c r="G9" i="28"/>
  <c r="H9" i="28"/>
  <c r="I9" i="28"/>
  <c r="C9" i="28"/>
  <c r="K24" i="23"/>
  <c r="F24" i="23"/>
  <c r="J24" i="23"/>
  <c r="I24" i="23"/>
  <c r="E24" i="23"/>
  <c r="G24" i="23"/>
  <c r="H24" i="23"/>
  <c r="D24" i="23"/>
  <c r="C24" i="23"/>
  <c r="F117" i="26"/>
  <c r="H117" i="26"/>
  <c r="J117" i="26"/>
  <c r="E117" i="26"/>
  <c r="C117" i="26"/>
  <c r="G117" i="26"/>
  <c r="I117" i="26"/>
  <c r="K117" i="26"/>
  <c r="D117" i="26"/>
  <c r="D164" i="21"/>
  <c r="H164" i="21"/>
  <c r="K164" i="21"/>
  <c r="G164" i="21"/>
  <c r="E164" i="21"/>
  <c r="I164" i="21"/>
  <c r="J164" i="21"/>
  <c r="F164" i="21"/>
  <c r="C164" i="21"/>
  <c r="E131" i="21"/>
  <c r="D131" i="21"/>
  <c r="C131" i="21"/>
  <c r="I131" i="21"/>
  <c r="F131" i="21"/>
  <c r="H131" i="21"/>
  <c r="K131" i="21"/>
  <c r="G131" i="21"/>
  <c r="J131" i="21"/>
  <c r="S103" i="28"/>
  <c r="P103" i="28"/>
  <c r="U103" i="28"/>
  <c r="T103" i="28"/>
  <c r="O103" i="28"/>
  <c r="R103" i="28"/>
  <c r="M103" i="28"/>
  <c r="N103" i="28"/>
  <c r="Q103" i="28"/>
  <c r="AP139" i="28"/>
  <c r="AP30" i="28"/>
  <c r="AP31" i="28"/>
  <c r="AJ31" i="28" s="1"/>
  <c r="AP122" i="28"/>
  <c r="AP124" i="28"/>
  <c r="AP129" i="23"/>
  <c r="AM129" i="23" s="1"/>
  <c r="AP125" i="23"/>
  <c r="AP167" i="23"/>
  <c r="AL167" i="23" s="1"/>
  <c r="AP55" i="23"/>
  <c r="AP75" i="23"/>
  <c r="AP47" i="23"/>
  <c r="AE47" i="23" s="1"/>
  <c r="U171" i="28"/>
  <c r="O171" i="28"/>
  <c r="T171" i="28"/>
  <c r="R171" i="28"/>
  <c r="M171" i="28"/>
  <c r="Q171" i="28"/>
  <c r="S171" i="28"/>
  <c r="N171" i="28"/>
  <c r="P171" i="28"/>
  <c r="P150" i="28"/>
  <c r="N150" i="28"/>
  <c r="R150" i="28"/>
  <c r="U150" i="28"/>
  <c r="M150" i="28"/>
  <c r="S150" i="28"/>
  <c r="Q150" i="28"/>
  <c r="O150" i="28"/>
  <c r="T150" i="28"/>
  <c r="P35" i="28"/>
  <c r="M35" i="28"/>
  <c r="U35" i="28"/>
  <c r="O35" i="28"/>
  <c r="T35" i="28"/>
  <c r="R35" i="28"/>
  <c r="Q35" i="28"/>
  <c r="N35" i="28"/>
  <c r="S35" i="28"/>
  <c r="U130" i="28"/>
  <c r="M130" i="28"/>
  <c r="S130" i="28"/>
  <c r="R130" i="28"/>
  <c r="T130" i="28"/>
  <c r="P130" i="28"/>
  <c r="Q130" i="28"/>
  <c r="O130" i="28"/>
  <c r="N130" i="28"/>
  <c r="N70" i="28"/>
  <c r="O70" i="28"/>
  <c r="S70" i="28"/>
  <c r="U70" i="28"/>
  <c r="M70" i="28"/>
  <c r="T70" i="28"/>
  <c r="R70" i="28"/>
  <c r="Q70" i="28"/>
  <c r="P70" i="28"/>
  <c r="AP22" i="28"/>
  <c r="Z22" i="28" s="1"/>
  <c r="AP134" i="28"/>
  <c r="AP112" i="28"/>
  <c r="AK112" i="28" s="1"/>
  <c r="AP19" i="28"/>
  <c r="AP42" i="28"/>
  <c r="AC42" i="28" s="1"/>
  <c r="AP171" i="28"/>
  <c r="AO171" i="28" s="1"/>
  <c r="AP159" i="23"/>
  <c r="AP143" i="23"/>
  <c r="AM143" i="23" s="1"/>
  <c r="AP149" i="23"/>
  <c r="AG149" i="23" s="1"/>
  <c r="AP122" i="23"/>
  <c r="AP77" i="23"/>
  <c r="AA77" i="23" s="1"/>
  <c r="U56" i="28"/>
  <c r="T56" i="28"/>
  <c r="Q56" i="28"/>
  <c r="R56" i="28"/>
  <c r="N56" i="28"/>
  <c r="O56" i="28"/>
  <c r="P56" i="28"/>
  <c r="S56" i="28"/>
  <c r="M56" i="28"/>
  <c r="U2" i="28"/>
  <c r="T2" i="28"/>
  <c r="R2" i="28"/>
  <c r="M2" i="28"/>
  <c r="P2" i="28"/>
  <c r="N2" i="28"/>
  <c r="S2" i="28"/>
  <c r="O2" i="28"/>
  <c r="Q2" i="28"/>
  <c r="T26" i="28"/>
  <c r="R26" i="28"/>
  <c r="Q26" i="28"/>
  <c r="S26" i="28"/>
  <c r="N26" i="28"/>
  <c r="O26" i="28"/>
  <c r="M26" i="28"/>
  <c r="U26" i="28"/>
  <c r="P26" i="28"/>
  <c r="U102" i="28"/>
  <c r="T102" i="28"/>
  <c r="M102" i="28"/>
  <c r="Q102" i="28"/>
  <c r="S102" i="28"/>
  <c r="R102" i="28"/>
  <c r="P102" i="28"/>
  <c r="O102" i="28"/>
  <c r="N102" i="28"/>
  <c r="Q57" i="28"/>
  <c r="U57" i="28"/>
  <c r="T57" i="28"/>
  <c r="S57" i="28"/>
  <c r="R57" i="28"/>
  <c r="M57" i="28"/>
  <c r="O57" i="28"/>
  <c r="N57" i="28"/>
  <c r="P57" i="28"/>
  <c r="Q48" i="28"/>
  <c r="S48" i="28"/>
  <c r="N48" i="28"/>
  <c r="R48" i="28"/>
  <c r="M48" i="28"/>
  <c r="P48" i="28"/>
  <c r="U48" i="28"/>
  <c r="T48" i="28"/>
  <c r="O48" i="28"/>
  <c r="AP60" i="28"/>
  <c r="AP128" i="28"/>
  <c r="AH128" i="28" s="1"/>
  <c r="AP123" i="28"/>
  <c r="AP17" i="28"/>
  <c r="AK17" i="28" s="1"/>
  <c r="AP74" i="28"/>
  <c r="AI74" i="28" s="1"/>
  <c r="AP49" i="23"/>
  <c r="AP8" i="23"/>
  <c r="Y8" i="23" s="1"/>
  <c r="AP14" i="23"/>
  <c r="Z14" i="23" s="1"/>
  <c r="AP29" i="23"/>
  <c r="AP20" i="23"/>
  <c r="AP104" i="23"/>
  <c r="AM104" i="23" s="1"/>
  <c r="Q85" i="28"/>
  <c r="P85" i="28"/>
  <c r="N85" i="28"/>
  <c r="U85" i="28"/>
  <c r="O85" i="28"/>
  <c r="T85" i="28"/>
  <c r="R85" i="28"/>
  <c r="M85" i="28"/>
  <c r="S85" i="28"/>
  <c r="R87" i="28"/>
  <c r="M87" i="28"/>
  <c r="Q87" i="28"/>
  <c r="N87" i="28"/>
  <c r="S87" i="28"/>
  <c r="P87" i="28"/>
  <c r="U87" i="28"/>
  <c r="T87" i="28"/>
  <c r="O87" i="28"/>
  <c r="O160" i="28"/>
  <c r="T160" i="28"/>
  <c r="N160" i="28"/>
  <c r="M160" i="28"/>
  <c r="R160" i="28"/>
  <c r="P160" i="28"/>
  <c r="U160" i="28"/>
  <c r="Q160" i="28"/>
  <c r="S160" i="28"/>
  <c r="N161" i="28"/>
  <c r="P161" i="28"/>
  <c r="M161" i="28"/>
  <c r="U161" i="28"/>
  <c r="O161" i="28"/>
  <c r="T161" i="28"/>
  <c r="R161" i="28"/>
  <c r="S161" i="28"/>
  <c r="Q161" i="28"/>
  <c r="O170" i="28"/>
  <c r="Q170" i="28"/>
  <c r="U170" i="28"/>
  <c r="R170" i="28"/>
  <c r="S170" i="28"/>
  <c r="T170" i="28"/>
  <c r="M170" i="28"/>
  <c r="P170" i="28"/>
  <c r="N170" i="28"/>
  <c r="AP8" i="28"/>
  <c r="AG8" i="28" s="1"/>
  <c r="AP48" i="28"/>
  <c r="AM48" i="28" s="1"/>
  <c r="AP27" i="28"/>
  <c r="AP163" i="28"/>
  <c r="AP155" i="28"/>
  <c r="AM155" i="28" s="1"/>
  <c r="AP44" i="28"/>
  <c r="AP56" i="23"/>
  <c r="AG56" i="23" s="1"/>
  <c r="AP32" i="23"/>
  <c r="AJ32" i="23" s="1"/>
  <c r="AP142" i="23"/>
  <c r="AP65" i="23"/>
  <c r="AP102" i="23"/>
  <c r="C108" i="21"/>
  <c r="E108" i="21"/>
  <c r="J108" i="21"/>
  <c r="F108" i="21"/>
  <c r="K108" i="21"/>
  <c r="D108" i="21"/>
  <c r="H108" i="21"/>
  <c r="I108" i="21"/>
  <c r="G108" i="21"/>
  <c r="J71" i="28"/>
  <c r="C71" i="28"/>
  <c r="I71" i="28"/>
  <c r="D71" i="28"/>
  <c r="H71" i="28"/>
  <c r="K71" i="28"/>
  <c r="G71" i="28"/>
  <c r="F71" i="28"/>
  <c r="E71" i="28"/>
  <c r="C106" i="26"/>
  <c r="F106" i="26"/>
  <c r="E106" i="26"/>
  <c r="G106" i="26"/>
  <c r="H106" i="26"/>
  <c r="D106" i="26"/>
  <c r="K106" i="26"/>
  <c r="I106" i="26"/>
  <c r="J106" i="26"/>
  <c r="C65" i="28"/>
  <c r="D65" i="28"/>
  <c r="I65" i="28"/>
  <c r="E65" i="28"/>
  <c r="H65" i="28"/>
  <c r="K65" i="28"/>
  <c r="F65" i="28"/>
  <c r="G65" i="28"/>
  <c r="J65" i="28"/>
  <c r="D121" i="40"/>
  <c r="J121" i="40"/>
  <c r="F121" i="40"/>
  <c r="E121" i="40"/>
  <c r="G121" i="40"/>
  <c r="I121" i="40"/>
  <c r="K121" i="40"/>
  <c r="C121" i="40"/>
  <c r="H121" i="40"/>
  <c r="I58" i="24"/>
  <c r="F58" i="24"/>
  <c r="C58" i="24"/>
  <c r="H58" i="24"/>
  <c r="G58" i="24"/>
  <c r="K58" i="24"/>
  <c r="J58" i="24"/>
  <c r="E58" i="24"/>
  <c r="D58" i="24"/>
  <c r="K10" i="40"/>
  <c r="G10" i="40"/>
  <c r="F10" i="40"/>
  <c r="H10" i="40"/>
  <c r="I10" i="40"/>
  <c r="E10" i="40"/>
  <c r="C10" i="40"/>
  <c r="D10" i="40"/>
  <c r="J10" i="40"/>
  <c r="I88" i="28"/>
  <c r="D88" i="28"/>
  <c r="F88" i="28"/>
  <c r="K88" i="28"/>
  <c r="J88" i="28"/>
  <c r="G88" i="28"/>
  <c r="H88" i="28"/>
  <c r="C88" i="28"/>
  <c r="E88" i="28"/>
  <c r="K61" i="28"/>
  <c r="F61" i="28"/>
  <c r="J61" i="28"/>
  <c r="G61" i="28"/>
  <c r="D61" i="28"/>
  <c r="C61" i="28"/>
  <c r="H61" i="28"/>
  <c r="E61" i="28"/>
  <c r="I61" i="28"/>
  <c r="D29" i="40"/>
  <c r="H29" i="40"/>
  <c r="F29" i="40"/>
  <c r="G29" i="40"/>
  <c r="K29" i="40"/>
  <c r="I29" i="40"/>
  <c r="E29" i="40"/>
  <c r="C29" i="40"/>
  <c r="J29" i="40"/>
  <c r="G127" i="26"/>
  <c r="K127" i="26"/>
  <c r="F127" i="26"/>
  <c r="E127" i="26"/>
  <c r="D127" i="26"/>
  <c r="H127" i="26"/>
  <c r="C127" i="26"/>
  <c r="I127" i="26"/>
  <c r="J127" i="26"/>
  <c r="H10" i="28"/>
  <c r="D10" i="28"/>
  <c r="F10" i="28"/>
  <c r="J10" i="28"/>
  <c r="E10" i="28"/>
  <c r="K10" i="28"/>
  <c r="C10" i="28"/>
  <c r="G10" i="28"/>
  <c r="I10" i="28"/>
  <c r="D35" i="41"/>
  <c r="J35" i="41"/>
  <c r="I35" i="41"/>
  <c r="K35" i="41"/>
  <c r="G35" i="41"/>
  <c r="F35" i="41"/>
  <c r="E35" i="41"/>
  <c r="H35" i="41"/>
  <c r="C35" i="41"/>
  <c r="K96" i="26"/>
  <c r="C96" i="26"/>
  <c r="H96" i="26"/>
  <c r="J96" i="26"/>
  <c r="D96" i="26"/>
  <c r="I96" i="26"/>
  <c r="E96" i="26"/>
  <c r="F96" i="26"/>
  <c r="G96" i="26"/>
  <c r="F128" i="21"/>
  <c r="D128" i="21"/>
  <c r="H128" i="21"/>
  <c r="K128" i="21"/>
  <c r="G128" i="21"/>
  <c r="I128" i="21"/>
  <c r="C128" i="21"/>
  <c r="J128" i="21"/>
  <c r="E128" i="21"/>
  <c r="J94" i="23"/>
  <c r="G94" i="23"/>
  <c r="I94" i="23"/>
  <c r="D94" i="23"/>
  <c r="H94" i="23"/>
  <c r="F94" i="23"/>
  <c r="E94" i="23"/>
  <c r="C94" i="23"/>
  <c r="K94" i="23"/>
  <c r="G30" i="26"/>
  <c r="E30" i="26"/>
  <c r="H30" i="26"/>
  <c r="D30" i="26"/>
  <c r="F30" i="26"/>
  <c r="J30" i="26"/>
  <c r="I30" i="26"/>
  <c r="C30" i="26"/>
  <c r="K30" i="26"/>
  <c r="G159" i="23"/>
  <c r="D159" i="23"/>
  <c r="E159" i="23"/>
  <c r="C159" i="23"/>
  <c r="F159" i="23"/>
  <c r="I159" i="23"/>
  <c r="K159" i="23"/>
  <c r="H159" i="23"/>
  <c r="J159" i="23"/>
  <c r="C4" i="26"/>
  <c r="D4" i="26"/>
  <c r="F4" i="26"/>
  <c r="I4" i="26"/>
  <c r="K4" i="26"/>
  <c r="H4" i="26"/>
  <c r="E4" i="26"/>
  <c r="G4" i="26"/>
  <c r="J4" i="26"/>
  <c r="F140" i="26"/>
  <c r="D140" i="26"/>
  <c r="H140" i="26"/>
  <c r="I140" i="26"/>
  <c r="C140" i="26"/>
  <c r="G140" i="26"/>
  <c r="J140" i="26"/>
  <c r="E140" i="26"/>
  <c r="K140" i="26"/>
  <c r="K11" i="23"/>
  <c r="J11" i="23"/>
  <c r="E11" i="23"/>
  <c r="I11" i="23"/>
  <c r="H11" i="23"/>
  <c r="G11" i="23"/>
  <c r="F11" i="23"/>
  <c r="C11" i="23"/>
  <c r="D11" i="23"/>
  <c r="F172" i="41"/>
  <c r="G172" i="41"/>
  <c r="J172" i="41"/>
  <c r="E172" i="41"/>
  <c r="C172" i="41"/>
  <c r="K172" i="41"/>
  <c r="I172" i="41"/>
  <c r="D172" i="41"/>
  <c r="H172" i="41"/>
  <c r="U69" i="28"/>
  <c r="N69" i="28"/>
  <c r="R69" i="28"/>
  <c r="M69" i="28"/>
  <c r="T69" i="28"/>
  <c r="O69" i="28"/>
  <c r="Q69" i="28"/>
  <c r="S69" i="28"/>
  <c r="P69" i="28"/>
  <c r="AP38" i="28"/>
  <c r="AK38" i="28" s="1"/>
  <c r="AP150" i="28"/>
  <c r="AP114" i="28"/>
  <c r="AI114" i="28" s="1"/>
  <c r="AP75" i="28"/>
  <c r="AA75" i="28" s="1"/>
  <c r="AP132" i="28"/>
  <c r="AP33" i="23"/>
  <c r="AO33" i="23" s="1"/>
  <c r="AP40" i="23"/>
  <c r="AP176" i="23"/>
  <c r="AO176" i="23" s="1"/>
  <c r="AP59" i="23"/>
  <c r="AI59" i="23" s="1"/>
  <c r="AP158" i="23"/>
  <c r="AP169" i="23"/>
  <c r="P136" i="28"/>
  <c r="N136" i="28"/>
  <c r="O136" i="28"/>
  <c r="U136" i="28"/>
  <c r="S136" i="28"/>
  <c r="R136" i="28"/>
  <c r="Q136" i="28"/>
  <c r="T136" i="28"/>
  <c r="M136" i="28"/>
  <c r="O38" i="28"/>
  <c r="R38" i="28"/>
  <c r="T38" i="28"/>
  <c r="P38" i="28"/>
  <c r="N38" i="28"/>
  <c r="U38" i="28"/>
  <c r="S38" i="28"/>
  <c r="Q38" i="28"/>
  <c r="M38" i="28"/>
  <c r="T15" i="28"/>
  <c r="P15" i="28"/>
  <c r="R15" i="28"/>
  <c r="M15" i="28"/>
  <c r="S15" i="28"/>
  <c r="Q15" i="28"/>
  <c r="N15" i="28"/>
  <c r="O15" i="28"/>
  <c r="U15" i="28"/>
  <c r="P72" i="28"/>
  <c r="R72" i="28"/>
  <c r="N72" i="28"/>
  <c r="U72" i="28"/>
  <c r="M72" i="28"/>
  <c r="Q72" i="28"/>
  <c r="S72" i="28"/>
  <c r="T72" i="28"/>
  <c r="O72" i="28"/>
  <c r="U119" i="28"/>
  <c r="O119" i="28"/>
  <c r="T119" i="28"/>
  <c r="R119" i="28"/>
  <c r="M119" i="28"/>
  <c r="Q119" i="28"/>
  <c r="N119" i="28"/>
  <c r="P119" i="28"/>
  <c r="S119" i="28"/>
  <c r="N7" i="28"/>
  <c r="P7" i="28"/>
  <c r="U7" i="28"/>
  <c r="O7" i="28"/>
  <c r="T7" i="28"/>
  <c r="M7" i="28"/>
  <c r="R7" i="28"/>
  <c r="S7" i="28"/>
  <c r="Q7" i="28"/>
  <c r="AP158" i="28"/>
  <c r="AH158" i="28" s="1"/>
  <c r="AP149" i="28"/>
  <c r="Z149" i="28" s="1"/>
  <c r="AP118" i="28"/>
  <c r="AP11" i="28"/>
  <c r="AC11" i="28" s="1"/>
  <c r="AP153" i="28"/>
  <c r="AE153" i="28" s="1"/>
  <c r="AP87" i="28"/>
  <c r="AP30" i="23"/>
  <c r="AL30" i="23" s="1"/>
  <c r="AP79" i="23"/>
  <c r="AP22" i="23"/>
  <c r="AL22" i="23" s="1"/>
  <c r="AP156" i="23"/>
  <c r="AJ156" i="23" s="1"/>
  <c r="AP81" i="23"/>
  <c r="P105" i="28"/>
  <c r="U105" i="28"/>
  <c r="O105" i="28"/>
  <c r="M105" i="28"/>
  <c r="R105" i="28"/>
  <c r="S105" i="28"/>
  <c r="T105" i="28"/>
  <c r="N105" i="28"/>
  <c r="Q105" i="28"/>
  <c r="M62" i="28"/>
  <c r="T62" i="28"/>
  <c r="P62" i="28"/>
  <c r="N62" i="28"/>
  <c r="R62" i="28"/>
  <c r="U62" i="28"/>
  <c r="Q62" i="28"/>
  <c r="O62" i="28"/>
  <c r="S62" i="28"/>
  <c r="S104" i="28"/>
  <c r="T104" i="28"/>
  <c r="M104" i="28"/>
  <c r="O104" i="28"/>
  <c r="P104" i="28"/>
  <c r="N104" i="28"/>
  <c r="U104" i="28"/>
  <c r="Q104" i="28"/>
  <c r="R104" i="28"/>
  <c r="T36" i="28"/>
  <c r="P36" i="28"/>
  <c r="N36" i="28"/>
  <c r="U36" i="28"/>
  <c r="M36" i="28"/>
  <c r="Q36" i="28"/>
  <c r="S36" i="28"/>
  <c r="R36" i="28"/>
  <c r="O36" i="28"/>
  <c r="AP133" i="28"/>
  <c r="AP138" i="28"/>
  <c r="AM138" i="28" s="1"/>
  <c r="AP33" i="28"/>
  <c r="AD33" i="28" s="1"/>
  <c r="AP58" i="28"/>
  <c r="AP147" i="28"/>
  <c r="AL147" i="28" s="1"/>
  <c r="AP21" i="23"/>
  <c r="AB21" i="23" s="1"/>
  <c r="AP154" i="23"/>
  <c r="AP96" i="23"/>
  <c r="AG96" i="23" s="1"/>
  <c r="AP38" i="23"/>
  <c r="AP161" i="23"/>
  <c r="AP72" i="23"/>
  <c r="W72" i="23" s="1"/>
  <c r="Q46" i="28"/>
  <c r="U46" i="28"/>
  <c r="P46" i="28"/>
  <c r="M46" i="28"/>
  <c r="O46" i="28"/>
  <c r="R46" i="28"/>
  <c r="N46" i="28"/>
  <c r="S46" i="28"/>
  <c r="T46" i="28"/>
  <c r="P173" i="28"/>
  <c r="U173" i="28"/>
  <c r="T173" i="28"/>
  <c r="O173" i="28"/>
  <c r="R173" i="28"/>
  <c r="M173" i="28"/>
  <c r="S173" i="28"/>
  <c r="N173" i="28"/>
  <c r="Q173" i="28"/>
  <c r="T66" i="28"/>
  <c r="P66" i="28"/>
  <c r="N66" i="28"/>
  <c r="M66" i="28"/>
  <c r="Q66" i="28"/>
  <c r="U66" i="28"/>
  <c r="O66" i="28"/>
  <c r="S66" i="28"/>
  <c r="R66" i="28"/>
  <c r="N174" i="28"/>
  <c r="R174" i="28"/>
  <c r="U174" i="28"/>
  <c r="Q174" i="28"/>
  <c r="O174" i="28"/>
  <c r="S174" i="28"/>
  <c r="T174" i="28"/>
  <c r="P174" i="28"/>
  <c r="M174" i="28"/>
  <c r="S125" i="28"/>
  <c r="Q125" i="28"/>
  <c r="M125" i="28"/>
  <c r="O125" i="28"/>
  <c r="P125" i="28"/>
  <c r="U125" i="28"/>
  <c r="N125" i="28"/>
  <c r="R125" i="28"/>
  <c r="T125" i="28"/>
  <c r="O120" i="28"/>
  <c r="T120" i="28"/>
  <c r="S120" i="28"/>
  <c r="Q120" i="28"/>
  <c r="P120" i="28"/>
  <c r="N120" i="28"/>
  <c r="R120" i="28"/>
  <c r="U120" i="28"/>
  <c r="M120" i="28"/>
  <c r="AP14" i="28"/>
  <c r="AP24" i="28"/>
  <c r="Z24" i="28" s="1"/>
  <c r="AP41" i="28"/>
  <c r="AP16" i="28"/>
  <c r="AG16" i="28" s="1"/>
  <c r="AP18" i="28"/>
  <c r="AA18" i="28" s="1"/>
  <c r="AP88" i="28"/>
  <c r="AP31" i="23"/>
  <c r="AF31" i="23" s="1"/>
  <c r="AP152" i="23"/>
  <c r="AE152" i="23" s="1"/>
  <c r="AP100" i="23"/>
  <c r="AK100" i="23" s="1"/>
  <c r="AP166" i="23"/>
  <c r="AD166" i="23" s="1"/>
  <c r="AP150" i="23"/>
  <c r="AK150" i="23" s="1"/>
  <c r="F44" i="28"/>
  <c r="I44" i="28"/>
  <c r="C44" i="28"/>
  <c r="G44" i="28"/>
  <c r="E44" i="28"/>
  <c r="H44" i="28"/>
  <c r="K44" i="28"/>
  <c r="D44" i="28"/>
  <c r="J44" i="28"/>
  <c r="I142" i="21"/>
  <c r="E142" i="21"/>
  <c r="C142" i="21"/>
  <c r="J142" i="21"/>
  <c r="D142" i="21"/>
  <c r="K142" i="21"/>
  <c r="H142" i="21"/>
  <c r="G142" i="21"/>
  <c r="F142" i="21"/>
  <c r="G68" i="23"/>
  <c r="C68" i="23"/>
  <c r="F68" i="23"/>
  <c r="H68" i="23"/>
  <c r="D68" i="23"/>
  <c r="E68" i="23"/>
  <c r="K68" i="23"/>
  <c r="I68" i="23"/>
  <c r="J68" i="23"/>
  <c r="K35" i="26"/>
  <c r="C35" i="26"/>
  <c r="J35" i="26"/>
  <c r="G35" i="26"/>
  <c r="H35" i="26"/>
  <c r="I35" i="26"/>
  <c r="D35" i="26"/>
  <c r="F35" i="26"/>
  <c r="E35" i="26"/>
  <c r="J114" i="40"/>
  <c r="G114" i="40"/>
  <c r="D114" i="40"/>
  <c r="C114" i="40"/>
  <c r="E114" i="40"/>
  <c r="K114" i="40"/>
  <c r="I114" i="40"/>
  <c r="F114" i="40"/>
  <c r="H114" i="40"/>
  <c r="C117" i="41"/>
  <c r="H117" i="41"/>
  <c r="J117" i="41"/>
  <c r="E117" i="41"/>
  <c r="D117" i="41"/>
  <c r="F117" i="41"/>
  <c r="G117" i="41"/>
  <c r="K117" i="41"/>
  <c r="I117" i="41"/>
  <c r="I137" i="21"/>
  <c r="D137" i="21"/>
  <c r="C137" i="21"/>
  <c r="E137" i="21"/>
  <c r="F137" i="21"/>
  <c r="H137" i="21"/>
  <c r="K137" i="21"/>
  <c r="G137" i="21"/>
  <c r="J137" i="21"/>
  <c r="G166" i="26"/>
  <c r="C166" i="26"/>
  <c r="E166" i="26"/>
  <c r="I166" i="26"/>
  <c r="F166" i="26"/>
  <c r="D166" i="26"/>
  <c r="J166" i="26"/>
  <c r="H166" i="26"/>
  <c r="K166" i="26"/>
  <c r="E89" i="41"/>
  <c r="D89" i="41"/>
  <c r="J89" i="41"/>
  <c r="I89" i="41"/>
  <c r="G89" i="41"/>
  <c r="H89" i="41"/>
  <c r="F89" i="41"/>
  <c r="C89" i="41"/>
  <c r="K89" i="41"/>
  <c r="H29" i="19"/>
  <c r="J29" i="19"/>
  <c r="I29" i="19"/>
  <c r="G29" i="19"/>
  <c r="F29" i="19"/>
  <c r="D29" i="19"/>
  <c r="E29" i="19"/>
  <c r="K29" i="19"/>
  <c r="C29" i="19"/>
  <c r="K121" i="21"/>
  <c r="G121" i="21"/>
  <c r="I121" i="21"/>
  <c r="E121" i="21"/>
  <c r="J121" i="21"/>
  <c r="C121" i="21"/>
  <c r="H121" i="21"/>
  <c r="D121" i="21"/>
  <c r="F121" i="21"/>
  <c r="I26" i="23"/>
  <c r="D26" i="23"/>
  <c r="K26" i="23"/>
  <c r="J26" i="23"/>
  <c r="F26" i="23"/>
  <c r="C26" i="23"/>
  <c r="G26" i="23"/>
  <c r="E26" i="23"/>
  <c r="H26" i="23"/>
  <c r="G2" i="23"/>
  <c r="H2" i="23"/>
  <c r="C2" i="23"/>
  <c r="K2" i="23"/>
  <c r="D2" i="23"/>
  <c r="J2" i="23"/>
  <c r="I2" i="23"/>
  <c r="F2" i="23"/>
  <c r="E2" i="23"/>
  <c r="I77" i="28"/>
  <c r="F77" i="28"/>
  <c r="H77" i="28"/>
  <c r="D77" i="28"/>
  <c r="J77" i="28"/>
  <c r="E77" i="28"/>
  <c r="G77" i="28"/>
  <c r="K77" i="28"/>
  <c r="C77" i="28"/>
  <c r="J130" i="28"/>
  <c r="H130" i="28"/>
  <c r="K130" i="28"/>
  <c r="I130" i="28"/>
  <c r="F130" i="28"/>
  <c r="G130" i="28"/>
  <c r="E130" i="28"/>
  <c r="C130" i="28"/>
  <c r="D130" i="28"/>
  <c r="J51" i="23"/>
  <c r="G51" i="23"/>
  <c r="C51" i="23"/>
  <c r="F51" i="23"/>
  <c r="D51" i="23"/>
  <c r="I51" i="23"/>
  <c r="K51" i="23"/>
  <c r="H51" i="23"/>
  <c r="E51" i="23"/>
  <c r="C93" i="41"/>
  <c r="E93" i="41"/>
  <c r="F93" i="41"/>
  <c r="J93" i="41"/>
  <c r="H93" i="41"/>
  <c r="K93" i="41"/>
  <c r="D93" i="41"/>
  <c r="I93" i="41"/>
  <c r="G93" i="41"/>
  <c r="D47" i="19"/>
  <c r="I47" i="19"/>
  <c r="C47" i="19"/>
  <c r="H47" i="19"/>
  <c r="G47" i="19"/>
  <c r="J47" i="19"/>
  <c r="F47" i="19"/>
  <c r="E47" i="19"/>
  <c r="K47" i="19"/>
  <c r="D81" i="41"/>
  <c r="I81" i="41"/>
  <c r="C81" i="41"/>
  <c r="G81" i="41"/>
  <c r="K81" i="41"/>
  <c r="J81" i="41"/>
  <c r="E81" i="41"/>
  <c r="F81" i="41"/>
  <c r="H81" i="41"/>
  <c r="G116" i="23"/>
  <c r="C116" i="23"/>
  <c r="D116" i="23"/>
  <c r="H116" i="23"/>
  <c r="K116" i="23"/>
  <c r="F116" i="23"/>
  <c r="E116" i="23"/>
  <c r="I116" i="23"/>
  <c r="J116" i="23"/>
  <c r="J125" i="28"/>
  <c r="G125" i="28"/>
  <c r="C125" i="28"/>
  <c r="D125" i="28"/>
  <c r="I125" i="28"/>
  <c r="E125" i="28"/>
  <c r="H125" i="28"/>
  <c r="F125" i="28"/>
  <c r="K125" i="28"/>
  <c r="O77" i="28"/>
  <c r="P77" i="28"/>
  <c r="U77" i="28"/>
  <c r="T77" i="28"/>
  <c r="N77" i="28"/>
  <c r="R77" i="28"/>
  <c r="M77" i="28"/>
  <c r="S77" i="28"/>
  <c r="Q77" i="28"/>
  <c r="AP110" i="28"/>
  <c r="AP43" i="28"/>
  <c r="AP40" i="28"/>
  <c r="AN40" i="28" s="1"/>
  <c r="AP119" i="28"/>
  <c r="AC119" i="28" s="1"/>
  <c r="AP146" i="28"/>
  <c r="AP54" i="28"/>
  <c r="AN54" i="28" s="1"/>
  <c r="AP86" i="23"/>
  <c r="AP19" i="23"/>
  <c r="AP87" i="23"/>
  <c r="X87" i="23" s="1"/>
  <c r="AP109" i="23"/>
  <c r="AP103" i="23"/>
  <c r="AA103" i="23" s="1"/>
  <c r="U73" i="28"/>
  <c r="N73" i="28"/>
  <c r="S73" i="28"/>
  <c r="T73" i="28"/>
  <c r="M73" i="28"/>
  <c r="Q73" i="28"/>
  <c r="R73" i="28"/>
  <c r="O73" i="28"/>
  <c r="P73" i="28"/>
  <c r="Q4" i="28"/>
  <c r="S4" i="28"/>
  <c r="N4" i="28"/>
  <c r="R4" i="28"/>
  <c r="P4" i="28"/>
  <c r="O4" i="28"/>
  <c r="M4" i="28"/>
  <c r="U4" i="28"/>
  <c r="T4" i="28"/>
  <c r="R124" i="28"/>
  <c r="N124" i="28"/>
  <c r="O124" i="28"/>
  <c r="M124" i="28"/>
  <c r="P124" i="28"/>
  <c r="U124" i="28"/>
  <c r="Q124" i="28"/>
  <c r="T124" i="28"/>
  <c r="S124" i="28"/>
  <c r="Q110" i="28"/>
  <c r="S110" i="28"/>
  <c r="R110" i="28"/>
  <c r="P110" i="28"/>
  <c r="N110" i="28"/>
  <c r="O110" i="28"/>
  <c r="M110" i="28"/>
  <c r="U110" i="28"/>
  <c r="T110" i="28"/>
  <c r="Q68" i="28"/>
  <c r="U68" i="28"/>
  <c r="R68" i="28"/>
  <c r="S68" i="28"/>
  <c r="O68" i="28"/>
  <c r="T68" i="28"/>
  <c r="M68" i="28"/>
  <c r="N68" i="28"/>
  <c r="P68" i="28"/>
  <c r="T96" i="28"/>
  <c r="O96" i="28"/>
  <c r="Q96" i="28"/>
  <c r="S96" i="28"/>
  <c r="N96" i="28"/>
  <c r="R96" i="28"/>
  <c r="M96" i="28"/>
  <c r="U96" i="28"/>
  <c r="P96" i="28"/>
  <c r="N63" i="28"/>
  <c r="P63" i="28"/>
  <c r="U63" i="28"/>
  <c r="O63" i="28"/>
  <c r="T63" i="28"/>
  <c r="M63" i="28"/>
  <c r="R63" i="28"/>
  <c r="Q63" i="28"/>
  <c r="S63" i="28"/>
  <c r="AP90" i="28"/>
  <c r="AI90" i="28" s="1"/>
  <c r="AP83" i="28"/>
  <c r="W83" i="28" s="1"/>
  <c r="AP131" i="28"/>
  <c r="AP35" i="28"/>
  <c r="AP25" i="28"/>
  <c r="AP70" i="23"/>
  <c r="AP105" i="23"/>
  <c r="AB105" i="23" s="1"/>
  <c r="AP146" i="23"/>
  <c r="AP11" i="23"/>
  <c r="AL11" i="23" s="1"/>
  <c r="AP67" i="23"/>
  <c r="Z67" i="23" s="1"/>
  <c r="AP6" i="23"/>
  <c r="M88" i="28"/>
  <c r="P88" i="28"/>
  <c r="N88" i="28"/>
  <c r="O88" i="28"/>
  <c r="U88" i="28"/>
  <c r="Q88" i="28"/>
  <c r="R88" i="28"/>
  <c r="T88" i="28"/>
  <c r="S88" i="28"/>
  <c r="Q75" i="28"/>
  <c r="M75" i="28"/>
  <c r="O75" i="28"/>
  <c r="P75" i="28"/>
  <c r="U75" i="28"/>
  <c r="N75" i="28"/>
  <c r="T75" i="28"/>
  <c r="S75" i="28"/>
  <c r="R75" i="28"/>
  <c r="O40" i="28"/>
  <c r="Q40" i="28"/>
  <c r="P40" i="28"/>
  <c r="T40" i="28"/>
  <c r="N40" i="28"/>
  <c r="R40" i="28"/>
  <c r="U40" i="28"/>
  <c r="S40" i="28"/>
  <c r="M40" i="28"/>
  <c r="P114" i="28"/>
  <c r="O114" i="28"/>
  <c r="U114" i="28"/>
  <c r="T114" i="28"/>
  <c r="Q114" i="28"/>
  <c r="S114" i="28"/>
  <c r="R114" i="28"/>
  <c r="M114" i="28"/>
  <c r="N114" i="28"/>
  <c r="AP140" i="28"/>
  <c r="AP97" i="28"/>
  <c r="AI97" i="28" s="1"/>
  <c r="AP12" i="28"/>
  <c r="AI12" i="28" s="1"/>
  <c r="AP7" i="28"/>
  <c r="AP129" i="28"/>
  <c r="AM129" i="28" s="1"/>
  <c r="AP67" i="28"/>
  <c r="AP16" i="23"/>
  <c r="W16" i="23" s="1"/>
  <c r="AP66" i="23"/>
  <c r="AP7" i="23"/>
  <c r="AP114" i="23"/>
  <c r="AF114" i="23" s="1"/>
  <c r="AP127" i="23"/>
  <c r="AI127" i="23" s="1"/>
  <c r="O108" i="28"/>
  <c r="T108" i="28"/>
  <c r="R108" i="28"/>
  <c r="Q108" i="28"/>
  <c r="P108" i="28"/>
  <c r="N108" i="28"/>
  <c r="S108" i="28"/>
  <c r="U108" i="28"/>
  <c r="M108" i="28"/>
  <c r="N94" i="28"/>
  <c r="R94" i="28"/>
  <c r="O94" i="28"/>
  <c r="P94" i="28"/>
  <c r="U94" i="28"/>
  <c r="T94" i="28"/>
  <c r="Q94" i="28"/>
  <c r="M94" i="28"/>
  <c r="S94" i="28"/>
  <c r="P159" i="28"/>
  <c r="U159" i="28"/>
  <c r="N159" i="28"/>
  <c r="T159" i="28"/>
  <c r="M159" i="28"/>
  <c r="R159" i="28"/>
  <c r="O159" i="28"/>
  <c r="S159" i="28"/>
  <c r="Q159" i="28"/>
  <c r="N31" i="28"/>
  <c r="T31" i="28"/>
  <c r="R31" i="28"/>
  <c r="M31" i="28"/>
  <c r="Q31" i="28"/>
  <c r="O31" i="28"/>
  <c r="S31" i="28"/>
  <c r="U31" i="28"/>
  <c r="P31" i="28"/>
  <c r="S92" i="28"/>
  <c r="T92" i="28"/>
  <c r="R92" i="28"/>
  <c r="Q92" i="28"/>
  <c r="P92" i="28"/>
  <c r="N92" i="28"/>
  <c r="O92" i="28"/>
  <c r="M92" i="28"/>
  <c r="U92" i="28"/>
  <c r="AP61" i="28"/>
  <c r="AP23" i="28"/>
  <c r="AO23" i="28" s="1"/>
  <c r="AP170" i="28"/>
  <c r="AJ170" i="28" s="1"/>
  <c r="AP166" i="28"/>
  <c r="AP64" i="28"/>
  <c r="AN64" i="28" s="1"/>
  <c r="AP48" i="23"/>
  <c r="AP95" i="23"/>
  <c r="Y95" i="23" s="1"/>
  <c r="AP162" i="23"/>
  <c r="AP64" i="23"/>
  <c r="AP147" i="23"/>
  <c r="AC147" i="23" s="1"/>
  <c r="AP174" i="23"/>
  <c r="AF174" i="23" s="1"/>
  <c r="C56" i="26"/>
  <c r="G56" i="26"/>
  <c r="F56" i="26"/>
  <c r="J56" i="26"/>
  <c r="K56" i="26"/>
  <c r="E56" i="26"/>
  <c r="I56" i="26"/>
  <c r="D56" i="26"/>
  <c r="H56" i="26"/>
  <c r="E66" i="21"/>
  <c r="J66" i="21"/>
  <c r="C66" i="21"/>
  <c r="F66" i="21"/>
  <c r="D66" i="21"/>
  <c r="H66" i="21"/>
  <c r="I66" i="21"/>
  <c r="K66" i="21"/>
  <c r="G66" i="21"/>
  <c r="G36" i="28"/>
  <c r="H36" i="28"/>
  <c r="D36" i="28"/>
  <c r="F36" i="28"/>
  <c r="E36" i="28"/>
  <c r="J36" i="28"/>
  <c r="K36" i="28"/>
  <c r="C36" i="28"/>
  <c r="I36" i="28"/>
  <c r="D91" i="28"/>
  <c r="F91" i="28"/>
  <c r="I91" i="28"/>
  <c r="J91" i="28"/>
  <c r="E91" i="28"/>
  <c r="C91" i="28"/>
  <c r="H91" i="28"/>
  <c r="G91" i="28"/>
  <c r="K91" i="28"/>
  <c r="F28" i="40"/>
  <c r="D28" i="40"/>
  <c r="H28" i="40"/>
  <c r="I28" i="40"/>
  <c r="G28" i="40"/>
  <c r="C28" i="40"/>
  <c r="J28" i="40"/>
  <c r="K28" i="40"/>
  <c r="E28" i="40"/>
  <c r="K67" i="25"/>
  <c r="F67" i="25"/>
  <c r="C67" i="25"/>
  <c r="I67" i="25"/>
  <c r="E67" i="25"/>
  <c r="D67" i="25"/>
  <c r="H67" i="25"/>
  <c r="G67" i="25"/>
  <c r="J67" i="25"/>
  <c r="F171" i="41"/>
  <c r="H171" i="41"/>
  <c r="K171" i="41"/>
  <c r="G171" i="41"/>
  <c r="J171" i="41"/>
  <c r="D171" i="41"/>
  <c r="C171" i="41"/>
  <c r="I171" i="41"/>
  <c r="E171" i="41"/>
  <c r="K118" i="26"/>
  <c r="I118" i="26"/>
  <c r="H118" i="26"/>
  <c r="E118" i="26"/>
  <c r="G118" i="26"/>
  <c r="F118" i="26"/>
  <c r="J118" i="26"/>
  <c r="C118" i="26"/>
  <c r="D118" i="26"/>
  <c r="J48" i="19"/>
  <c r="G48" i="19"/>
  <c r="D48" i="19"/>
  <c r="F48" i="19"/>
  <c r="I48" i="19"/>
  <c r="C48" i="19"/>
  <c r="K48" i="19"/>
  <c r="E48" i="19"/>
  <c r="H48" i="19"/>
  <c r="F38" i="19"/>
  <c r="H38" i="19"/>
  <c r="K38" i="19"/>
  <c r="J38" i="19"/>
  <c r="G38" i="19"/>
  <c r="D38" i="19"/>
  <c r="I38" i="19"/>
  <c r="C38" i="19"/>
  <c r="E38" i="19"/>
  <c r="F91" i="26"/>
  <c r="G91" i="26"/>
  <c r="I91" i="26"/>
  <c r="E91" i="26"/>
  <c r="K91" i="26"/>
  <c r="H91" i="26"/>
  <c r="D91" i="26"/>
  <c r="J91" i="26"/>
  <c r="C91" i="26"/>
  <c r="K6" i="19"/>
  <c r="C6" i="19"/>
  <c r="G6" i="19"/>
  <c r="I6" i="19"/>
  <c r="E6" i="19"/>
  <c r="F6" i="19"/>
  <c r="J6" i="19"/>
  <c r="D6" i="19"/>
  <c r="H6" i="19"/>
  <c r="J88" i="41"/>
  <c r="I88" i="41"/>
  <c r="H88" i="41"/>
  <c r="D88" i="41"/>
  <c r="G88" i="41"/>
  <c r="C88" i="41"/>
  <c r="F88" i="41"/>
  <c r="K88" i="41"/>
  <c r="E88" i="41"/>
  <c r="H58" i="21"/>
  <c r="J58" i="21"/>
  <c r="F58" i="21"/>
  <c r="G58" i="21"/>
  <c r="D58" i="21"/>
  <c r="E58" i="21"/>
  <c r="K58" i="21"/>
  <c r="I58" i="21"/>
  <c r="C58" i="21"/>
  <c r="G25" i="40"/>
  <c r="C25" i="40"/>
  <c r="H25" i="40"/>
  <c r="D25" i="40"/>
  <c r="K25" i="40"/>
  <c r="F25" i="40"/>
  <c r="E25" i="40"/>
  <c r="J25" i="40"/>
  <c r="I25" i="40"/>
  <c r="D106" i="40"/>
  <c r="C106" i="40"/>
  <c r="E106" i="40"/>
  <c r="F106" i="40"/>
  <c r="H106" i="40"/>
  <c r="K106" i="40"/>
  <c r="G106" i="40"/>
  <c r="I106" i="40"/>
  <c r="J106" i="40"/>
  <c r="H119" i="21"/>
  <c r="J119" i="21"/>
  <c r="E119" i="21"/>
  <c r="K119" i="21"/>
  <c r="G119" i="21"/>
  <c r="D119" i="21"/>
  <c r="I119" i="21"/>
  <c r="F119" i="21"/>
  <c r="C119" i="21"/>
  <c r="K123" i="40"/>
  <c r="F123" i="40"/>
  <c r="C123" i="40"/>
  <c r="G123" i="40"/>
  <c r="H123" i="40"/>
  <c r="I123" i="40"/>
  <c r="E123" i="40"/>
  <c r="D123" i="40"/>
  <c r="J123" i="40"/>
  <c r="D64" i="41"/>
  <c r="C64" i="41"/>
  <c r="E64" i="41"/>
  <c r="H64" i="41"/>
  <c r="J64" i="41"/>
  <c r="K64" i="41"/>
  <c r="F64" i="41"/>
  <c r="G64" i="41"/>
  <c r="I64" i="41"/>
  <c r="G91" i="40"/>
  <c r="C91" i="40"/>
  <c r="E91" i="40"/>
  <c r="I91" i="40"/>
  <c r="K91" i="40"/>
  <c r="F91" i="40"/>
  <c r="D91" i="40"/>
  <c r="H91" i="40"/>
  <c r="J91" i="40"/>
  <c r="E105" i="21"/>
  <c r="F105" i="21"/>
  <c r="J105" i="21"/>
  <c r="D105" i="21"/>
  <c r="K105" i="21"/>
  <c r="G105" i="21"/>
  <c r="I105" i="21"/>
  <c r="H105" i="21"/>
  <c r="C105" i="21"/>
  <c r="F87" i="41"/>
  <c r="I87" i="41"/>
  <c r="J87" i="41"/>
  <c r="G87" i="41"/>
  <c r="K87" i="41"/>
  <c r="C87" i="41"/>
  <c r="D87" i="41"/>
  <c r="E87" i="41"/>
  <c r="H87" i="41"/>
  <c r="G58" i="41"/>
  <c r="F58" i="41"/>
  <c r="I58" i="41"/>
  <c r="C58" i="41"/>
  <c r="E58" i="41"/>
  <c r="D58" i="41"/>
  <c r="H58" i="41"/>
  <c r="J58" i="41"/>
  <c r="K58" i="41"/>
  <c r="G95" i="21"/>
  <c r="E95" i="21"/>
  <c r="D95" i="21"/>
  <c r="C95" i="21"/>
  <c r="I95" i="21"/>
  <c r="F95" i="21"/>
  <c r="H95" i="21"/>
  <c r="J95" i="21"/>
  <c r="K95" i="21"/>
  <c r="N3" i="28"/>
  <c r="M3" i="28"/>
  <c r="Q3" i="28"/>
  <c r="P3" i="28"/>
  <c r="S3" i="28"/>
  <c r="U3" i="28"/>
  <c r="O3" i="28"/>
  <c r="R3" i="28"/>
  <c r="T3" i="28"/>
  <c r="O155" i="28"/>
  <c r="P155" i="28"/>
  <c r="U155" i="28"/>
  <c r="T155" i="28"/>
  <c r="N155" i="28"/>
  <c r="R155" i="28"/>
  <c r="M155" i="28"/>
  <c r="S155" i="28"/>
  <c r="Q155" i="28"/>
  <c r="AP76" i="28"/>
  <c r="AP29" i="28"/>
  <c r="AP115" i="28"/>
  <c r="AP174" i="28"/>
  <c r="AF174" i="28" s="1"/>
  <c r="AP103" i="28"/>
  <c r="AI103" i="28" s="1"/>
  <c r="AP52" i="27"/>
  <c r="AK52" i="27" s="1"/>
  <c r="AP119" i="23"/>
  <c r="AP113" i="23"/>
  <c r="AI113" i="23" s="1"/>
  <c r="AP153" i="23"/>
  <c r="AP141" i="23"/>
  <c r="AP80" i="23"/>
  <c r="S95" i="28"/>
  <c r="P95" i="28"/>
  <c r="U95" i="28"/>
  <c r="O95" i="28"/>
  <c r="T95" i="28"/>
  <c r="M95" i="28"/>
  <c r="R95" i="28"/>
  <c r="N95" i="28"/>
  <c r="Q95" i="28"/>
  <c r="U5" i="28"/>
  <c r="O5" i="28"/>
  <c r="T5" i="28"/>
  <c r="R5" i="28"/>
  <c r="M5" i="28"/>
  <c r="Q5" i="28"/>
  <c r="S5" i="28"/>
  <c r="N5" i="28"/>
  <c r="P5" i="28"/>
  <c r="O42" i="28"/>
  <c r="U42" i="28"/>
  <c r="M42" i="28"/>
  <c r="T42" i="28"/>
  <c r="S42" i="28"/>
  <c r="R42" i="28"/>
  <c r="N42" i="28"/>
  <c r="P42" i="28"/>
  <c r="Q42" i="28"/>
  <c r="M121" i="28"/>
  <c r="S121" i="28"/>
  <c r="P121" i="28"/>
  <c r="O121" i="28"/>
  <c r="Q121" i="28"/>
  <c r="U121" i="28"/>
  <c r="R121" i="28"/>
  <c r="T121" i="28"/>
  <c r="N121" i="28"/>
  <c r="P175" i="28"/>
  <c r="S175" i="28"/>
  <c r="U175" i="28"/>
  <c r="O175" i="28"/>
  <c r="T175" i="28"/>
  <c r="R175" i="28"/>
  <c r="M175" i="28"/>
  <c r="Q175" i="28"/>
  <c r="N175" i="28"/>
  <c r="N24" i="28"/>
  <c r="Q24" i="28"/>
  <c r="S24" i="28"/>
  <c r="M24" i="28"/>
  <c r="P24" i="28"/>
  <c r="R24" i="28"/>
  <c r="U24" i="28"/>
  <c r="O24" i="28"/>
  <c r="T24" i="28"/>
  <c r="N142" i="28"/>
  <c r="U142" i="28"/>
  <c r="O142" i="28"/>
  <c r="M142" i="28"/>
  <c r="R142" i="28"/>
  <c r="T142" i="28"/>
  <c r="Q142" i="28"/>
  <c r="P142" i="28"/>
  <c r="S142" i="28"/>
  <c r="AP26" i="28"/>
  <c r="AP176" i="28"/>
  <c r="AK176" i="28" s="1"/>
  <c r="AP152" i="28"/>
  <c r="AF152" i="28" s="1"/>
  <c r="AP57" i="28"/>
  <c r="X57" i="28" s="1"/>
  <c r="AP46" i="28"/>
  <c r="AP135" i="23"/>
  <c r="AP138" i="23"/>
  <c r="AP136" i="23"/>
  <c r="AH136" i="23" s="1"/>
  <c r="AP68" i="23"/>
  <c r="AN68" i="23" s="1"/>
  <c r="AP41" i="23"/>
  <c r="AP13" i="23"/>
  <c r="X13" i="23" s="1"/>
  <c r="N139" i="28"/>
  <c r="P139" i="28"/>
  <c r="U139" i="28"/>
  <c r="O139" i="28"/>
  <c r="T139" i="28"/>
  <c r="R139" i="28"/>
  <c r="M139" i="28"/>
  <c r="Q139" i="28"/>
  <c r="S139" i="28"/>
  <c r="Q144" i="28"/>
  <c r="U144" i="28"/>
  <c r="S144" i="28"/>
  <c r="O144" i="28"/>
  <c r="R144" i="28"/>
  <c r="T144" i="28"/>
  <c r="P144" i="28"/>
  <c r="M144" i="28"/>
  <c r="N144" i="28"/>
  <c r="P122" i="28"/>
  <c r="R122" i="28"/>
  <c r="U122" i="28"/>
  <c r="N122" i="28"/>
  <c r="M122" i="28"/>
  <c r="S122" i="28"/>
  <c r="O122" i="28"/>
  <c r="Q122" i="28"/>
  <c r="T122" i="28"/>
  <c r="U65" i="28"/>
  <c r="S65" i="28"/>
  <c r="T65" i="28"/>
  <c r="R65" i="28"/>
  <c r="O65" i="28"/>
  <c r="M65" i="28"/>
  <c r="P65" i="28"/>
  <c r="N65" i="28"/>
  <c r="Q65" i="28"/>
  <c r="S11" i="28"/>
  <c r="P11" i="28"/>
  <c r="U11" i="28"/>
  <c r="O11" i="28"/>
  <c r="N11" i="28"/>
  <c r="T11" i="28"/>
  <c r="M11" i="28"/>
  <c r="Q11" i="28"/>
  <c r="R11" i="28"/>
  <c r="AP109" i="28"/>
  <c r="AP55" i="28"/>
  <c r="AP100" i="28"/>
  <c r="AI100" i="28" s="1"/>
  <c r="AP145" i="28"/>
  <c r="Z145" i="28" s="1"/>
  <c r="AP116" i="28"/>
  <c r="AP130" i="28"/>
  <c r="AP89" i="23"/>
  <c r="AP108" i="23"/>
  <c r="AP98" i="23"/>
  <c r="X98" i="23" s="1"/>
  <c r="AP69" i="23"/>
  <c r="AK69" i="23" s="1"/>
  <c r="AP43" i="23"/>
  <c r="AB43" i="23" s="1"/>
  <c r="M30" i="28"/>
  <c r="R30" i="28"/>
  <c r="N30" i="28"/>
  <c r="U30" i="28"/>
  <c r="Q30" i="28"/>
  <c r="S30" i="28"/>
  <c r="O30" i="28"/>
  <c r="T30" i="28"/>
  <c r="P30" i="28"/>
  <c r="M12" i="28"/>
  <c r="O12" i="28"/>
  <c r="P12" i="28"/>
  <c r="U12" i="28"/>
  <c r="T12" i="28"/>
  <c r="Q12" i="28"/>
  <c r="S12" i="28"/>
  <c r="N12" i="28"/>
  <c r="R12" i="28"/>
  <c r="U20" i="28"/>
  <c r="Q20" i="28"/>
  <c r="R20" i="28"/>
  <c r="S20" i="28"/>
  <c r="T20" i="28"/>
  <c r="M20" i="28"/>
  <c r="P20" i="28"/>
  <c r="O20" i="28"/>
  <c r="N20" i="28"/>
  <c r="M129" i="28"/>
  <c r="Q129" i="28"/>
  <c r="P129" i="28"/>
  <c r="N129" i="28"/>
  <c r="U129" i="28"/>
  <c r="O129" i="28"/>
  <c r="T129" i="28"/>
  <c r="S129" i="28"/>
  <c r="R129" i="28"/>
  <c r="Q21" i="28"/>
  <c r="O21" i="28"/>
  <c r="P21" i="28"/>
  <c r="U21" i="28"/>
  <c r="T21" i="28"/>
  <c r="N21" i="28"/>
  <c r="R21" i="28"/>
  <c r="S21" i="28"/>
  <c r="M21" i="28"/>
  <c r="R149" i="28"/>
  <c r="M149" i="28"/>
  <c r="S149" i="28"/>
  <c r="Q149" i="28"/>
  <c r="P149" i="28"/>
  <c r="O149" i="28"/>
  <c r="U149" i="28"/>
  <c r="T149" i="28"/>
  <c r="N149" i="28"/>
  <c r="S131" i="28"/>
  <c r="P131" i="28"/>
  <c r="Q131" i="28"/>
  <c r="U131" i="28"/>
  <c r="O131" i="28"/>
  <c r="T131" i="28"/>
  <c r="R131" i="28"/>
  <c r="N131" i="28"/>
  <c r="M131" i="28"/>
  <c r="AP59" i="28"/>
  <c r="AL59" i="28" s="1"/>
  <c r="AP117" i="28"/>
  <c r="AL117" i="28" s="1"/>
  <c r="AP78" i="28"/>
  <c r="AP151" i="28"/>
  <c r="Z151" i="28" s="1"/>
  <c r="AP5" i="28"/>
  <c r="AM5" i="28" s="1"/>
  <c r="AP118" i="23"/>
  <c r="AG118" i="23" s="1"/>
  <c r="AP126" i="23"/>
  <c r="AP15" i="23"/>
  <c r="AE15" i="23" s="1"/>
  <c r="AP101" i="23"/>
  <c r="Y101" i="23" s="1"/>
  <c r="AP140" i="23"/>
  <c r="AB140" i="23" s="1"/>
  <c r="AP175" i="23"/>
  <c r="F119" i="40"/>
  <c r="G119" i="40"/>
  <c r="E119" i="40"/>
  <c r="D119" i="40"/>
  <c r="C119" i="40"/>
  <c r="I119" i="40"/>
  <c r="J119" i="40"/>
  <c r="K119" i="40"/>
  <c r="H119" i="40"/>
  <c r="E135" i="26"/>
  <c r="D135" i="26"/>
  <c r="J135" i="26"/>
  <c r="H135" i="26"/>
  <c r="K135" i="26"/>
  <c r="G135" i="26"/>
  <c r="C135" i="26"/>
  <c r="I135" i="26"/>
  <c r="F135" i="26"/>
  <c r="I85" i="23"/>
  <c r="K85" i="23"/>
  <c r="H85" i="23"/>
  <c r="G85" i="23"/>
  <c r="F85" i="23"/>
  <c r="J85" i="23"/>
  <c r="E85" i="23"/>
  <c r="D85" i="23"/>
  <c r="C85" i="23"/>
  <c r="I64" i="23"/>
  <c r="G64" i="23"/>
  <c r="D64" i="23"/>
  <c r="F64" i="23"/>
  <c r="K64" i="23"/>
  <c r="J64" i="23"/>
  <c r="E64" i="23"/>
  <c r="H64" i="23"/>
  <c r="C64" i="23"/>
  <c r="K46" i="23"/>
  <c r="H46" i="23"/>
  <c r="G46" i="23"/>
  <c r="C46" i="23"/>
  <c r="D46" i="23"/>
  <c r="F46" i="23"/>
  <c r="E46" i="23"/>
  <c r="I46" i="23"/>
  <c r="J46" i="23"/>
  <c r="H170" i="26"/>
  <c r="F170" i="26"/>
  <c r="I170" i="26"/>
  <c r="K170" i="26"/>
  <c r="C170" i="26"/>
  <c r="D170" i="26"/>
  <c r="G170" i="26"/>
  <c r="J170" i="26"/>
  <c r="E170" i="26"/>
  <c r="C137" i="40"/>
  <c r="I137" i="40"/>
  <c r="K137" i="40"/>
  <c r="J137" i="40"/>
  <c r="H137" i="40"/>
  <c r="G137" i="40"/>
  <c r="F137" i="40"/>
  <c r="D137" i="40"/>
  <c r="E137" i="40"/>
  <c r="K38" i="41"/>
  <c r="I38" i="41"/>
  <c r="C38" i="41"/>
  <c r="G38" i="41"/>
  <c r="D38" i="41"/>
  <c r="E38" i="41"/>
  <c r="H38" i="41"/>
  <c r="J38" i="41"/>
  <c r="F38" i="41"/>
  <c r="G30" i="19"/>
  <c r="I30" i="19"/>
  <c r="H30" i="19"/>
  <c r="E30" i="19"/>
  <c r="F30" i="19"/>
  <c r="J30" i="19"/>
  <c r="D30" i="19"/>
  <c r="C30" i="19"/>
  <c r="K30" i="19"/>
  <c r="H40" i="19"/>
  <c r="F40" i="19"/>
  <c r="J40" i="19"/>
  <c r="K40" i="19"/>
  <c r="G40" i="19"/>
  <c r="C40" i="19"/>
  <c r="E40" i="19"/>
  <c r="I40" i="19"/>
  <c r="D40" i="19"/>
  <c r="F14" i="26"/>
  <c r="E14" i="26"/>
  <c r="C14" i="26"/>
  <c r="G14" i="26"/>
  <c r="I14" i="26"/>
  <c r="K14" i="26"/>
  <c r="J14" i="26"/>
  <c r="H14" i="26"/>
  <c r="D14" i="26"/>
  <c r="I82" i="21"/>
  <c r="H82" i="21"/>
  <c r="F82" i="21"/>
  <c r="J82" i="21"/>
  <c r="D82" i="21"/>
  <c r="K82" i="21"/>
  <c r="E82" i="21"/>
  <c r="C82" i="21"/>
  <c r="G82" i="21"/>
  <c r="E146" i="40"/>
  <c r="H146" i="40"/>
  <c r="D146" i="40"/>
  <c r="J146" i="40"/>
  <c r="G146" i="40"/>
  <c r="C146" i="40"/>
  <c r="I146" i="40"/>
  <c r="K146" i="40"/>
  <c r="F146" i="40"/>
  <c r="I152" i="40"/>
  <c r="H152" i="40"/>
  <c r="F152" i="40"/>
  <c r="G152" i="40"/>
  <c r="C152" i="40"/>
  <c r="J152" i="40"/>
  <c r="D152" i="40"/>
  <c r="E152" i="40"/>
  <c r="K152" i="40"/>
  <c r="K63" i="28"/>
  <c r="C63" i="28"/>
  <c r="E63" i="28"/>
  <c r="H63" i="28"/>
  <c r="G63" i="28"/>
  <c r="D63" i="28"/>
  <c r="F63" i="28"/>
  <c r="I63" i="28"/>
  <c r="J63" i="28"/>
  <c r="J5" i="26"/>
  <c r="K5" i="26"/>
  <c r="E5" i="26"/>
  <c r="G5" i="26"/>
  <c r="C5" i="26"/>
  <c r="H5" i="26"/>
  <c r="D5" i="26"/>
  <c r="F5" i="26"/>
  <c r="I5" i="26"/>
  <c r="G108" i="23"/>
  <c r="I108" i="23"/>
  <c r="F108" i="23"/>
  <c r="H108" i="23"/>
  <c r="J108" i="23"/>
  <c r="E108" i="23"/>
  <c r="D108" i="23"/>
  <c r="C108" i="23"/>
  <c r="K108" i="23"/>
  <c r="C35" i="40"/>
  <c r="I35" i="40"/>
  <c r="J35" i="40"/>
  <c r="H35" i="40"/>
  <c r="E35" i="40"/>
  <c r="F35" i="40"/>
  <c r="D35" i="40"/>
  <c r="G35" i="40"/>
  <c r="K35" i="40"/>
  <c r="K100" i="28"/>
  <c r="C100" i="28"/>
  <c r="F100" i="28"/>
  <c r="H100" i="28"/>
  <c r="G100" i="28"/>
  <c r="D100" i="28"/>
  <c r="E100" i="28"/>
  <c r="J100" i="28"/>
  <c r="I100" i="28"/>
  <c r="I150" i="21"/>
  <c r="C150" i="21"/>
  <c r="H150" i="21"/>
  <c r="J150" i="21"/>
  <c r="G150" i="21"/>
  <c r="F150" i="21"/>
  <c r="D150" i="21"/>
  <c r="K150" i="21"/>
  <c r="E150" i="21"/>
  <c r="K88" i="26"/>
  <c r="C88" i="26"/>
  <c r="H88" i="26"/>
  <c r="G88" i="26"/>
  <c r="J88" i="26"/>
  <c r="E88" i="26"/>
  <c r="D88" i="26"/>
  <c r="I88" i="26"/>
  <c r="F88" i="26"/>
  <c r="U33" i="28"/>
  <c r="N33" i="28"/>
  <c r="T33" i="28"/>
  <c r="M33" i="28"/>
  <c r="R33" i="28"/>
  <c r="O33" i="28"/>
  <c r="Q33" i="28"/>
  <c r="P33" i="28"/>
  <c r="S33" i="28"/>
  <c r="M53" i="28"/>
  <c r="N53" i="28"/>
  <c r="S53" i="28"/>
  <c r="P53" i="28"/>
  <c r="Q53" i="28"/>
  <c r="U53" i="28"/>
  <c r="O53" i="28"/>
  <c r="T53" i="28"/>
  <c r="R53" i="28"/>
  <c r="AP56" i="28"/>
  <c r="AP92" i="28"/>
  <c r="AC92" i="28" s="1"/>
  <c r="AP136" i="28"/>
  <c r="AP50" i="28"/>
  <c r="AP125" i="28"/>
  <c r="AE125" i="28" s="1"/>
  <c r="AP86" i="28"/>
  <c r="AH86" i="28" s="1"/>
  <c r="AP58" i="24"/>
  <c r="AF58" i="24" s="1"/>
  <c r="AP28" i="23"/>
  <c r="AL28" i="23" s="1"/>
  <c r="AP26" i="23"/>
  <c r="AP130" i="23"/>
  <c r="W130" i="23" s="1"/>
  <c r="AP57" i="23"/>
  <c r="AA57" i="23" s="1"/>
  <c r="T49" i="28"/>
  <c r="R49" i="28"/>
  <c r="M49" i="28"/>
  <c r="S49" i="28"/>
  <c r="Q49" i="28"/>
  <c r="P49" i="28"/>
  <c r="N49" i="28"/>
  <c r="U49" i="28"/>
  <c r="O49" i="28"/>
  <c r="R100" i="28"/>
  <c r="T100" i="28"/>
  <c r="M100" i="28"/>
  <c r="U100" i="28"/>
  <c r="P100" i="28"/>
  <c r="Q100" i="28"/>
  <c r="N100" i="28"/>
  <c r="S100" i="28"/>
  <c r="O100" i="28"/>
  <c r="P137" i="28"/>
  <c r="U137" i="28"/>
  <c r="N137" i="28"/>
  <c r="O137" i="28"/>
  <c r="T137" i="28"/>
  <c r="M137" i="28"/>
  <c r="S137" i="28"/>
  <c r="Q137" i="28"/>
  <c r="R137" i="28"/>
  <c r="O138" i="28"/>
  <c r="R138" i="28"/>
  <c r="T138" i="28"/>
  <c r="P138" i="28"/>
  <c r="N138" i="28"/>
  <c r="M138" i="28"/>
  <c r="S138" i="28"/>
  <c r="Q138" i="28"/>
  <c r="U138" i="28"/>
  <c r="M39" i="28"/>
  <c r="R39" i="28"/>
  <c r="S39" i="28"/>
  <c r="Q39" i="28"/>
  <c r="O39" i="28"/>
  <c r="P39" i="28"/>
  <c r="U39" i="28"/>
  <c r="T39" i="28"/>
  <c r="N39" i="28"/>
  <c r="N27" i="28"/>
  <c r="U27" i="28"/>
  <c r="O27" i="28"/>
  <c r="P27" i="28"/>
  <c r="S27" i="28"/>
  <c r="T27" i="28"/>
  <c r="Q27" i="28"/>
  <c r="R27" i="28"/>
  <c r="M27" i="28"/>
  <c r="AP94" i="28"/>
  <c r="AP9" i="28"/>
  <c r="AP79" i="28"/>
  <c r="AL79" i="28" s="1"/>
  <c r="AP32" i="28"/>
  <c r="AN32" i="28" s="1"/>
  <c r="AP137" i="28"/>
  <c r="AP53" i="23"/>
  <c r="W53" i="23" s="1"/>
  <c r="AP34" i="23"/>
  <c r="Z34" i="23" s="1"/>
  <c r="AP74" i="23"/>
  <c r="AP51" i="23"/>
  <c r="AH51" i="23" s="1"/>
  <c r="AP25" i="23"/>
  <c r="AK25" i="23" s="1"/>
  <c r="AP134" i="23"/>
  <c r="AI134" i="23" s="1"/>
  <c r="M32" i="28"/>
  <c r="S32" i="28"/>
  <c r="R32" i="28"/>
  <c r="T32" i="28"/>
  <c r="Q32" i="28"/>
  <c r="N32" i="28"/>
  <c r="O32" i="28"/>
  <c r="U32" i="28"/>
  <c r="P32" i="28"/>
  <c r="R132" i="28"/>
  <c r="S132" i="28"/>
  <c r="T132" i="28"/>
  <c r="P132" i="28"/>
  <c r="Q132" i="28"/>
  <c r="M132" i="28"/>
  <c r="N132" i="28"/>
  <c r="U132" i="28"/>
  <c r="O132" i="28"/>
  <c r="B2" i="22"/>
  <c r="U28" i="28"/>
  <c r="Q28" i="28"/>
  <c r="O28" i="28"/>
  <c r="R28" i="28"/>
  <c r="T28" i="28"/>
  <c r="M28" i="28"/>
  <c r="P28" i="28"/>
  <c r="S28" i="28"/>
  <c r="N28" i="28"/>
  <c r="O18" i="28"/>
  <c r="S18" i="28"/>
  <c r="T18" i="28"/>
  <c r="R18" i="28"/>
  <c r="U18" i="28"/>
  <c r="M18" i="28"/>
  <c r="Q18" i="28"/>
  <c r="N18" i="28"/>
  <c r="P18" i="28"/>
  <c r="S113" i="28"/>
  <c r="Q113" i="28"/>
  <c r="N113" i="28"/>
  <c r="T113" i="28"/>
  <c r="U113" i="28"/>
  <c r="R113" i="28"/>
  <c r="P113" i="28"/>
  <c r="M113" i="28"/>
  <c r="O113" i="28"/>
  <c r="AP177" i="28"/>
  <c r="AP95" i="28"/>
  <c r="AO95" i="28" s="1"/>
  <c r="AP13" i="28"/>
  <c r="AP39" i="28"/>
  <c r="AP28" i="28"/>
  <c r="AH28" i="28" s="1"/>
  <c r="AP51" i="28"/>
  <c r="AF51" i="28" s="1"/>
  <c r="AP73" i="23"/>
  <c r="AP84" i="23"/>
  <c r="AP145" i="23"/>
  <c r="AP5" i="23"/>
  <c r="AM5" i="23" s="1"/>
  <c r="AP52" i="23"/>
  <c r="AN52" i="23" s="1"/>
  <c r="Q44" i="28"/>
  <c r="N44" i="28"/>
  <c r="R44" i="28"/>
  <c r="S44" i="28"/>
  <c r="M44" i="28"/>
  <c r="P44" i="28"/>
  <c r="O44" i="28"/>
  <c r="U44" i="28"/>
  <c r="T44" i="28"/>
  <c r="P109" i="28"/>
  <c r="T109" i="28"/>
  <c r="U109" i="28"/>
  <c r="R109" i="28"/>
  <c r="M109" i="28"/>
  <c r="S109" i="28"/>
  <c r="Q109" i="28"/>
  <c r="N109" i="28"/>
  <c r="O109" i="28"/>
  <c r="O115" i="28"/>
  <c r="T115" i="28"/>
  <c r="M115" i="28"/>
  <c r="R115" i="28"/>
  <c r="S115" i="28"/>
  <c r="Q115" i="28"/>
  <c r="N115" i="28"/>
  <c r="U115" i="28"/>
  <c r="P115" i="28"/>
  <c r="R82" i="28"/>
  <c r="N82" i="28"/>
  <c r="M82" i="28"/>
  <c r="O82" i="28"/>
  <c r="P82" i="28"/>
  <c r="S82" i="28"/>
  <c r="U82" i="28"/>
  <c r="Q82" i="28"/>
  <c r="T82" i="28"/>
  <c r="P101" i="28"/>
  <c r="U101" i="28"/>
  <c r="O101" i="28"/>
  <c r="T101" i="28"/>
  <c r="M101" i="28"/>
  <c r="R101" i="28"/>
  <c r="S101" i="28"/>
  <c r="N101" i="28"/>
  <c r="Q101" i="28"/>
  <c r="P41" i="28"/>
  <c r="T41" i="28"/>
  <c r="U41" i="28"/>
  <c r="R41" i="28"/>
  <c r="M41" i="28"/>
  <c r="S41" i="28"/>
  <c r="Q41" i="28"/>
  <c r="N41" i="28"/>
  <c r="O41" i="28"/>
  <c r="AP2" i="28"/>
  <c r="Z2" i="28" s="1"/>
  <c r="AP104" i="28"/>
  <c r="AL104" i="28" s="1"/>
  <c r="AP160" i="28"/>
  <c r="AP65" i="28"/>
  <c r="AP93" i="28"/>
  <c r="AF93" i="28" s="1"/>
  <c r="AP133" i="23"/>
  <c r="AP116" i="23"/>
  <c r="AH116" i="23" s="1"/>
  <c r="AP62" i="23"/>
  <c r="AP35" i="23"/>
  <c r="X35" i="23" s="1"/>
  <c r="AP124" i="23"/>
  <c r="AP137" i="23"/>
  <c r="H99" i="40"/>
  <c r="J99" i="40"/>
  <c r="F99" i="40"/>
  <c r="G99" i="40"/>
  <c r="K99" i="40"/>
  <c r="D99" i="40"/>
  <c r="C99" i="40"/>
  <c r="E99" i="40"/>
  <c r="I99" i="40"/>
  <c r="G174" i="23"/>
  <c r="D174" i="23"/>
  <c r="C174" i="23"/>
  <c r="E174" i="23"/>
  <c r="I174" i="23"/>
  <c r="F174" i="23"/>
  <c r="K174" i="23"/>
  <c r="J174" i="23"/>
  <c r="H174" i="23"/>
  <c r="K89" i="28"/>
  <c r="J89" i="28"/>
  <c r="C89" i="28"/>
  <c r="E89" i="28"/>
  <c r="H89" i="28"/>
  <c r="G89" i="28"/>
  <c r="D89" i="28"/>
  <c r="I89" i="28"/>
  <c r="F89" i="28"/>
  <c r="J151" i="41"/>
  <c r="C151" i="41"/>
  <c r="H151" i="41"/>
  <c r="D151" i="41"/>
  <c r="K151" i="41"/>
  <c r="E151" i="41"/>
  <c r="F151" i="41"/>
  <c r="G151" i="41"/>
  <c r="I151" i="41"/>
  <c r="H172" i="26"/>
  <c r="F172" i="26"/>
  <c r="K172" i="26"/>
  <c r="J172" i="26"/>
  <c r="D172" i="26"/>
  <c r="G172" i="26"/>
  <c r="I172" i="26"/>
  <c r="C172" i="26"/>
  <c r="E172" i="26"/>
  <c r="H143" i="40"/>
  <c r="G143" i="40"/>
  <c r="I143" i="40"/>
  <c r="F143" i="40"/>
  <c r="J143" i="40"/>
  <c r="C143" i="40"/>
  <c r="K143" i="40"/>
  <c r="E143" i="40"/>
  <c r="D143" i="40"/>
  <c r="F171" i="28"/>
  <c r="E171" i="28"/>
  <c r="G171" i="28"/>
  <c r="H171" i="28"/>
  <c r="D171" i="28"/>
  <c r="I171" i="28"/>
  <c r="K171" i="28"/>
  <c r="J171" i="28"/>
  <c r="C171" i="28"/>
  <c r="J17" i="26"/>
  <c r="C17" i="26"/>
  <c r="F17" i="26"/>
  <c r="H17" i="26"/>
  <c r="I17" i="26"/>
  <c r="E17" i="26"/>
  <c r="G17" i="26"/>
  <c r="D17" i="26"/>
  <c r="K17" i="26"/>
  <c r="E20" i="26"/>
  <c r="I20" i="26"/>
  <c r="K20" i="26"/>
  <c r="C20" i="26"/>
  <c r="J20" i="26"/>
  <c r="D20" i="26"/>
  <c r="F20" i="26"/>
  <c r="G20" i="26"/>
  <c r="H20" i="26"/>
  <c r="E78" i="40"/>
  <c r="F78" i="40"/>
  <c r="C78" i="40"/>
  <c r="I78" i="40"/>
  <c r="H78" i="40"/>
  <c r="K78" i="40"/>
  <c r="J78" i="40"/>
  <c r="D78" i="40"/>
  <c r="G78" i="40"/>
  <c r="J163" i="40"/>
  <c r="H163" i="40"/>
  <c r="E163" i="40"/>
  <c r="G163" i="40"/>
  <c r="K163" i="40"/>
  <c r="C163" i="40"/>
  <c r="F163" i="40"/>
  <c r="I163" i="40"/>
  <c r="D163" i="40"/>
  <c r="J86" i="40"/>
  <c r="I86" i="40"/>
  <c r="D86" i="40"/>
  <c r="C86" i="40"/>
  <c r="H86" i="40"/>
  <c r="F86" i="40"/>
  <c r="K86" i="40"/>
  <c r="E86" i="40"/>
  <c r="G86" i="40"/>
  <c r="I120" i="41"/>
  <c r="G120" i="41"/>
  <c r="H120" i="41"/>
  <c r="K120" i="41"/>
  <c r="F120" i="41"/>
  <c r="J120" i="41"/>
  <c r="E120" i="41"/>
  <c r="C120" i="41"/>
  <c r="D120" i="41"/>
  <c r="F50" i="23"/>
  <c r="G50" i="23"/>
  <c r="C50" i="23"/>
  <c r="E50" i="23"/>
  <c r="D50" i="23"/>
  <c r="I50" i="23"/>
  <c r="H50" i="23"/>
  <c r="K50" i="23"/>
  <c r="J50" i="23"/>
  <c r="F172" i="23"/>
  <c r="J172" i="23"/>
  <c r="K172" i="23"/>
  <c r="G172" i="23"/>
  <c r="C172" i="23"/>
  <c r="I172" i="23"/>
  <c r="D172" i="23"/>
  <c r="H172" i="23"/>
  <c r="E172" i="23"/>
  <c r="D165" i="21"/>
  <c r="G165" i="21"/>
  <c r="K165" i="21"/>
  <c r="C165" i="21"/>
  <c r="I165" i="21"/>
  <c r="J165" i="21"/>
  <c r="H165" i="21"/>
  <c r="F165" i="21"/>
  <c r="E165" i="21"/>
  <c r="D29" i="23"/>
  <c r="F29" i="23"/>
  <c r="K29" i="23"/>
  <c r="E29" i="23"/>
  <c r="G29" i="23"/>
  <c r="H29" i="23"/>
  <c r="C29" i="23"/>
  <c r="J29" i="23"/>
  <c r="I29" i="23"/>
  <c r="K128" i="28"/>
  <c r="G128" i="28"/>
  <c r="D128" i="28"/>
  <c r="C128" i="28"/>
  <c r="E128" i="28"/>
  <c r="F128" i="28"/>
  <c r="I128" i="28"/>
  <c r="J128" i="28"/>
  <c r="H128" i="28"/>
  <c r="J103" i="26"/>
  <c r="E103" i="26"/>
  <c r="H103" i="26"/>
  <c r="C103" i="26"/>
  <c r="G103" i="26"/>
  <c r="F103" i="26"/>
  <c r="I103" i="26"/>
  <c r="D103" i="26"/>
  <c r="K103" i="26"/>
  <c r="J102" i="21"/>
  <c r="F102" i="21"/>
  <c r="K102" i="21"/>
  <c r="D102" i="21"/>
  <c r="C102" i="21"/>
  <c r="G102" i="21"/>
  <c r="I102" i="21"/>
  <c r="E102" i="21"/>
  <c r="H102" i="21"/>
  <c r="K100" i="40"/>
  <c r="C100" i="40"/>
  <c r="E100" i="40"/>
  <c r="F100" i="40"/>
  <c r="D100" i="40"/>
  <c r="H100" i="40"/>
  <c r="J100" i="40"/>
  <c r="G100" i="40"/>
  <c r="I100" i="40"/>
  <c r="N90" i="28"/>
  <c r="O90" i="28"/>
  <c r="U90" i="28"/>
  <c r="R90" i="28"/>
  <c r="M90" i="28"/>
  <c r="S90" i="28"/>
  <c r="T90" i="28"/>
  <c r="P90" i="28"/>
  <c r="Q90" i="28"/>
  <c r="T37" i="28"/>
  <c r="R37" i="28"/>
  <c r="M37" i="28"/>
  <c r="Q37" i="28"/>
  <c r="S37" i="28"/>
  <c r="N37" i="28"/>
  <c r="P37" i="28"/>
  <c r="U37" i="28"/>
  <c r="O37" i="28"/>
  <c r="AP168" i="28"/>
  <c r="AP6" i="28"/>
  <c r="Z6" i="28" s="1"/>
  <c r="AP148" i="28"/>
  <c r="AG148" i="28" s="1"/>
  <c r="AP99" i="28"/>
  <c r="AP172" i="28"/>
  <c r="AP113" i="28"/>
  <c r="AP9" i="23"/>
  <c r="AE9" i="23" s="1"/>
  <c r="AP54" i="23"/>
  <c r="AM54" i="23" s="1"/>
  <c r="AP148" i="23"/>
  <c r="AP160" i="23"/>
  <c r="W160" i="23" s="1"/>
  <c r="AP85" i="23"/>
  <c r="X85" i="23" s="1"/>
  <c r="O126" i="28"/>
  <c r="S126" i="28"/>
  <c r="T126" i="28"/>
  <c r="N126" i="28"/>
  <c r="U126" i="28"/>
  <c r="P126" i="28"/>
  <c r="M126" i="28"/>
  <c r="Q126" i="28"/>
  <c r="R126" i="28"/>
  <c r="P76" i="28"/>
  <c r="N76" i="28"/>
  <c r="S76" i="28"/>
  <c r="U76" i="28"/>
  <c r="M76" i="28"/>
  <c r="R76" i="28"/>
  <c r="Q76" i="28"/>
  <c r="T76" i="28"/>
  <c r="O76" i="28"/>
  <c r="T153" i="28"/>
  <c r="Q153" i="28"/>
  <c r="R153" i="28"/>
  <c r="M153" i="28"/>
  <c r="S153" i="28"/>
  <c r="U153" i="28"/>
  <c r="O153" i="28"/>
  <c r="N153" i="28"/>
  <c r="P153" i="28"/>
  <c r="M34" i="28"/>
  <c r="T34" i="28"/>
  <c r="Q34" i="28"/>
  <c r="S34" i="28"/>
  <c r="O34" i="28"/>
  <c r="P34" i="28"/>
  <c r="R34" i="28"/>
  <c r="N34" i="28"/>
  <c r="U34" i="28"/>
  <c r="AP68" i="28"/>
  <c r="AP142" i="28"/>
  <c r="AP98" i="28"/>
  <c r="AI98" i="28" s="1"/>
  <c r="AP141" i="28"/>
  <c r="AD141" i="28" s="1"/>
  <c r="AP36" i="28"/>
  <c r="AP4" i="23"/>
  <c r="Z4" i="23" s="1"/>
  <c r="AP82" i="23"/>
  <c r="AP172" i="23"/>
  <c r="AH172" i="23" s="1"/>
  <c r="AP61" i="23"/>
  <c r="AP165" i="23"/>
  <c r="AP90" i="23"/>
  <c r="AB90" i="23" s="1"/>
  <c r="U67" i="28"/>
  <c r="S67" i="28"/>
  <c r="T67" i="28"/>
  <c r="R67" i="28"/>
  <c r="M67" i="28"/>
  <c r="N67" i="28"/>
  <c r="Q67" i="28"/>
  <c r="P67" i="28"/>
  <c r="O67" i="28"/>
  <c r="Q6" i="28"/>
  <c r="M6" i="28"/>
  <c r="S6" i="28"/>
  <c r="O6" i="28"/>
  <c r="R6" i="28"/>
  <c r="T6" i="28"/>
  <c r="P6" i="28"/>
  <c r="U6" i="28"/>
  <c r="N6" i="28"/>
  <c r="R25" i="28"/>
  <c r="M25" i="28"/>
  <c r="Q25" i="28"/>
  <c r="N25" i="28"/>
  <c r="O25" i="28"/>
  <c r="P25" i="28"/>
  <c r="U25" i="28"/>
  <c r="T25" i="28"/>
  <c r="S25" i="28"/>
  <c r="N16" i="28"/>
  <c r="O16" i="28"/>
  <c r="U16" i="28"/>
  <c r="P16" i="28"/>
  <c r="M16" i="28"/>
  <c r="R16" i="28"/>
  <c r="S16" i="28"/>
  <c r="Q16" i="28"/>
  <c r="T16" i="28"/>
  <c r="N164" i="28"/>
  <c r="R164" i="28"/>
  <c r="U164" i="28"/>
  <c r="M164" i="28"/>
  <c r="S164" i="28"/>
  <c r="O164" i="28"/>
  <c r="P164" i="28"/>
  <c r="Q164" i="28"/>
  <c r="T164" i="28"/>
  <c r="R156" i="28"/>
  <c r="O156" i="28"/>
  <c r="S156" i="28"/>
  <c r="T156" i="28"/>
  <c r="P156" i="28"/>
  <c r="N156" i="28"/>
  <c r="U156" i="28"/>
  <c r="Q156" i="28"/>
  <c r="M156" i="28"/>
  <c r="AP154" i="28"/>
  <c r="AG154" i="28" s="1"/>
  <c r="AP47" i="28"/>
  <c r="AO47" i="28" s="1"/>
  <c r="AP107" i="28"/>
  <c r="AC107" i="28" s="1"/>
  <c r="AP108" i="28"/>
  <c r="AP143" i="28"/>
  <c r="AO143" i="28" s="1"/>
  <c r="AP49" i="28"/>
  <c r="AP139" i="23"/>
  <c r="AP24" i="23"/>
  <c r="AP27" i="23"/>
  <c r="AP151" i="23"/>
  <c r="AL151" i="23" s="1"/>
  <c r="AP36" i="23"/>
  <c r="Y36" i="23" s="1"/>
  <c r="O141" i="28"/>
  <c r="T141" i="28"/>
  <c r="P141" i="28"/>
  <c r="R141" i="28"/>
  <c r="M141" i="28"/>
  <c r="N141" i="28"/>
  <c r="Q141" i="28"/>
  <c r="S141" i="28"/>
  <c r="U141" i="28"/>
  <c r="T83" i="28"/>
  <c r="M83" i="28"/>
  <c r="R83" i="28"/>
  <c r="S83" i="28"/>
  <c r="Q83" i="28"/>
  <c r="O83" i="28"/>
  <c r="P83" i="28"/>
  <c r="U83" i="28"/>
  <c r="N83" i="28"/>
  <c r="S163" i="28"/>
  <c r="Q163" i="28"/>
  <c r="P163" i="28"/>
  <c r="N163" i="28"/>
  <c r="U163" i="28"/>
  <c r="O163" i="28"/>
  <c r="T163" i="28"/>
  <c r="M163" i="28"/>
  <c r="R163" i="28"/>
  <c r="P135" i="28"/>
  <c r="U135" i="28"/>
  <c r="T135" i="28"/>
  <c r="O135" i="28"/>
  <c r="R135" i="28"/>
  <c r="M135" i="28"/>
  <c r="S135" i="28"/>
  <c r="N135" i="28"/>
  <c r="Q135" i="28"/>
  <c r="Q59" i="28"/>
  <c r="N59" i="28"/>
  <c r="O59" i="28"/>
  <c r="P59" i="28"/>
  <c r="T59" i="28"/>
  <c r="U59" i="28"/>
  <c r="R59" i="28"/>
  <c r="S59" i="28"/>
  <c r="M59" i="28"/>
  <c r="R52" i="27"/>
  <c r="Q52" i="27"/>
  <c r="M52" i="27"/>
  <c r="O52" i="27"/>
  <c r="P52" i="27"/>
  <c r="U52" i="27"/>
  <c r="S52" i="27"/>
  <c r="T52" i="27"/>
  <c r="N52" i="27"/>
  <c r="AP105" i="28"/>
  <c r="AE105" i="28" s="1"/>
  <c r="AP120" i="28"/>
  <c r="Y120" i="28" s="1"/>
  <c r="AP81" i="28"/>
  <c r="AP72" i="28"/>
  <c r="AM72" i="28" s="1"/>
  <c r="AP69" i="28"/>
  <c r="AP37" i="23"/>
  <c r="Z37" i="23" s="1"/>
  <c r="AP63" i="23"/>
  <c r="AJ63" i="23" s="1"/>
  <c r="AP177" i="23"/>
  <c r="AP120" i="23"/>
  <c r="AL120" i="23" s="1"/>
  <c r="AP170" i="23"/>
  <c r="AF170" i="23" s="1"/>
  <c r="AP163" i="23"/>
  <c r="G32" i="19"/>
  <c r="E32" i="19"/>
  <c r="I32" i="19"/>
  <c r="C32" i="19"/>
  <c r="J32" i="19"/>
  <c r="F32" i="19"/>
  <c r="D32" i="19"/>
  <c r="K32" i="19"/>
  <c r="H32" i="19"/>
  <c r="H28" i="28"/>
  <c r="K28" i="28"/>
  <c r="J28" i="28"/>
  <c r="G28" i="28"/>
  <c r="F28" i="28"/>
  <c r="I28" i="28"/>
  <c r="C28" i="28"/>
  <c r="D28" i="28"/>
  <c r="E28" i="28"/>
  <c r="G108" i="26"/>
  <c r="J108" i="26"/>
  <c r="E108" i="26"/>
  <c r="H108" i="26"/>
  <c r="D108" i="26"/>
  <c r="K108" i="26"/>
  <c r="F108" i="26"/>
  <c r="C108" i="26"/>
  <c r="I108" i="26"/>
  <c r="D85" i="40"/>
  <c r="F85" i="40"/>
  <c r="E85" i="40"/>
  <c r="J85" i="40"/>
  <c r="G85" i="40"/>
  <c r="C85" i="40"/>
  <c r="K85" i="40"/>
  <c r="I85" i="40"/>
  <c r="H85" i="40"/>
  <c r="K11" i="26"/>
  <c r="G11" i="26"/>
  <c r="J11" i="26"/>
  <c r="D11" i="26"/>
  <c r="I11" i="26"/>
  <c r="F11" i="26"/>
  <c r="E11" i="26"/>
  <c r="H11" i="26"/>
  <c r="C11" i="26"/>
  <c r="E174" i="26"/>
  <c r="H174" i="26"/>
  <c r="I174" i="26"/>
  <c r="J174" i="26"/>
  <c r="C174" i="26"/>
  <c r="D174" i="26"/>
  <c r="K174" i="26"/>
  <c r="G174" i="26"/>
  <c r="F174" i="26"/>
  <c r="H147" i="28"/>
  <c r="J147" i="28"/>
  <c r="E147" i="28"/>
  <c r="F147" i="28"/>
  <c r="K147" i="28"/>
  <c r="G147" i="28"/>
  <c r="D147" i="28"/>
  <c r="C147" i="28"/>
  <c r="I147" i="28"/>
  <c r="E19" i="19"/>
  <c r="J19" i="19"/>
  <c r="C19" i="19"/>
  <c r="F19" i="19"/>
  <c r="K19" i="19"/>
  <c r="G19" i="19"/>
  <c r="I19" i="19"/>
  <c r="H19" i="19"/>
  <c r="D19" i="19"/>
  <c r="D38" i="40"/>
  <c r="J38" i="40"/>
  <c r="E38" i="40"/>
  <c r="F38" i="40"/>
  <c r="K38" i="40"/>
  <c r="C38" i="40"/>
  <c r="G38" i="40"/>
  <c r="H38" i="40"/>
  <c r="I38" i="40"/>
  <c r="K136" i="40"/>
  <c r="C136" i="40"/>
  <c r="H136" i="40"/>
  <c r="D136" i="40"/>
  <c r="F136" i="40"/>
  <c r="I136" i="40"/>
  <c r="G136" i="40"/>
  <c r="E136" i="40"/>
  <c r="J136" i="40"/>
  <c r="H64" i="40"/>
  <c r="K64" i="40"/>
  <c r="F64" i="40"/>
  <c r="G64" i="40"/>
  <c r="E64" i="40"/>
  <c r="C64" i="40"/>
  <c r="I64" i="40"/>
  <c r="J64" i="40"/>
  <c r="D64" i="40"/>
  <c r="K92" i="21"/>
  <c r="E92" i="21"/>
  <c r="C92" i="21"/>
  <c r="I92" i="21"/>
  <c r="H92" i="21"/>
  <c r="J92" i="21"/>
  <c r="G92" i="21"/>
  <c r="D92" i="21"/>
  <c r="F92" i="21"/>
  <c r="I45" i="23"/>
  <c r="E45" i="23"/>
  <c r="H45" i="23"/>
  <c r="J45" i="23"/>
  <c r="F45" i="23"/>
  <c r="K45" i="23"/>
  <c r="G45" i="23"/>
  <c r="C45" i="23"/>
  <c r="D45" i="23"/>
  <c r="F142" i="28"/>
  <c r="C142" i="28"/>
  <c r="G142" i="28"/>
  <c r="D142" i="28"/>
  <c r="H142" i="28"/>
  <c r="E142" i="28"/>
  <c r="K142" i="28"/>
  <c r="I142" i="28"/>
  <c r="J142" i="28"/>
  <c r="H47" i="26"/>
  <c r="J47" i="26"/>
  <c r="G47" i="26"/>
  <c r="C47" i="26"/>
  <c r="I47" i="26"/>
  <c r="E47" i="26"/>
  <c r="K47" i="26"/>
  <c r="F47" i="26"/>
  <c r="D47" i="26"/>
  <c r="E116" i="21"/>
  <c r="C116" i="21"/>
  <c r="H116" i="21"/>
  <c r="K116" i="21"/>
  <c r="I116" i="21"/>
  <c r="J116" i="21"/>
  <c r="G116" i="21"/>
  <c r="D116" i="21"/>
  <c r="F116" i="21"/>
  <c r="H177" i="26"/>
  <c r="J177" i="26"/>
  <c r="G177" i="26"/>
  <c r="C177" i="26"/>
  <c r="D177" i="26"/>
  <c r="F177" i="26"/>
  <c r="E177" i="26"/>
  <c r="I177" i="26"/>
  <c r="K177" i="26"/>
  <c r="J21" i="26"/>
  <c r="I21" i="26"/>
  <c r="F21" i="26"/>
  <c r="H21" i="26"/>
  <c r="E21" i="26"/>
  <c r="G21" i="26"/>
  <c r="D21" i="26"/>
  <c r="K21" i="26"/>
  <c r="C21" i="26"/>
  <c r="E80" i="28"/>
  <c r="H80" i="28"/>
  <c r="D80" i="28"/>
  <c r="K80" i="28"/>
  <c r="J80" i="28"/>
  <c r="I80" i="28"/>
  <c r="G80" i="28"/>
  <c r="F80" i="28"/>
  <c r="C80" i="28"/>
  <c r="H143" i="26"/>
  <c r="I143" i="26"/>
  <c r="K143" i="26"/>
  <c r="J143" i="26"/>
  <c r="E143" i="26"/>
  <c r="G143" i="26"/>
  <c r="F143" i="26"/>
  <c r="C143" i="26"/>
  <c r="D143" i="26"/>
  <c r="D18" i="26"/>
  <c r="K18" i="26"/>
  <c r="F18" i="26"/>
  <c r="G18" i="26"/>
  <c r="E18" i="26"/>
  <c r="H18" i="26"/>
  <c r="C18" i="26"/>
  <c r="J18" i="26"/>
  <c r="I18" i="26"/>
  <c r="G91" i="23"/>
  <c r="K91" i="23"/>
  <c r="F91" i="23"/>
  <c r="J91" i="23"/>
  <c r="H91" i="23"/>
  <c r="C91" i="23"/>
  <c r="D91" i="23"/>
  <c r="I91" i="23"/>
  <c r="E91" i="23"/>
  <c r="C42" i="23"/>
  <c r="E42" i="23"/>
  <c r="F42" i="23"/>
  <c r="K42" i="23"/>
  <c r="J42" i="23"/>
  <c r="I42" i="23"/>
  <c r="H42" i="23"/>
  <c r="D42" i="23"/>
  <c r="G42" i="23"/>
  <c r="C167" i="40"/>
  <c r="J167" i="40"/>
  <c r="G167" i="40"/>
  <c r="H167" i="40"/>
  <c r="D167" i="40"/>
  <c r="F167" i="40"/>
  <c r="E167" i="40"/>
  <c r="K167" i="40"/>
  <c r="I167" i="40"/>
  <c r="M166" i="28"/>
  <c r="P166" i="28"/>
  <c r="U166" i="28"/>
  <c r="T166" i="28"/>
  <c r="R166" i="28"/>
  <c r="Q166" i="28"/>
  <c r="S166" i="28"/>
  <c r="O166" i="28"/>
  <c r="N166" i="28"/>
  <c r="AP10" i="28"/>
  <c r="AP159" i="28"/>
  <c r="AP34" i="28"/>
  <c r="AP121" i="28"/>
  <c r="AP15" i="28"/>
  <c r="AC15" i="28" s="1"/>
  <c r="AP44" i="23"/>
  <c r="Z44" i="23" s="1"/>
  <c r="AP10" i="23"/>
  <c r="AP168" i="23"/>
  <c r="AN168" i="23" s="1"/>
  <c r="AP60" i="23"/>
  <c r="AP71" i="23"/>
  <c r="AC71" i="23" s="1"/>
  <c r="AP46" i="23"/>
  <c r="AL46" i="23" s="1"/>
  <c r="O134" i="28"/>
  <c r="M134" i="28"/>
  <c r="P134" i="28"/>
  <c r="S134" i="28"/>
  <c r="T134" i="28"/>
  <c r="U134" i="28"/>
  <c r="Q134" i="28"/>
  <c r="R134" i="28"/>
  <c r="N134" i="28"/>
  <c r="P61" i="28"/>
  <c r="U61" i="28"/>
  <c r="O61" i="28"/>
  <c r="T61" i="28"/>
  <c r="R61" i="28"/>
  <c r="M61" i="28"/>
  <c r="S61" i="28"/>
  <c r="Q61" i="28"/>
  <c r="N61" i="28"/>
  <c r="T162" i="28"/>
  <c r="O162" i="28"/>
  <c r="Q162" i="28"/>
  <c r="S162" i="28"/>
  <c r="N162" i="28"/>
  <c r="R162" i="28"/>
  <c r="M162" i="28"/>
  <c r="U162" i="28"/>
  <c r="P162" i="28"/>
  <c r="N78" i="28"/>
  <c r="O78" i="28"/>
  <c r="S78" i="28"/>
  <c r="R78" i="28"/>
  <c r="U78" i="28"/>
  <c r="T78" i="28"/>
  <c r="M78" i="28"/>
  <c r="Q78" i="28"/>
  <c r="P78" i="28"/>
  <c r="AP156" i="28"/>
  <c r="X156" i="28" s="1"/>
  <c r="AP165" i="28"/>
  <c r="AP89" i="28"/>
  <c r="AP84" i="28"/>
  <c r="AP4" i="28"/>
  <c r="AM4" i="28" s="1"/>
  <c r="AP144" i="28"/>
  <c r="W144" i="28" s="1"/>
  <c r="AP2" i="23"/>
  <c r="AN2" i="23" s="1"/>
  <c r="AP78" i="23"/>
  <c r="AP83" i="23"/>
  <c r="AP93" i="23"/>
  <c r="AL93" i="23" s="1"/>
  <c r="AP99" i="23"/>
  <c r="AF99" i="23" s="1"/>
  <c r="N157" i="28"/>
  <c r="P157" i="28"/>
  <c r="U157" i="28"/>
  <c r="O157" i="28"/>
  <c r="T157" i="28"/>
  <c r="R157" i="28"/>
  <c r="M157" i="28"/>
  <c r="Q157" i="28"/>
  <c r="S157" i="28"/>
  <c r="S147" i="28"/>
  <c r="Q147" i="28"/>
  <c r="N147" i="28"/>
  <c r="P147" i="28"/>
  <c r="U147" i="28"/>
  <c r="O147" i="28"/>
  <c r="R147" i="28"/>
  <c r="T147" i="28"/>
  <c r="M147" i="28"/>
  <c r="Q151" i="28"/>
  <c r="N151" i="28"/>
  <c r="S151" i="28"/>
  <c r="P151" i="28"/>
  <c r="U151" i="28"/>
  <c r="O151" i="28"/>
  <c r="T151" i="28"/>
  <c r="M151" i="28"/>
  <c r="R151" i="28"/>
  <c r="P79" i="28"/>
  <c r="N79" i="28"/>
  <c r="U79" i="28"/>
  <c r="O79" i="28"/>
  <c r="T79" i="28"/>
  <c r="R79" i="28"/>
  <c r="M79" i="28"/>
  <c r="Q79" i="28"/>
  <c r="S79" i="28"/>
  <c r="O172" i="28"/>
  <c r="T172" i="28"/>
  <c r="P172" i="28"/>
  <c r="Q172" i="28"/>
  <c r="N172" i="28"/>
  <c r="R172" i="28"/>
  <c r="U172" i="28"/>
  <c r="S172" i="28"/>
  <c r="M172" i="28"/>
  <c r="O145" i="28"/>
  <c r="T145" i="28"/>
  <c r="M145" i="28"/>
  <c r="U145" i="28"/>
  <c r="S145" i="28"/>
  <c r="Q145" i="28"/>
  <c r="N145" i="28"/>
  <c r="P145" i="28"/>
  <c r="R145" i="28"/>
  <c r="R89" i="28"/>
  <c r="M89" i="28"/>
  <c r="N89" i="28"/>
  <c r="U89" i="28"/>
  <c r="O89" i="28"/>
  <c r="P89" i="28"/>
  <c r="T89" i="28"/>
  <c r="Q89" i="28"/>
  <c r="S89" i="28"/>
  <c r="AP91" i="28"/>
  <c r="AP167" i="28"/>
  <c r="AP21" i="28"/>
  <c r="AP175" i="28"/>
  <c r="AA175" i="28" s="1"/>
  <c r="AP53" i="28"/>
  <c r="Y53" i="28" s="1"/>
  <c r="AP50" i="23"/>
  <c r="AP157" i="23"/>
  <c r="AP42" i="23"/>
  <c r="AP173" i="23"/>
  <c r="X173" i="23" s="1"/>
  <c r="AP144" i="23"/>
  <c r="AP155" i="23"/>
  <c r="AL155" i="23" s="1"/>
  <c r="S168" i="28"/>
  <c r="O168" i="28"/>
  <c r="T168" i="28"/>
  <c r="P168" i="28"/>
  <c r="N168" i="28"/>
  <c r="U168" i="28"/>
  <c r="M168" i="28"/>
  <c r="R168" i="28"/>
  <c r="Q168" i="28"/>
  <c r="U58" i="28"/>
  <c r="M58" i="28"/>
  <c r="R58" i="28"/>
  <c r="S58" i="28"/>
  <c r="T58" i="28"/>
  <c r="P58" i="28"/>
  <c r="N58" i="28"/>
  <c r="O58" i="28"/>
  <c r="Q58" i="28"/>
  <c r="N64" i="28"/>
  <c r="S64" i="28"/>
  <c r="U64" i="28"/>
  <c r="Q64" i="28"/>
  <c r="O64" i="28"/>
  <c r="R64" i="28"/>
  <c r="T64" i="28"/>
  <c r="P64" i="28"/>
  <c r="M64" i="28"/>
  <c r="U10" i="28"/>
  <c r="Q10" i="28"/>
  <c r="M10" i="28"/>
  <c r="R10" i="28"/>
  <c r="S10" i="28"/>
  <c r="O10" i="28"/>
  <c r="T10" i="28"/>
  <c r="P10" i="28"/>
  <c r="N10" i="28"/>
  <c r="AP126" i="28"/>
  <c r="AP164" i="28"/>
  <c r="AD164" i="28" s="1"/>
  <c r="AP20" i="28"/>
  <c r="AP135" i="28"/>
  <c r="AH135" i="28" s="1"/>
  <c r="AP37" i="28"/>
  <c r="AF37" i="28" s="1"/>
  <c r="AP70" i="28"/>
  <c r="AL70" i="28" s="1"/>
  <c r="AP17" i="23"/>
  <c r="AP23" i="23"/>
  <c r="AM23" i="23" s="1"/>
  <c r="AP92" i="23"/>
  <c r="AB92" i="23" s="1"/>
  <c r="AP94" i="23"/>
  <c r="W94" i="23" s="1"/>
  <c r="AP132" i="23"/>
  <c r="H61" i="40"/>
  <c r="D61" i="40"/>
  <c r="E61" i="40"/>
  <c r="F61" i="40"/>
  <c r="I61" i="40"/>
  <c r="K61" i="40"/>
  <c r="C61" i="40"/>
  <c r="J61" i="40"/>
  <c r="G61" i="40"/>
  <c r="C147" i="40"/>
  <c r="K147" i="40"/>
  <c r="G147" i="40"/>
  <c r="F147" i="40"/>
  <c r="E147" i="40"/>
  <c r="D147" i="40"/>
  <c r="H147" i="40"/>
  <c r="J147" i="40"/>
  <c r="I147" i="40"/>
  <c r="C163" i="21"/>
  <c r="G163" i="21"/>
  <c r="E163" i="21"/>
  <c r="H163" i="21"/>
  <c r="I163" i="21"/>
  <c r="F163" i="21"/>
  <c r="J163" i="21"/>
  <c r="K163" i="21"/>
  <c r="D163" i="21"/>
  <c r="C135" i="21"/>
  <c r="K135" i="21"/>
  <c r="E135" i="21"/>
  <c r="G135" i="21"/>
  <c r="H135" i="21"/>
  <c r="J135" i="21"/>
  <c r="I135" i="21"/>
  <c r="D135" i="21"/>
  <c r="F135" i="21"/>
  <c r="C120" i="26"/>
  <c r="H120" i="26"/>
  <c r="K120" i="26"/>
  <c r="E120" i="26"/>
  <c r="F120" i="26"/>
  <c r="D120" i="26"/>
  <c r="G120" i="26"/>
  <c r="J120" i="26"/>
  <c r="I120" i="26"/>
  <c r="K70" i="28"/>
  <c r="C70" i="28"/>
  <c r="G70" i="28"/>
  <c r="F70" i="28"/>
  <c r="H70" i="28"/>
  <c r="D70" i="28"/>
  <c r="J70" i="28"/>
  <c r="I70" i="28"/>
  <c r="E70" i="28"/>
  <c r="C99" i="23"/>
  <c r="H99" i="23"/>
  <c r="G99" i="23"/>
  <c r="K99" i="23"/>
  <c r="E99" i="23"/>
  <c r="F99" i="23"/>
  <c r="J99" i="23"/>
  <c r="I99" i="23"/>
  <c r="D99" i="23"/>
  <c r="C42" i="28"/>
  <c r="F42" i="28"/>
  <c r="J42" i="28"/>
  <c r="G42" i="28"/>
  <c r="H42" i="28"/>
  <c r="D42" i="28"/>
  <c r="K42" i="28"/>
  <c r="I42" i="28"/>
  <c r="E42" i="28"/>
  <c r="F137" i="23"/>
  <c r="E137" i="23"/>
  <c r="C137" i="23"/>
  <c r="J137" i="23"/>
  <c r="I137" i="23"/>
  <c r="D137" i="23"/>
  <c r="K137" i="23"/>
  <c r="H137" i="23"/>
  <c r="G137" i="23"/>
  <c r="E13" i="40"/>
  <c r="H13" i="40"/>
  <c r="F13" i="40"/>
  <c r="J13" i="40"/>
  <c r="C13" i="40"/>
  <c r="D13" i="40"/>
  <c r="I13" i="40"/>
  <c r="K13" i="40"/>
  <c r="G13" i="40"/>
  <c r="H18" i="28"/>
  <c r="I18" i="28"/>
  <c r="K18" i="28"/>
  <c r="J18" i="28"/>
  <c r="F18" i="28"/>
  <c r="G18" i="28"/>
  <c r="D18" i="28"/>
  <c r="E18" i="28"/>
  <c r="C18" i="28"/>
  <c r="J165" i="28"/>
  <c r="D165" i="28"/>
  <c r="F165" i="28"/>
  <c r="E165" i="28"/>
  <c r="K165" i="28"/>
  <c r="G165" i="28"/>
  <c r="C165" i="28"/>
  <c r="H165" i="28"/>
  <c r="I165" i="28"/>
  <c r="C45" i="41"/>
  <c r="I45" i="41"/>
  <c r="H45" i="41"/>
  <c r="D45" i="41"/>
  <c r="G45" i="41"/>
  <c r="E45" i="41"/>
  <c r="K45" i="41"/>
  <c r="F45" i="41"/>
  <c r="J45" i="41"/>
  <c r="E83" i="40"/>
  <c r="D83" i="40"/>
  <c r="H83" i="40"/>
  <c r="F83" i="40"/>
  <c r="C83" i="40"/>
  <c r="G83" i="40"/>
  <c r="I83" i="40"/>
  <c r="K83" i="40"/>
  <c r="J83" i="40"/>
  <c r="C78" i="28"/>
  <c r="E78" i="28"/>
  <c r="H78" i="28"/>
  <c r="K78" i="28"/>
  <c r="D78" i="28"/>
  <c r="J78" i="28"/>
  <c r="I78" i="28"/>
  <c r="F78" i="28"/>
  <c r="G78" i="28"/>
  <c r="D177" i="40"/>
  <c r="H177" i="40"/>
  <c r="E177" i="40"/>
  <c r="G177" i="40"/>
  <c r="J177" i="40"/>
  <c r="C177" i="40"/>
  <c r="I177" i="40"/>
  <c r="K177" i="40"/>
  <c r="F177" i="40"/>
  <c r="H126" i="23"/>
  <c r="F126" i="23"/>
  <c r="G126" i="23"/>
  <c r="K126" i="23"/>
  <c r="C126" i="23"/>
  <c r="E126" i="23"/>
  <c r="D126" i="23"/>
  <c r="I126" i="23"/>
  <c r="J126" i="23"/>
  <c r="J16" i="19"/>
  <c r="F16" i="19"/>
  <c r="D16" i="19"/>
  <c r="K16" i="19"/>
  <c r="H16" i="19"/>
  <c r="G16" i="19"/>
  <c r="I16" i="19"/>
  <c r="C16" i="19"/>
  <c r="E16" i="19"/>
  <c r="I40" i="28"/>
  <c r="K40" i="28"/>
  <c r="G40" i="28"/>
  <c r="C40" i="28"/>
  <c r="D40" i="28"/>
  <c r="E40" i="28"/>
  <c r="F40" i="28"/>
  <c r="J40" i="28"/>
  <c r="H40" i="28"/>
  <c r="K44" i="40"/>
  <c r="I44" i="40"/>
  <c r="D44" i="40"/>
  <c r="J44" i="40"/>
  <c r="H44" i="40"/>
  <c r="G44" i="40"/>
  <c r="C44" i="40"/>
  <c r="E44" i="40"/>
  <c r="F44" i="40"/>
  <c r="G142" i="40"/>
  <c r="H142" i="40"/>
  <c r="K142" i="40"/>
  <c r="D142" i="40"/>
  <c r="J142" i="40"/>
  <c r="F142" i="40"/>
  <c r="E142" i="40"/>
  <c r="C142" i="40"/>
  <c r="I142" i="40"/>
  <c r="H81" i="26"/>
  <c r="D81" i="26"/>
  <c r="F81" i="26"/>
  <c r="E81" i="26"/>
  <c r="K81" i="26"/>
  <c r="C81" i="26"/>
  <c r="I81" i="26"/>
  <c r="G81" i="26"/>
  <c r="J81" i="26"/>
  <c r="K108" i="41"/>
  <c r="J108" i="41"/>
  <c r="I108" i="41"/>
  <c r="E108" i="41"/>
  <c r="C108" i="41"/>
  <c r="D108" i="41"/>
  <c r="H108" i="41"/>
  <c r="G108" i="41"/>
  <c r="F108" i="41"/>
  <c r="H87" i="40"/>
  <c r="K87" i="40"/>
  <c r="F87" i="40"/>
  <c r="E87" i="40"/>
  <c r="G87" i="40"/>
  <c r="C87" i="40"/>
  <c r="D87" i="40"/>
  <c r="J87" i="40"/>
  <c r="I87" i="40"/>
  <c r="H24" i="28"/>
  <c r="J24" i="28"/>
  <c r="K24" i="28"/>
  <c r="F24" i="28"/>
  <c r="G24" i="28"/>
  <c r="D24" i="28"/>
  <c r="C24" i="28"/>
  <c r="I24" i="28"/>
  <c r="E24" i="28"/>
  <c r="D47" i="41"/>
  <c r="E47" i="41"/>
  <c r="K47" i="41"/>
  <c r="J47" i="41"/>
  <c r="G47" i="41"/>
  <c r="C47" i="41"/>
  <c r="F47" i="41"/>
  <c r="I47" i="41"/>
  <c r="H47" i="41"/>
  <c r="E42" i="19"/>
  <c r="K42" i="19"/>
  <c r="C42" i="19"/>
  <c r="I42" i="19"/>
  <c r="J42" i="19"/>
  <c r="H42" i="19"/>
  <c r="G42" i="19"/>
  <c r="D42" i="19"/>
  <c r="F42" i="19"/>
  <c r="E42" i="41"/>
  <c r="I42" i="41"/>
  <c r="H42" i="41"/>
  <c r="F42" i="41"/>
  <c r="J42" i="41"/>
  <c r="G42" i="41"/>
  <c r="K42" i="41"/>
  <c r="C42" i="41"/>
  <c r="D42" i="41"/>
  <c r="J22" i="26"/>
  <c r="K22" i="26"/>
  <c r="C22" i="26"/>
  <c r="E22" i="26"/>
  <c r="D22" i="26"/>
  <c r="G22" i="26"/>
  <c r="H22" i="26"/>
  <c r="I22" i="26"/>
  <c r="F22" i="26"/>
  <c r="E132" i="26"/>
  <c r="F132" i="26"/>
  <c r="H132" i="26"/>
  <c r="K132" i="26"/>
  <c r="D132" i="26"/>
  <c r="C132" i="26"/>
  <c r="I132" i="26"/>
  <c r="J132" i="26"/>
  <c r="G132" i="26"/>
  <c r="J33" i="26"/>
  <c r="G33" i="26"/>
  <c r="K33" i="26"/>
  <c r="C33" i="26"/>
  <c r="I33" i="26"/>
  <c r="D33" i="26"/>
  <c r="H33" i="26"/>
  <c r="F33" i="26"/>
  <c r="E33" i="26"/>
  <c r="J33" i="23"/>
  <c r="G33" i="23"/>
  <c r="C33" i="23"/>
  <c r="D33" i="23"/>
  <c r="I33" i="23"/>
  <c r="E33" i="23"/>
  <c r="H33" i="23"/>
  <c r="F33" i="23"/>
  <c r="K33" i="23"/>
  <c r="I46" i="28"/>
  <c r="K46" i="28"/>
  <c r="F46" i="28"/>
  <c r="J46" i="28"/>
  <c r="C46" i="28"/>
  <c r="G46" i="28"/>
  <c r="D46" i="28"/>
  <c r="H46" i="28"/>
  <c r="E46" i="28"/>
  <c r="J63" i="41"/>
  <c r="F63" i="41"/>
  <c r="G63" i="41"/>
  <c r="D63" i="41"/>
  <c r="C63" i="41"/>
  <c r="I63" i="41"/>
  <c r="K63" i="41"/>
  <c r="E63" i="41"/>
  <c r="H63" i="41"/>
  <c r="K137" i="41"/>
  <c r="E137" i="41"/>
  <c r="J137" i="41"/>
  <c r="I137" i="41"/>
  <c r="D137" i="41"/>
  <c r="H137" i="41"/>
  <c r="G137" i="41"/>
  <c r="C137" i="41"/>
  <c r="F137" i="41"/>
  <c r="H141" i="41"/>
  <c r="G141" i="41"/>
  <c r="K141" i="41"/>
  <c r="C141" i="41"/>
  <c r="E141" i="41"/>
  <c r="I141" i="41"/>
  <c r="J141" i="41"/>
  <c r="F141" i="41"/>
  <c r="D141" i="41"/>
  <c r="F160" i="26"/>
  <c r="K160" i="26"/>
  <c r="J160" i="26"/>
  <c r="D160" i="26"/>
  <c r="I160" i="26"/>
  <c r="G160" i="26"/>
  <c r="E160" i="26"/>
  <c r="H160" i="26"/>
  <c r="C160" i="26"/>
  <c r="E154" i="21"/>
  <c r="J154" i="21"/>
  <c r="C154" i="21"/>
  <c r="F154" i="21"/>
  <c r="D154" i="21"/>
  <c r="H154" i="21"/>
  <c r="I154" i="21"/>
  <c r="G154" i="21"/>
  <c r="K154" i="21"/>
  <c r="H25" i="19"/>
  <c r="J25" i="19"/>
  <c r="K25" i="19"/>
  <c r="G25" i="19"/>
  <c r="I25" i="19"/>
  <c r="D25" i="19"/>
  <c r="E25" i="19"/>
  <c r="F25" i="19"/>
  <c r="C25" i="19"/>
  <c r="D177" i="23"/>
  <c r="H177" i="23"/>
  <c r="F177" i="23"/>
  <c r="J177" i="23"/>
  <c r="K177" i="23"/>
  <c r="G177" i="23"/>
  <c r="C177" i="23"/>
  <c r="I177" i="23"/>
  <c r="E177" i="23"/>
  <c r="C65" i="21"/>
  <c r="J65" i="21"/>
  <c r="F65" i="21"/>
  <c r="D65" i="21"/>
  <c r="H65" i="21"/>
  <c r="K65" i="21"/>
  <c r="G65" i="21"/>
  <c r="E65" i="21"/>
  <c r="I65" i="21"/>
  <c r="G35" i="23"/>
  <c r="J35" i="23"/>
  <c r="K35" i="23"/>
  <c r="E35" i="23"/>
  <c r="I35" i="23"/>
  <c r="D35" i="23"/>
  <c r="F35" i="23"/>
  <c r="H35" i="23"/>
  <c r="C35" i="23"/>
  <c r="I131" i="28"/>
  <c r="F131" i="28"/>
  <c r="K131" i="28"/>
  <c r="E131" i="28"/>
  <c r="G131" i="28"/>
  <c r="C131" i="28"/>
  <c r="J131" i="28"/>
  <c r="D131" i="28"/>
  <c r="H131" i="28"/>
  <c r="G11" i="28"/>
  <c r="J11" i="28"/>
  <c r="D11" i="28"/>
  <c r="C11" i="28"/>
  <c r="I11" i="28"/>
  <c r="E11" i="28"/>
  <c r="H11" i="28"/>
  <c r="K11" i="28"/>
  <c r="F11" i="28"/>
  <c r="C8" i="19"/>
  <c r="G8" i="19"/>
  <c r="H8" i="19"/>
  <c r="K8" i="19"/>
  <c r="J8" i="19"/>
  <c r="F8" i="19"/>
  <c r="E8" i="19"/>
  <c r="D8" i="19"/>
  <c r="I8" i="19"/>
  <c r="D109" i="26"/>
  <c r="F109" i="26"/>
  <c r="H109" i="26"/>
  <c r="E109" i="26"/>
  <c r="K109" i="26"/>
  <c r="G109" i="26"/>
  <c r="C109" i="26"/>
  <c r="I109" i="26"/>
  <c r="J109" i="26"/>
  <c r="C168" i="41"/>
  <c r="I168" i="41"/>
  <c r="K168" i="41"/>
  <c r="E168" i="41"/>
  <c r="F168" i="41"/>
  <c r="D168" i="41"/>
  <c r="G168" i="41"/>
  <c r="H168" i="41"/>
  <c r="J168" i="41"/>
  <c r="E101" i="26"/>
  <c r="F101" i="26"/>
  <c r="J101" i="26"/>
  <c r="K101" i="26"/>
  <c r="H101" i="26"/>
  <c r="G101" i="26"/>
  <c r="C101" i="26"/>
  <c r="D101" i="26"/>
  <c r="I101" i="26"/>
  <c r="C37" i="23"/>
  <c r="G37" i="23"/>
  <c r="H37" i="23"/>
  <c r="I37" i="23"/>
  <c r="D37" i="23"/>
  <c r="J37" i="23"/>
  <c r="K37" i="23"/>
  <c r="F37" i="23"/>
  <c r="E37" i="23"/>
  <c r="J53" i="21"/>
  <c r="F53" i="21"/>
  <c r="D53" i="21"/>
  <c r="K53" i="21"/>
  <c r="G53" i="21"/>
  <c r="H53" i="21"/>
  <c r="I53" i="21"/>
  <c r="E53" i="21"/>
  <c r="C53" i="21"/>
  <c r="H110" i="28"/>
  <c r="D110" i="28"/>
  <c r="J110" i="28"/>
  <c r="I110" i="28"/>
  <c r="G110" i="28"/>
  <c r="K110" i="28"/>
  <c r="F110" i="28"/>
  <c r="E110" i="28"/>
  <c r="C110" i="28"/>
  <c r="K118" i="21"/>
  <c r="G118" i="21"/>
  <c r="I118" i="21"/>
  <c r="E118" i="21"/>
  <c r="C118" i="21"/>
  <c r="F118" i="21"/>
  <c r="H118" i="21"/>
  <c r="J118" i="21"/>
  <c r="D118" i="21"/>
  <c r="J49" i="25"/>
  <c r="E49" i="25"/>
  <c r="I49" i="25"/>
  <c r="F49" i="25"/>
  <c r="K49" i="25"/>
  <c r="C49" i="25"/>
  <c r="D49" i="25"/>
  <c r="G49" i="25"/>
  <c r="H49" i="25"/>
  <c r="I92" i="26"/>
  <c r="H92" i="26"/>
  <c r="E92" i="26"/>
  <c r="G92" i="26"/>
  <c r="D92" i="26"/>
  <c r="K92" i="26"/>
  <c r="C92" i="26"/>
  <c r="F92" i="26"/>
  <c r="J92" i="26"/>
  <c r="D123" i="21"/>
  <c r="F123" i="21"/>
  <c r="I123" i="21"/>
  <c r="C123" i="21"/>
  <c r="K123" i="21"/>
  <c r="E123" i="21"/>
  <c r="J123" i="21"/>
  <c r="G123" i="21"/>
  <c r="H123" i="21"/>
  <c r="C127" i="41"/>
  <c r="I127" i="41"/>
  <c r="G127" i="41"/>
  <c r="E127" i="41"/>
  <c r="J127" i="41"/>
  <c r="H127" i="41"/>
  <c r="F127" i="41"/>
  <c r="K127" i="41"/>
  <c r="D127" i="41"/>
  <c r="C8" i="41"/>
  <c r="H8" i="41"/>
  <c r="E8" i="41"/>
  <c r="K8" i="41"/>
  <c r="D8" i="41"/>
  <c r="I8" i="41"/>
  <c r="F8" i="41"/>
  <c r="J8" i="41"/>
  <c r="G8" i="41"/>
  <c r="D20" i="28"/>
  <c r="J20" i="28"/>
  <c r="F20" i="28"/>
  <c r="K20" i="28"/>
  <c r="G20" i="28"/>
  <c r="C20" i="28"/>
  <c r="E20" i="28"/>
  <c r="H20" i="28"/>
  <c r="I20" i="28"/>
  <c r="C100" i="41"/>
  <c r="H100" i="41"/>
  <c r="J100" i="41"/>
  <c r="D100" i="41"/>
  <c r="K100" i="41"/>
  <c r="G100" i="41"/>
  <c r="F100" i="41"/>
  <c r="I100" i="41"/>
  <c r="E100" i="41"/>
  <c r="C92" i="28"/>
  <c r="D92" i="28"/>
  <c r="F92" i="28"/>
  <c r="I92" i="28"/>
  <c r="G92" i="28"/>
  <c r="K92" i="28"/>
  <c r="E92" i="28"/>
  <c r="J92" i="28"/>
  <c r="H92" i="28"/>
  <c r="J136" i="28"/>
  <c r="H136" i="28"/>
  <c r="G136" i="28"/>
  <c r="D136" i="28"/>
  <c r="I136" i="28"/>
  <c r="E136" i="28"/>
  <c r="K136" i="28"/>
  <c r="F136" i="28"/>
  <c r="C136" i="28"/>
  <c r="F28" i="19"/>
  <c r="I28" i="19"/>
  <c r="D28" i="19"/>
  <c r="G28" i="19"/>
  <c r="K28" i="19"/>
  <c r="C28" i="19"/>
  <c r="E28" i="19"/>
  <c r="J28" i="19"/>
  <c r="H28" i="19"/>
  <c r="D121" i="26"/>
  <c r="K121" i="26"/>
  <c r="J121" i="26"/>
  <c r="E121" i="26"/>
  <c r="G121" i="26"/>
  <c r="C121" i="26"/>
  <c r="F121" i="26"/>
  <c r="I121" i="26"/>
  <c r="H121" i="26"/>
  <c r="K70" i="40"/>
  <c r="C70" i="40"/>
  <c r="E70" i="40"/>
  <c r="J70" i="40"/>
  <c r="H70" i="40"/>
  <c r="D70" i="40"/>
  <c r="F70" i="40"/>
  <c r="I70" i="40"/>
  <c r="G70" i="40"/>
  <c r="E71" i="26"/>
  <c r="F71" i="26"/>
  <c r="K71" i="26"/>
  <c r="C71" i="26"/>
  <c r="J71" i="26"/>
  <c r="G71" i="26"/>
  <c r="I71" i="26"/>
  <c r="D71" i="26"/>
  <c r="H71" i="26"/>
  <c r="K27" i="26"/>
  <c r="I27" i="26"/>
  <c r="H27" i="26"/>
  <c r="D27" i="26"/>
  <c r="J27" i="26"/>
  <c r="G27" i="26"/>
  <c r="F27" i="26"/>
  <c r="C27" i="26"/>
  <c r="E27" i="26"/>
  <c r="C84" i="23"/>
  <c r="D84" i="23"/>
  <c r="H84" i="23"/>
  <c r="K84" i="23"/>
  <c r="F84" i="23"/>
  <c r="J84" i="23"/>
  <c r="E84" i="23"/>
  <c r="I84" i="23"/>
  <c r="G84" i="23"/>
  <c r="D92" i="41"/>
  <c r="H92" i="41"/>
  <c r="J92" i="41"/>
  <c r="I92" i="41"/>
  <c r="G92" i="41"/>
  <c r="K92" i="41"/>
  <c r="E92" i="41"/>
  <c r="C92" i="41"/>
  <c r="F92" i="41"/>
  <c r="D156" i="28"/>
  <c r="K156" i="28"/>
  <c r="J156" i="28"/>
  <c r="F156" i="28"/>
  <c r="I156" i="28"/>
  <c r="G156" i="28"/>
  <c r="C156" i="28"/>
  <c r="E156" i="28"/>
  <c r="H156" i="28"/>
  <c r="I146" i="26"/>
  <c r="K146" i="26"/>
  <c r="C146" i="26"/>
  <c r="F146" i="26"/>
  <c r="G146" i="26"/>
  <c r="E146" i="26"/>
  <c r="H146" i="26"/>
  <c r="D146" i="26"/>
  <c r="J146" i="26"/>
  <c r="I21" i="28"/>
  <c r="J21" i="28"/>
  <c r="K21" i="28"/>
  <c r="F21" i="28"/>
  <c r="E21" i="28"/>
  <c r="G21" i="28"/>
  <c r="C21" i="28"/>
  <c r="H21" i="28"/>
  <c r="D21" i="28"/>
  <c r="F56" i="23"/>
  <c r="J56" i="23"/>
  <c r="I56" i="23"/>
  <c r="E56" i="23"/>
  <c r="G56" i="23"/>
  <c r="C56" i="23"/>
  <c r="H56" i="23"/>
  <c r="D56" i="23"/>
  <c r="K56" i="23"/>
  <c r="J2" i="42"/>
  <c r="H2" i="42"/>
  <c r="C2" i="42"/>
  <c r="D2" i="42"/>
  <c r="K2" i="42"/>
  <c r="F2" i="42"/>
  <c r="G2" i="42"/>
  <c r="I2" i="42"/>
  <c r="E2" i="42"/>
  <c r="J68" i="41"/>
  <c r="D68" i="41"/>
  <c r="I68" i="41"/>
  <c r="K68" i="41"/>
  <c r="C68" i="41"/>
  <c r="E68" i="41"/>
  <c r="H68" i="41"/>
  <c r="F68" i="41"/>
  <c r="G68" i="41"/>
  <c r="I131" i="26"/>
  <c r="K131" i="26"/>
  <c r="D131" i="26"/>
  <c r="E131" i="26"/>
  <c r="J131" i="26"/>
  <c r="F131" i="26"/>
  <c r="H131" i="26"/>
  <c r="C131" i="26"/>
  <c r="G131" i="26"/>
  <c r="I95" i="40"/>
  <c r="H95" i="40"/>
  <c r="E95" i="40"/>
  <c r="D95" i="40"/>
  <c r="J95" i="40"/>
  <c r="K95" i="40"/>
  <c r="F95" i="40"/>
  <c r="C95" i="40"/>
  <c r="G95" i="40"/>
  <c r="I70" i="23"/>
  <c r="K70" i="23"/>
  <c r="D70" i="23"/>
  <c r="H70" i="23"/>
  <c r="F70" i="23"/>
  <c r="J70" i="23"/>
  <c r="G70" i="23"/>
  <c r="C70" i="23"/>
  <c r="E70" i="23"/>
  <c r="F115" i="28"/>
  <c r="E115" i="28"/>
  <c r="G115" i="28"/>
  <c r="C115" i="28"/>
  <c r="J115" i="28"/>
  <c r="I115" i="28"/>
  <c r="K115" i="28"/>
  <c r="D115" i="28"/>
  <c r="H115" i="28"/>
  <c r="E56" i="21"/>
  <c r="J56" i="21"/>
  <c r="C56" i="21"/>
  <c r="F56" i="21"/>
  <c r="D56" i="21"/>
  <c r="H56" i="21"/>
  <c r="I56" i="21"/>
  <c r="G56" i="21"/>
  <c r="K56" i="21"/>
  <c r="H112" i="23"/>
  <c r="F112" i="23"/>
  <c r="J112" i="23"/>
  <c r="E112" i="23"/>
  <c r="G112" i="23"/>
  <c r="K112" i="23"/>
  <c r="C112" i="23"/>
  <c r="D112" i="23"/>
  <c r="I112" i="23"/>
  <c r="D62" i="41"/>
  <c r="J62" i="41"/>
  <c r="I62" i="41"/>
  <c r="G62" i="41"/>
  <c r="K62" i="41"/>
  <c r="H62" i="41"/>
  <c r="F62" i="41"/>
  <c r="C62" i="41"/>
  <c r="E62" i="41"/>
  <c r="D42" i="26"/>
  <c r="I42" i="26"/>
  <c r="K42" i="26"/>
  <c r="J42" i="26"/>
  <c r="F42" i="26"/>
  <c r="E42" i="26"/>
  <c r="H42" i="26"/>
  <c r="C42" i="26"/>
  <c r="G42" i="26"/>
  <c r="E33" i="28"/>
  <c r="H33" i="28"/>
  <c r="K33" i="28"/>
  <c r="F33" i="28"/>
  <c r="G33" i="28"/>
  <c r="J33" i="28"/>
  <c r="D33" i="28"/>
  <c r="I33" i="28"/>
  <c r="C33" i="28"/>
  <c r="J136" i="21"/>
  <c r="F136" i="21"/>
  <c r="G136" i="21"/>
  <c r="I136" i="21"/>
  <c r="D136" i="21"/>
  <c r="C136" i="21"/>
  <c r="K136" i="21"/>
  <c r="H136" i="21"/>
  <c r="E136" i="21"/>
  <c r="H49" i="23"/>
  <c r="D49" i="23"/>
  <c r="I49" i="23"/>
  <c r="J49" i="23"/>
  <c r="K49" i="23"/>
  <c r="G49" i="23"/>
  <c r="F49" i="23"/>
  <c r="C49" i="23"/>
  <c r="E49" i="23"/>
  <c r="J145" i="23"/>
  <c r="K145" i="23"/>
  <c r="F145" i="23"/>
  <c r="E145" i="23"/>
  <c r="C145" i="23"/>
  <c r="I145" i="23"/>
  <c r="D145" i="23"/>
  <c r="H145" i="23"/>
  <c r="G145" i="23"/>
  <c r="J121" i="28"/>
  <c r="K121" i="28"/>
  <c r="C121" i="28"/>
  <c r="E121" i="28"/>
  <c r="H121" i="28"/>
  <c r="G121" i="28"/>
  <c r="I121" i="28"/>
  <c r="F121" i="28"/>
  <c r="D121" i="28"/>
  <c r="K174" i="21"/>
  <c r="C174" i="21"/>
  <c r="G174" i="21"/>
  <c r="I174" i="21"/>
  <c r="H174" i="21"/>
  <c r="E174" i="21"/>
  <c r="F174" i="21"/>
  <c r="D174" i="21"/>
  <c r="J174" i="21"/>
  <c r="K86" i="21"/>
  <c r="C86" i="21"/>
  <c r="I86" i="21"/>
  <c r="J86" i="21"/>
  <c r="H86" i="21"/>
  <c r="E86" i="21"/>
  <c r="F86" i="21"/>
  <c r="G86" i="21"/>
  <c r="D86" i="21"/>
  <c r="E23" i="40"/>
  <c r="K23" i="40"/>
  <c r="F23" i="40"/>
  <c r="G23" i="40"/>
  <c r="J23" i="40"/>
  <c r="C23" i="40"/>
  <c r="H23" i="40"/>
  <c r="I23" i="40"/>
  <c r="D23" i="40"/>
  <c r="K32" i="40"/>
  <c r="C32" i="40"/>
  <c r="J32" i="40"/>
  <c r="I32" i="40"/>
  <c r="F32" i="40"/>
  <c r="H32" i="40"/>
  <c r="G32" i="40"/>
  <c r="E32" i="40"/>
  <c r="D32" i="40"/>
  <c r="E4" i="19"/>
  <c r="I4" i="19"/>
  <c r="C4" i="19"/>
  <c r="D4" i="19"/>
  <c r="F4" i="19"/>
  <c r="J4" i="19"/>
  <c r="H4" i="19"/>
  <c r="G4" i="19"/>
  <c r="K4" i="19"/>
  <c r="E114" i="21"/>
  <c r="F114" i="21"/>
  <c r="J114" i="21"/>
  <c r="D114" i="21"/>
  <c r="K114" i="21"/>
  <c r="H114" i="21"/>
  <c r="G114" i="21"/>
  <c r="C114" i="21"/>
  <c r="I114" i="21"/>
  <c r="F101" i="28"/>
  <c r="J101" i="28"/>
  <c r="E101" i="28"/>
  <c r="G101" i="28"/>
  <c r="C101" i="28"/>
  <c r="H101" i="28"/>
  <c r="I101" i="28"/>
  <c r="D101" i="28"/>
  <c r="K101" i="28"/>
  <c r="G111" i="23"/>
  <c r="C111" i="23"/>
  <c r="F111" i="23"/>
  <c r="J111" i="23"/>
  <c r="E111" i="23"/>
  <c r="K111" i="23"/>
  <c r="I111" i="23"/>
  <c r="D111" i="23"/>
  <c r="H111" i="23"/>
  <c r="J17" i="40"/>
  <c r="H17" i="40"/>
  <c r="K17" i="40"/>
  <c r="E17" i="40"/>
  <c r="F17" i="40"/>
  <c r="I17" i="40"/>
  <c r="G17" i="40"/>
  <c r="D17" i="40"/>
  <c r="C17" i="40"/>
  <c r="C149" i="28"/>
  <c r="G149" i="28"/>
  <c r="D149" i="28"/>
  <c r="H149" i="28"/>
  <c r="I149" i="28"/>
  <c r="K149" i="28"/>
  <c r="E149" i="28"/>
  <c r="J149" i="28"/>
  <c r="F149" i="28"/>
  <c r="I136" i="23"/>
  <c r="C136" i="23"/>
  <c r="G136" i="23"/>
  <c r="F136" i="23"/>
  <c r="D136" i="23"/>
  <c r="H136" i="23"/>
  <c r="J136" i="23"/>
  <c r="K136" i="23"/>
  <c r="E136" i="23"/>
  <c r="H159" i="28"/>
  <c r="J159" i="28"/>
  <c r="F159" i="28"/>
  <c r="G159" i="28"/>
  <c r="D159" i="28"/>
  <c r="I159" i="28"/>
  <c r="C159" i="28"/>
  <c r="K159" i="28"/>
  <c r="E159" i="28"/>
  <c r="H22" i="19"/>
  <c r="K22" i="19"/>
  <c r="G22" i="19"/>
  <c r="I22" i="19"/>
  <c r="C22" i="19"/>
  <c r="D22" i="19"/>
  <c r="F22" i="19"/>
  <c r="J22" i="19"/>
  <c r="E22" i="19"/>
  <c r="K39" i="28"/>
  <c r="E39" i="28"/>
  <c r="C39" i="28"/>
  <c r="F39" i="28"/>
  <c r="G39" i="28"/>
  <c r="H39" i="28"/>
  <c r="D39" i="28"/>
  <c r="J39" i="28"/>
  <c r="I39" i="28"/>
  <c r="H151" i="26"/>
  <c r="K151" i="26"/>
  <c r="J151" i="26"/>
  <c r="E151" i="26"/>
  <c r="G151" i="26"/>
  <c r="C151" i="26"/>
  <c r="F151" i="26"/>
  <c r="I151" i="26"/>
  <c r="D151" i="26"/>
  <c r="I51" i="25"/>
  <c r="D51" i="25"/>
  <c r="G51" i="25"/>
  <c r="C51" i="25"/>
  <c r="H51" i="25"/>
  <c r="J51" i="25"/>
  <c r="K51" i="25"/>
  <c r="E51" i="25"/>
  <c r="F51" i="25"/>
  <c r="K77" i="41"/>
  <c r="I77" i="41"/>
  <c r="J77" i="41"/>
  <c r="E77" i="41"/>
  <c r="H77" i="41"/>
  <c r="F77" i="41"/>
  <c r="C77" i="41"/>
  <c r="D77" i="41"/>
  <c r="G77" i="41"/>
  <c r="I108" i="28"/>
  <c r="K108" i="28"/>
  <c r="F108" i="28"/>
  <c r="H108" i="28"/>
  <c r="J108" i="28"/>
  <c r="G108" i="28"/>
  <c r="D108" i="28"/>
  <c r="C108" i="28"/>
  <c r="E108" i="28"/>
  <c r="E74" i="40"/>
  <c r="H74" i="40"/>
  <c r="K74" i="40"/>
  <c r="D74" i="40"/>
  <c r="I74" i="40"/>
  <c r="C74" i="40"/>
  <c r="G74" i="40"/>
  <c r="F74" i="40"/>
  <c r="J74" i="40"/>
  <c r="F56" i="41"/>
  <c r="H56" i="41"/>
  <c r="G56" i="41"/>
  <c r="D56" i="41"/>
  <c r="J56" i="41"/>
  <c r="E56" i="41"/>
  <c r="K56" i="41"/>
  <c r="I56" i="41"/>
  <c r="C56" i="41"/>
  <c r="I81" i="23"/>
  <c r="D81" i="23"/>
  <c r="E81" i="23"/>
  <c r="H81" i="23"/>
  <c r="F81" i="23"/>
  <c r="J81" i="23"/>
  <c r="K81" i="23"/>
  <c r="C81" i="23"/>
  <c r="G81" i="23"/>
  <c r="H75" i="21"/>
  <c r="J75" i="21"/>
  <c r="G75" i="21"/>
  <c r="F75" i="21"/>
  <c r="D75" i="21"/>
  <c r="I75" i="21"/>
  <c r="E75" i="21"/>
  <c r="C75" i="21"/>
  <c r="K75" i="21"/>
  <c r="I28" i="23"/>
  <c r="G28" i="23"/>
  <c r="F28" i="23"/>
  <c r="C28" i="23"/>
  <c r="D28" i="23"/>
  <c r="E28" i="23"/>
  <c r="J28" i="23"/>
  <c r="K28" i="23"/>
  <c r="H28" i="23"/>
  <c r="E36" i="40"/>
  <c r="H36" i="40"/>
  <c r="D36" i="40"/>
  <c r="K36" i="40"/>
  <c r="J36" i="40"/>
  <c r="I36" i="40"/>
  <c r="F36" i="40"/>
  <c r="C36" i="40"/>
  <c r="G36" i="40"/>
  <c r="I148" i="41"/>
  <c r="F148" i="41"/>
  <c r="G148" i="41"/>
  <c r="J148" i="41"/>
  <c r="C148" i="41"/>
  <c r="K148" i="41"/>
  <c r="D148" i="41"/>
  <c r="E148" i="41"/>
  <c r="H148" i="41"/>
  <c r="C60" i="21"/>
  <c r="D60" i="21"/>
  <c r="F60" i="21"/>
  <c r="J60" i="21"/>
  <c r="H60" i="21"/>
  <c r="K60" i="21"/>
  <c r="G60" i="21"/>
  <c r="E60" i="21"/>
  <c r="I60" i="21"/>
  <c r="H15" i="41"/>
  <c r="I15" i="41"/>
  <c r="K15" i="41"/>
  <c r="D15" i="41"/>
  <c r="F15" i="41"/>
  <c r="J15" i="41"/>
  <c r="E15" i="41"/>
  <c r="C15" i="41"/>
  <c r="G15" i="41"/>
  <c r="G176" i="21"/>
  <c r="I176" i="21"/>
  <c r="H176" i="21"/>
  <c r="E176" i="21"/>
  <c r="F176" i="21"/>
  <c r="K176" i="21"/>
  <c r="D176" i="21"/>
  <c r="C176" i="21"/>
  <c r="J176" i="21"/>
  <c r="F141" i="23"/>
  <c r="G141" i="23"/>
  <c r="E141" i="23"/>
  <c r="H141" i="23"/>
  <c r="C141" i="23"/>
  <c r="I141" i="23"/>
  <c r="J141" i="23"/>
  <c r="K141" i="23"/>
  <c r="D141" i="23"/>
  <c r="D89" i="40"/>
  <c r="F89" i="40"/>
  <c r="J89" i="40"/>
  <c r="E89" i="40"/>
  <c r="G89" i="40"/>
  <c r="C89" i="40"/>
  <c r="K89" i="40"/>
  <c r="I89" i="40"/>
  <c r="H89" i="40"/>
  <c r="J140" i="21"/>
  <c r="G140" i="21"/>
  <c r="D140" i="21"/>
  <c r="F140" i="21"/>
  <c r="E140" i="21"/>
  <c r="I140" i="21"/>
  <c r="H140" i="21"/>
  <c r="K140" i="21"/>
  <c r="C140" i="21"/>
  <c r="G34" i="40"/>
  <c r="D34" i="40"/>
  <c r="C34" i="40"/>
  <c r="E34" i="40"/>
  <c r="K34" i="40"/>
  <c r="J34" i="40"/>
  <c r="H34" i="40"/>
  <c r="I34" i="40"/>
  <c r="F34" i="40"/>
  <c r="J59" i="25"/>
  <c r="E59" i="25"/>
  <c r="K59" i="25"/>
  <c r="H59" i="25"/>
  <c r="D59" i="25"/>
  <c r="F59" i="25"/>
  <c r="C59" i="25"/>
  <c r="G59" i="25"/>
  <c r="I59" i="25"/>
  <c r="C148" i="26"/>
  <c r="I148" i="26"/>
  <c r="G148" i="26"/>
  <c r="J148" i="26"/>
  <c r="E148" i="26"/>
  <c r="F148" i="26"/>
  <c r="D148" i="26"/>
  <c r="K148" i="26"/>
  <c r="H148" i="26"/>
  <c r="J138" i="41"/>
  <c r="E138" i="41"/>
  <c r="D138" i="41"/>
  <c r="F138" i="41"/>
  <c r="K138" i="41"/>
  <c r="I138" i="41"/>
  <c r="H138" i="41"/>
  <c r="G138" i="41"/>
  <c r="C138" i="41"/>
  <c r="E164" i="42"/>
  <c r="I164" i="42"/>
  <c r="C164" i="42"/>
  <c r="G164" i="42"/>
  <c r="F164" i="42"/>
  <c r="D164" i="42"/>
  <c r="J164" i="42"/>
  <c r="H164" i="42"/>
  <c r="K164" i="42"/>
  <c r="C29" i="42"/>
  <c r="F29" i="42"/>
  <c r="H29" i="42"/>
  <c r="E29" i="42"/>
  <c r="K29" i="42"/>
  <c r="G29" i="42"/>
  <c r="D29" i="42"/>
  <c r="I29" i="42"/>
  <c r="J29" i="42"/>
  <c r="O130" i="23"/>
  <c r="P130" i="23"/>
  <c r="R130" i="23"/>
  <c r="M130" i="23"/>
  <c r="Q130" i="23"/>
  <c r="S130" i="23"/>
  <c r="N130" i="23"/>
  <c r="T130" i="23"/>
  <c r="U130" i="23"/>
  <c r="P95" i="23"/>
  <c r="N95" i="23"/>
  <c r="S95" i="23"/>
  <c r="R95" i="23"/>
  <c r="O95" i="23"/>
  <c r="U95" i="23"/>
  <c r="T95" i="23"/>
  <c r="Q95" i="23"/>
  <c r="M95" i="23"/>
  <c r="J118" i="23"/>
  <c r="I118" i="23"/>
  <c r="G118" i="23"/>
  <c r="D118" i="23"/>
  <c r="H118" i="23"/>
  <c r="E118" i="23"/>
  <c r="C118" i="23"/>
  <c r="K118" i="23"/>
  <c r="F118" i="23"/>
  <c r="K41" i="28"/>
  <c r="F41" i="28"/>
  <c r="C41" i="28"/>
  <c r="G41" i="28"/>
  <c r="I41" i="28"/>
  <c r="H41" i="28"/>
  <c r="J41" i="28"/>
  <c r="D41" i="28"/>
  <c r="E41" i="28"/>
  <c r="E116" i="40"/>
  <c r="H116" i="40"/>
  <c r="F116" i="40"/>
  <c r="D116" i="40"/>
  <c r="J116" i="40"/>
  <c r="K116" i="40"/>
  <c r="I116" i="40"/>
  <c r="G116" i="40"/>
  <c r="C116" i="40"/>
  <c r="H63" i="40"/>
  <c r="D63" i="40"/>
  <c r="K63" i="40"/>
  <c r="F63" i="40"/>
  <c r="J63" i="40"/>
  <c r="E63" i="40"/>
  <c r="G63" i="40"/>
  <c r="I63" i="40"/>
  <c r="C63" i="40"/>
  <c r="H173" i="26"/>
  <c r="K173" i="26"/>
  <c r="G173" i="26"/>
  <c r="C173" i="26"/>
  <c r="E173" i="26"/>
  <c r="D173" i="26"/>
  <c r="J173" i="26"/>
  <c r="I173" i="26"/>
  <c r="F173" i="26"/>
  <c r="F149" i="26"/>
  <c r="K149" i="26"/>
  <c r="H149" i="26"/>
  <c r="J149" i="26"/>
  <c r="E149" i="26"/>
  <c r="G149" i="26"/>
  <c r="C149" i="26"/>
  <c r="I149" i="26"/>
  <c r="D149" i="26"/>
  <c r="D31" i="41"/>
  <c r="H31" i="41"/>
  <c r="I31" i="41"/>
  <c r="J31" i="41"/>
  <c r="K31" i="41"/>
  <c r="E31" i="41"/>
  <c r="F31" i="41"/>
  <c r="C31" i="41"/>
  <c r="G31" i="41"/>
  <c r="C32" i="41"/>
  <c r="E32" i="41"/>
  <c r="J32" i="41"/>
  <c r="H32" i="41"/>
  <c r="D32" i="41"/>
  <c r="F32" i="41"/>
  <c r="I32" i="41"/>
  <c r="G32" i="41"/>
  <c r="K32" i="41"/>
  <c r="G110" i="26"/>
  <c r="C110" i="26"/>
  <c r="J110" i="26"/>
  <c r="E110" i="26"/>
  <c r="H110" i="26"/>
  <c r="K110" i="26"/>
  <c r="I110" i="26"/>
  <c r="D110" i="26"/>
  <c r="F110" i="26"/>
  <c r="C139" i="40"/>
  <c r="H139" i="40"/>
  <c r="I139" i="40"/>
  <c r="J139" i="40"/>
  <c r="D139" i="40"/>
  <c r="F139" i="40"/>
  <c r="G139" i="40"/>
  <c r="E139" i="40"/>
  <c r="K139" i="40"/>
  <c r="I89" i="26"/>
  <c r="C89" i="26"/>
  <c r="F89" i="26"/>
  <c r="J89" i="26"/>
  <c r="E89" i="26"/>
  <c r="G89" i="26"/>
  <c r="K89" i="26"/>
  <c r="D89" i="26"/>
  <c r="H89" i="26"/>
  <c r="D10" i="19"/>
  <c r="C10" i="19"/>
  <c r="F10" i="19"/>
  <c r="H10" i="19"/>
  <c r="J10" i="19"/>
  <c r="K10" i="19"/>
  <c r="G10" i="19"/>
  <c r="E10" i="19"/>
  <c r="I10" i="19"/>
  <c r="D161" i="40"/>
  <c r="E161" i="40"/>
  <c r="J161" i="40"/>
  <c r="K161" i="40"/>
  <c r="G161" i="40"/>
  <c r="C161" i="40"/>
  <c r="I161" i="40"/>
  <c r="F161" i="40"/>
  <c r="H161" i="40"/>
  <c r="D139" i="21"/>
  <c r="K139" i="21"/>
  <c r="I139" i="21"/>
  <c r="C139" i="21"/>
  <c r="E139" i="21"/>
  <c r="H139" i="21"/>
  <c r="J139" i="21"/>
  <c r="F139" i="21"/>
  <c r="G139" i="21"/>
  <c r="G125" i="23"/>
  <c r="D125" i="23"/>
  <c r="H125" i="23"/>
  <c r="F125" i="23"/>
  <c r="I125" i="23"/>
  <c r="J125" i="23"/>
  <c r="K125" i="23"/>
  <c r="C125" i="23"/>
  <c r="E125" i="23"/>
  <c r="F155" i="21"/>
  <c r="K155" i="21"/>
  <c r="D155" i="21"/>
  <c r="C155" i="21"/>
  <c r="G155" i="21"/>
  <c r="H155" i="21"/>
  <c r="I155" i="21"/>
  <c r="J155" i="21"/>
  <c r="E155" i="21"/>
  <c r="E146" i="21"/>
  <c r="C146" i="21"/>
  <c r="K146" i="21"/>
  <c r="H146" i="21"/>
  <c r="J146" i="21"/>
  <c r="I146" i="21"/>
  <c r="G146" i="21"/>
  <c r="D146" i="21"/>
  <c r="F146" i="21"/>
  <c r="G108" i="40"/>
  <c r="C108" i="40"/>
  <c r="H108" i="40"/>
  <c r="E108" i="40"/>
  <c r="F108" i="40"/>
  <c r="D108" i="40"/>
  <c r="J108" i="40"/>
  <c r="K108" i="40"/>
  <c r="I108" i="40"/>
  <c r="E86" i="23"/>
  <c r="K86" i="23"/>
  <c r="F86" i="23"/>
  <c r="C86" i="23"/>
  <c r="J86" i="23"/>
  <c r="I86" i="23"/>
  <c r="G86" i="23"/>
  <c r="D86" i="23"/>
  <c r="H86" i="23"/>
  <c r="I37" i="19"/>
  <c r="E37" i="19"/>
  <c r="H37" i="19"/>
  <c r="J37" i="19"/>
  <c r="K37" i="19"/>
  <c r="D37" i="19"/>
  <c r="F37" i="19"/>
  <c r="G37" i="19"/>
  <c r="C37" i="19"/>
  <c r="I66" i="40"/>
  <c r="F66" i="40"/>
  <c r="G66" i="40"/>
  <c r="C66" i="40"/>
  <c r="D66" i="40"/>
  <c r="H66" i="40"/>
  <c r="E66" i="40"/>
  <c r="J66" i="40"/>
  <c r="K66" i="40"/>
  <c r="G84" i="41"/>
  <c r="J84" i="41"/>
  <c r="C84" i="41"/>
  <c r="K84" i="41"/>
  <c r="E84" i="41"/>
  <c r="H84" i="41"/>
  <c r="D84" i="41"/>
  <c r="I84" i="41"/>
  <c r="F84" i="41"/>
  <c r="G69" i="28"/>
  <c r="C69" i="28"/>
  <c r="I69" i="28"/>
  <c r="H69" i="28"/>
  <c r="D69" i="28"/>
  <c r="K69" i="28"/>
  <c r="F69" i="28"/>
  <c r="E69" i="28"/>
  <c r="J69" i="28"/>
  <c r="D9" i="23"/>
  <c r="F9" i="23"/>
  <c r="K9" i="23"/>
  <c r="E9" i="23"/>
  <c r="G9" i="23"/>
  <c r="H9" i="23"/>
  <c r="C9" i="23"/>
  <c r="I9" i="23"/>
  <c r="J9" i="23"/>
  <c r="I157" i="23"/>
  <c r="K157" i="23"/>
  <c r="C157" i="23"/>
  <c r="G157" i="23"/>
  <c r="E157" i="23"/>
  <c r="H157" i="23"/>
  <c r="D157" i="23"/>
  <c r="F157" i="23"/>
  <c r="J157" i="23"/>
  <c r="J124" i="23"/>
  <c r="K124" i="23"/>
  <c r="I124" i="23"/>
  <c r="G124" i="23"/>
  <c r="E124" i="23"/>
  <c r="C124" i="23"/>
  <c r="D124" i="23"/>
  <c r="F124" i="23"/>
  <c r="H124" i="23"/>
  <c r="C153" i="26"/>
  <c r="I153" i="26"/>
  <c r="H153" i="26"/>
  <c r="D153" i="26"/>
  <c r="J153" i="26"/>
  <c r="K153" i="26"/>
  <c r="E153" i="26"/>
  <c r="G153" i="26"/>
  <c r="F153" i="26"/>
  <c r="K41" i="19"/>
  <c r="C41" i="19"/>
  <c r="I41" i="19"/>
  <c r="H41" i="19"/>
  <c r="J41" i="19"/>
  <c r="F41" i="19"/>
  <c r="E41" i="19"/>
  <c r="G41" i="19"/>
  <c r="D41" i="19"/>
  <c r="J129" i="40"/>
  <c r="E129" i="40"/>
  <c r="G129" i="40"/>
  <c r="C129" i="40"/>
  <c r="I129" i="40"/>
  <c r="H129" i="40"/>
  <c r="K129" i="40"/>
  <c r="D129" i="40"/>
  <c r="F129" i="40"/>
  <c r="G41" i="23"/>
  <c r="H41" i="23"/>
  <c r="C41" i="23"/>
  <c r="I41" i="23"/>
  <c r="K41" i="23"/>
  <c r="F41" i="23"/>
  <c r="D41" i="23"/>
  <c r="E41" i="23"/>
  <c r="J41" i="23"/>
  <c r="I18" i="41"/>
  <c r="G18" i="41"/>
  <c r="D18" i="41"/>
  <c r="C18" i="41"/>
  <c r="E18" i="41"/>
  <c r="J18" i="41"/>
  <c r="F18" i="41"/>
  <c r="K18" i="41"/>
  <c r="H18" i="41"/>
  <c r="I95" i="26"/>
  <c r="D95" i="26"/>
  <c r="H95" i="26"/>
  <c r="F95" i="26"/>
  <c r="E95" i="26"/>
  <c r="K95" i="26"/>
  <c r="C95" i="26"/>
  <c r="J95" i="26"/>
  <c r="G95" i="26"/>
  <c r="H175" i="28"/>
  <c r="D175" i="28"/>
  <c r="K175" i="28"/>
  <c r="E175" i="28"/>
  <c r="F175" i="28"/>
  <c r="J175" i="28"/>
  <c r="G175" i="28"/>
  <c r="I175" i="28"/>
  <c r="C175" i="28"/>
  <c r="H72" i="26"/>
  <c r="D72" i="26"/>
  <c r="G72" i="26"/>
  <c r="C72" i="26"/>
  <c r="J72" i="26"/>
  <c r="F72" i="26"/>
  <c r="K72" i="26"/>
  <c r="E72" i="26"/>
  <c r="I72" i="26"/>
  <c r="I167" i="23"/>
  <c r="D167" i="23"/>
  <c r="K167" i="23"/>
  <c r="G167" i="23"/>
  <c r="C167" i="23"/>
  <c r="F167" i="23"/>
  <c r="H167" i="23"/>
  <c r="J167" i="23"/>
  <c r="E167" i="23"/>
  <c r="D50" i="19"/>
  <c r="E50" i="19"/>
  <c r="K50" i="19"/>
  <c r="C50" i="19"/>
  <c r="J50" i="19"/>
  <c r="H50" i="19"/>
  <c r="G50" i="19"/>
  <c r="F50" i="19"/>
  <c r="I50" i="19"/>
  <c r="C96" i="40"/>
  <c r="F96" i="40"/>
  <c r="E96" i="40"/>
  <c r="J96" i="40"/>
  <c r="K96" i="40"/>
  <c r="D96" i="40"/>
  <c r="G96" i="40"/>
  <c r="H96" i="40"/>
  <c r="I96" i="40"/>
  <c r="H164" i="41"/>
  <c r="K164" i="41"/>
  <c r="I164" i="41"/>
  <c r="D164" i="41"/>
  <c r="F164" i="41"/>
  <c r="J164" i="41"/>
  <c r="G164" i="41"/>
  <c r="E164" i="41"/>
  <c r="C164" i="41"/>
  <c r="G120" i="21"/>
  <c r="E120" i="21"/>
  <c r="I120" i="21"/>
  <c r="J120" i="21"/>
  <c r="C120" i="21"/>
  <c r="F120" i="21"/>
  <c r="D120" i="21"/>
  <c r="K120" i="21"/>
  <c r="H120" i="21"/>
  <c r="F57" i="23"/>
  <c r="J57" i="23"/>
  <c r="K57" i="23"/>
  <c r="G57" i="23"/>
  <c r="C57" i="23"/>
  <c r="I57" i="23"/>
  <c r="E57" i="23"/>
  <c r="D57" i="23"/>
  <c r="H57" i="23"/>
  <c r="G173" i="21"/>
  <c r="I173" i="21"/>
  <c r="D173" i="21"/>
  <c r="C173" i="21"/>
  <c r="E173" i="21"/>
  <c r="H173" i="21"/>
  <c r="K173" i="21"/>
  <c r="J173" i="21"/>
  <c r="F173" i="21"/>
  <c r="I126" i="21"/>
  <c r="D126" i="21"/>
  <c r="E126" i="21"/>
  <c r="F126" i="21"/>
  <c r="H126" i="21"/>
  <c r="J126" i="21"/>
  <c r="K126" i="21"/>
  <c r="G126" i="21"/>
  <c r="C126" i="21"/>
  <c r="C164" i="23"/>
  <c r="D164" i="23"/>
  <c r="E164" i="23"/>
  <c r="K164" i="23"/>
  <c r="H164" i="23"/>
  <c r="I164" i="23"/>
  <c r="G164" i="23"/>
  <c r="J164" i="23"/>
  <c r="F164" i="23"/>
  <c r="D98" i="23"/>
  <c r="H98" i="23"/>
  <c r="E98" i="23"/>
  <c r="F98" i="23"/>
  <c r="J98" i="23"/>
  <c r="C98" i="23"/>
  <c r="I98" i="23"/>
  <c r="G98" i="23"/>
  <c r="K98" i="23"/>
  <c r="E29" i="26"/>
  <c r="G29" i="26"/>
  <c r="K29" i="26"/>
  <c r="C29" i="26"/>
  <c r="I29" i="26"/>
  <c r="D29" i="26"/>
  <c r="H29" i="26"/>
  <c r="F29" i="26"/>
  <c r="J29" i="26"/>
  <c r="C95" i="41"/>
  <c r="J95" i="41"/>
  <c r="D95" i="41"/>
  <c r="E95" i="41"/>
  <c r="G95" i="41"/>
  <c r="H95" i="41"/>
  <c r="F95" i="41"/>
  <c r="I95" i="41"/>
  <c r="K95" i="41"/>
  <c r="E156" i="25"/>
  <c r="F156" i="25"/>
  <c r="C156" i="25"/>
  <c r="K156" i="25"/>
  <c r="G156" i="25"/>
  <c r="J156" i="25"/>
  <c r="H156" i="25"/>
  <c r="I156" i="25"/>
  <c r="D156" i="25"/>
  <c r="F155" i="40"/>
  <c r="K155" i="40"/>
  <c r="D155" i="40"/>
  <c r="J155" i="40"/>
  <c r="H155" i="40"/>
  <c r="G155" i="40"/>
  <c r="C155" i="40"/>
  <c r="I155" i="40"/>
  <c r="E155" i="40"/>
  <c r="E30" i="23"/>
  <c r="J30" i="23"/>
  <c r="I30" i="23"/>
  <c r="D30" i="23"/>
  <c r="F30" i="23"/>
  <c r="H30" i="23"/>
  <c r="G30" i="23"/>
  <c r="K30" i="23"/>
  <c r="C30" i="23"/>
  <c r="K97" i="40"/>
  <c r="G97" i="40"/>
  <c r="C97" i="40"/>
  <c r="I97" i="40"/>
  <c r="E97" i="40"/>
  <c r="H97" i="40"/>
  <c r="D97" i="40"/>
  <c r="J97" i="40"/>
  <c r="F97" i="40"/>
  <c r="E54" i="28"/>
  <c r="I54" i="28"/>
  <c r="K54" i="28"/>
  <c r="F54" i="28"/>
  <c r="C54" i="28"/>
  <c r="H54" i="28"/>
  <c r="G54" i="28"/>
  <c r="J54" i="28"/>
  <c r="D54" i="28"/>
  <c r="D37" i="28"/>
  <c r="E37" i="28"/>
  <c r="K37" i="28"/>
  <c r="J37" i="28"/>
  <c r="C37" i="28"/>
  <c r="G37" i="28"/>
  <c r="I37" i="28"/>
  <c r="H37" i="28"/>
  <c r="F37" i="28"/>
  <c r="G54" i="40"/>
  <c r="D54" i="40"/>
  <c r="E54" i="40"/>
  <c r="H54" i="40"/>
  <c r="I54" i="40"/>
  <c r="K54" i="40"/>
  <c r="J54" i="40"/>
  <c r="F54" i="40"/>
  <c r="C54" i="40"/>
  <c r="E19" i="41"/>
  <c r="G19" i="41"/>
  <c r="F19" i="41"/>
  <c r="C19" i="41"/>
  <c r="I19" i="41"/>
  <c r="H19" i="41"/>
  <c r="K19" i="41"/>
  <c r="D19" i="41"/>
  <c r="J19" i="41"/>
  <c r="E100" i="23"/>
  <c r="K100" i="23"/>
  <c r="I100" i="23"/>
  <c r="C100" i="23"/>
  <c r="H100" i="23"/>
  <c r="G100" i="23"/>
  <c r="F100" i="23"/>
  <c r="J100" i="23"/>
  <c r="D100" i="23"/>
  <c r="I79" i="21"/>
  <c r="E79" i="21"/>
  <c r="D79" i="21"/>
  <c r="C79" i="21"/>
  <c r="F79" i="21"/>
  <c r="J79" i="21"/>
  <c r="H79" i="21"/>
  <c r="G79" i="21"/>
  <c r="K79" i="21"/>
  <c r="J83" i="21"/>
  <c r="G83" i="21"/>
  <c r="F83" i="21"/>
  <c r="D83" i="21"/>
  <c r="C83" i="21"/>
  <c r="E83" i="21"/>
  <c r="H83" i="21"/>
  <c r="I83" i="21"/>
  <c r="K83" i="21"/>
  <c r="D57" i="28"/>
  <c r="C57" i="28"/>
  <c r="I57" i="28"/>
  <c r="K57" i="28"/>
  <c r="J57" i="28"/>
  <c r="H57" i="28"/>
  <c r="E57" i="28"/>
  <c r="G57" i="28"/>
  <c r="F57" i="28"/>
  <c r="C41" i="40"/>
  <c r="E41" i="40"/>
  <c r="H41" i="40"/>
  <c r="G41" i="40"/>
  <c r="D41" i="40"/>
  <c r="K41" i="40"/>
  <c r="I41" i="40"/>
  <c r="J41" i="40"/>
  <c r="F41" i="40"/>
  <c r="G158" i="23"/>
  <c r="K158" i="23"/>
  <c r="C158" i="23"/>
  <c r="E158" i="23"/>
  <c r="J158" i="23"/>
  <c r="F158" i="23"/>
  <c r="H158" i="23"/>
  <c r="I158" i="23"/>
  <c r="D158" i="23"/>
  <c r="E150" i="26"/>
  <c r="H150" i="26"/>
  <c r="D150" i="26"/>
  <c r="I150" i="26"/>
  <c r="G150" i="26"/>
  <c r="F150" i="26"/>
  <c r="J150" i="26"/>
  <c r="K150" i="26"/>
  <c r="C150" i="26"/>
  <c r="D109" i="23"/>
  <c r="K109" i="23"/>
  <c r="H109" i="23"/>
  <c r="F109" i="23"/>
  <c r="E109" i="23"/>
  <c r="I109" i="23"/>
  <c r="J109" i="23"/>
  <c r="G109" i="23"/>
  <c r="C109" i="23"/>
  <c r="C111" i="21"/>
  <c r="E111" i="21"/>
  <c r="J111" i="21"/>
  <c r="H111" i="21"/>
  <c r="G111" i="21"/>
  <c r="F111" i="21"/>
  <c r="D111" i="21"/>
  <c r="K111" i="21"/>
  <c r="I111" i="21"/>
  <c r="D19" i="26"/>
  <c r="H19" i="26"/>
  <c r="G19" i="26"/>
  <c r="F19" i="26"/>
  <c r="K19" i="26"/>
  <c r="J19" i="26"/>
  <c r="I19" i="26"/>
  <c r="C19" i="26"/>
  <c r="E19" i="26"/>
  <c r="K90" i="23"/>
  <c r="E90" i="23"/>
  <c r="J90" i="23"/>
  <c r="I90" i="23"/>
  <c r="C90" i="23"/>
  <c r="D90" i="23"/>
  <c r="G90" i="23"/>
  <c r="H90" i="23"/>
  <c r="F90" i="23"/>
  <c r="I66" i="26"/>
  <c r="F66" i="26"/>
  <c r="J66" i="26"/>
  <c r="K66" i="26"/>
  <c r="C66" i="26"/>
  <c r="E66" i="26"/>
  <c r="H66" i="26"/>
  <c r="D66" i="26"/>
  <c r="G66" i="26"/>
  <c r="G71" i="23"/>
  <c r="K71" i="23"/>
  <c r="C71" i="23"/>
  <c r="F71" i="23"/>
  <c r="H71" i="23"/>
  <c r="D71" i="23"/>
  <c r="E71" i="23"/>
  <c r="I71" i="23"/>
  <c r="J71" i="23"/>
  <c r="J10" i="23"/>
  <c r="G10" i="23"/>
  <c r="I10" i="23"/>
  <c r="D10" i="23"/>
  <c r="H10" i="23"/>
  <c r="E10" i="23"/>
  <c r="C10" i="23"/>
  <c r="F10" i="23"/>
  <c r="K10" i="23"/>
  <c r="F164" i="28"/>
  <c r="E164" i="28"/>
  <c r="H164" i="28"/>
  <c r="D164" i="28"/>
  <c r="J164" i="28"/>
  <c r="I164" i="28"/>
  <c r="G164" i="28"/>
  <c r="C164" i="28"/>
  <c r="K164" i="28"/>
  <c r="E22" i="28"/>
  <c r="J22" i="28"/>
  <c r="K22" i="28"/>
  <c r="D22" i="28"/>
  <c r="F22" i="28"/>
  <c r="G22" i="28"/>
  <c r="H22" i="28"/>
  <c r="C22" i="28"/>
  <c r="I22" i="28"/>
  <c r="I58" i="28"/>
  <c r="E58" i="28"/>
  <c r="F58" i="28"/>
  <c r="C58" i="28"/>
  <c r="J58" i="28"/>
  <c r="G58" i="28"/>
  <c r="H58" i="28"/>
  <c r="D58" i="28"/>
  <c r="K58" i="28"/>
  <c r="K140" i="40"/>
  <c r="F140" i="40"/>
  <c r="C140" i="40"/>
  <c r="J140" i="40"/>
  <c r="G140" i="40"/>
  <c r="H140" i="40"/>
  <c r="I140" i="40"/>
  <c r="D140" i="40"/>
  <c r="E140" i="40"/>
  <c r="D55" i="40"/>
  <c r="C55" i="40"/>
  <c r="I55" i="40"/>
  <c r="E55" i="40"/>
  <c r="H55" i="40"/>
  <c r="G55" i="40"/>
  <c r="F55" i="40"/>
  <c r="J55" i="40"/>
  <c r="K55" i="40"/>
  <c r="E127" i="40"/>
  <c r="J127" i="40"/>
  <c r="F127" i="40"/>
  <c r="C127" i="40"/>
  <c r="G127" i="40"/>
  <c r="I127" i="40"/>
  <c r="D127" i="40"/>
  <c r="H127" i="40"/>
  <c r="K127" i="40"/>
  <c r="H127" i="28"/>
  <c r="I127" i="28"/>
  <c r="E127" i="28"/>
  <c r="K127" i="28"/>
  <c r="J127" i="28"/>
  <c r="F127" i="28"/>
  <c r="C127" i="28"/>
  <c r="G127" i="28"/>
  <c r="D127" i="28"/>
  <c r="J115" i="41"/>
  <c r="H115" i="41"/>
  <c r="C115" i="41"/>
  <c r="D115" i="41"/>
  <c r="E115" i="41"/>
  <c r="K115" i="41"/>
  <c r="G115" i="41"/>
  <c r="F115" i="41"/>
  <c r="I115" i="41"/>
  <c r="I169" i="23"/>
  <c r="H169" i="23"/>
  <c r="J169" i="23"/>
  <c r="K169" i="23"/>
  <c r="C169" i="23"/>
  <c r="E169" i="23"/>
  <c r="D169" i="23"/>
  <c r="G169" i="23"/>
  <c r="F169" i="23"/>
  <c r="K133" i="21"/>
  <c r="G133" i="21"/>
  <c r="I133" i="21"/>
  <c r="E133" i="21"/>
  <c r="J133" i="21"/>
  <c r="C133" i="21"/>
  <c r="H133" i="21"/>
  <c r="D133" i="21"/>
  <c r="F133" i="21"/>
  <c r="D52" i="40"/>
  <c r="H52" i="40"/>
  <c r="I52" i="40"/>
  <c r="K52" i="40"/>
  <c r="J52" i="40"/>
  <c r="G52" i="40"/>
  <c r="E52" i="40"/>
  <c r="F52" i="40"/>
  <c r="C52" i="40"/>
  <c r="H34" i="26"/>
  <c r="F34" i="26"/>
  <c r="E34" i="26"/>
  <c r="J34" i="26"/>
  <c r="G34" i="26"/>
  <c r="K34" i="26"/>
  <c r="D34" i="26"/>
  <c r="I34" i="26"/>
  <c r="C34" i="26"/>
  <c r="D130" i="21"/>
  <c r="H130" i="21"/>
  <c r="K130" i="21"/>
  <c r="G130" i="21"/>
  <c r="E130" i="21"/>
  <c r="C130" i="21"/>
  <c r="J130" i="21"/>
  <c r="F130" i="21"/>
  <c r="I130" i="21"/>
  <c r="K24" i="40"/>
  <c r="F24" i="40"/>
  <c r="C24" i="40"/>
  <c r="J24" i="40"/>
  <c r="H24" i="40"/>
  <c r="G24" i="40"/>
  <c r="E24" i="40"/>
  <c r="D24" i="40"/>
  <c r="I24" i="40"/>
  <c r="G152" i="26"/>
  <c r="E152" i="26"/>
  <c r="C152" i="26"/>
  <c r="H152" i="26"/>
  <c r="K152" i="26"/>
  <c r="F152" i="26"/>
  <c r="I152" i="26"/>
  <c r="J152" i="26"/>
  <c r="D152" i="26"/>
  <c r="E43" i="19"/>
  <c r="C43" i="19"/>
  <c r="D43" i="19"/>
  <c r="F43" i="19"/>
  <c r="J43" i="19"/>
  <c r="H43" i="19"/>
  <c r="K43" i="19"/>
  <c r="I43" i="19"/>
  <c r="G43" i="19"/>
  <c r="H107" i="26"/>
  <c r="G107" i="26"/>
  <c r="J107" i="26"/>
  <c r="C107" i="26"/>
  <c r="F107" i="26"/>
  <c r="E107" i="26"/>
  <c r="I107" i="26"/>
  <c r="D107" i="26"/>
  <c r="K107" i="26"/>
  <c r="C10" i="41"/>
  <c r="H10" i="41"/>
  <c r="E10" i="41"/>
  <c r="K10" i="41"/>
  <c r="D10" i="41"/>
  <c r="J10" i="41"/>
  <c r="F10" i="41"/>
  <c r="I10" i="41"/>
  <c r="G10" i="41"/>
  <c r="H5" i="28"/>
  <c r="K5" i="28"/>
  <c r="D5" i="28"/>
  <c r="E5" i="28"/>
  <c r="F5" i="28"/>
  <c r="J5" i="28"/>
  <c r="C5" i="28"/>
  <c r="G5" i="28"/>
  <c r="I5" i="28"/>
  <c r="F36" i="19"/>
  <c r="G36" i="19"/>
  <c r="D36" i="19"/>
  <c r="I36" i="19"/>
  <c r="K36" i="19"/>
  <c r="C36" i="19"/>
  <c r="E36" i="19"/>
  <c r="J36" i="19"/>
  <c r="H36" i="19"/>
  <c r="C140" i="28"/>
  <c r="F140" i="28"/>
  <c r="E140" i="28"/>
  <c r="I140" i="28"/>
  <c r="K140" i="28"/>
  <c r="J140" i="28"/>
  <c r="D140" i="28"/>
  <c r="G140" i="28"/>
  <c r="H140" i="28"/>
  <c r="E49" i="41"/>
  <c r="F49" i="41"/>
  <c r="G49" i="41"/>
  <c r="K49" i="41"/>
  <c r="C49" i="41"/>
  <c r="I49" i="41"/>
  <c r="D49" i="41"/>
  <c r="J49" i="41"/>
  <c r="H49" i="41"/>
  <c r="F144" i="21"/>
  <c r="H144" i="21"/>
  <c r="I144" i="21"/>
  <c r="J144" i="21"/>
  <c r="K144" i="21"/>
  <c r="D144" i="21"/>
  <c r="C144" i="21"/>
  <c r="E144" i="21"/>
  <c r="G144" i="21"/>
  <c r="K50" i="25"/>
  <c r="H50" i="25"/>
  <c r="C50" i="25"/>
  <c r="E50" i="25"/>
  <c r="D50" i="25"/>
  <c r="G50" i="25"/>
  <c r="F50" i="25"/>
  <c r="I50" i="25"/>
  <c r="J50" i="25"/>
  <c r="E134" i="40"/>
  <c r="I134" i="40"/>
  <c r="H134" i="40"/>
  <c r="J134" i="40"/>
  <c r="K134" i="40"/>
  <c r="F134" i="40"/>
  <c r="G134" i="40"/>
  <c r="C134" i="40"/>
  <c r="D134" i="40"/>
  <c r="H124" i="26"/>
  <c r="J124" i="26"/>
  <c r="I124" i="26"/>
  <c r="C124" i="26"/>
  <c r="E124" i="26"/>
  <c r="F124" i="26"/>
  <c r="K124" i="26"/>
  <c r="G124" i="26"/>
  <c r="D124" i="26"/>
  <c r="F75" i="28"/>
  <c r="G75" i="28"/>
  <c r="H75" i="28"/>
  <c r="C75" i="28"/>
  <c r="J75" i="28"/>
  <c r="I75" i="28"/>
  <c r="E75" i="28"/>
  <c r="D75" i="28"/>
  <c r="K75" i="28"/>
  <c r="J59" i="28"/>
  <c r="K59" i="28"/>
  <c r="C59" i="28"/>
  <c r="I59" i="28"/>
  <c r="H59" i="28"/>
  <c r="D59" i="28"/>
  <c r="F59" i="28"/>
  <c r="G59" i="28"/>
  <c r="E59" i="28"/>
  <c r="I123" i="26"/>
  <c r="H123" i="26"/>
  <c r="C123" i="26"/>
  <c r="D123" i="26"/>
  <c r="J123" i="26"/>
  <c r="E123" i="26"/>
  <c r="G123" i="26"/>
  <c r="F123" i="26"/>
  <c r="K123" i="26"/>
  <c r="F53" i="41"/>
  <c r="J53" i="41"/>
  <c r="G53" i="41"/>
  <c r="C53" i="41"/>
  <c r="D53" i="41"/>
  <c r="H53" i="41"/>
  <c r="I53" i="41"/>
  <c r="K53" i="41"/>
  <c r="E53" i="41"/>
  <c r="D69" i="23"/>
  <c r="G69" i="23"/>
  <c r="H69" i="23"/>
  <c r="F69" i="23"/>
  <c r="I69" i="23"/>
  <c r="J69" i="23"/>
  <c r="E69" i="23"/>
  <c r="C69" i="23"/>
  <c r="K69" i="23"/>
  <c r="E93" i="23"/>
  <c r="G93" i="23"/>
  <c r="H93" i="23"/>
  <c r="C93" i="23"/>
  <c r="I93" i="23"/>
  <c r="D93" i="23"/>
  <c r="J93" i="23"/>
  <c r="F93" i="23"/>
  <c r="K93" i="23"/>
  <c r="J51" i="28"/>
  <c r="E51" i="28"/>
  <c r="C51" i="28"/>
  <c r="G51" i="28"/>
  <c r="I51" i="28"/>
  <c r="H51" i="28"/>
  <c r="K51" i="28"/>
  <c r="F51" i="28"/>
  <c r="D51" i="28"/>
  <c r="I72" i="23"/>
  <c r="C72" i="23"/>
  <c r="H72" i="23"/>
  <c r="G72" i="23"/>
  <c r="F72" i="23"/>
  <c r="J72" i="23"/>
  <c r="D72" i="23"/>
  <c r="K72" i="23"/>
  <c r="E72" i="23"/>
  <c r="D124" i="40"/>
  <c r="F124" i="40"/>
  <c r="E124" i="40"/>
  <c r="K124" i="40"/>
  <c r="J124" i="40"/>
  <c r="C124" i="40"/>
  <c r="I124" i="40"/>
  <c r="G124" i="40"/>
  <c r="H124" i="40"/>
  <c r="C143" i="28"/>
  <c r="I143" i="28"/>
  <c r="H143" i="28"/>
  <c r="D143" i="28"/>
  <c r="J143" i="28"/>
  <c r="F143" i="28"/>
  <c r="K143" i="28"/>
  <c r="E143" i="28"/>
  <c r="G143" i="28"/>
  <c r="D19" i="42"/>
  <c r="F19" i="42"/>
  <c r="C19" i="42"/>
  <c r="E19" i="42"/>
  <c r="J19" i="42"/>
  <c r="G19" i="42"/>
  <c r="I19" i="42"/>
  <c r="K19" i="42"/>
  <c r="H19" i="42"/>
  <c r="G25" i="42"/>
  <c r="I25" i="42"/>
  <c r="E25" i="42"/>
  <c r="K25" i="42"/>
  <c r="H25" i="42"/>
  <c r="C25" i="42"/>
  <c r="D25" i="42"/>
  <c r="F25" i="42"/>
  <c r="J25" i="42"/>
  <c r="K118" i="41"/>
  <c r="E118" i="41"/>
  <c r="J118" i="41"/>
  <c r="F118" i="41"/>
  <c r="D118" i="41"/>
  <c r="G118" i="41"/>
  <c r="H118" i="41"/>
  <c r="I118" i="41"/>
  <c r="C118" i="41"/>
  <c r="O126" i="23"/>
  <c r="T126" i="23"/>
  <c r="U126" i="23"/>
  <c r="P126" i="23"/>
  <c r="Q126" i="23"/>
  <c r="R126" i="23"/>
  <c r="N126" i="23"/>
  <c r="S126" i="23"/>
  <c r="M126" i="23"/>
  <c r="AP32" i="26"/>
  <c r="X32" i="26" s="1"/>
  <c r="G102" i="26"/>
  <c r="K102" i="26"/>
  <c r="C102" i="26"/>
  <c r="J102" i="26"/>
  <c r="D102" i="26"/>
  <c r="E102" i="26"/>
  <c r="F102" i="26"/>
  <c r="I102" i="26"/>
  <c r="H102" i="26"/>
  <c r="G12" i="19"/>
  <c r="D12" i="19"/>
  <c r="E12" i="19"/>
  <c r="I12" i="19"/>
  <c r="C12" i="19"/>
  <c r="F12" i="19"/>
  <c r="H12" i="19"/>
  <c r="J12" i="19"/>
  <c r="K12" i="19"/>
  <c r="H144" i="28"/>
  <c r="I144" i="28"/>
  <c r="D144" i="28"/>
  <c r="J144" i="28"/>
  <c r="G144" i="28"/>
  <c r="F144" i="28"/>
  <c r="C144" i="28"/>
  <c r="K144" i="28"/>
  <c r="E144" i="28"/>
  <c r="I33" i="40"/>
  <c r="J33" i="40"/>
  <c r="D33" i="40"/>
  <c r="H33" i="40"/>
  <c r="F33" i="40"/>
  <c r="E33" i="40"/>
  <c r="G33" i="40"/>
  <c r="C33" i="40"/>
  <c r="K33" i="40"/>
  <c r="K112" i="28"/>
  <c r="F112" i="28"/>
  <c r="D112" i="28"/>
  <c r="I112" i="28"/>
  <c r="H112" i="28"/>
  <c r="G112" i="28"/>
  <c r="C112" i="28"/>
  <c r="J112" i="28"/>
  <c r="E112" i="28"/>
  <c r="E5" i="41"/>
  <c r="C5" i="41"/>
  <c r="G5" i="41"/>
  <c r="I5" i="41"/>
  <c r="H5" i="41"/>
  <c r="K5" i="41"/>
  <c r="D5" i="41"/>
  <c r="F5" i="41"/>
  <c r="J5" i="41"/>
  <c r="D98" i="26"/>
  <c r="H98" i="26"/>
  <c r="F98" i="26"/>
  <c r="J98" i="26"/>
  <c r="K98" i="26"/>
  <c r="G98" i="26"/>
  <c r="C98" i="26"/>
  <c r="I98" i="26"/>
  <c r="E98" i="26"/>
  <c r="F40" i="41"/>
  <c r="K40" i="41"/>
  <c r="G40" i="41"/>
  <c r="C40" i="41"/>
  <c r="E40" i="41"/>
  <c r="H40" i="41"/>
  <c r="J40" i="41"/>
  <c r="D40" i="41"/>
  <c r="I40" i="41"/>
  <c r="G55" i="23"/>
  <c r="E55" i="23"/>
  <c r="C55" i="23"/>
  <c r="F55" i="23"/>
  <c r="D55" i="23"/>
  <c r="J55" i="23"/>
  <c r="I55" i="23"/>
  <c r="K55" i="23"/>
  <c r="H55" i="23"/>
  <c r="K170" i="28"/>
  <c r="C170" i="28"/>
  <c r="J170" i="28"/>
  <c r="E170" i="28"/>
  <c r="H170" i="28"/>
  <c r="D170" i="28"/>
  <c r="I170" i="28"/>
  <c r="F170" i="28"/>
  <c r="G170" i="28"/>
  <c r="J74" i="23"/>
  <c r="G74" i="23"/>
  <c r="C74" i="23"/>
  <c r="F74" i="23"/>
  <c r="E74" i="23"/>
  <c r="K74" i="23"/>
  <c r="I74" i="23"/>
  <c r="D74" i="23"/>
  <c r="H74" i="23"/>
  <c r="E3" i="41"/>
  <c r="G3" i="41"/>
  <c r="K3" i="41"/>
  <c r="I3" i="41"/>
  <c r="J3" i="41"/>
  <c r="H3" i="41"/>
  <c r="C3" i="41"/>
  <c r="D3" i="41"/>
  <c r="F3" i="41"/>
  <c r="K46" i="40"/>
  <c r="J46" i="40"/>
  <c r="G46" i="40"/>
  <c r="F46" i="40"/>
  <c r="D46" i="40"/>
  <c r="C46" i="40"/>
  <c r="E46" i="40"/>
  <c r="I46" i="40"/>
  <c r="H46" i="40"/>
  <c r="D151" i="28"/>
  <c r="E151" i="28"/>
  <c r="F151" i="28"/>
  <c r="G151" i="28"/>
  <c r="K151" i="28"/>
  <c r="C151" i="28"/>
  <c r="I151" i="28"/>
  <c r="H151" i="28"/>
  <c r="J151" i="28"/>
  <c r="D77" i="40"/>
  <c r="C77" i="40"/>
  <c r="I77" i="40"/>
  <c r="F77" i="40"/>
  <c r="H77" i="40"/>
  <c r="E77" i="40"/>
  <c r="K77" i="40"/>
  <c r="J77" i="40"/>
  <c r="G77" i="40"/>
  <c r="E115" i="26"/>
  <c r="G115" i="26"/>
  <c r="I115" i="26"/>
  <c r="F115" i="26"/>
  <c r="D115" i="26"/>
  <c r="J115" i="26"/>
  <c r="K115" i="26"/>
  <c r="C115" i="26"/>
  <c r="H115" i="26"/>
  <c r="K25" i="28"/>
  <c r="F25" i="28"/>
  <c r="J25" i="28"/>
  <c r="G25" i="28"/>
  <c r="C25" i="28"/>
  <c r="D25" i="28"/>
  <c r="H25" i="28"/>
  <c r="E25" i="28"/>
  <c r="I25" i="28"/>
  <c r="H88" i="40"/>
  <c r="K88" i="40"/>
  <c r="D88" i="40"/>
  <c r="J88" i="40"/>
  <c r="I88" i="40"/>
  <c r="E88" i="40"/>
  <c r="F88" i="40"/>
  <c r="C88" i="40"/>
  <c r="G88" i="40"/>
  <c r="J57" i="21"/>
  <c r="C57" i="21"/>
  <c r="F57" i="21"/>
  <c r="D57" i="21"/>
  <c r="H57" i="21"/>
  <c r="G57" i="21"/>
  <c r="K57" i="21"/>
  <c r="E57" i="21"/>
  <c r="I57" i="21"/>
  <c r="C39" i="23"/>
  <c r="J39" i="23"/>
  <c r="H39" i="23"/>
  <c r="D39" i="23"/>
  <c r="I39" i="23"/>
  <c r="G39" i="23"/>
  <c r="K39" i="23"/>
  <c r="E39" i="23"/>
  <c r="F39" i="23"/>
  <c r="D93" i="26"/>
  <c r="I93" i="26"/>
  <c r="F93" i="26"/>
  <c r="H93" i="26"/>
  <c r="J93" i="26"/>
  <c r="E93" i="26"/>
  <c r="G93" i="26"/>
  <c r="K93" i="26"/>
  <c r="C93" i="26"/>
  <c r="D105" i="25"/>
  <c r="C105" i="25"/>
  <c r="F105" i="25"/>
  <c r="E105" i="25"/>
  <c r="J105" i="25"/>
  <c r="I105" i="25"/>
  <c r="K105" i="25"/>
  <c r="H105" i="25"/>
  <c r="G105" i="25"/>
  <c r="E85" i="26"/>
  <c r="K85" i="26"/>
  <c r="I85" i="26"/>
  <c r="H85" i="26"/>
  <c r="J85" i="26"/>
  <c r="G85" i="26"/>
  <c r="F85" i="26"/>
  <c r="C85" i="26"/>
  <c r="D85" i="26"/>
  <c r="F30" i="40"/>
  <c r="J30" i="40"/>
  <c r="G30" i="40"/>
  <c r="H30" i="40"/>
  <c r="D30" i="40"/>
  <c r="E30" i="40"/>
  <c r="K30" i="40"/>
  <c r="I30" i="40"/>
  <c r="C30" i="40"/>
  <c r="C161" i="28"/>
  <c r="I161" i="28"/>
  <c r="H161" i="28"/>
  <c r="J161" i="28"/>
  <c r="K161" i="28"/>
  <c r="E161" i="28"/>
  <c r="F161" i="28"/>
  <c r="D161" i="28"/>
  <c r="G161" i="28"/>
  <c r="I141" i="21"/>
  <c r="E141" i="21"/>
  <c r="H141" i="21"/>
  <c r="J141" i="21"/>
  <c r="F141" i="21"/>
  <c r="D141" i="21"/>
  <c r="K141" i="21"/>
  <c r="G141" i="21"/>
  <c r="C141" i="21"/>
  <c r="C153" i="21"/>
  <c r="I153" i="21"/>
  <c r="H153" i="21"/>
  <c r="J153" i="21"/>
  <c r="E153" i="21"/>
  <c r="F153" i="21"/>
  <c r="K153" i="21"/>
  <c r="G153" i="21"/>
  <c r="D153" i="21"/>
  <c r="K61" i="41"/>
  <c r="F61" i="41"/>
  <c r="J61" i="41"/>
  <c r="G61" i="41"/>
  <c r="D61" i="41"/>
  <c r="C61" i="41"/>
  <c r="H61" i="41"/>
  <c r="E61" i="41"/>
  <c r="I61" i="41"/>
  <c r="G157" i="26"/>
  <c r="E157" i="26"/>
  <c r="C157" i="26"/>
  <c r="I157" i="26"/>
  <c r="F157" i="26"/>
  <c r="D157" i="26"/>
  <c r="H157" i="26"/>
  <c r="K157" i="26"/>
  <c r="J157" i="26"/>
  <c r="H129" i="28"/>
  <c r="K129" i="28"/>
  <c r="E129" i="28"/>
  <c r="G129" i="28"/>
  <c r="J129" i="28"/>
  <c r="D129" i="28"/>
  <c r="C129" i="28"/>
  <c r="F129" i="28"/>
  <c r="I129" i="28"/>
  <c r="F132" i="28"/>
  <c r="K132" i="28"/>
  <c r="E132" i="28"/>
  <c r="C132" i="28"/>
  <c r="G132" i="28"/>
  <c r="I132" i="28"/>
  <c r="H132" i="28"/>
  <c r="J132" i="28"/>
  <c r="D132" i="28"/>
  <c r="C8" i="23"/>
  <c r="G8" i="23"/>
  <c r="F8" i="23"/>
  <c r="H8" i="23"/>
  <c r="D8" i="23"/>
  <c r="K8" i="23"/>
  <c r="E8" i="23"/>
  <c r="J8" i="23"/>
  <c r="I8" i="23"/>
  <c r="C120" i="23"/>
  <c r="D120" i="23"/>
  <c r="H120" i="23"/>
  <c r="F120" i="23"/>
  <c r="I120" i="23"/>
  <c r="J120" i="23"/>
  <c r="K120" i="23"/>
  <c r="E120" i="23"/>
  <c r="G120" i="23"/>
  <c r="D150" i="40"/>
  <c r="H150" i="40"/>
  <c r="J150" i="40"/>
  <c r="F150" i="40"/>
  <c r="G150" i="40"/>
  <c r="K150" i="40"/>
  <c r="C150" i="40"/>
  <c r="E150" i="40"/>
  <c r="I150" i="40"/>
  <c r="D60" i="28"/>
  <c r="J60" i="28"/>
  <c r="I60" i="28"/>
  <c r="G60" i="28"/>
  <c r="F60" i="28"/>
  <c r="C60" i="28"/>
  <c r="H60" i="28"/>
  <c r="K60" i="28"/>
  <c r="E60" i="28"/>
  <c r="I17" i="23"/>
  <c r="C17" i="23"/>
  <c r="J17" i="23"/>
  <c r="K17" i="23"/>
  <c r="D17" i="23"/>
  <c r="F17" i="23"/>
  <c r="G17" i="23"/>
  <c r="E17" i="23"/>
  <c r="H17" i="23"/>
  <c r="G149" i="41"/>
  <c r="D149" i="41"/>
  <c r="C149" i="41"/>
  <c r="H149" i="41"/>
  <c r="K149" i="41"/>
  <c r="E149" i="41"/>
  <c r="I149" i="41"/>
  <c r="J149" i="41"/>
  <c r="F149" i="41"/>
  <c r="F116" i="28"/>
  <c r="H116" i="28"/>
  <c r="D116" i="28"/>
  <c r="I116" i="28"/>
  <c r="J116" i="28"/>
  <c r="K116" i="28"/>
  <c r="E116" i="28"/>
  <c r="G116" i="28"/>
  <c r="C116" i="28"/>
  <c r="I51" i="40"/>
  <c r="H51" i="40"/>
  <c r="F51" i="40"/>
  <c r="C51" i="40"/>
  <c r="D51" i="40"/>
  <c r="J51" i="40"/>
  <c r="E51" i="40"/>
  <c r="G51" i="40"/>
  <c r="K51" i="40"/>
  <c r="E104" i="25"/>
  <c r="D104" i="25"/>
  <c r="I104" i="25"/>
  <c r="H104" i="25"/>
  <c r="K104" i="25"/>
  <c r="J104" i="25"/>
  <c r="G104" i="25"/>
  <c r="F104" i="25"/>
  <c r="C104" i="25"/>
  <c r="G42" i="40"/>
  <c r="K42" i="40"/>
  <c r="C42" i="40"/>
  <c r="I42" i="40"/>
  <c r="E42" i="40"/>
  <c r="H42" i="40"/>
  <c r="D42" i="40"/>
  <c r="J42" i="40"/>
  <c r="F42" i="40"/>
  <c r="I51" i="19"/>
  <c r="H51" i="19"/>
  <c r="J51" i="19"/>
  <c r="E51" i="19"/>
  <c r="F51" i="19"/>
  <c r="D51" i="19"/>
  <c r="C51" i="19"/>
  <c r="G51" i="19"/>
  <c r="K51" i="19"/>
  <c r="H144" i="26"/>
  <c r="J144" i="26"/>
  <c r="D144" i="26"/>
  <c r="C144" i="26"/>
  <c r="E144" i="26"/>
  <c r="F144" i="26"/>
  <c r="I144" i="26"/>
  <c r="G144" i="26"/>
  <c r="K144" i="26"/>
  <c r="K87" i="26"/>
  <c r="C87" i="26"/>
  <c r="J87" i="26"/>
  <c r="G87" i="26"/>
  <c r="I87" i="26"/>
  <c r="D87" i="26"/>
  <c r="H87" i="26"/>
  <c r="E87" i="26"/>
  <c r="F87" i="26"/>
  <c r="G168" i="40"/>
  <c r="D168" i="40"/>
  <c r="C168" i="40"/>
  <c r="E168" i="40"/>
  <c r="F168" i="40"/>
  <c r="H168" i="40"/>
  <c r="I168" i="40"/>
  <c r="K168" i="40"/>
  <c r="J168" i="40"/>
  <c r="J136" i="26"/>
  <c r="I136" i="26"/>
  <c r="K136" i="26"/>
  <c r="D136" i="26"/>
  <c r="G136" i="26"/>
  <c r="E136" i="26"/>
  <c r="C136" i="26"/>
  <c r="H136" i="26"/>
  <c r="F136" i="26"/>
  <c r="H15" i="28"/>
  <c r="F15" i="28"/>
  <c r="E15" i="28"/>
  <c r="K15" i="28"/>
  <c r="G15" i="28"/>
  <c r="D15" i="28"/>
  <c r="C15" i="28"/>
  <c r="J15" i="28"/>
  <c r="I15" i="28"/>
  <c r="D174" i="40"/>
  <c r="I174" i="40"/>
  <c r="H174" i="40"/>
  <c r="G174" i="40"/>
  <c r="C174" i="40"/>
  <c r="F174" i="40"/>
  <c r="E174" i="40"/>
  <c r="K174" i="40"/>
  <c r="J174" i="40"/>
  <c r="G122" i="21"/>
  <c r="F122" i="21"/>
  <c r="D122" i="21"/>
  <c r="E122" i="21"/>
  <c r="K122" i="21"/>
  <c r="C122" i="21"/>
  <c r="J122" i="21"/>
  <c r="H122" i="21"/>
  <c r="I122" i="21"/>
  <c r="C112" i="41"/>
  <c r="K112" i="41"/>
  <c r="G112" i="41"/>
  <c r="E112" i="41"/>
  <c r="I112" i="41"/>
  <c r="F112" i="41"/>
  <c r="H112" i="41"/>
  <c r="D112" i="41"/>
  <c r="J112" i="41"/>
  <c r="D106" i="21"/>
  <c r="C106" i="21"/>
  <c r="E106" i="21"/>
  <c r="K106" i="21"/>
  <c r="H106" i="21"/>
  <c r="I106" i="21"/>
  <c r="J106" i="21"/>
  <c r="F106" i="21"/>
  <c r="G106" i="21"/>
  <c r="G147" i="23"/>
  <c r="J147" i="23"/>
  <c r="E147" i="23"/>
  <c r="F147" i="23"/>
  <c r="D147" i="23"/>
  <c r="K147" i="23"/>
  <c r="H147" i="23"/>
  <c r="C147" i="23"/>
  <c r="I147" i="23"/>
  <c r="E15" i="40"/>
  <c r="G15" i="40"/>
  <c r="H15" i="40"/>
  <c r="D15" i="40"/>
  <c r="F15" i="40"/>
  <c r="I15" i="40"/>
  <c r="J15" i="40"/>
  <c r="K15" i="40"/>
  <c r="C15" i="40"/>
  <c r="K177" i="21"/>
  <c r="G177" i="21"/>
  <c r="C177" i="21"/>
  <c r="I177" i="21"/>
  <c r="H177" i="21"/>
  <c r="E177" i="21"/>
  <c r="J177" i="21"/>
  <c r="D177" i="21"/>
  <c r="F177" i="21"/>
  <c r="C31" i="19"/>
  <c r="J31" i="19"/>
  <c r="I31" i="19"/>
  <c r="H31" i="19"/>
  <c r="G31" i="19"/>
  <c r="K31" i="19"/>
  <c r="D31" i="19"/>
  <c r="F31" i="19"/>
  <c r="E31" i="19"/>
  <c r="G53" i="26"/>
  <c r="E53" i="26"/>
  <c r="I53" i="26"/>
  <c r="H53" i="26"/>
  <c r="F53" i="26"/>
  <c r="J53" i="26"/>
  <c r="D53" i="26"/>
  <c r="C53" i="26"/>
  <c r="K53" i="26"/>
  <c r="F62" i="21"/>
  <c r="D62" i="21"/>
  <c r="K62" i="21"/>
  <c r="H62" i="21"/>
  <c r="G62" i="21"/>
  <c r="I62" i="21"/>
  <c r="C62" i="21"/>
  <c r="E62" i="21"/>
  <c r="J62" i="21"/>
  <c r="F168" i="28"/>
  <c r="G168" i="28"/>
  <c r="H168" i="28"/>
  <c r="D168" i="28"/>
  <c r="J168" i="28"/>
  <c r="E168" i="28"/>
  <c r="I168" i="28"/>
  <c r="C168" i="28"/>
  <c r="K168" i="28"/>
  <c r="K133" i="40"/>
  <c r="H133" i="40"/>
  <c r="J133" i="40"/>
  <c r="G133" i="40"/>
  <c r="F133" i="40"/>
  <c r="D133" i="40"/>
  <c r="C133" i="40"/>
  <c r="E133" i="40"/>
  <c r="I133" i="40"/>
  <c r="D34" i="41"/>
  <c r="C34" i="41"/>
  <c r="E34" i="41"/>
  <c r="F34" i="41"/>
  <c r="K34" i="41"/>
  <c r="J34" i="41"/>
  <c r="H34" i="41"/>
  <c r="I34" i="41"/>
  <c r="G34" i="41"/>
  <c r="C40" i="23"/>
  <c r="I40" i="23"/>
  <c r="H40" i="23"/>
  <c r="G40" i="23"/>
  <c r="F40" i="23"/>
  <c r="J40" i="23"/>
  <c r="D40" i="23"/>
  <c r="K40" i="23"/>
  <c r="E40" i="23"/>
  <c r="C15" i="26"/>
  <c r="E15" i="26"/>
  <c r="J15" i="26"/>
  <c r="D15" i="26"/>
  <c r="I15" i="26"/>
  <c r="H15" i="26"/>
  <c r="F15" i="26"/>
  <c r="G15" i="26"/>
  <c r="K15" i="26"/>
  <c r="F128" i="26"/>
  <c r="K128" i="26"/>
  <c r="C128" i="26"/>
  <c r="D128" i="26"/>
  <c r="I128" i="26"/>
  <c r="G128" i="26"/>
  <c r="J128" i="26"/>
  <c r="H128" i="26"/>
  <c r="E128" i="26"/>
  <c r="E167" i="28"/>
  <c r="G167" i="28"/>
  <c r="F167" i="28"/>
  <c r="D167" i="28"/>
  <c r="C167" i="28"/>
  <c r="I167" i="28"/>
  <c r="J167" i="28"/>
  <c r="K167" i="28"/>
  <c r="H167" i="28"/>
  <c r="C75" i="40"/>
  <c r="I75" i="40"/>
  <c r="H75" i="40"/>
  <c r="D75" i="40"/>
  <c r="J75" i="40"/>
  <c r="F75" i="40"/>
  <c r="K75" i="40"/>
  <c r="E75" i="40"/>
  <c r="G75" i="40"/>
  <c r="F94" i="21"/>
  <c r="E94" i="21"/>
  <c r="D94" i="21"/>
  <c r="C94" i="21"/>
  <c r="I94" i="21"/>
  <c r="G94" i="21"/>
  <c r="H94" i="21"/>
  <c r="J94" i="21"/>
  <c r="K94" i="21"/>
  <c r="E139" i="28"/>
  <c r="D139" i="28"/>
  <c r="H139" i="28"/>
  <c r="G139" i="28"/>
  <c r="C139" i="28"/>
  <c r="F139" i="28"/>
  <c r="I139" i="28"/>
  <c r="J139" i="28"/>
  <c r="K139" i="28"/>
  <c r="C149" i="21"/>
  <c r="F149" i="21"/>
  <c r="H149" i="21"/>
  <c r="J149" i="21"/>
  <c r="K149" i="21"/>
  <c r="G149" i="21"/>
  <c r="I149" i="21"/>
  <c r="E149" i="21"/>
  <c r="D149" i="21"/>
  <c r="G24" i="26"/>
  <c r="K24" i="26"/>
  <c r="C24" i="26"/>
  <c r="F24" i="26"/>
  <c r="H24" i="26"/>
  <c r="D24" i="26"/>
  <c r="I24" i="26"/>
  <c r="J24" i="26"/>
  <c r="E24" i="26"/>
  <c r="H6" i="40"/>
  <c r="K6" i="40"/>
  <c r="J6" i="40"/>
  <c r="G6" i="40"/>
  <c r="F6" i="40"/>
  <c r="D6" i="40"/>
  <c r="I6" i="40"/>
  <c r="C6" i="40"/>
  <c r="E6" i="40"/>
  <c r="H162" i="23"/>
  <c r="F162" i="23"/>
  <c r="E162" i="23"/>
  <c r="J162" i="23"/>
  <c r="C162" i="23"/>
  <c r="G162" i="23"/>
  <c r="D162" i="23"/>
  <c r="I162" i="23"/>
  <c r="K162" i="23"/>
  <c r="G25" i="41"/>
  <c r="D25" i="41"/>
  <c r="F25" i="41"/>
  <c r="I25" i="41"/>
  <c r="E25" i="41"/>
  <c r="H25" i="41"/>
  <c r="J25" i="41"/>
  <c r="C25" i="41"/>
  <c r="K25" i="41"/>
  <c r="F14" i="28"/>
  <c r="H14" i="28"/>
  <c r="G14" i="28"/>
  <c r="D14" i="28"/>
  <c r="E14" i="28"/>
  <c r="J14" i="28"/>
  <c r="I14" i="28"/>
  <c r="K14" i="28"/>
  <c r="C14" i="28"/>
  <c r="I69" i="26"/>
  <c r="H69" i="26"/>
  <c r="F69" i="26"/>
  <c r="J69" i="26"/>
  <c r="E69" i="26"/>
  <c r="G69" i="26"/>
  <c r="K69" i="26"/>
  <c r="C69" i="26"/>
  <c r="D69" i="26"/>
  <c r="J4" i="40"/>
  <c r="I4" i="40"/>
  <c r="F4" i="40"/>
  <c r="G4" i="40"/>
  <c r="C4" i="40"/>
  <c r="E4" i="40"/>
  <c r="D4" i="40"/>
  <c r="K4" i="40"/>
  <c r="H4" i="40"/>
  <c r="H115" i="40"/>
  <c r="J115" i="40"/>
  <c r="C115" i="40"/>
  <c r="D115" i="40"/>
  <c r="F115" i="40"/>
  <c r="I115" i="40"/>
  <c r="K115" i="40"/>
  <c r="E115" i="40"/>
  <c r="G115" i="40"/>
  <c r="J149" i="40"/>
  <c r="C149" i="40"/>
  <c r="G149" i="40"/>
  <c r="I149" i="40"/>
  <c r="H149" i="40"/>
  <c r="K149" i="40"/>
  <c r="E149" i="40"/>
  <c r="D149" i="40"/>
  <c r="F149" i="40"/>
  <c r="D117" i="40"/>
  <c r="E117" i="40"/>
  <c r="K117" i="40"/>
  <c r="F117" i="40"/>
  <c r="G117" i="40"/>
  <c r="J117" i="40"/>
  <c r="H117" i="40"/>
  <c r="C117" i="40"/>
  <c r="I117" i="40"/>
  <c r="F109" i="21"/>
  <c r="H109" i="21"/>
  <c r="K109" i="21"/>
  <c r="J109" i="21"/>
  <c r="G109" i="21"/>
  <c r="D109" i="21"/>
  <c r="I109" i="21"/>
  <c r="C109" i="21"/>
  <c r="E109" i="21"/>
  <c r="G52" i="26"/>
  <c r="E52" i="26"/>
  <c r="J52" i="26"/>
  <c r="F52" i="26"/>
  <c r="I52" i="26"/>
  <c r="C52" i="26"/>
  <c r="H52" i="26"/>
  <c r="D52" i="26"/>
  <c r="K52" i="26"/>
  <c r="C26" i="26"/>
  <c r="H26" i="26"/>
  <c r="F26" i="26"/>
  <c r="J26" i="26"/>
  <c r="K26" i="26"/>
  <c r="G26" i="26"/>
  <c r="E26" i="26"/>
  <c r="I26" i="26"/>
  <c r="D26" i="26"/>
  <c r="D131" i="40"/>
  <c r="E131" i="40"/>
  <c r="J131" i="40"/>
  <c r="G131" i="40"/>
  <c r="F131" i="40"/>
  <c r="H131" i="40"/>
  <c r="K131" i="40"/>
  <c r="C131" i="40"/>
  <c r="I131" i="40"/>
  <c r="F156" i="21"/>
  <c r="D156" i="21"/>
  <c r="E156" i="21"/>
  <c r="K156" i="21"/>
  <c r="C156" i="21"/>
  <c r="I156" i="21"/>
  <c r="G156" i="21"/>
  <c r="J156" i="21"/>
  <c r="H156" i="21"/>
  <c r="H67" i="40"/>
  <c r="D67" i="40"/>
  <c r="F67" i="40"/>
  <c r="J67" i="40"/>
  <c r="G67" i="40"/>
  <c r="K67" i="40"/>
  <c r="C67" i="40"/>
  <c r="I67" i="40"/>
  <c r="E67" i="40"/>
  <c r="C102" i="23"/>
  <c r="E102" i="23"/>
  <c r="I102" i="23"/>
  <c r="D102" i="23"/>
  <c r="K102" i="23"/>
  <c r="H102" i="23"/>
  <c r="G102" i="23"/>
  <c r="F102" i="23"/>
  <c r="J102" i="23"/>
  <c r="G59" i="23"/>
  <c r="I59" i="23"/>
  <c r="H59" i="23"/>
  <c r="J59" i="23"/>
  <c r="E59" i="23"/>
  <c r="K59" i="23"/>
  <c r="C59" i="23"/>
  <c r="F59" i="23"/>
  <c r="D59" i="23"/>
  <c r="J57" i="40"/>
  <c r="E57" i="40"/>
  <c r="G57" i="40"/>
  <c r="C57" i="40"/>
  <c r="H57" i="40"/>
  <c r="I57" i="40"/>
  <c r="F57" i="40"/>
  <c r="K57" i="40"/>
  <c r="D57" i="40"/>
  <c r="G43" i="25"/>
  <c r="C43" i="25"/>
  <c r="H43" i="25"/>
  <c r="J43" i="25"/>
  <c r="F43" i="25"/>
  <c r="E43" i="25"/>
  <c r="K43" i="25"/>
  <c r="D43" i="25"/>
  <c r="I43" i="25"/>
  <c r="K165" i="41"/>
  <c r="J165" i="41"/>
  <c r="I165" i="41"/>
  <c r="E165" i="41"/>
  <c r="D165" i="41"/>
  <c r="H165" i="41"/>
  <c r="G165" i="41"/>
  <c r="F165" i="41"/>
  <c r="C165" i="41"/>
  <c r="E3" i="23"/>
  <c r="H3" i="23"/>
  <c r="I3" i="23"/>
  <c r="G3" i="23"/>
  <c r="D3" i="23"/>
  <c r="K3" i="23"/>
  <c r="J3" i="23"/>
  <c r="F3" i="23"/>
  <c r="C3" i="23"/>
  <c r="D9" i="41"/>
  <c r="F9" i="41"/>
  <c r="E9" i="41"/>
  <c r="J9" i="41"/>
  <c r="G9" i="41"/>
  <c r="K9" i="41"/>
  <c r="H9" i="41"/>
  <c r="C9" i="41"/>
  <c r="I9" i="41"/>
  <c r="D35" i="19"/>
  <c r="E35" i="19"/>
  <c r="C35" i="19"/>
  <c r="H35" i="19"/>
  <c r="F35" i="19"/>
  <c r="K35" i="19"/>
  <c r="J35" i="19"/>
  <c r="I35" i="19"/>
  <c r="G35" i="19"/>
  <c r="I64" i="25"/>
  <c r="H64" i="25"/>
  <c r="K64" i="25"/>
  <c r="J64" i="25"/>
  <c r="G64" i="25"/>
  <c r="D64" i="25"/>
  <c r="E64" i="25"/>
  <c r="C64" i="25"/>
  <c r="F64" i="25"/>
  <c r="K113" i="28"/>
  <c r="I113" i="28"/>
  <c r="C113" i="28"/>
  <c r="G113" i="28"/>
  <c r="E113" i="28"/>
  <c r="H113" i="28"/>
  <c r="D113" i="28"/>
  <c r="F113" i="28"/>
  <c r="J113" i="28"/>
  <c r="D39" i="26"/>
  <c r="E39" i="26"/>
  <c r="H39" i="26"/>
  <c r="F39" i="26"/>
  <c r="K39" i="26"/>
  <c r="C39" i="26"/>
  <c r="G39" i="26"/>
  <c r="I39" i="26"/>
  <c r="J39" i="26"/>
  <c r="K26" i="41"/>
  <c r="C26" i="41"/>
  <c r="H26" i="41"/>
  <c r="E26" i="41"/>
  <c r="J26" i="41"/>
  <c r="D26" i="41"/>
  <c r="I26" i="41"/>
  <c r="F26" i="41"/>
  <c r="G26" i="41"/>
  <c r="J129" i="41"/>
  <c r="H129" i="41"/>
  <c r="D129" i="41"/>
  <c r="C129" i="41"/>
  <c r="G129" i="41"/>
  <c r="K129" i="41"/>
  <c r="I129" i="41"/>
  <c r="E129" i="41"/>
  <c r="F129" i="41"/>
  <c r="J101" i="21"/>
  <c r="F101" i="21"/>
  <c r="G101" i="21"/>
  <c r="D101" i="21"/>
  <c r="E101" i="21"/>
  <c r="K101" i="21"/>
  <c r="C101" i="21"/>
  <c r="H101" i="21"/>
  <c r="I101" i="21"/>
  <c r="I156" i="41"/>
  <c r="E156" i="41"/>
  <c r="K156" i="41"/>
  <c r="D156" i="41"/>
  <c r="F156" i="41"/>
  <c r="G156" i="41"/>
  <c r="H156" i="41"/>
  <c r="C156" i="41"/>
  <c r="J156" i="41"/>
  <c r="D158" i="26"/>
  <c r="G158" i="26"/>
  <c r="E158" i="26"/>
  <c r="H158" i="26"/>
  <c r="I158" i="26"/>
  <c r="F158" i="26"/>
  <c r="J158" i="26"/>
  <c r="C158" i="26"/>
  <c r="K158" i="26"/>
  <c r="D13" i="19"/>
  <c r="H13" i="19"/>
  <c r="G13" i="19"/>
  <c r="K13" i="19"/>
  <c r="I13" i="19"/>
  <c r="E13" i="19"/>
  <c r="J13" i="19"/>
  <c r="F13" i="19"/>
  <c r="C13" i="19"/>
  <c r="E71" i="21"/>
  <c r="I71" i="21"/>
  <c r="C71" i="21"/>
  <c r="J71" i="21"/>
  <c r="G71" i="21"/>
  <c r="F71" i="21"/>
  <c r="D71" i="21"/>
  <c r="K71" i="21"/>
  <c r="H71" i="21"/>
  <c r="I129" i="26"/>
  <c r="H129" i="26"/>
  <c r="K129" i="26"/>
  <c r="D129" i="26"/>
  <c r="E129" i="26"/>
  <c r="G129" i="26"/>
  <c r="J129" i="26"/>
  <c r="C129" i="26"/>
  <c r="F129" i="26"/>
  <c r="F85" i="41"/>
  <c r="C85" i="41"/>
  <c r="G85" i="41"/>
  <c r="I85" i="41"/>
  <c r="H85" i="41"/>
  <c r="K85" i="41"/>
  <c r="J85" i="41"/>
  <c r="D85" i="41"/>
  <c r="E85" i="41"/>
  <c r="I19" i="28"/>
  <c r="H19" i="28"/>
  <c r="J19" i="28"/>
  <c r="D19" i="28"/>
  <c r="F19" i="28"/>
  <c r="K19" i="28"/>
  <c r="C19" i="28"/>
  <c r="G19" i="28"/>
  <c r="E19" i="28"/>
  <c r="G106" i="28"/>
  <c r="K106" i="28"/>
  <c r="C106" i="28"/>
  <c r="E106" i="28"/>
  <c r="I106" i="28"/>
  <c r="H106" i="28"/>
  <c r="F106" i="28"/>
  <c r="J106" i="28"/>
  <c r="D106" i="28"/>
  <c r="J99" i="28"/>
  <c r="C99" i="28"/>
  <c r="D99" i="28"/>
  <c r="F99" i="28"/>
  <c r="E99" i="28"/>
  <c r="K99" i="28"/>
  <c r="G99" i="28"/>
  <c r="H99" i="28"/>
  <c r="I99" i="28"/>
  <c r="J158" i="40"/>
  <c r="G158" i="40"/>
  <c r="C158" i="40"/>
  <c r="D158" i="40"/>
  <c r="E158" i="40"/>
  <c r="F158" i="40"/>
  <c r="H158" i="40"/>
  <c r="I158" i="40"/>
  <c r="K158" i="40"/>
  <c r="G153" i="42"/>
  <c r="D153" i="42"/>
  <c r="H153" i="42"/>
  <c r="I153" i="42"/>
  <c r="F153" i="42"/>
  <c r="C153" i="42"/>
  <c r="J153" i="42"/>
  <c r="E153" i="42"/>
  <c r="K153" i="42"/>
  <c r="H70" i="41"/>
  <c r="G70" i="41"/>
  <c r="I70" i="41"/>
  <c r="F70" i="41"/>
  <c r="D70" i="41"/>
  <c r="E70" i="41"/>
  <c r="J70" i="41"/>
  <c r="K70" i="41"/>
  <c r="C70" i="41"/>
  <c r="H126" i="42"/>
  <c r="D126" i="42"/>
  <c r="K126" i="42"/>
  <c r="J126" i="42"/>
  <c r="I126" i="42"/>
  <c r="C126" i="42"/>
  <c r="G126" i="42"/>
  <c r="F126" i="42"/>
  <c r="E126" i="42"/>
  <c r="AP36" i="26"/>
  <c r="AK36" i="26" s="1"/>
  <c r="AP78" i="25"/>
  <c r="AD78" i="25" s="1"/>
  <c r="H16" i="26"/>
  <c r="D16" i="26"/>
  <c r="C16" i="26"/>
  <c r="G16" i="26"/>
  <c r="E16" i="26"/>
  <c r="J16" i="26"/>
  <c r="F16" i="26"/>
  <c r="K16" i="26"/>
  <c r="I16" i="26"/>
  <c r="F97" i="28"/>
  <c r="C97" i="28"/>
  <c r="I97" i="28"/>
  <c r="D97" i="28"/>
  <c r="H97" i="28"/>
  <c r="J97" i="28"/>
  <c r="K97" i="28"/>
  <c r="G97" i="28"/>
  <c r="E97" i="28"/>
  <c r="I63" i="21"/>
  <c r="H63" i="21"/>
  <c r="J63" i="21"/>
  <c r="F63" i="21"/>
  <c r="D63" i="21"/>
  <c r="K63" i="21"/>
  <c r="C63" i="21"/>
  <c r="E63" i="21"/>
  <c r="G63" i="21"/>
  <c r="G138" i="21"/>
  <c r="I138" i="21"/>
  <c r="H138" i="21"/>
  <c r="E138" i="21"/>
  <c r="J138" i="21"/>
  <c r="F138" i="21"/>
  <c r="C138" i="21"/>
  <c r="K138" i="21"/>
  <c r="D138" i="21"/>
  <c r="D123" i="41"/>
  <c r="F123" i="41"/>
  <c r="J123" i="41"/>
  <c r="E123" i="41"/>
  <c r="I123" i="41"/>
  <c r="G123" i="41"/>
  <c r="K123" i="41"/>
  <c r="C123" i="41"/>
  <c r="H123" i="41"/>
  <c r="J59" i="41"/>
  <c r="F59" i="41"/>
  <c r="C59" i="41"/>
  <c r="G59" i="41"/>
  <c r="H59" i="41"/>
  <c r="D59" i="41"/>
  <c r="K59" i="41"/>
  <c r="E59" i="41"/>
  <c r="I59" i="41"/>
  <c r="C138" i="26"/>
  <c r="E138" i="26"/>
  <c r="J138" i="26"/>
  <c r="K138" i="26"/>
  <c r="H138" i="26"/>
  <c r="D138" i="26"/>
  <c r="F138" i="26"/>
  <c r="I138" i="26"/>
  <c r="G138" i="26"/>
  <c r="G155" i="26"/>
  <c r="E155" i="26"/>
  <c r="H155" i="26"/>
  <c r="I155" i="26"/>
  <c r="D155" i="26"/>
  <c r="F155" i="26"/>
  <c r="J155" i="26"/>
  <c r="K155" i="26"/>
  <c r="C155" i="26"/>
  <c r="H62" i="26"/>
  <c r="C62" i="26"/>
  <c r="I62" i="26"/>
  <c r="J62" i="26"/>
  <c r="D62" i="26"/>
  <c r="F62" i="26"/>
  <c r="K62" i="26"/>
  <c r="E62" i="26"/>
  <c r="G62" i="26"/>
  <c r="J24" i="19"/>
  <c r="G24" i="19"/>
  <c r="F24" i="19"/>
  <c r="D24" i="19"/>
  <c r="H24" i="19"/>
  <c r="K24" i="19"/>
  <c r="C24" i="19"/>
  <c r="E24" i="19"/>
  <c r="I24" i="19"/>
  <c r="K11" i="19"/>
  <c r="G11" i="19"/>
  <c r="C11" i="19"/>
  <c r="I11" i="19"/>
  <c r="H11" i="19"/>
  <c r="J11" i="19"/>
  <c r="E11" i="19"/>
  <c r="D11" i="19"/>
  <c r="F11" i="19"/>
  <c r="H70" i="26"/>
  <c r="F70" i="26"/>
  <c r="E70" i="26"/>
  <c r="G70" i="26"/>
  <c r="J70" i="26"/>
  <c r="C70" i="26"/>
  <c r="I70" i="26"/>
  <c r="D70" i="26"/>
  <c r="K70" i="26"/>
  <c r="K9" i="19"/>
  <c r="G9" i="19"/>
  <c r="I9" i="19"/>
  <c r="E9" i="19"/>
  <c r="D9" i="19"/>
  <c r="C9" i="19"/>
  <c r="H9" i="19"/>
  <c r="J9" i="19"/>
  <c r="F9" i="19"/>
  <c r="C40" i="40"/>
  <c r="E40" i="40"/>
  <c r="K40" i="40"/>
  <c r="H40" i="40"/>
  <c r="D40" i="40"/>
  <c r="J40" i="40"/>
  <c r="G40" i="40"/>
  <c r="I40" i="40"/>
  <c r="F40" i="40"/>
  <c r="H79" i="23"/>
  <c r="I79" i="23"/>
  <c r="G79" i="23"/>
  <c r="C79" i="23"/>
  <c r="J79" i="23"/>
  <c r="F79" i="23"/>
  <c r="K79" i="23"/>
  <c r="E79" i="23"/>
  <c r="D79" i="23"/>
  <c r="D69" i="40"/>
  <c r="F69" i="40"/>
  <c r="I69" i="40"/>
  <c r="E69" i="40"/>
  <c r="K69" i="40"/>
  <c r="J69" i="40"/>
  <c r="C69" i="40"/>
  <c r="H69" i="40"/>
  <c r="G69" i="40"/>
  <c r="D60" i="23"/>
  <c r="E60" i="23"/>
  <c r="H60" i="23"/>
  <c r="K60" i="23"/>
  <c r="J60" i="23"/>
  <c r="I60" i="23"/>
  <c r="G60" i="23"/>
  <c r="C60" i="23"/>
  <c r="F60" i="23"/>
  <c r="I35" i="28"/>
  <c r="K35" i="28"/>
  <c r="J35" i="28"/>
  <c r="H35" i="28"/>
  <c r="F35" i="28"/>
  <c r="E35" i="28"/>
  <c r="G35" i="28"/>
  <c r="C35" i="28"/>
  <c r="D35" i="28"/>
  <c r="C107" i="23"/>
  <c r="F107" i="23"/>
  <c r="H107" i="23"/>
  <c r="J107" i="23"/>
  <c r="D107" i="23"/>
  <c r="I107" i="23"/>
  <c r="G107" i="23"/>
  <c r="K107" i="23"/>
  <c r="E107" i="23"/>
  <c r="E139" i="26"/>
  <c r="K139" i="26"/>
  <c r="G139" i="26"/>
  <c r="C139" i="26"/>
  <c r="D139" i="26"/>
  <c r="F139" i="26"/>
  <c r="H139" i="26"/>
  <c r="I139" i="26"/>
  <c r="J139" i="26"/>
  <c r="G173" i="28"/>
  <c r="K173" i="28"/>
  <c r="C173" i="28"/>
  <c r="E173" i="28"/>
  <c r="I173" i="28"/>
  <c r="H173" i="28"/>
  <c r="D173" i="28"/>
  <c r="F173" i="28"/>
  <c r="J173" i="28"/>
  <c r="F87" i="28"/>
  <c r="H87" i="28"/>
  <c r="D87" i="28"/>
  <c r="J87" i="28"/>
  <c r="E87" i="28"/>
  <c r="I87" i="28"/>
  <c r="K87" i="28"/>
  <c r="G87" i="28"/>
  <c r="C87" i="28"/>
  <c r="K127" i="21"/>
  <c r="C127" i="21"/>
  <c r="G127" i="21"/>
  <c r="E127" i="21"/>
  <c r="I127" i="21"/>
  <c r="H127" i="21"/>
  <c r="J127" i="21"/>
  <c r="D127" i="21"/>
  <c r="F127" i="21"/>
  <c r="E161" i="23"/>
  <c r="J161" i="23"/>
  <c r="C161" i="23"/>
  <c r="G161" i="23"/>
  <c r="I161" i="23"/>
  <c r="D161" i="23"/>
  <c r="K161" i="23"/>
  <c r="H161" i="23"/>
  <c r="F161" i="23"/>
  <c r="J126" i="26"/>
  <c r="F126" i="26"/>
  <c r="E126" i="26"/>
  <c r="K126" i="26"/>
  <c r="I126" i="26"/>
  <c r="D126" i="26"/>
  <c r="G126" i="26"/>
  <c r="C126" i="26"/>
  <c r="H126" i="26"/>
  <c r="G175" i="40"/>
  <c r="D175" i="40"/>
  <c r="F175" i="40"/>
  <c r="I175" i="40"/>
  <c r="E175" i="40"/>
  <c r="K175" i="40"/>
  <c r="J175" i="40"/>
  <c r="C175" i="40"/>
  <c r="H175" i="40"/>
  <c r="D124" i="21"/>
  <c r="H124" i="21"/>
  <c r="K124" i="21"/>
  <c r="G124" i="21"/>
  <c r="I124" i="21"/>
  <c r="E124" i="21"/>
  <c r="F124" i="21"/>
  <c r="C124" i="21"/>
  <c r="J124" i="21"/>
  <c r="G28" i="41"/>
  <c r="C28" i="41"/>
  <c r="D28" i="41"/>
  <c r="E28" i="41"/>
  <c r="I28" i="41"/>
  <c r="K28" i="41"/>
  <c r="J28" i="41"/>
  <c r="H28" i="41"/>
  <c r="F28" i="41"/>
  <c r="C176" i="23"/>
  <c r="G176" i="23"/>
  <c r="I176" i="23"/>
  <c r="H176" i="23"/>
  <c r="J176" i="23"/>
  <c r="E176" i="23"/>
  <c r="D176" i="23"/>
  <c r="K176" i="23"/>
  <c r="F176" i="23"/>
  <c r="F169" i="26"/>
  <c r="D169" i="26"/>
  <c r="J169" i="26"/>
  <c r="H169" i="26"/>
  <c r="G169" i="26"/>
  <c r="K169" i="26"/>
  <c r="C169" i="26"/>
  <c r="I169" i="26"/>
  <c r="E169" i="26"/>
  <c r="C125" i="41"/>
  <c r="J125" i="41"/>
  <c r="F125" i="41"/>
  <c r="I125" i="41"/>
  <c r="H125" i="41"/>
  <c r="E125" i="41"/>
  <c r="D125" i="41"/>
  <c r="G125" i="41"/>
  <c r="K125" i="41"/>
  <c r="F165" i="23"/>
  <c r="E165" i="23"/>
  <c r="G165" i="23"/>
  <c r="J165" i="23"/>
  <c r="C165" i="23"/>
  <c r="I165" i="23"/>
  <c r="D165" i="23"/>
  <c r="H165" i="23"/>
  <c r="K165" i="23"/>
  <c r="D80" i="23"/>
  <c r="I80" i="23"/>
  <c r="H80" i="23"/>
  <c r="F80" i="23"/>
  <c r="J80" i="23"/>
  <c r="E80" i="23"/>
  <c r="G80" i="23"/>
  <c r="K80" i="23"/>
  <c r="C80" i="23"/>
  <c r="G25" i="26"/>
  <c r="H25" i="26"/>
  <c r="F25" i="26"/>
  <c r="J25" i="26"/>
  <c r="D25" i="26"/>
  <c r="E25" i="26"/>
  <c r="K25" i="26"/>
  <c r="C25" i="26"/>
  <c r="I25" i="26"/>
  <c r="K57" i="26"/>
  <c r="C57" i="26"/>
  <c r="D57" i="26"/>
  <c r="I57" i="26"/>
  <c r="F57" i="26"/>
  <c r="H57" i="26"/>
  <c r="J57" i="26"/>
  <c r="E57" i="26"/>
  <c r="G57" i="26"/>
  <c r="H176" i="26"/>
  <c r="K176" i="26"/>
  <c r="F176" i="26"/>
  <c r="C176" i="26"/>
  <c r="I176" i="26"/>
  <c r="J176" i="26"/>
  <c r="E176" i="26"/>
  <c r="D176" i="26"/>
  <c r="G176" i="26"/>
  <c r="J164" i="40"/>
  <c r="E164" i="40"/>
  <c r="K164" i="40"/>
  <c r="C164" i="40"/>
  <c r="G164" i="40"/>
  <c r="F164" i="40"/>
  <c r="D164" i="40"/>
  <c r="H164" i="40"/>
  <c r="I164" i="40"/>
  <c r="G20" i="23"/>
  <c r="C20" i="23"/>
  <c r="D20" i="23"/>
  <c r="H20" i="23"/>
  <c r="F20" i="23"/>
  <c r="K20" i="23"/>
  <c r="J20" i="23"/>
  <c r="I20" i="23"/>
  <c r="E20" i="23"/>
  <c r="F163" i="28"/>
  <c r="C163" i="28"/>
  <c r="D163" i="28"/>
  <c r="J163" i="28"/>
  <c r="E163" i="28"/>
  <c r="G163" i="28"/>
  <c r="K163" i="28"/>
  <c r="H163" i="28"/>
  <c r="I163" i="28"/>
  <c r="I77" i="26"/>
  <c r="E77" i="26"/>
  <c r="C77" i="26"/>
  <c r="G77" i="26"/>
  <c r="D77" i="26"/>
  <c r="H77" i="26"/>
  <c r="K77" i="26"/>
  <c r="F77" i="26"/>
  <c r="J77" i="26"/>
  <c r="F36" i="23"/>
  <c r="C36" i="23"/>
  <c r="D36" i="23"/>
  <c r="E36" i="23"/>
  <c r="K36" i="23"/>
  <c r="H36" i="23"/>
  <c r="I36" i="23"/>
  <c r="G36" i="23"/>
  <c r="J36" i="23"/>
  <c r="K20" i="41"/>
  <c r="C20" i="41"/>
  <c r="I20" i="41"/>
  <c r="E20" i="41"/>
  <c r="H20" i="41"/>
  <c r="D20" i="41"/>
  <c r="F20" i="41"/>
  <c r="J20" i="41"/>
  <c r="G20" i="41"/>
  <c r="H24" i="41"/>
  <c r="J24" i="41"/>
  <c r="K24" i="41"/>
  <c r="I24" i="41"/>
  <c r="F24" i="41"/>
  <c r="G24" i="41"/>
  <c r="D24" i="41"/>
  <c r="C24" i="41"/>
  <c r="E24" i="41"/>
  <c r="G111" i="41"/>
  <c r="H111" i="41"/>
  <c r="E111" i="41"/>
  <c r="D111" i="41"/>
  <c r="K111" i="41"/>
  <c r="C111" i="41"/>
  <c r="F111" i="41"/>
  <c r="J111" i="41"/>
  <c r="I111" i="41"/>
  <c r="F5" i="40"/>
  <c r="G5" i="40"/>
  <c r="D5" i="40"/>
  <c r="I5" i="40"/>
  <c r="C5" i="40"/>
  <c r="E5" i="40"/>
  <c r="K5" i="40"/>
  <c r="H5" i="40"/>
  <c r="J5" i="40"/>
  <c r="J121" i="41"/>
  <c r="D121" i="41"/>
  <c r="I121" i="41"/>
  <c r="H121" i="41"/>
  <c r="K121" i="41"/>
  <c r="E121" i="41"/>
  <c r="G121" i="41"/>
  <c r="C121" i="41"/>
  <c r="F121" i="41"/>
  <c r="D168" i="23"/>
  <c r="E168" i="23"/>
  <c r="K168" i="23"/>
  <c r="C168" i="23"/>
  <c r="I168" i="23"/>
  <c r="G168" i="23"/>
  <c r="H168" i="23"/>
  <c r="F168" i="23"/>
  <c r="J168" i="23"/>
  <c r="G109" i="40"/>
  <c r="C109" i="40"/>
  <c r="D109" i="40"/>
  <c r="I109" i="40"/>
  <c r="E109" i="40"/>
  <c r="H109" i="40"/>
  <c r="K109" i="40"/>
  <c r="F109" i="40"/>
  <c r="J109" i="40"/>
  <c r="J83" i="23"/>
  <c r="E83" i="23"/>
  <c r="F83" i="23"/>
  <c r="D83" i="23"/>
  <c r="K83" i="23"/>
  <c r="C83" i="23"/>
  <c r="H83" i="23"/>
  <c r="G83" i="23"/>
  <c r="I83" i="23"/>
  <c r="K54" i="41"/>
  <c r="C54" i="41"/>
  <c r="I54" i="41"/>
  <c r="E54" i="41"/>
  <c r="H54" i="41"/>
  <c r="D54" i="41"/>
  <c r="J54" i="41"/>
  <c r="F54" i="41"/>
  <c r="G54" i="41"/>
  <c r="C53" i="40"/>
  <c r="G53" i="40"/>
  <c r="I53" i="40"/>
  <c r="H53" i="40"/>
  <c r="K53" i="40"/>
  <c r="D53" i="40"/>
  <c r="E53" i="40"/>
  <c r="F53" i="40"/>
  <c r="J53" i="40"/>
  <c r="E155" i="41"/>
  <c r="F155" i="41"/>
  <c r="C155" i="41"/>
  <c r="D155" i="41"/>
  <c r="J155" i="41"/>
  <c r="H155" i="41"/>
  <c r="G155" i="41"/>
  <c r="I155" i="41"/>
  <c r="K155" i="41"/>
  <c r="D155" i="23"/>
  <c r="K155" i="23"/>
  <c r="G155" i="23"/>
  <c r="F155" i="23"/>
  <c r="J155" i="23"/>
  <c r="H155" i="23"/>
  <c r="C155" i="23"/>
  <c r="E155" i="23"/>
  <c r="I155" i="23"/>
  <c r="E90" i="21"/>
  <c r="J90" i="21"/>
  <c r="C90" i="21"/>
  <c r="F90" i="21"/>
  <c r="D90" i="21"/>
  <c r="H90" i="21"/>
  <c r="I90" i="21"/>
  <c r="G90" i="21"/>
  <c r="K90" i="21"/>
  <c r="H13" i="41"/>
  <c r="D13" i="41"/>
  <c r="E13" i="41"/>
  <c r="J13" i="41"/>
  <c r="I13" i="41"/>
  <c r="K13" i="41"/>
  <c r="C13" i="41"/>
  <c r="F13" i="41"/>
  <c r="G13" i="41"/>
  <c r="I102" i="40"/>
  <c r="K102" i="40"/>
  <c r="E102" i="40"/>
  <c r="C102" i="40"/>
  <c r="G102" i="40"/>
  <c r="F102" i="40"/>
  <c r="H102" i="40"/>
  <c r="J102" i="40"/>
  <c r="D102" i="40"/>
  <c r="G72" i="41"/>
  <c r="F72" i="41"/>
  <c r="C72" i="41"/>
  <c r="E72" i="41"/>
  <c r="I72" i="41"/>
  <c r="K72" i="41"/>
  <c r="H72" i="41"/>
  <c r="D72" i="41"/>
  <c r="J72" i="41"/>
  <c r="I43" i="28"/>
  <c r="E43" i="28"/>
  <c r="H43" i="28"/>
  <c r="K43" i="28"/>
  <c r="F43" i="28"/>
  <c r="J43" i="28"/>
  <c r="C43" i="28"/>
  <c r="D43" i="28"/>
  <c r="G43" i="28"/>
  <c r="H157" i="28"/>
  <c r="F157" i="28"/>
  <c r="K157" i="28"/>
  <c r="E157" i="28"/>
  <c r="J157" i="28"/>
  <c r="G157" i="28"/>
  <c r="D157" i="28"/>
  <c r="C157" i="28"/>
  <c r="I157" i="28"/>
  <c r="G80" i="25"/>
  <c r="I80" i="25"/>
  <c r="F80" i="25"/>
  <c r="C80" i="25"/>
  <c r="H80" i="25"/>
  <c r="D80" i="25"/>
  <c r="E80" i="25"/>
  <c r="K80" i="25"/>
  <c r="J80" i="25"/>
  <c r="E50" i="41"/>
  <c r="D50" i="41"/>
  <c r="H50" i="41"/>
  <c r="K50" i="41"/>
  <c r="J50" i="41"/>
  <c r="C50" i="41"/>
  <c r="I50" i="41"/>
  <c r="G50" i="41"/>
  <c r="F50" i="41"/>
  <c r="C143" i="41"/>
  <c r="D143" i="41"/>
  <c r="G143" i="41"/>
  <c r="K143" i="41"/>
  <c r="H143" i="41"/>
  <c r="F143" i="41"/>
  <c r="J143" i="41"/>
  <c r="I143" i="41"/>
  <c r="E143" i="41"/>
  <c r="J137" i="26"/>
  <c r="H137" i="26"/>
  <c r="K137" i="26"/>
  <c r="G137" i="26"/>
  <c r="C137" i="26"/>
  <c r="I137" i="26"/>
  <c r="F137" i="26"/>
  <c r="D137" i="26"/>
  <c r="E137" i="26"/>
  <c r="D90" i="26"/>
  <c r="H90" i="26"/>
  <c r="F90" i="26"/>
  <c r="J90" i="26"/>
  <c r="I90" i="26"/>
  <c r="E90" i="26"/>
  <c r="G90" i="26"/>
  <c r="K90" i="26"/>
  <c r="C90" i="26"/>
  <c r="D4" i="41"/>
  <c r="E4" i="41"/>
  <c r="J4" i="41"/>
  <c r="I4" i="41"/>
  <c r="K4" i="41"/>
  <c r="C4" i="41"/>
  <c r="G4" i="41"/>
  <c r="H4" i="41"/>
  <c r="F4" i="41"/>
  <c r="H115" i="23"/>
  <c r="E115" i="23"/>
  <c r="J115" i="23"/>
  <c r="G115" i="23"/>
  <c r="C115" i="23"/>
  <c r="D115" i="23"/>
  <c r="K115" i="23"/>
  <c r="I115" i="23"/>
  <c r="F115" i="23"/>
  <c r="H104" i="28"/>
  <c r="K104" i="28"/>
  <c r="J104" i="28"/>
  <c r="G104" i="28"/>
  <c r="F104" i="28"/>
  <c r="I104" i="28"/>
  <c r="C104" i="28"/>
  <c r="D104" i="28"/>
  <c r="E104" i="28"/>
  <c r="I7" i="40"/>
  <c r="J7" i="40"/>
  <c r="D7" i="40"/>
  <c r="H7" i="40"/>
  <c r="F7" i="40"/>
  <c r="E7" i="40"/>
  <c r="C7" i="40"/>
  <c r="G7" i="40"/>
  <c r="K7" i="40"/>
  <c r="J7" i="23"/>
  <c r="E7" i="23"/>
  <c r="I7" i="23"/>
  <c r="D7" i="23"/>
  <c r="G7" i="23"/>
  <c r="H7" i="23"/>
  <c r="F7" i="23"/>
  <c r="K7" i="23"/>
  <c r="C7" i="23"/>
  <c r="C75" i="41"/>
  <c r="I75" i="41"/>
  <c r="F75" i="41"/>
  <c r="E75" i="41"/>
  <c r="H75" i="41"/>
  <c r="G75" i="41"/>
  <c r="D75" i="41"/>
  <c r="K75" i="41"/>
  <c r="J75" i="41"/>
  <c r="H82" i="26"/>
  <c r="D82" i="26"/>
  <c r="F82" i="26"/>
  <c r="K82" i="26"/>
  <c r="E82" i="26"/>
  <c r="G82" i="26"/>
  <c r="I82" i="26"/>
  <c r="J82" i="26"/>
  <c r="C82" i="26"/>
  <c r="I77" i="23"/>
  <c r="E77" i="23"/>
  <c r="H77" i="23"/>
  <c r="D77" i="23"/>
  <c r="F77" i="23"/>
  <c r="J77" i="23"/>
  <c r="C77" i="23"/>
  <c r="G77" i="23"/>
  <c r="K77" i="23"/>
  <c r="H48" i="28"/>
  <c r="E48" i="28"/>
  <c r="F48" i="28"/>
  <c r="D48" i="28"/>
  <c r="J48" i="28"/>
  <c r="K48" i="28"/>
  <c r="I48" i="28"/>
  <c r="G48" i="28"/>
  <c r="C48" i="28"/>
  <c r="K153" i="23"/>
  <c r="J153" i="23"/>
  <c r="C153" i="23"/>
  <c r="G153" i="23"/>
  <c r="I153" i="23"/>
  <c r="D153" i="23"/>
  <c r="F153" i="23"/>
  <c r="E153" i="23"/>
  <c r="H153" i="23"/>
  <c r="I62" i="23"/>
  <c r="D62" i="23"/>
  <c r="H62" i="23"/>
  <c r="F62" i="23"/>
  <c r="G62" i="23"/>
  <c r="J62" i="23"/>
  <c r="E62" i="23"/>
  <c r="K62" i="23"/>
  <c r="C62" i="23"/>
  <c r="C83" i="41"/>
  <c r="I83" i="41"/>
  <c r="J83" i="41"/>
  <c r="G83" i="41"/>
  <c r="E83" i="41"/>
  <c r="F83" i="41"/>
  <c r="D83" i="41"/>
  <c r="K83" i="41"/>
  <c r="H83" i="41"/>
  <c r="I30" i="41"/>
  <c r="G30" i="41"/>
  <c r="K30" i="41"/>
  <c r="C30" i="41"/>
  <c r="E30" i="41"/>
  <c r="H30" i="41"/>
  <c r="J30" i="41"/>
  <c r="F30" i="41"/>
  <c r="D30" i="41"/>
  <c r="J174" i="28"/>
  <c r="G174" i="28"/>
  <c r="D174" i="28"/>
  <c r="C174" i="28"/>
  <c r="E174" i="28"/>
  <c r="H174" i="28"/>
  <c r="F174" i="28"/>
  <c r="I174" i="28"/>
  <c r="K174" i="28"/>
  <c r="F17" i="28"/>
  <c r="D17" i="28"/>
  <c r="H17" i="28"/>
  <c r="E17" i="28"/>
  <c r="J17" i="28"/>
  <c r="G17" i="28"/>
  <c r="K17" i="28"/>
  <c r="I17" i="28"/>
  <c r="C17" i="28"/>
  <c r="C19" i="23"/>
  <c r="H19" i="23"/>
  <c r="I19" i="23"/>
  <c r="J19" i="23"/>
  <c r="E19" i="23"/>
  <c r="K19" i="23"/>
  <c r="F19" i="23"/>
  <c r="G19" i="23"/>
  <c r="D19" i="23"/>
  <c r="C128" i="23"/>
  <c r="D128" i="23"/>
  <c r="J128" i="23"/>
  <c r="H128" i="23"/>
  <c r="E128" i="23"/>
  <c r="K128" i="23"/>
  <c r="F128" i="23"/>
  <c r="I128" i="23"/>
  <c r="G128" i="23"/>
  <c r="E73" i="26"/>
  <c r="J73" i="26"/>
  <c r="G73" i="26"/>
  <c r="K73" i="26"/>
  <c r="C73" i="26"/>
  <c r="D73" i="26"/>
  <c r="F73" i="26"/>
  <c r="I73" i="26"/>
  <c r="H73" i="26"/>
  <c r="I72" i="40"/>
  <c r="G72" i="40"/>
  <c r="C72" i="40"/>
  <c r="E72" i="40"/>
  <c r="H72" i="40"/>
  <c r="F72" i="40"/>
  <c r="D72" i="40"/>
  <c r="J72" i="40"/>
  <c r="K72" i="40"/>
  <c r="H139" i="41"/>
  <c r="F139" i="41"/>
  <c r="I139" i="41"/>
  <c r="E139" i="41"/>
  <c r="G139" i="41"/>
  <c r="K139" i="41"/>
  <c r="D139" i="41"/>
  <c r="J139" i="41"/>
  <c r="C139" i="41"/>
  <c r="E154" i="40"/>
  <c r="F154" i="40"/>
  <c r="H154" i="40"/>
  <c r="K154" i="40"/>
  <c r="J154" i="40"/>
  <c r="C154" i="40"/>
  <c r="I154" i="40"/>
  <c r="D154" i="40"/>
  <c r="G154" i="40"/>
  <c r="C171" i="25"/>
  <c r="E171" i="25"/>
  <c r="I171" i="25"/>
  <c r="D171" i="25"/>
  <c r="H171" i="25"/>
  <c r="F171" i="25"/>
  <c r="K171" i="25"/>
  <c r="J171" i="25"/>
  <c r="G171" i="25"/>
  <c r="C146" i="23"/>
  <c r="J146" i="23"/>
  <c r="H146" i="23"/>
  <c r="G146" i="23"/>
  <c r="I146" i="23"/>
  <c r="K146" i="23"/>
  <c r="F146" i="23"/>
  <c r="E146" i="23"/>
  <c r="D146" i="23"/>
  <c r="E58" i="40"/>
  <c r="H58" i="40"/>
  <c r="D58" i="40"/>
  <c r="I58" i="40"/>
  <c r="J58" i="40"/>
  <c r="G58" i="40"/>
  <c r="C58" i="40"/>
  <c r="F58" i="40"/>
  <c r="K58" i="40"/>
  <c r="H159" i="21"/>
  <c r="F159" i="21"/>
  <c r="J159" i="21"/>
  <c r="G159" i="21"/>
  <c r="I159" i="21"/>
  <c r="C159" i="21"/>
  <c r="E159" i="21"/>
  <c r="D159" i="21"/>
  <c r="K159" i="21"/>
  <c r="F84" i="26"/>
  <c r="D84" i="26"/>
  <c r="K84" i="26"/>
  <c r="I84" i="26"/>
  <c r="G84" i="26"/>
  <c r="C84" i="26"/>
  <c r="E84" i="26"/>
  <c r="J84" i="26"/>
  <c r="H84" i="26"/>
  <c r="F75" i="23"/>
  <c r="K75" i="23"/>
  <c r="J75" i="23"/>
  <c r="E75" i="23"/>
  <c r="I75" i="23"/>
  <c r="C75" i="23"/>
  <c r="G75" i="23"/>
  <c r="D75" i="23"/>
  <c r="H75" i="23"/>
  <c r="F47" i="40"/>
  <c r="I47" i="40"/>
  <c r="K47" i="40"/>
  <c r="E47" i="40"/>
  <c r="C47" i="40"/>
  <c r="J47" i="40"/>
  <c r="D47" i="40"/>
  <c r="H47" i="40"/>
  <c r="G47" i="40"/>
  <c r="E94" i="26"/>
  <c r="J94" i="26"/>
  <c r="G94" i="26"/>
  <c r="C94" i="26"/>
  <c r="I94" i="26"/>
  <c r="D94" i="26"/>
  <c r="F94" i="26"/>
  <c r="H94" i="26"/>
  <c r="K94" i="26"/>
  <c r="F45" i="19"/>
  <c r="D45" i="19"/>
  <c r="K45" i="19"/>
  <c r="G45" i="19"/>
  <c r="C45" i="19"/>
  <c r="H45" i="19"/>
  <c r="J45" i="19"/>
  <c r="E45" i="19"/>
  <c r="I45" i="19"/>
  <c r="K104" i="21"/>
  <c r="G104" i="21"/>
  <c r="H104" i="21"/>
  <c r="I104" i="21"/>
  <c r="C104" i="21"/>
  <c r="E104" i="21"/>
  <c r="J104" i="21"/>
  <c r="D104" i="21"/>
  <c r="F104" i="21"/>
  <c r="H141" i="28"/>
  <c r="D141" i="28"/>
  <c r="J141" i="28"/>
  <c r="E141" i="28"/>
  <c r="G141" i="28"/>
  <c r="K141" i="28"/>
  <c r="C141" i="28"/>
  <c r="I141" i="28"/>
  <c r="F141" i="28"/>
  <c r="J120" i="40"/>
  <c r="F120" i="40"/>
  <c r="G120" i="40"/>
  <c r="K120" i="40"/>
  <c r="C120" i="40"/>
  <c r="E120" i="40"/>
  <c r="H120" i="40"/>
  <c r="D120" i="40"/>
  <c r="I120" i="40"/>
  <c r="E2" i="40"/>
  <c r="I2" i="40"/>
  <c r="F2" i="40"/>
  <c r="D2" i="40"/>
  <c r="H2" i="40"/>
  <c r="C2" i="40"/>
  <c r="J2" i="40"/>
  <c r="G2" i="40"/>
  <c r="K2" i="40"/>
  <c r="H5" i="23"/>
  <c r="I5" i="23"/>
  <c r="C5" i="23"/>
  <c r="J5" i="23"/>
  <c r="K5" i="23"/>
  <c r="D5" i="23"/>
  <c r="E5" i="23"/>
  <c r="G5" i="23"/>
  <c r="F5" i="23"/>
  <c r="D92" i="40"/>
  <c r="I92" i="40"/>
  <c r="F92" i="40"/>
  <c r="K92" i="40"/>
  <c r="E92" i="40"/>
  <c r="C92" i="40"/>
  <c r="G92" i="40"/>
  <c r="H92" i="40"/>
  <c r="J92" i="40"/>
  <c r="C156" i="23"/>
  <c r="F156" i="23"/>
  <c r="D156" i="23"/>
  <c r="E156" i="23"/>
  <c r="H156" i="23"/>
  <c r="K156" i="23"/>
  <c r="J156" i="23"/>
  <c r="G156" i="23"/>
  <c r="I156" i="23"/>
  <c r="K37" i="41"/>
  <c r="D37" i="41"/>
  <c r="F37" i="41"/>
  <c r="E37" i="41"/>
  <c r="J37" i="41"/>
  <c r="G37" i="41"/>
  <c r="H37" i="41"/>
  <c r="I37" i="41"/>
  <c r="C37" i="41"/>
  <c r="G43" i="41"/>
  <c r="C43" i="41"/>
  <c r="J43" i="41"/>
  <c r="I43" i="41"/>
  <c r="K43" i="41"/>
  <c r="F43" i="41"/>
  <c r="D43" i="41"/>
  <c r="H43" i="41"/>
  <c r="E43" i="41"/>
  <c r="J48" i="40"/>
  <c r="K48" i="40"/>
  <c r="G48" i="40"/>
  <c r="C48" i="40"/>
  <c r="E48" i="40"/>
  <c r="F48" i="40"/>
  <c r="H48" i="40"/>
  <c r="I48" i="40"/>
  <c r="D48" i="40"/>
  <c r="G104" i="40"/>
  <c r="D104" i="40"/>
  <c r="J104" i="40"/>
  <c r="E104" i="40"/>
  <c r="K104" i="40"/>
  <c r="I104" i="40"/>
  <c r="C104" i="40"/>
  <c r="H104" i="40"/>
  <c r="F104" i="40"/>
  <c r="F31" i="40"/>
  <c r="E31" i="40"/>
  <c r="J31" i="40"/>
  <c r="C31" i="40"/>
  <c r="G31" i="40"/>
  <c r="I31" i="40"/>
  <c r="H31" i="40"/>
  <c r="D31" i="40"/>
  <c r="K31" i="40"/>
  <c r="C82" i="42"/>
  <c r="K82" i="42"/>
  <c r="H82" i="42"/>
  <c r="I82" i="42"/>
  <c r="J82" i="42"/>
  <c r="D82" i="42"/>
  <c r="G82" i="42"/>
  <c r="F82" i="42"/>
  <c r="E82" i="42"/>
  <c r="I173" i="42"/>
  <c r="G173" i="42"/>
  <c r="K173" i="42"/>
  <c r="H173" i="42"/>
  <c r="E173" i="42"/>
  <c r="D173" i="42"/>
  <c r="C173" i="42"/>
  <c r="F173" i="42"/>
  <c r="J173" i="42"/>
  <c r="F81" i="42"/>
  <c r="D81" i="42"/>
  <c r="E81" i="42"/>
  <c r="K81" i="42"/>
  <c r="J81" i="42"/>
  <c r="I81" i="42"/>
  <c r="C81" i="42"/>
  <c r="H81" i="42"/>
  <c r="G81" i="42"/>
  <c r="Q45" i="26"/>
  <c r="U45" i="26"/>
  <c r="T45" i="26"/>
  <c r="M45" i="26"/>
  <c r="P45" i="26"/>
  <c r="O45" i="26"/>
  <c r="S45" i="26"/>
  <c r="R45" i="26"/>
  <c r="N45" i="26"/>
  <c r="AP162" i="26"/>
  <c r="W162" i="26" s="1"/>
  <c r="D12" i="26"/>
  <c r="K12" i="26"/>
  <c r="C12" i="26"/>
  <c r="G12" i="26"/>
  <c r="I12" i="26"/>
  <c r="H12" i="26"/>
  <c r="J12" i="26"/>
  <c r="F12" i="26"/>
  <c r="E12" i="26"/>
  <c r="K47" i="28"/>
  <c r="H47" i="28"/>
  <c r="F47" i="28"/>
  <c r="D47" i="28"/>
  <c r="J47" i="28"/>
  <c r="G47" i="28"/>
  <c r="E47" i="28"/>
  <c r="C47" i="28"/>
  <c r="I47" i="28"/>
  <c r="G88" i="23"/>
  <c r="C88" i="23"/>
  <c r="D88" i="23"/>
  <c r="H88" i="23"/>
  <c r="K88" i="23"/>
  <c r="F88" i="23"/>
  <c r="E88" i="23"/>
  <c r="I88" i="23"/>
  <c r="J88" i="23"/>
  <c r="C138" i="23"/>
  <c r="E138" i="23"/>
  <c r="K138" i="23"/>
  <c r="I138" i="23"/>
  <c r="D138" i="23"/>
  <c r="H138" i="23"/>
  <c r="F138" i="23"/>
  <c r="G138" i="23"/>
  <c r="J138" i="23"/>
  <c r="K29" i="41"/>
  <c r="G29" i="41"/>
  <c r="C29" i="41"/>
  <c r="H29" i="41"/>
  <c r="I29" i="41"/>
  <c r="E29" i="41"/>
  <c r="F29" i="41"/>
  <c r="J29" i="41"/>
  <c r="D29" i="41"/>
  <c r="G133" i="23"/>
  <c r="C133" i="23"/>
  <c r="D133" i="23"/>
  <c r="I133" i="23"/>
  <c r="K133" i="23"/>
  <c r="H133" i="23"/>
  <c r="F133" i="23"/>
  <c r="E133" i="23"/>
  <c r="J133" i="23"/>
  <c r="J73" i="28"/>
  <c r="E73" i="28"/>
  <c r="G73" i="28"/>
  <c r="C73" i="28"/>
  <c r="I73" i="28"/>
  <c r="H73" i="28"/>
  <c r="D73" i="28"/>
  <c r="K73" i="28"/>
  <c r="F73" i="28"/>
  <c r="I22" i="40"/>
  <c r="J22" i="40"/>
  <c r="G22" i="40"/>
  <c r="C22" i="40"/>
  <c r="D22" i="40"/>
  <c r="H22" i="40"/>
  <c r="E22" i="40"/>
  <c r="F22" i="40"/>
  <c r="K22" i="40"/>
  <c r="I110" i="23"/>
  <c r="D110" i="23"/>
  <c r="K110" i="23"/>
  <c r="H110" i="23"/>
  <c r="J110" i="23"/>
  <c r="G110" i="23"/>
  <c r="F110" i="23"/>
  <c r="C110" i="23"/>
  <c r="E110" i="23"/>
  <c r="F9" i="26"/>
  <c r="J9" i="26"/>
  <c r="I9" i="26"/>
  <c r="E9" i="26"/>
  <c r="G9" i="26"/>
  <c r="C9" i="26"/>
  <c r="H9" i="26"/>
  <c r="D9" i="26"/>
  <c r="K9" i="26"/>
  <c r="E81" i="28"/>
  <c r="G81" i="28"/>
  <c r="K81" i="28"/>
  <c r="C81" i="28"/>
  <c r="J81" i="28"/>
  <c r="I81" i="28"/>
  <c r="H81" i="28"/>
  <c r="D81" i="28"/>
  <c r="F81" i="28"/>
  <c r="I32" i="26"/>
  <c r="H32" i="26"/>
  <c r="G32" i="26"/>
  <c r="C32" i="26"/>
  <c r="F32" i="26"/>
  <c r="J32" i="26"/>
  <c r="K32" i="26"/>
  <c r="E32" i="26"/>
  <c r="D32" i="26"/>
  <c r="E153" i="28"/>
  <c r="G153" i="28"/>
  <c r="C153" i="28"/>
  <c r="D153" i="28"/>
  <c r="H153" i="28"/>
  <c r="I153" i="28"/>
  <c r="J153" i="28"/>
  <c r="F153" i="28"/>
  <c r="K153" i="28"/>
  <c r="I154" i="26"/>
  <c r="C154" i="26"/>
  <c r="J154" i="26"/>
  <c r="H154" i="26"/>
  <c r="E154" i="26"/>
  <c r="K154" i="26"/>
  <c r="D154" i="26"/>
  <c r="G154" i="26"/>
  <c r="F154" i="26"/>
  <c r="K170" i="23"/>
  <c r="G170" i="23"/>
  <c r="D170" i="23"/>
  <c r="C170" i="23"/>
  <c r="E170" i="23"/>
  <c r="I170" i="23"/>
  <c r="J170" i="23"/>
  <c r="F170" i="23"/>
  <c r="H170" i="23"/>
  <c r="C133" i="41"/>
  <c r="D133" i="41"/>
  <c r="H133" i="41"/>
  <c r="E133" i="41"/>
  <c r="I133" i="41"/>
  <c r="F133" i="41"/>
  <c r="K133" i="41"/>
  <c r="J133" i="41"/>
  <c r="G133" i="41"/>
  <c r="K169" i="28"/>
  <c r="E169" i="28"/>
  <c r="G169" i="28"/>
  <c r="C169" i="28"/>
  <c r="H169" i="28"/>
  <c r="I169" i="28"/>
  <c r="J169" i="28"/>
  <c r="D169" i="28"/>
  <c r="F169" i="28"/>
  <c r="F146" i="28"/>
  <c r="G146" i="28"/>
  <c r="D146" i="28"/>
  <c r="C146" i="28"/>
  <c r="E146" i="28"/>
  <c r="H146" i="28"/>
  <c r="I146" i="28"/>
  <c r="J146" i="28"/>
  <c r="K146" i="28"/>
  <c r="C119" i="23"/>
  <c r="F119" i="23"/>
  <c r="E119" i="23"/>
  <c r="J119" i="23"/>
  <c r="I119" i="23"/>
  <c r="K119" i="23"/>
  <c r="H119" i="23"/>
  <c r="G119" i="23"/>
  <c r="D119" i="23"/>
  <c r="E53" i="28"/>
  <c r="K53" i="28"/>
  <c r="H53" i="28"/>
  <c r="J53" i="28"/>
  <c r="G53" i="28"/>
  <c r="F53" i="28"/>
  <c r="D53" i="28"/>
  <c r="C53" i="28"/>
  <c r="I53" i="28"/>
  <c r="D141" i="26"/>
  <c r="F141" i="26"/>
  <c r="H141" i="26"/>
  <c r="E141" i="26"/>
  <c r="I141" i="26"/>
  <c r="K141" i="26"/>
  <c r="C141" i="26"/>
  <c r="J141" i="26"/>
  <c r="G141" i="26"/>
  <c r="F71" i="41"/>
  <c r="C71" i="41"/>
  <c r="I71" i="41"/>
  <c r="G71" i="41"/>
  <c r="K71" i="41"/>
  <c r="J71" i="41"/>
  <c r="H71" i="41"/>
  <c r="D71" i="41"/>
  <c r="E71" i="41"/>
  <c r="I167" i="26"/>
  <c r="D167" i="26"/>
  <c r="H167" i="26"/>
  <c r="E167" i="26"/>
  <c r="G167" i="26"/>
  <c r="K167" i="26"/>
  <c r="C167" i="26"/>
  <c r="J167" i="26"/>
  <c r="F167" i="26"/>
  <c r="H162" i="28"/>
  <c r="D162" i="28"/>
  <c r="J162" i="28"/>
  <c r="I162" i="28"/>
  <c r="G162" i="28"/>
  <c r="F162" i="28"/>
  <c r="K162" i="28"/>
  <c r="E162" i="28"/>
  <c r="C162" i="28"/>
  <c r="K67" i="28"/>
  <c r="C67" i="28"/>
  <c r="G67" i="28"/>
  <c r="F67" i="28"/>
  <c r="J67" i="28"/>
  <c r="H67" i="28"/>
  <c r="D67" i="28"/>
  <c r="I67" i="28"/>
  <c r="E67" i="28"/>
  <c r="E130" i="26"/>
  <c r="H130" i="26"/>
  <c r="K130" i="26"/>
  <c r="D130" i="26"/>
  <c r="F130" i="26"/>
  <c r="G130" i="26"/>
  <c r="I130" i="26"/>
  <c r="C130" i="26"/>
  <c r="J130" i="26"/>
  <c r="D99" i="21"/>
  <c r="K99" i="21"/>
  <c r="C99" i="21"/>
  <c r="G99" i="21"/>
  <c r="E99" i="21"/>
  <c r="H99" i="21"/>
  <c r="F99" i="21"/>
  <c r="J99" i="21"/>
  <c r="I99" i="21"/>
  <c r="J107" i="41"/>
  <c r="E107" i="41"/>
  <c r="I107" i="41"/>
  <c r="C107" i="41"/>
  <c r="G107" i="41"/>
  <c r="F107" i="41"/>
  <c r="H107" i="41"/>
  <c r="K107" i="41"/>
  <c r="D107" i="41"/>
  <c r="D31" i="23"/>
  <c r="K31" i="23"/>
  <c r="J31" i="23"/>
  <c r="H31" i="23"/>
  <c r="I31" i="23"/>
  <c r="G31" i="23"/>
  <c r="E31" i="23"/>
  <c r="C31" i="23"/>
  <c r="F31" i="23"/>
  <c r="G128" i="40"/>
  <c r="F128" i="40"/>
  <c r="C128" i="40"/>
  <c r="E128" i="40"/>
  <c r="H128" i="40"/>
  <c r="D128" i="40"/>
  <c r="K128" i="40"/>
  <c r="J128" i="40"/>
  <c r="I128" i="40"/>
  <c r="G59" i="21"/>
  <c r="K59" i="21"/>
  <c r="D59" i="21"/>
  <c r="C59" i="21"/>
  <c r="I59" i="21"/>
  <c r="E59" i="21"/>
  <c r="H59" i="21"/>
  <c r="J59" i="21"/>
  <c r="F59" i="21"/>
  <c r="F173" i="40"/>
  <c r="E173" i="40"/>
  <c r="G173" i="40"/>
  <c r="J173" i="40"/>
  <c r="I173" i="40"/>
  <c r="H173" i="40"/>
  <c r="D173" i="40"/>
  <c r="K173" i="40"/>
  <c r="C173" i="40"/>
  <c r="G167" i="21"/>
  <c r="D167" i="21"/>
  <c r="I167" i="21"/>
  <c r="F167" i="21"/>
  <c r="J167" i="21"/>
  <c r="H167" i="21"/>
  <c r="E167" i="21"/>
  <c r="K167" i="21"/>
  <c r="C167" i="21"/>
  <c r="D171" i="40"/>
  <c r="F171" i="40"/>
  <c r="E171" i="40"/>
  <c r="I171" i="40"/>
  <c r="J171" i="40"/>
  <c r="C171" i="40"/>
  <c r="G171" i="40"/>
  <c r="H171" i="40"/>
  <c r="K171" i="40"/>
  <c r="K159" i="41"/>
  <c r="D159" i="41"/>
  <c r="J159" i="41"/>
  <c r="C159" i="41"/>
  <c r="E159" i="41"/>
  <c r="I159" i="41"/>
  <c r="G159" i="41"/>
  <c r="H159" i="41"/>
  <c r="F159" i="41"/>
  <c r="J95" i="23"/>
  <c r="G95" i="23"/>
  <c r="E95" i="23"/>
  <c r="D95" i="23"/>
  <c r="F95" i="23"/>
  <c r="K95" i="23"/>
  <c r="I95" i="23"/>
  <c r="C95" i="23"/>
  <c r="H95" i="23"/>
  <c r="J175" i="26"/>
  <c r="C175" i="26"/>
  <c r="G175" i="26"/>
  <c r="F175" i="26"/>
  <c r="I175" i="26"/>
  <c r="K175" i="26"/>
  <c r="D175" i="26"/>
  <c r="E175" i="26"/>
  <c r="H175" i="26"/>
  <c r="C100" i="21"/>
  <c r="F100" i="21"/>
  <c r="D100" i="21"/>
  <c r="K100" i="21"/>
  <c r="G100" i="21"/>
  <c r="I100" i="21"/>
  <c r="E100" i="21"/>
  <c r="H100" i="21"/>
  <c r="J100" i="21"/>
  <c r="D124" i="41"/>
  <c r="F124" i="41"/>
  <c r="E124" i="41"/>
  <c r="C124" i="41"/>
  <c r="G124" i="41"/>
  <c r="K124" i="41"/>
  <c r="I124" i="41"/>
  <c r="H124" i="41"/>
  <c r="J124" i="41"/>
  <c r="C72" i="28"/>
  <c r="F72" i="28"/>
  <c r="E72" i="28"/>
  <c r="H72" i="28"/>
  <c r="D72" i="28"/>
  <c r="J72" i="28"/>
  <c r="I72" i="28"/>
  <c r="K72" i="28"/>
  <c r="G72" i="28"/>
  <c r="I161" i="26"/>
  <c r="H161" i="26"/>
  <c r="K161" i="26"/>
  <c r="J161" i="26"/>
  <c r="E161" i="26"/>
  <c r="G161" i="26"/>
  <c r="C161" i="26"/>
  <c r="F161" i="26"/>
  <c r="D161" i="26"/>
  <c r="E160" i="21"/>
  <c r="F160" i="21"/>
  <c r="D160" i="21"/>
  <c r="G160" i="21"/>
  <c r="K160" i="21"/>
  <c r="C160" i="21"/>
  <c r="J160" i="21"/>
  <c r="H160" i="21"/>
  <c r="I160" i="21"/>
  <c r="H83" i="28"/>
  <c r="F83" i="28"/>
  <c r="J83" i="28"/>
  <c r="K83" i="28"/>
  <c r="G83" i="28"/>
  <c r="D83" i="28"/>
  <c r="C83" i="28"/>
  <c r="I83" i="28"/>
  <c r="E83" i="28"/>
  <c r="D126" i="40"/>
  <c r="C126" i="40"/>
  <c r="E126" i="40"/>
  <c r="J126" i="40"/>
  <c r="H126" i="40"/>
  <c r="I126" i="40"/>
  <c r="F126" i="40"/>
  <c r="K126" i="40"/>
  <c r="G126" i="40"/>
  <c r="F147" i="26"/>
  <c r="K147" i="26"/>
  <c r="E147" i="26"/>
  <c r="D147" i="26"/>
  <c r="H147" i="26"/>
  <c r="I147" i="26"/>
  <c r="G147" i="26"/>
  <c r="C147" i="26"/>
  <c r="J147" i="26"/>
  <c r="G113" i="21"/>
  <c r="C113" i="21"/>
  <c r="I113" i="21"/>
  <c r="H113" i="21"/>
  <c r="E113" i="21"/>
  <c r="J113" i="21"/>
  <c r="F113" i="21"/>
  <c r="K113" i="21"/>
  <c r="D113" i="21"/>
  <c r="C114" i="26"/>
  <c r="E114" i="26"/>
  <c r="J114" i="26"/>
  <c r="K114" i="26"/>
  <c r="H114" i="26"/>
  <c r="D114" i="26"/>
  <c r="F114" i="26"/>
  <c r="I114" i="26"/>
  <c r="G114" i="26"/>
  <c r="C32" i="28"/>
  <c r="D32" i="28"/>
  <c r="E32" i="28"/>
  <c r="I32" i="28"/>
  <c r="H32" i="28"/>
  <c r="K32" i="28"/>
  <c r="J32" i="28"/>
  <c r="F32" i="28"/>
  <c r="G32" i="28"/>
  <c r="J112" i="26"/>
  <c r="E112" i="26"/>
  <c r="I112" i="26"/>
  <c r="G112" i="26"/>
  <c r="D112" i="26"/>
  <c r="F112" i="26"/>
  <c r="C112" i="26"/>
  <c r="H112" i="26"/>
  <c r="K112" i="26"/>
  <c r="I2" i="26"/>
  <c r="H2" i="26"/>
  <c r="K2" i="26"/>
  <c r="J2" i="26"/>
  <c r="C2" i="26"/>
  <c r="F2" i="26"/>
  <c r="G2" i="26"/>
  <c r="E2" i="26"/>
  <c r="D2" i="26"/>
  <c r="D147" i="21"/>
  <c r="K147" i="21"/>
  <c r="G147" i="21"/>
  <c r="C147" i="21"/>
  <c r="E147" i="21"/>
  <c r="H147" i="21"/>
  <c r="J147" i="21"/>
  <c r="F147" i="21"/>
  <c r="I147" i="21"/>
  <c r="H80" i="21"/>
  <c r="J80" i="21"/>
  <c r="I80" i="21"/>
  <c r="G80" i="21"/>
  <c r="F80" i="21"/>
  <c r="D80" i="21"/>
  <c r="E80" i="21"/>
  <c r="K80" i="21"/>
  <c r="C80" i="21"/>
  <c r="I31" i="28"/>
  <c r="H31" i="28"/>
  <c r="J31" i="28"/>
  <c r="C31" i="28"/>
  <c r="D31" i="28"/>
  <c r="E31" i="28"/>
  <c r="F31" i="28"/>
  <c r="K31" i="28"/>
  <c r="G31" i="28"/>
  <c r="G109" i="28"/>
  <c r="J109" i="28"/>
  <c r="D109" i="28"/>
  <c r="H109" i="28"/>
  <c r="F109" i="28"/>
  <c r="E109" i="28"/>
  <c r="I109" i="28"/>
  <c r="K109" i="28"/>
  <c r="C109" i="28"/>
  <c r="H163" i="23"/>
  <c r="C163" i="23"/>
  <c r="G163" i="23"/>
  <c r="J163" i="23"/>
  <c r="K163" i="23"/>
  <c r="E163" i="23"/>
  <c r="I163" i="23"/>
  <c r="D163" i="23"/>
  <c r="F163" i="23"/>
  <c r="E8" i="28"/>
  <c r="H8" i="28"/>
  <c r="F8" i="28"/>
  <c r="D8" i="28"/>
  <c r="C8" i="28"/>
  <c r="J8" i="28"/>
  <c r="I8" i="28"/>
  <c r="K8" i="28"/>
  <c r="G8" i="28"/>
  <c r="E39" i="41"/>
  <c r="H39" i="41"/>
  <c r="K39" i="41"/>
  <c r="F39" i="41"/>
  <c r="J39" i="41"/>
  <c r="G39" i="41"/>
  <c r="C39" i="41"/>
  <c r="D39" i="41"/>
  <c r="I39" i="41"/>
  <c r="D163" i="41"/>
  <c r="H163" i="41"/>
  <c r="J163" i="41"/>
  <c r="E163" i="41"/>
  <c r="C163" i="41"/>
  <c r="I163" i="41"/>
  <c r="G163" i="41"/>
  <c r="F163" i="41"/>
  <c r="K163" i="41"/>
  <c r="C118" i="28"/>
  <c r="G118" i="28"/>
  <c r="D118" i="28"/>
  <c r="H118" i="28"/>
  <c r="E118" i="28"/>
  <c r="J118" i="28"/>
  <c r="F118" i="28"/>
  <c r="I118" i="28"/>
  <c r="K118" i="28"/>
  <c r="F68" i="26"/>
  <c r="J68" i="26"/>
  <c r="D68" i="26"/>
  <c r="K68" i="26"/>
  <c r="I68" i="26"/>
  <c r="H68" i="26"/>
  <c r="G68" i="26"/>
  <c r="E68" i="26"/>
  <c r="C68" i="26"/>
  <c r="D107" i="21"/>
  <c r="H107" i="21"/>
  <c r="G107" i="21"/>
  <c r="K107" i="21"/>
  <c r="E107" i="21"/>
  <c r="I107" i="21"/>
  <c r="J107" i="21"/>
  <c r="F107" i="21"/>
  <c r="C107" i="21"/>
  <c r="F9" i="40"/>
  <c r="E9" i="40"/>
  <c r="G9" i="40"/>
  <c r="D9" i="40"/>
  <c r="I9" i="40"/>
  <c r="C9" i="40"/>
  <c r="H9" i="40"/>
  <c r="J9" i="40"/>
  <c r="K9" i="40"/>
  <c r="G96" i="23"/>
  <c r="I96" i="23"/>
  <c r="F96" i="23"/>
  <c r="C96" i="23"/>
  <c r="D96" i="23"/>
  <c r="J96" i="23"/>
  <c r="E96" i="23"/>
  <c r="H96" i="23"/>
  <c r="K96" i="23"/>
  <c r="H109" i="41"/>
  <c r="F109" i="41"/>
  <c r="D109" i="41"/>
  <c r="G109" i="41"/>
  <c r="J109" i="41"/>
  <c r="I109" i="41"/>
  <c r="C109" i="41"/>
  <c r="K109" i="41"/>
  <c r="E109" i="41"/>
  <c r="G54" i="23"/>
  <c r="D54" i="23"/>
  <c r="E54" i="23"/>
  <c r="C54" i="23"/>
  <c r="F54" i="23"/>
  <c r="K54" i="23"/>
  <c r="H54" i="23"/>
  <c r="I54" i="23"/>
  <c r="J54" i="23"/>
  <c r="C135" i="23"/>
  <c r="H135" i="23"/>
  <c r="F135" i="23"/>
  <c r="J135" i="23"/>
  <c r="E135" i="23"/>
  <c r="I135" i="23"/>
  <c r="K135" i="23"/>
  <c r="D135" i="23"/>
  <c r="G135" i="23"/>
  <c r="E44" i="23"/>
  <c r="G44" i="23"/>
  <c r="K44" i="23"/>
  <c r="C44" i="23"/>
  <c r="I44" i="23"/>
  <c r="D44" i="23"/>
  <c r="J44" i="23"/>
  <c r="F44" i="23"/>
  <c r="H44" i="23"/>
  <c r="D79" i="40"/>
  <c r="H79" i="40"/>
  <c r="I79" i="40"/>
  <c r="K79" i="40"/>
  <c r="E79" i="40"/>
  <c r="F79" i="40"/>
  <c r="G79" i="40"/>
  <c r="C79" i="40"/>
  <c r="J79" i="40"/>
  <c r="F158" i="21"/>
  <c r="H158" i="21"/>
  <c r="J158" i="21"/>
  <c r="I158" i="21"/>
  <c r="K158" i="21"/>
  <c r="G158" i="21"/>
  <c r="D158" i="21"/>
  <c r="C158" i="21"/>
  <c r="E158" i="21"/>
  <c r="F173" i="23"/>
  <c r="I173" i="23"/>
  <c r="K173" i="23"/>
  <c r="J173" i="23"/>
  <c r="C173" i="23"/>
  <c r="E173" i="23"/>
  <c r="H173" i="23"/>
  <c r="G173" i="23"/>
  <c r="D173" i="23"/>
  <c r="F69" i="21"/>
  <c r="D69" i="21"/>
  <c r="H69" i="21"/>
  <c r="G69" i="21"/>
  <c r="K69" i="21"/>
  <c r="I69" i="21"/>
  <c r="E69" i="21"/>
  <c r="C69" i="21"/>
  <c r="J69" i="21"/>
  <c r="D46" i="19"/>
  <c r="H46" i="19"/>
  <c r="K46" i="19"/>
  <c r="G46" i="19"/>
  <c r="I46" i="19"/>
  <c r="E46" i="19"/>
  <c r="F46" i="19"/>
  <c r="J46" i="19"/>
  <c r="C46" i="19"/>
  <c r="G44" i="41"/>
  <c r="K44" i="41"/>
  <c r="C44" i="41"/>
  <c r="E44" i="41"/>
  <c r="F44" i="41"/>
  <c r="I44" i="41"/>
  <c r="J44" i="41"/>
  <c r="D44" i="41"/>
  <c r="H44" i="41"/>
  <c r="C74" i="21"/>
  <c r="E74" i="21"/>
  <c r="J74" i="21"/>
  <c r="F74" i="21"/>
  <c r="K74" i="21"/>
  <c r="D74" i="21"/>
  <c r="H74" i="21"/>
  <c r="I74" i="21"/>
  <c r="G74" i="21"/>
  <c r="E173" i="41"/>
  <c r="I173" i="41"/>
  <c r="F173" i="41"/>
  <c r="J173" i="41"/>
  <c r="D173" i="41"/>
  <c r="K173" i="41"/>
  <c r="C173" i="41"/>
  <c r="H173" i="41"/>
  <c r="G173" i="41"/>
  <c r="K30" i="28"/>
  <c r="G30" i="28"/>
  <c r="D30" i="28"/>
  <c r="E30" i="28"/>
  <c r="F30" i="28"/>
  <c r="C30" i="28"/>
  <c r="H30" i="28"/>
  <c r="J30" i="28"/>
  <c r="I30" i="28"/>
  <c r="E76" i="26"/>
  <c r="I76" i="26"/>
  <c r="F76" i="26"/>
  <c r="D76" i="26"/>
  <c r="K76" i="26"/>
  <c r="G76" i="26"/>
  <c r="C76" i="26"/>
  <c r="J76" i="26"/>
  <c r="H76" i="26"/>
  <c r="C144" i="40"/>
  <c r="H144" i="40"/>
  <c r="E144" i="40"/>
  <c r="K144" i="40"/>
  <c r="D144" i="40"/>
  <c r="J144" i="40"/>
  <c r="G144" i="40"/>
  <c r="I144" i="40"/>
  <c r="F144" i="40"/>
  <c r="D124" i="28"/>
  <c r="C124" i="28"/>
  <c r="E124" i="28"/>
  <c r="I124" i="28"/>
  <c r="H124" i="28"/>
  <c r="K124" i="28"/>
  <c r="G124" i="28"/>
  <c r="F124" i="28"/>
  <c r="J124" i="28"/>
  <c r="I145" i="21"/>
  <c r="D145" i="21"/>
  <c r="E145" i="21"/>
  <c r="C145" i="21"/>
  <c r="H145" i="21"/>
  <c r="F145" i="21"/>
  <c r="K145" i="21"/>
  <c r="G145" i="21"/>
  <c r="J145" i="21"/>
  <c r="F151" i="21"/>
  <c r="D151" i="21"/>
  <c r="K151" i="21"/>
  <c r="G151" i="21"/>
  <c r="H151" i="21"/>
  <c r="E151" i="21"/>
  <c r="J151" i="21"/>
  <c r="C151" i="21"/>
  <c r="I151" i="21"/>
  <c r="F119" i="28"/>
  <c r="G119" i="28"/>
  <c r="K119" i="28"/>
  <c r="C119" i="28"/>
  <c r="I119" i="28"/>
  <c r="J119" i="28"/>
  <c r="E119" i="28"/>
  <c r="H119" i="28"/>
  <c r="D119" i="28"/>
  <c r="I148" i="21"/>
  <c r="H148" i="21"/>
  <c r="E148" i="21"/>
  <c r="J148" i="21"/>
  <c r="F148" i="21"/>
  <c r="D148" i="21"/>
  <c r="C148" i="21"/>
  <c r="G148" i="21"/>
  <c r="K148" i="21"/>
  <c r="K129" i="21"/>
  <c r="G129" i="21"/>
  <c r="I129" i="21"/>
  <c r="E129" i="21"/>
  <c r="C129" i="21"/>
  <c r="F129" i="21"/>
  <c r="H129" i="21"/>
  <c r="D129" i="21"/>
  <c r="J129" i="21"/>
  <c r="C85" i="28"/>
  <c r="E85" i="28"/>
  <c r="G85" i="28"/>
  <c r="H85" i="28"/>
  <c r="D85" i="28"/>
  <c r="F85" i="28"/>
  <c r="I85" i="28"/>
  <c r="J85" i="28"/>
  <c r="K85" i="28"/>
  <c r="F75" i="26"/>
  <c r="I75" i="26"/>
  <c r="K75" i="26"/>
  <c r="H75" i="26"/>
  <c r="G75" i="26"/>
  <c r="J75" i="26"/>
  <c r="E75" i="26"/>
  <c r="D75" i="26"/>
  <c r="C75" i="26"/>
  <c r="J119" i="26"/>
  <c r="G119" i="26"/>
  <c r="D119" i="26"/>
  <c r="F119" i="26"/>
  <c r="C119" i="26"/>
  <c r="H119" i="26"/>
  <c r="E119" i="26"/>
  <c r="K119" i="26"/>
  <c r="I119" i="26"/>
  <c r="E114" i="28"/>
  <c r="J114" i="28"/>
  <c r="F114" i="28"/>
  <c r="K114" i="28"/>
  <c r="C114" i="28"/>
  <c r="I114" i="28"/>
  <c r="H114" i="28"/>
  <c r="G114" i="28"/>
  <c r="D114" i="28"/>
  <c r="E160" i="41"/>
  <c r="D160" i="41"/>
  <c r="G160" i="41"/>
  <c r="H160" i="41"/>
  <c r="F160" i="41"/>
  <c r="J160" i="41"/>
  <c r="I160" i="41"/>
  <c r="C160" i="41"/>
  <c r="K160" i="41"/>
  <c r="C93" i="40"/>
  <c r="I93" i="40"/>
  <c r="J93" i="40"/>
  <c r="D93" i="40"/>
  <c r="H93" i="40"/>
  <c r="F93" i="40"/>
  <c r="E93" i="40"/>
  <c r="K93" i="40"/>
  <c r="G93" i="40"/>
  <c r="I21" i="40"/>
  <c r="H21" i="40"/>
  <c r="K21" i="40"/>
  <c r="D21" i="40"/>
  <c r="E21" i="40"/>
  <c r="F21" i="40"/>
  <c r="C21" i="40"/>
  <c r="G21" i="40"/>
  <c r="J21" i="40"/>
  <c r="F52" i="41"/>
  <c r="H52" i="41"/>
  <c r="D52" i="41"/>
  <c r="I52" i="41"/>
  <c r="E52" i="41"/>
  <c r="C52" i="41"/>
  <c r="K52" i="41"/>
  <c r="J52" i="41"/>
  <c r="G52" i="41"/>
  <c r="G55" i="21"/>
  <c r="H55" i="21"/>
  <c r="K55" i="21"/>
  <c r="J55" i="21"/>
  <c r="F55" i="21"/>
  <c r="I55" i="21"/>
  <c r="C55" i="21"/>
  <c r="E55" i="21"/>
  <c r="D55" i="21"/>
  <c r="I161" i="41"/>
  <c r="C161" i="41"/>
  <c r="F161" i="41"/>
  <c r="J161" i="41"/>
  <c r="H161" i="41"/>
  <c r="G161" i="41"/>
  <c r="K161" i="41"/>
  <c r="E161" i="41"/>
  <c r="D161" i="41"/>
  <c r="H169" i="41"/>
  <c r="D169" i="41"/>
  <c r="C169" i="41"/>
  <c r="E169" i="41"/>
  <c r="F169" i="41"/>
  <c r="K169" i="41"/>
  <c r="J169" i="41"/>
  <c r="I169" i="41"/>
  <c r="G169" i="41"/>
  <c r="I169" i="21"/>
  <c r="H169" i="21"/>
  <c r="E169" i="21"/>
  <c r="J169" i="21"/>
  <c r="D169" i="21"/>
  <c r="K169" i="21"/>
  <c r="G169" i="21"/>
  <c r="C169" i="21"/>
  <c r="F169" i="21"/>
  <c r="J98" i="21"/>
  <c r="H98" i="21"/>
  <c r="G98" i="21"/>
  <c r="F98" i="21"/>
  <c r="D98" i="21"/>
  <c r="E98" i="21"/>
  <c r="K98" i="21"/>
  <c r="I98" i="21"/>
  <c r="C98" i="21"/>
  <c r="H159" i="25"/>
  <c r="F159" i="25"/>
  <c r="K159" i="25"/>
  <c r="J159" i="25"/>
  <c r="G159" i="25"/>
  <c r="C159" i="25"/>
  <c r="E159" i="25"/>
  <c r="D159" i="25"/>
  <c r="I159" i="25"/>
  <c r="D44" i="26"/>
  <c r="G44" i="26"/>
  <c r="K44" i="26"/>
  <c r="F44" i="26"/>
  <c r="H44" i="26"/>
  <c r="J44" i="26"/>
  <c r="C44" i="26"/>
  <c r="I44" i="26"/>
  <c r="E44" i="26"/>
  <c r="H127" i="23"/>
  <c r="G127" i="23"/>
  <c r="J127" i="23"/>
  <c r="E127" i="23"/>
  <c r="D127" i="23"/>
  <c r="F127" i="23"/>
  <c r="I127" i="23"/>
  <c r="C127" i="23"/>
  <c r="K127" i="23"/>
  <c r="H33" i="41"/>
  <c r="J33" i="41"/>
  <c r="K33" i="41"/>
  <c r="E33" i="41"/>
  <c r="F33" i="41"/>
  <c r="G33" i="41"/>
  <c r="D33" i="41"/>
  <c r="I33" i="41"/>
  <c r="C33" i="41"/>
  <c r="E79" i="28"/>
  <c r="C79" i="28"/>
  <c r="G79" i="28"/>
  <c r="I79" i="28"/>
  <c r="H79" i="28"/>
  <c r="K79" i="28"/>
  <c r="D79" i="28"/>
  <c r="J79" i="28"/>
  <c r="F79" i="28"/>
  <c r="G101" i="23"/>
  <c r="E101" i="23"/>
  <c r="H101" i="23"/>
  <c r="D101" i="23"/>
  <c r="F101" i="23"/>
  <c r="J101" i="23"/>
  <c r="I101" i="23"/>
  <c r="C101" i="23"/>
  <c r="K101" i="23"/>
  <c r="E140" i="41"/>
  <c r="J140" i="41"/>
  <c r="C140" i="41"/>
  <c r="K140" i="41"/>
  <c r="I140" i="41"/>
  <c r="D140" i="41"/>
  <c r="H140" i="41"/>
  <c r="G140" i="41"/>
  <c r="F140" i="41"/>
  <c r="J54" i="21"/>
  <c r="C54" i="21"/>
  <c r="F54" i="21"/>
  <c r="D54" i="21"/>
  <c r="H54" i="21"/>
  <c r="K54" i="21"/>
  <c r="E54" i="21"/>
  <c r="I54" i="21"/>
  <c r="G54" i="21"/>
  <c r="K106" i="42"/>
  <c r="I106" i="42"/>
  <c r="E106" i="42"/>
  <c r="G106" i="42"/>
  <c r="H106" i="42"/>
  <c r="J106" i="42"/>
  <c r="F106" i="42"/>
  <c r="C106" i="42"/>
  <c r="D106" i="42"/>
  <c r="H17" i="42"/>
  <c r="E17" i="42"/>
  <c r="D17" i="42"/>
  <c r="K17" i="42"/>
  <c r="J17" i="42"/>
  <c r="G17" i="42"/>
  <c r="C17" i="42"/>
  <c r="I17" i="42"/>
  <c r="F17" i="42"/>
  <c r="I137" i="42"/>
  <c r="H137" i="42"/>
  <c r="E137" i="42"/>
  <c r="K137" i="42"/>
  <c r="F137" i="42"/>
  <c r="D137" i="42"/>
  <c r="G137" i="42"/>
  <c r="C137" i="42"/>
  <c r="J137" i="42"/>
  <c r="Q28" i="26"/>
  <c r="U28" i="26"/>
  <c r="S28" i="26"/>
  <c r="P28" i="26"/>
  <c r="T28" i="26"/>
  <c r="M28" i="26"/>
  <c r="O28" i="26"/>
  <c r="N28" i="26"/>
  <c r="R28" i="26"/>
  <c r="AP136" i="26"/>
  <c r="AD136" i="26" s="1"/>
  <c r="I41" i="26"/>
  <c r="E41" i="26"/>
  <c r="C41" i="26"/>
  <c r="G41" i="26"/>
  <c r="D41" i="26"/>
  <c r="H41" i="26"/>
  <c r="K41" i="26"/>
  <c r="J41" i="26"/>
  <c r="F41" i="26"/>
  <c r="K107" i="40"/>
  <c r="D107" i="40"/>
  <c r="F107" i="40"/>
  <c r="I107" i="40"/>
  <c r="J107" i="40"/>
  <c r="C107" i="40"/>
  <c r="E107" i="40"/>
  <c r="H107" i="40"/>
  <c r="G107" i="40"/>
  <c r="H59" i="40"/>
  <c r="D59" i="40"/>
  <c r="I59" i="40"/>
  <c r="J59" i="40"/>
  <c r="K59" i="40"/>
  <c r="C59" i="40"/>
  <c r="G59" i="40"/>
  <c r="F59" i="40"/>
  <c r="E59" i="40"/>
  <c r="K151" i="40"/>
  <c r="F151" i="40"/>
  <c r="E151" i="40"/>
  <c r="G151" i="40"/>
  <c r="C151" i="40"/>
  <c r="J151" i="40"/>
  <c r="I151" i="40"/>
  <c r="D151" i="40"/>
  <c r="H151" i="40"/>
  <c r="I112" i="40"/>
  <c r="G112" i="40"/>
  <c r="K112" i="40"/>
  <c r="C112" i="40"/>
  <c r="F112" i="40"/>
  <c r="E112" i="40"/>
  <c r="H112" i="40"/>
  <c r="D112" i="40"/>
  <c r="J112" i="40"/>
  <c r="I73" i="21"/>
  <c r="J73" i="21"/>
  <c r="G73" i="21"/>
  <c r="F73" i="21"/>
  <c r="D73" i="21"/>
  <c r="E73" i="21"/>
  <c r="H73" i="21"/>
  <c r="K73" i="21"/>
  <c r="C73" i="21"/>
  <c r="F27" i="40"/>
  <c r="K27" i="40"/>
  <c r="D27" i="40"/>
  <c r="J27" i="40"/>
  <c r="H27" i="40"/>
  <c r="G27" i="40"/>
  <c r="C27" i="40"/>
  <c r="I27" i="40"/>
  <c r="E27" i="40"/>
  <c r="E172" i="28"/>
  <c r="J172" i="28"/>
  <c r="H172" i="28"/>
  <c r="I172" i="28"/>
  <c r="F172" i="28"/>
  <c r="K172" i="28"/>
  <c r="G172" i="28"/>
  <c r="C172" i="28"/>
  <c r="D172" i="28"/>
  <c r="F44" i="19"/>
  <c r="K44" i="19"/>
  <c r="D44" i="19"/>
  <c r="C44" i="19"/>
  <c r="G44" i="19"/>
  <c r="H44" i="19"/>
  <c r="I44" i="19"/>
  <c r="J44" i="19"/>
  <c r="E44" i="19"/>
  <c r="F105" i="23"/>
  <c r="J105" i="23"/>
  <c r="G105" i="23"/>
  <c r="K105" i="23"/>
  <c r="C105" i="23"/>
  <c r="I105" i="23"/>
  <c r="D105" i="23"/>
  <c r="E105" i="23"/>
  <c r="H105" i="23"/>
  <c r="G152" i="41"/>
  <c r="F152" i="41"/>
  <c r="E152" i="41"/>
  <c r="J152" i="41"/>
  <c r="I152" i="41"/>
  <c r="K152" i="41"/>
  <c r="C152" i="41"/>
  <c r="H152" i="41"/>
  <c r="D152" i="41"/>
  <c r="J15" i="23"/>
  <c r="K15" i="23"/>
  <c r="E15" i="23"/>
  <c r="I15" i="23"/>
  <c r="H15" i="23"/>
  <c r="D15" i="23"/>
  <c r="C15" i="23"/>
  <c r="G15" i="23"/>
  <c r="F15" i="23"/>
  <c r="K100" i="26"/>
  <c r="G100" i="26"/>
  <c r="C100" i="26"/>
  <c r="E100" i="26"/>
  <c r="H100" i="26"/>
  <c r="D100" i="26"/>
  <c r="J100" i="26"/>
  <c r="F100" i="26"/>
  <c r="I100" i="26"/>
  <c r="C34" i="28"/>
  <c r="E34" i="28"/>
  <c r="D34" i="28"/>
  <c r="H34" i="28"/>
  <c r="K34" i="28"/>
  <c r="I34" i="28"/>
  <c r="G34" i="28"/>
  <c r="J34" i="28"/>
  <c r="F34" i="28"/>
  <c r="D86" i="26"/>
  <c r="I86" i="26"/>
  <c r="E86" i="26"/>
  <c r="H86" i="26"/>
  <c r="F86" i="26"/>
  <c r="G86" i="26"/>
  <c r="J86" i="26"/>
  <c r="K86" i="26"/>
  <c r="C86" i="26"/>
  <c r="K79" i="41"/>
  <c r="D79" i="41"/>
  <c r="J79" i="41"/>
  <c r="G79" i="41"/>
  <c r="F79" i="41"/>
  <c r="H79" i="41"/>
  <c r="I79" i="41"/>
  <c r="E79" i="41"/>
  <c r="C79" i="41"/>
  <c r="E104" i="41"/>
  <c r="G104" i="41"/>
  <c r="K104" i="41"/>
  <c r="H104" i="41"/>
  <c r="I104" i="41"/>
  <c r="J104" i="41"/>
  <c r="D104" i="41"/>
  <c r="F104" i="41"/>
  <c r="C104" i="41"/>
  <c r="D167" i="41"/>
  <c r="H167" i="41"/>
  <c r="J167" i="41"/>
  <c r="E167" i="41"/>
  <c r="C167" i="41"/>
  <c r="I167" i="41"/>
  <c r="G167" i="41"/>
  <c r="F167" i="41"/>
  <c r="K167" i="41"/>
  <c r="J162" i="21"/>
  <c r="H162" i="21"/>
  <c r="G162" i="21"/>
  <c r="F162" i="21"/>
  <c r="D162" i="21"/>
  <c r="E162" i="21"/>
  <c r="K162" i="21"/>
  <c r="I162" i="21"/>
  <c r="C162" i="21"/>
  <c r="D64" i="28"/>
  <c r="C64" i="28"/>
  <c r="E64" i="28"/>
  <c r="F64" i="28"/>
  <c r="H64" i="28"/>
  <c r="J64" i="28"/>
  <c r="K64" i="28"/>
  <c r="G64" i="28"/>
  <c r="I64" i="28"/>
  <c r="H17" i="19"/>
  <c r="J17" i="19"/>
  <c r="K17" i="19"/>
  <c r="G17" i="19"/>
  <c r="I17" i="19"/>
  <c r="E17" i="19"/>
  <c r="D17" i="19"/>
  <c r="F17" i="19"/>
  <c r="C17" i="19"/>
  <c r="D22" i="23"/>
  <c r="H22" i="23"/>
  <c r="E22" i="23"/>
  <c r="F22" i="23"/>
  <c r="K22" i="23"/>
  <c r="J22" i="23"/>
  <c r="C22" i="23"/>
  <c r="I22" i="23"/>
  <c r="G22" i="23"/>
  <c r="F55" i="41"/>
  <c r="E55" i="41"/>
  <c r="G55" i="41"/>
  <c r="K55" i="41"/>
  <c r="C55" i="41"/>
  <c r="I55" i="41"/>
  <c r="J55" i="41"/>
  <c r="D55" i="41"/>
  <c r="H55" i="41"/>
  <c r="D112" i="21"/>
  <c r="K112" i="21"/>
  <c r="C112" i="21"/>
  <c r="G112" i="21"/>
  <c r="I112" i="21"/>
  <c r="E112" i="21"/>
  <c r="H112" i="21"/>
  <c r="F112" i="21"/>
  <c r="J112" i="21"/>
  <c r="F166" i="23"/>
  <c r="C166" i="23"/>
  <c r="G166" i="23"/>
  <c r="E166" i="23"/>
  <c r="I166" i="23"/>
  <c r="J166" i="23"/>
  <c r="D166" i="23"/>
  <c r="H166" i="23"/>
  <c r="K166" i="23"/>
  <c r="F87" i="23"/>
  <c r="D87" i="23"/>
  <c r="J87" i="23"/>
  <c r="K87" i="23"/>
  <c r="I87" i="23"/>
  <c r="G87" i="23"/>
  <c r="H87" i="23"/>
  <c r="E87" i="23"/>
  <c r="C87" i="23"/>
  <c r="K37" i="40"/>
  <c r="J37" i="40"/>
  <c r="C37" i="40"/>
  <c r="E37" i="40"/>
  <c r="H37" i="40"/>
  <c r="G37" i="40"/>
  <c r="D37" i="40"/>
  <c r="F37" i="40"/>
  <c r="I37" i="40"/>
  <c r="E96" i="41"/>
  <c r="D96" i="41"/>
  <c r="C96" i="41"/>
  <c r="K96" i="41"/>
  <c r="F96" i="41"/>
  <c r="I96" i="41"/>
  <c r="G96" i="41"/>
  <c r="J96" i="41"/>
  <c r="H96" i="41"/>
  <c r="C91" i="21"/>
  <c r="I91" i="21"/>
  <c r="J91" i="21"/>
  <c r="F91" i="21"/>
  <c r="K91" i="21"/>
  <c r="D91" i="21"/>
  <c r="H91" i="21"/>
  <c r="E91" i="21"/>
  <c r="G91" i="21"/>
  <c r="K21" i="23"/>
  <c r="J21" i="23"/>
  <c r="G21" i="23"/>
  <c r="C21" i="23"/>
  <c r="I21" i="23"/>
  <c r="D21" i="23"/>
  <c r="H21" i="23"/>
  <c r="E21" i="23"/>
  <c r="F21" i="23"/>
  <c r="K7" i="41"/>
  <c r="F7" i="41"/>
  <c r="G7" i="41"/>
  <c r="J7" i="41"/>
  <c r="D7" i="41"/>
  <c r="C7" i="41"/>
  <c r="I7" i="41"/>
  <c r="H7" i="41"/>
  <c r="E7" i="41"/>
  <c r="G26" i="28"/>
  <c r="C26" i="28"/>
  <c r="F26" i="28"/>
  <c r="E26" i="28"/>
  <c r="K26" i="28"/>
  <c r="H26" i="28"/>
  <c r="D26" i="28"/>
  <c r="J26" i="28"/>
  <c r="I26" i="28"/>
  <c r="F123" i="23"/>
  <c r="D123" i="23"/>
  <c r="C123" i="23"/>
  <c r="K123" i="23"/>
  <c r="G123" i="23"/>
  <c r="I123" i="23"/>
  <c r="H123" i="23"/>
  <c r="E123" i="23"/>
  <c r="J123" i="23"/>
  <c r="H117" i="21"/>
  <c r="E117" i="21"/>
  <c r="F117" i="21"/>
  <c r="J117" i="21"/>
  <c r="D117" i="21"/>
  <c r="K117" i="21"/>
  <c r="C117" i="21"/>
  <c r="I117" i="21"/>
  <c r="G117" i="21"/>
  <c r="F21" i="19"/>
  <c r="J21" i="19"/>
  <c r="G21" i="19"/>
  <c r="K21" i="19"/>
  <c r="I21" i="19"/>
  <c r="C21" i="19"/>
  <c r="H21" i="19"/>
  <c r="E21" i="19"/>
  <c r="D21" i="19"/>
  <c r="J103" i="40"/>
  <c r="H103" i="40"/>
  <c r="D103" i="40"/>
  <c r="E103" i="40"/>
  <c r="F103" i="40"/>
  <c r="G103" i="40"/>
  <c r="K103" i="40"/>
  <c r="C103" i="40"/>
  <c r="I103" i="40"/>
  <c r="G3" i="26"/>
  <c r="I3" i="26"/>
  <c r="C3" i="26"/>
  <c r="F3" i="26"/>
  <c r="E3" i="26"/>
  <c r="H3" i="26"/>
  <c r="K3" i="26"/>
  <c r="D3" i="26"/>
  <c r="J3" i="26"/>
  <c r="E99" i="41"/>
  <c r="K99" i="41"/>
  <c r="C99" i="41"/>
  <c r="J99" i="41"/>
  <c r="D99" i="41"/>
  <c r="F99" i="41"/>
  <c r="H99" i="41"/>
  <c r="I99" i="41"/>
  <c r="G99" i="41"/>
  <c r="I121" i="23"/>
  <c r="E121" i="23"/>
  <c r="H121" i="23"/>
  <c r="D121" i="23"/>
  <c r="F121" i="23"/>
  <c r="J121" i="23"/>
  <c r="G121" i="23"/>
  <c r="K121" i="23"/>
  <c r="C121" i="23"/>
  <c r="F14" i="41"/>
  <c r="K14" i="41"/>
  <c r="G14" i="41"/>
  <c r="C14" i="41"/>
  <c r="E14" i="41"/>
  <c r="H14" i="41"/>
  <c r="I14" i="41"/>
  <c r="D14" i="41"/>
  <c r="J14" i="41"/>
  <c r="G113" i="23"/>
  <c r="H113" i="23"/>
  <c r="C113" i="23"/>
  <c r="I113" i="23"/>
  <c r="D113" i="23"/>
  <c r="J113" i="23"/>
  <c r="K113" i="23"/>
  <c r="F113" i="23"/>
  <c r="E113" i="23"/>
  <c r="D114" i="23"/>
  <c r="J114" i="23"/>
  <c r="G114" i="23"/>
  <c r="I114" i="23"/>
  <c r="C114" i="23"/>
  <c r="F114" i="23"/>
  <c r="E114" i="23"/>
  <c r="H114" i="23"/>
  <c r="K114" i="23"/>
  <c r="I122" i="40"/>
  <c r="E122" i="40"/>
  <c r="F122" i="40"/>
  <c r="K122" i="40"/>
  <c r="C122" i="40"/>
  <c r="J122" i="40"/>
  <c r="G122" i="40"/>
  <c r="H122" i="40"/>
  <c r="D122" i="40"/>
  <c r="D80" i="41"/>
  <c r="K80" i="41"/>
  <c r="F80" i="41"/>
  <c r="C80" i="41"/>
  <c r="E80" i="41"/>
  <c r="I80" i="41"/>
  <c r="G80" i="41"/>
  <c r="H80" i="41"/>
  <c r="J80" i="41"/>
  <c r="K31" i="26"/>
  <c r="H31" i="26"/>
  <c r="J31" i="26"/>
  <c r="G31" i="26"/>
  <c r="C31" i="26"/>
  <c r="D31" i="26"/>
  <c r="E31" i="26"/>
  <c r="F31" i="26"/>
  <c r="I31" i="26"/>
  <c r="C18" i="40"/>
  <c r="J18" i="40"/>
  <c r="G18" i="40"/>
  <c r="H18" i="40"/>
  <c r="D18" i="40"/>
  <c r="I18" i="40"/>
  <c r="E18" i="40"/>
  <c r="F18" i="40"/>
  <c r="K18" i="40"/>
  <c r="G122" i="26"/>
  <c r="F122" i="26"/>
  <c r="E122" i="26"/>
  <c r="H122" i="26"/>
  <c r="D122" i="26"/>
  <c r="I122" i="26"/>
  <c r="K122" i="26"/>
  <c r="J122" i="26"/>
  <c r="C122" i="26"/>
  <c r="I160" i="23"/>
  <c r="G160" i="23"/>
  <c r="C160" i="23"/>
  <c r="F160" i="23"/>
  <c r="D160" i="23"/>
  <c r="J160" i="23"/>
  <c r="H160" i="23"/>
  <c r="K160" i="23"/>
  <c r="E160" i="23"/>
  <c r="G128" i="41"/>
  <c r="C128" i="41"/>
  <c r="H128" i="41"/>
  <c r="E128" i="41"/>
  <c r="D128" i="41"/>
  <c r="K128" i="41"/>
  <c r="I128" i="41"/>
  <c r="F128" i="41"/>
  <c r="J128" i="41"/>
  <c r="G125" i="40"/>
  <c r="K125" i="40"/>
  <c r="C125" i="40"/>
  <c r="J125" i="40"/>
  <c r="I125" i="40"/>
  <c r="H125" i="40"/>
  <c r="D125" i="40"/>
  <c r="F125" i="40"/>
  <c r="E125" i="40"/>
  <c r="F36" i="26"/>
  <c r="E36" i="26"/>
  <c r="D36" i="26"/>
  <c r="K36" i="26"/>
  <c r="C36" i="26"/>
  <c r="H36" i="26"/>
  <c r="I36" i="26"/>
  <c r="G36" i="26"/>
  <c r="J36" i="26"/>
  <c r="E82" i="28"/>
  <c r="F82" i="28"/>
  <c r="K82" i="28"/>
  <c r="I82" i="28"/>
  <c r="C82" i="28"/>
  <c r="H82" i="28"/>
  <c r="G82" i="28"/>
  <c r="J82" i="28"/>
  <c r="D82" i="28"/>
  <c r="D132" i="21"/>
  <c r="F132" i="21"/>
  <c r="G132" i="21"/>
  <c r="J132" i="21"/>
  <c r="E132" i="21"/>
  <c r="C132" i="21"/>
  <c r="I132" i="21"/>
  <c r="H132" i="21"/>
  <c r="K132" i="21"/>
  <c r="C2" i="41"/>
  <c r="D2" i="41"/>
  <c r="G2" i="41"/>
  <c r="F2" i="41"/>
  <c r="E2" i="41"/>
  <c r="J2" i="41"/>
  <c r="H2" i="41"/>
  <c r="I2" i="41"/>
  <c r="K2" i="41"/>
  <c r="D105" i="41"/>
  <c r="E105" i="41"/>
  <c r="K105" i="41"/>
  <c r="C105" i="41"/>
  <c r="I105" i="41"/>
  <c r="F105" i="41"/>
  <c r="G105" i="41"/>
  <c r="J105" i="41"/>
  <c r="H105" i="41"/>
  <c r="F55" i="28"/>
  <c r="I55" i="28"/>
  <c r="H55" i="28"/>
  <c r="D55" i="28"/>
  <c r="E55" i="28"/>
  <c r="J55" i="28"/>
  <c r="G55" i="28"/>
  <c r="K55" i="28"/>
  <c r="C55" i="28"/>
  <c r="I135" i="28"/>
  <c r="E135" i="28"/>
  <c r="H135" i="28"/>
  <c r="F135" i="28"/>
  <c r="K135" i="28"/>
  <c r="J135" i="28"/>
  <c r="G135" i="28"/>
  <c r="C135" i="28"/>
  <c r="D135" i="28"/>
  <c r="J96" i="28"/>
  <c r="C96" i="28"/>
  <c r="G96" i="28"/>
  <c r="E96" i="28"/>
  <c r="H96" i="28"/>
  <c r="K96" i="28"/>
  <c r="D96" i="28"/>
  <c r="I96" i="28"/>
  <c r="F96" i="28"/>
  <c r="D99" i="26"/>
  <c r="I99" i="26"/>
  <c r="K99" i="26"/>
  <c r="H99" i="26"/>
  <c r="G99" i="26"/>
  <c r="J99" i="26"/>
  <c r="E99" i="26"/>
  <c r="F99" i="26"/>
  <c r="C99" i="26"/>
  <c r="J148" i="28"/>
  <c r="F148" i="28"/>
  <c r="I148" i="28"/>
  <c r="G148" i="28"/>
  <c r="C148" i="28"/>
  <c r="E148" i="28"/>
  <c r="D148" i="28"/>
  <c r="K148" i="28"/>
  <c r="H148" i="28"/>
  <c r="G26" i="19"/>
  <c r="I26" i="19"/>
  <c r="D26" i="19"/>
  <c r="E26" i="19"/>
  <c r="H26" i="19"/>
  <c r="F26" i="19"/>
  <c r="K26" i="19"/>
  <c r="J26" i="19"/>
  <c r="C26" i="19"/>
  <c r="G81" i="21"/>
  <c r="F81" i="21"/>
  <c r="D81" i="21"/>
  <c r="E81" i="21"/>
  <c r="C81" i="21"/>
  <c r="H81" i="21"/>
  <c r="K81" i="21"/>
  <c r="J81" i="21"/>
  <c r="I81" i="21"/>
  <c r="C12" i="28"/>
  <c r="I12" i="28"/>
  <c r="G12" i="28"/>
  <c r="J12" i="28"/>
  <c r="H12" i="28"/>
  <c r="D12" i="28"/>
  <c r="E12" i="28"/>
  <c r="F12" i="28"/>
  <c r="K12" i="28"/>
  <c r="I6" i="28"/>
  <c r="F6" i="28"/>
  <c r="J6" i="28"/>
  <c r="G6" i="28"/>
  <c r="C6" i="28"/>
  <c r="E6" i="28"/>
  <c r="H6" i="28"/>
  <c r="D6" i="28"/>
  <c r="K6" i="28"/>
  <c r="I65" i="41"/>
  <c r="F65" i="41"/>
  <c r="H65" i="41"/>
  <c r="J65" i="41"/>
  <c r="K65" i="41"/>
  <c r="E65" i="41"/>
  <c r="C65" i="41"/>
  <c r="G65" i="41"/>
  <c r="D65" i="41"/>
  <c r="F8" i="26"/>
  <c r="D8" i="26"/>
  <c r="J8" i="26"/>
  <c r="K8" i="26"/>
  <c r="I8" i="26"/>
  <c r="C8" i="26"/>
  <c r="E8" i="26"/>
  <c r="H8" i="26"/>
  <c r="G8" i="26"/>
  <c r="J72" i="21"/>
  <c r="G72" i="21"/>
  <c r="K72" i="21"/>
  <c r="D72" i="21"/>
  <c r="C72" i="21"/>
  <c r="E72" i="21"/>
  <c r="I72" i="21"/>
  <c r="F72" i="21"/>
  <c r="H72" i="21"/>
  <c r="K142" i="23"/>
  <c r="H142" i="23"/>
  <c r="J142" i="23"/>
  <c r="G142" i="23"/>
  <c r="D142" i="23"/>
  <c r="I142" i="23"/>
  <c r="F142" i="23"/>
  <c r="C142" i="23"/>
  <c r="E142" i="23"/>
  <c r="F104" i="23"/>
  <c r="C104" i="23"/>
  <c r="D104" i="23"/>
  <c r="K104" i="23"/>
  <c r="E104" i="23"/>
  <c r="H104" i="23"/>
  <c r="G104" i="23"/>
  <c r="I104" i="23"/>
  <c r="J104" i="23"/>
  <c r="J84" i="21"/>
  <c r="F84" i="21"/>
  <c r="D84" i="21"/>
  <c r="I84" i="21"/>
  <c r="H84" i="21"/>
  <c r="G84" i="21"/>
  <c r="E84" i="21"/>
  <c r="C84" i="21"/>
  <c r="K84" i="21"/>
  <c r="H98" i="28"/>
  <c r="D98" i="28"/>
  <c r="E98" i="28"/>
  <c r="F98" i="28"/>
  <c r="K98" i="28"/>
  <c r="J98" i="28"/>
  <c r="G98" i="28"/>
  <c r="I98" i="28"/>
  <c r="C98" i="28"/>
  <c r="F76" i="23"/>
  <c r="E76" i="23"/>
  <c r="J76" i="23"/>
  <c r="G76" i="23"/>
  <c r="K76" i="23"/>
  <c r="C76" i="23"/>
  <c r="H76" i="23"/>
  <c r="D76" i="23"/>
  <c r="I76" i="23"/>
  <c r="F43" i="40"/>
  <c r="J43" i="40"/>
  <c r="I43" i="40"/>
  <c r="E43" i="40"/>
  <c r="C43" i="40"/>
  <c r="G43" i="40"/>
  <c r="D43" i="40"/>
  <c r="K43" i="40"/>
  <c r="H43" i="40"/>
  <c r="K28" i="26"/>
  <c r="J28" i="26"/>
  <c r="E28" i="26"/>
  <c r="I28" i="26"/>
  <c r="H28" i="26"/>
  <c r="F28" i="26"/>
  <c r="C28" i="26"/>
  <c r="G28" i="26"/>
  <c r="D28" i="26"/>
  <c r="H38" i="26"/>
  <c r="D38" i="26"/>
  <c r="F38" i="26"/>
  <c r="K38" i="26"/>
  <c r="E38" i="26"/>
  <c r="G38" i="26"/>
  <c r="I38" i="26"/>
  <c r="J38" i="26"/>
  <c r="C38" i="26"/>
  <c r="F91" i="41"/>
  <c r="C91" i="41"/>
  <c r="D91" i="41"/>
  <c r="J91" i="41"/>
  <c r="G91" i="41"/>
  <c r="E91" i="41"/>
  <c r="K91" i="41"/>
  <c r="I91" i="41"/>
  <c r="H91" i="41"/>
  <c r="C133" i="26"/>
  <c r="J133" i="26"/>
  <c r="D133" i="26"/>
  <c r="G133" i="26"/>
  <c r="F133" i="26"/>
  <c r="K133" i="26"/>
  <c r="I133" i="26"/>
  <c r="E133" i="26"/>
  <c r="H133" i="26"/>
  <c r="I171" i="23"/>
  <c r="G171" i="23"/>
  <c r="K171" i="23"/>
  <c r="E171" i="23"/>
  <c r="C171" i="23"/>
  <c r="F171" i="23"/>
  <c r="D171" i="23"/>
  <c r="H171" i="23"/>
  <c r="J171" i="23"/>
  <c r="G176" i="40"/>
  <c r="H176" i="40"/>
  <c r="D176" i="40"/>
  <c r="E176" i="40"/>
  <c r="F176" i="40"/>
  <c r="J176" i="40"/>
  <c r="K176" i="40"/>
  <c r="C176" i="40"/>
  <c r="I176" i="40"/>
  <c r="F86" i="28"/>
  <c r="I86" i="28"/>
  <c r="G86" i="28"/>
  <c r="C86" i="28"/>
  <c r="H86" i="28"/>
  <c r="E86" i="28"/>
  <c r="K86" i="28"/>
  <c r="D86" i="28"/>
  <c r="J86" i="28"/>
  <c r="F95" i="28"/>
  <c r="H95" i="28"/>
  <c r="G95" i="28"/>
  <c r="D95" i="28"/>
  <c r="E95" i="28"/>
  <c r="I95" i="28"/>
  <c r="K95" i="28"/>
  <c r="J95" i="28"/>
  <c r="C95" i="28"/>
  <c r="E94" i="40"/>
  <c r="H94" i="40"/>
  <c r="J94" i="40"/>
  <c r="K94" i="40"/>
  <c r="F94" i="40"/>
  <c r="I94" i="40"/>
  <c r="D94" i="40"/>
  <c r="C94" i="40"/>
  <c r="G94" i="40"/>
  <c r="C14" i="19"/>
  <c r="I14" i="19"/>
  <c r="J14" i="19"/>
  <c r="H14" i="19"/>
  <c r="G14" i="19"/>
  <c r="D14" i="19"/>
  <c r="E14" i="19"/>
  <c r="K14" i="19"/>
  <c r="F14" i="19"/>
  <c r="H23" i="26"/>
  <c r="J23" i="26"/>
  <c r="F23" i="26"/>
  <c r="G23" i="26"/>
  <c r="C23" i="26"/>
  <c r="D23" i="26"/>
  <c r="I23" i="26"/>
  <c r="K23" i="26"/>
  <c r="E23" i="26"/>
  <c r="F15" i="19"/>
  <c r="C15" i="19"/>
  <c r="D15" i="19"/>
  <c r="K15" i="19"/>
  <c r="H15" i="19"/>
  <c r="I15" i="19"/>
  <c r="J15" i="19"/>
  <c r="E15" i="19"/>
  <c r="G15" i="19"/>
  <c r="D155" i="28"/>
  <c r="F155" i="28"/>
  <c r="I155" i="28"/>
  <c r="E155" i="28"/>
  <c r="C155" i="28"/>
  <c r="J155" i="28"/>
  <c r="G155" i="28"/>
  <c r="H155" i="28"/>
  <c r="K155" i="28"/>
  <c r="H60" i="26"/>
  <c r="F60" i="26"/>
  <c r="J60" i="26"/>
  <c r="E60" i="26"/>
  <c r="I60" i="26"/>
  <c r="D60" i="26"/>
  <c r="G60" i="26"/>
  <c r="C60" i="26"/>
  <c r="K60" i="26"/>
  <c r="K131" i="23"/>
  <c r="C131" i="23"/>
  <c r="F131" i="23"/>
  <c r="J131" i="23"/>
  <c r="E131" i="23"/>
  <c r="H131" i="23"/>
  <c r="I131" i="23"/>
  <c r="D131" i="23"/>
  <c r="G131" i="23"/>
  <c r="C62" i="40"/>
  <c r="D62" i="40"/>
  <c r="E62" i="40"/>
  <c r="F62" i="40"/>
  <c r="H62" i="40"/>
  <c r="I62" i="40"/>
  <c r="J62" i="40"/>
  <c r="G62" i="40"/>
  <c r="K62" i="40"/>
  <c r="F41" i="41"/>
  <c r="J41" i="41"/>
  <c r="G41" i="41"/>
  <c r="C41" i="41"/>
  <c r="H41" i="41"/>
  <c r="I41" i="41"/>
  <c r="K41" i="41"/>
  <c r="E41" i="41"/>
  <c r="D41" i="41"/>
  <c r="D20" i="19"/>
  <c r="C20" i="19"/>
  <c r="I20" i="19"/>
  <c r="F20" i="19"/>
  <c r="H20" i="19"/>
  <c r="J20" i="19"/>
  <c r="G20" i="19"/>
  <c r="E20" i="19"/>
  <c r="K20" i="19"/>
  <c r="K46" i="25"/>
  <c r="F46" i="25"/>
  <c r="E46" i="25"/>
  <c r="J46" i="25"/>
  <c r="H46" i="25"/>
  <c r="G46" i="25"/>
  <c r="C46" i="25"/>
  <c r="D46" i="25"/>
  <c r="I46" i="25"/>
  <c r="C171" i="21"/>
  <c r="F171" i="21"/>
  <c r="H171" i="21"/>
  <c r="D171" i="21"/>
  <c r="K171" i="21"/>
  <c r="G171" i="21"/>
  <c r="E171" i="21"/>
  <c r="J171" i="21"/>
  <c r="I171" i="21"/>
  <c r="E36" i="41"/>
  <c r="H36" i="41"/>
  <c r="D36" i="41"/>
  <c r="K36" i="41"/>
  <c r="J36" i="41"/>
  <c r="F36" i="41"/>
  <c r="I36" i="41"/>
  <c r="C36" i="41"/>
  <c r="G36" i="41"/>
  <c r="G37" i="26"/>
  <c r="C37" i="26"/>
  <c r="D37" i="26"/>
  <c r="H37" i="26"/>
  <c r="K37" i="26"/>
  <c r="F37" i="26"/>
  <c r="E37" i="26"/>
  <c r="I37" i="26"/>
  <c r="J37" i="26"/>
  <c r="K92" i="23"/>
  <c r="J92" i="23"/>
  <c r="G92" i="23"/>
  <c r="I92" i="23"/>
  <c r="F92" i="23"/>
  <c r="C92" i="23"/>
  <c r="D92" i="23"/>
  <c r="H92" i="23"/>
  <c r="E92" i="23"/>
  <c r="E60" i="41"/>
  <c r="K60" i="41"/>
  <c r="I60" i="41"/>
  <c r="J60" i="41"/>
  <c r="F60" i="41"/>
  <c r="C60" i="41"/>
  <c r="G60" i="41"/>
  <c r="H60" i="41"/>
  <c r="D60" i="41"/>
  <c r="D134" i="28"/>
  <c r="C134" i="28"/>
  <c r="E134" i="28"/>
  <c r="I134" i="28"/>
  <c r="H134" i="28"/>
  <c r="J134" i="28"/>
  <c r="K134" i="28"/>
  <c r="G134" i="28"/>
  <c r="F134" i="28"/>
  <c r="D8" i="40"/>
  <c r="I8" i="40"/>
  <c r="F8" i="40"/>
  <c r="G8" i="40"/>
  <c r="K8" i="40"/>
  <c r="C8" i="40"/>
  <c r="H8" i="40"/>
  <c r="J8" i="40"/>
  <c r="E8" i="40"/>
  <c r="J133" i="42"/>
  <c r="D133" i="42"/>
  <c r="K133" i="42"/>
  <c r="I133" i="42"/>
  <c r="E133" i="42"/>
  <c r="H133" i="42"/>
  <c r="F133" i="42"/>
  <c r="C133" i="42"/>
  <c r="G133" i="42"/>
  <c r="H31" i="42"/>
  <c r="I31" i="42"/>
  <c r="F31" i="42"/>
  <c r="E31" i="42"/>
  <c r="J31" i="42"/>
  <c r="K31" i="42"/>
  <c r="C31" i="42"/>
  <c r="D31" i="42"/>
  <c r="G31" i="42"/>
  <c r="C141" i="42"/>
  <c r="I141" i="42"/>
  <c r="F141" i="42"/>
  <c r="E141" i="42"/>
  <c r="H141" i="42"/>
  <c r="D141" i="42"/>
  <c r="K141" i="42"/>
  <c r="J141" i="42"/>
  <c r="G141" i="42"/>
  <c r="AP73" i="26"/>
  <c r="Q85" i="26"/>
  <c r="U85" i="26"/>
  <c r="S85" i="26"/>
  <c r="M85" i="26"/>
  <c r="P85" i="26"/>
  <c r="T85" i="26"/>
  <c r="R85" i="26"/>
  <c r="N85" i="26"/>
  <c r="O85" i="26"/>
  <c r="M104" i="23"/>
  <c r="P104" i="23"/>
  <c r="O104" i="23"/>
  <c r="S104" i="23"/>
  <c r="N104" i="23"/>
  <c r="Q104" i="23"/>
  <c r="U104" i="23"/>
  <c r="T104" i="23"/>
  <c r="R104" i="23"/>
  <c r="E168" i="21"/>
  <c r="J168" i="21"/>
  <c r="F168" i="21"/>
  <c r="K168" i="21"/>
  <c r="D168" i="21"/>
  <c r="C168" i="21"/>
  <c r="G168" i="21"/>
  <c r="H168" i="21"/>
  <c r="I168" i="21"/>
  <c r="F117" i="23"/>
  <c r="I117" i="23"/>
  <c r="J117" i="23"/>
  <c r="K117" i="23"/>
  <c r="E117" i="23"/>
  <c r="C117" i="23"/>
  <c r="D117" i="23"/>
  <c r="H117" i="23"/>
  <c r="G117" i="23"/>
  <c r="H143" i="21"/>
  <c r="D143" i="21"/>
  <c r="K143" i="21"/>
  <c r="G143" i="21"/>
  <c r="E143" i="21"/>
  <c r="I143" i="21"/>
  <c r="J143" i="21"/>
  <c r="F143" i="21"/>
  <c r="C143" i="21"/>
  <c r="G147" i="41"/>
  <c r="C147" i="41"/>
  <c r="K147" i="41"/>
  <c r="H147" i="41"/>
  <c r="J147" i="41"/>
  <c r="I147" i="41"/>
  <c r="D147" i="41"/>
  <c r="F147" i="41"/>
  <c r="E147" i="41"/>
  <c r="K152" i="23"/>
  <c r="F152" i="23"/>
  <c r="J152" i="23"/>
  <c r="I152" i="23"/>
  <c r="E152" i="23"/>
  <c r="C152" i="23"/>
  <c r="G152" i="23"/>
  <c r="D152" i="23"/>
  <c r="H152" i="23"/>
  <c r="C145" i="28"/>
  <c r="I145" i="28"/>
  <c r="F145" i="28"/>
  <c r="D145" i="28"/>
  <c r="H145" i="28"/>
  <c r="E145" i="28"/>
  <c r="J145" i="28"/>
  <c r="K145" i="28"/>
  <c r="G145" i="28"/>
  <c r="C34" i="19"/>
  <c r="F34" i="19"/>
  <c r="H34" i="19"/>
  <c r="J34" i="19"/>
  <c r="K34" i="19"/>
  <c r="G34" i="19"/>
  <c r="I34" i="19"/>
  <c r="E34" i="19"/>
  <c r="D34" i="19"/>
  <c r="J177" i="28"/>
  <c r="F177" i="28"/>
  <c r="G177" i="28"/>
  <c r="K177" i="28"/>
  <c r="C177" i="28"/>
  <c r="I177" i="28"/>
  <c r="E177" i="28"/>
  <c r="H177" i="28"/>
  <c r="D177" i="28"/>
  <c r="F122" i="23"/>
  <c r="K122" i="23"/>
  <c r="C122" i="23"/>
  <c r="G122" i="23"/>
  <c r="H122" i="23"/>
  <c r="J122" i="23"/>
  <c r="I122" i="23"/>
  <c r="D122" i="23"/>
  <c r="E122" i="23"/>
  <c r="K4" i="23"/>
  <c r="E4" i="23"/>
  <c r="C4" i="23"/>
  <c r="I4" i="23"/>
  <c r="H4" i="23"/>
  <c r="G4" i="23"/>
  <c r="F4" i="23"/>
  <c r="J4" i="23"/>
  <c r="D4" i="23"/>
  <c r="C170" i="40"/>
  <c r="E170" i="40"/>
  <c r="I170" i="40"/>
  <c r="H170" i="40"/>
  <c r="D170" i="40"/>
  <c r="F170" i="40"/>
  <c r="J170" i="40"/>
  <c r="G170" i="40"/>
  <c r="K170" i="40"/>
  <c r="H143" i="23"/>
  <c r="I143" i="23"/>
  <c r="C143" i="23"/>
  <c r="G143" i="23"/>
  <c r="F143" i="23"/>
  <c r="J143" i="23"/>
  <c r="K143" i="23"/>
  <c r="E143" i="23"/>
  <c r="D143" i="23"/>
  <c r="D142" i="26"/>
  <c r="G142" i="26"/>
  <c r="E142" i="26"/>
  <c r="H142" i="26"/>
  <c r="I142" i="26"/>
  <c r="J142" i="26"/>
  <c r="F142" i="26"/>
  <c r="K142" i="26"/>
  <c r="C142" i="26"/>
  <c r="G4" i="28"/>
  <c r="D4" i="28"/>
  <c r="H4" i="28"/>
  <c r="E4" i="28"/>
  <c r="F4" i="28"/>
  <c r="K4" i="28"/>
  <c r="J4" i="28"/>
  <c r="I4" i="28"/>
  <c r="C4" i="28"/>
  <c r="E116" i="41"/>
  <c r="D116" i="41"/>
  <c r="F116" i="41"/>
  <c r="K116" i="41"/>
  <c r="G116" i="41"/>
  <c r="J116" i="41"/>
  <c r="C116" i="41"/>
  <c r="I116" i="41"/>
  <c r="H116" i="41"/>
  <c r="F27" i="23"/>
  <c r="H27" i="23"/>
  <c r="J27" i="23"/>
  <c r="C27" i="23"/>
  <c r="E27" i="23"/>
  <c r="I27" i="23"/>
  <c r="D27" i="23"/>
  <c r="G27" i="23"/>
  <c r="K27" i="23"/>
  <c r="H161" i="21"/>
  <c r="J161" i="21"/>
  <c r="E161" i="21"/>
  <c r="F161" i="21"/>
  <c r="D161" i="21"/>
  <c r="K161" i="21"/>
  <c r="G161" i="21"/>
  <c r="I161" i="21"/>
  <c r="C161" i="21"/>
  <c r="C50" i="40"/>
  <c r="D50" i="40"/>
  <c r="E50" i="40"/>
  <c r="I50" i="40"/>
  <c r="H50" i="40"/>
  <c r="K50" i="40"/>
  <c r="J50" i="40"/>
  <c r="F50" i="40"/>
  <c r="G50" i="40"/>
  <c r="G78" i="25"/>
  <c r="K78" i="25"/>
  <c r="C78" i="25"/>
  <c r="E78" i="25"/>
  <c r="J78" i="25"/>
  <c r="I78" i="25"/>
  <c r="D78" i="25"/>
  <c r="H78" i="25"/>
  <c r="F78" i="25"/>
  <c r="D78" i="21"/>
  <c r="E78" i="21"/>
  <c r="C78" i="21"/>
  <c r="F78" i="21"/>
  <c r="J78" i="21"/>
  <c r="I78" i="21"/>
  <c r="H78" i="21"/>
  <c r="G78" i="21"/>
  <c r="K78" i="21"/>
  <c r="F66" i="23"/>
  <c r="G66" i="23"/>
  <c r="K66" i="23"/>
  <c r="C66" i="23"/>
  <c r="E66" i="23"/>
  <c r="I66" i="23"/>
  <c r="J66" i="23"/>
  <c r="D66" i="23"/>
  <c r="H66" i="23"/>
  <c r="F32" i="23"/>
  <c r="C32" i="23"/>
  <c r="D32" i="23"/>
  <c r="H32" i="23"/>
  <c r="E32" i="23"/>
  <c r="K32" i="23"/>
  <c r="J32" i="23"/>
  <c r="I32" i="23"/>
  <c r="G32" i="23"/>
  <c r="E145" i="41"/>
  <c r="C145" i="41"/>
  <c r="F145" i="41"/>
  <c r="G145" i="41"/>
  <c r="D145" i="41"/>
  <c r="H145" i="41"/>
  <c r="J145" i="41"/>
  <c r="I145" i="41"/>
  <c r="K145" i="41"/>
  <c r="K175" i="23"/>
  <c r="I175" i="23"/>
  <c r="G175" i="23"/>
  <c r="C175" i="23"/>
  <c r="F175" i="23"/>
  <c r="J175" i="23"/>
  <c r="E175" i="23"/>
  <c r="H175" i="23"/>
  <c r="D175" i="23"/>
  <c r="F123" i="28"/>
  <c r="K123" i="28"/>
  <c r="C123" i="28"/>
  <c r="H123" i="28"/>
  <c r="I123" i="28"/>
  <c r="J123" i="28"/>
  <c r="D123" i="28"/>
  <c r="E123" i="28"/>
  <c r="G123" i="28"/>
  <c r="J53" i="23"/>
  <c r="C53" i="23"/>
  <c r="G53" i="23"/>
  <c r="I53" i="23"/>
  <c r="D53" i="23"/>
  <c r="K53" i="23"/>
  <c r="H53" i="23"/>
  <c r="F53" i="23"/>
  <c r="E53" i="23"/>
  <c r="F26" i="40"/>
  <c r="H26" i="40"/>
  <c r="D26" i="40"/>
  <c r="J26" i="40"/>
  <c r="I26" i="40"/>
  <c r="K26" i="40"/>
  <c r="G26" i="40"/>
  <c r="C26" i="40"/>
  <c r="E26" i="40"/>
  <c r="G73" i="41"/>
  <c r="K73" i="41"/>
  <c r="E73" i="41"/>
  <c r="I73" i="41"/>
  <c r="F73" i="41"/>
  <c r="D73" i="41"/>
  <c r="J73" i="41"/>
  <c r="C73" i="41"/>
  <c r="H73" i="41"/>
  <c r="E2" i="19"/>
  <c r="F2" i="19"/>
  <c r="H2" i="19"/>
  <c r="D2" i="19"/>
  <c r="G2" i="19"/>
  <c r="J2" i="19"/>
  <c r="C2" i="19"/>
  <c r="K2" i="19"/>
  <c r="I2" i="19"/>
  <c r="F12" i="41"/>
  <c r="G12" i="41"/>
  <c r="C12" i="41"/>
  <c r="D12" i="41"/>
  <c r="H12" i="41"/>
  <c r="I12" i="41"/>
  <c r="K12" i="41"/>
  <c r="E12" i="41"/>
  <c r="J12" i="41"/>
  <c r="J125" i="21"/>
  <c r="E125" i="21"/>
  <c r="F125" i="21"/>
  <c r="D125" i="21"/>
  <c r="G125" i="21"/>
  <c r="K125" i="21"/>
  <c r="H125" i="21"/>
  <c r="C125" i="21"/>
  <c r="I125" i="21"/>
  <c r="D66" i="28"/>
  <c r="C66" i="28"/>
  <c r="E66" i="28"/>
  <c r="I66" i="28"/>
  <c r="H66" i="28"/>
  <c r="J66" i="28"/>
  <c r="K66" i="28"/>
  <c r="G66" i="28"/>
  <c r="F66" i="28"/>
  <c r="I139" i="23"/>
  <c r="E139" i="23"/>
  <c r="H139" i="23"/>
  <c r="G139" i="23"/>
  <c r="D139" i="23"/>
  <c r="C139" i="23"/>
  <c r="F139" i="23"/>
  <c r="K139" i="23"/>
  <c r="J139" i="23"/>
  <c r="I76" i="41"/>
  <c r="G76" i="41"/>
  <c r="C76" i="41"/>
  <c r="H76" i="41"/>
  <c r="D76" i="41"/>
  <c r="F76" i="41"/>
  <c r="K76" i="41"/>
  <c r="J76" i="41"/>
  <c r="E76" i="41"/>
  <c r="D166" i="28"/>
  <c r="H166" i="28"/>
  <c r="K166" i="28"/>
  <c r="J166" i="28"/>
  <c r="G166" i="28"/>
  <c r="F166" i="28"/>
  <c r="I166" i="28"/>
  <c r="E166" i="28"/>
  <c r="C166" i="28"/>
  <c r="J83" i="25"/>
  <c r="K83" i="25"/>
  <c r="I83" i="25"/>
  <c r="F83" i="25"/>
  <c r="G83" i="25"/>
  <c r="C83" i="25"/>
  <c r="E83" i="25"/>
  <c r="D83" i="25"/>
  <c r="H83" i="25"/>
  <c r="I148" i="40"/>
  <c r="H148" i="40"/>
  <c r="D148" i="40"/>
  <c r="F148" i="40"/>
  <c r="E148" i="40"/>
  <c r="C148" i="40"/>
  <c r="K148" i="40"/>
  <c r="G148" i="40"/>
  <c r="J148" i="40"/>
  <c r="D130" i="23"/>
  <c r="J130" i="23"/>
  <c r="H130" i="23"/>
  <c r="G130" i="23"/>
  <c r="F130" i="23"/>
  <c r="K130" i="23"/>
  <c r="C130" i="23"/>
  <c r="E130" i="23"/>
  <c r="I130" i="23"/>
  <c r="K160" i="28"/>
  <c r="D160" i="28"/>
  <c r="I160" i="28"/>
  <c r="F160" i="28"/>
  <c r="J160" i="28"/>
  <c r="C160" i="28"/>
  <c r="G160" i="28"/>
  <c r="H160" i="28"/>
  <c r="E160" i="28"/>
  <c r="G73" i="23"/>
  <c r="F73" i="23"/>
  <c r="E73" i="23"/>
  <c r="D73" i="23"/>
  <c r="H73" i="23"/>
  <c r="I73" i="23"/>
  <c r="J73" i="23"/>
  <c r="K73" i="23"/>
  <c r="C73" i="23"/>
  <c r="K56" i="40"/>
  <c r="J56" i="40"/>
  <c r="F56" i="40"/>
  <c r="G56" i="40"/>
  <c r="C56" i="40"/>
  <c r="I56" i="40"/>
  <c r="E56" i="40"/>
  <c r="D56" i="40"/>
  <c r="H56" i="40"/>
  <c r="F55" i="26"/>
  <c r="C55" i="26"/>
  <c r="J55" i="26"/>
  <c r="G55" i="26"/>
  <c r="I55" i="26"/>
  <c r="K55" i="26"/>
  <c r="D55" i="26"/>
  <c r="H55" i="26"/>
  <c r="E55" i="26"/>
  <c r="E18" i="23"/>
  <c r="J18" i="23"/>
  <c r="I18" i="23"/>
  <c r="D18" i="23"/>
  <c r="F18" i="23"/>
  <c r="H18" i="23"/>
  <c r="G18" i="23"/>
  <c r="K18" i="23"/>
  <c r="C18" i="23"/>
  <c r="D76" i="40"/>
  <c r="C76" i="40"/>
  <c r="E76" i="40"/>
  <c r="H76" i="40"/>
  <c r="F76" i="40"/>
  <c r="K76" i="40"/>
  <c r="I76" i="40"/>
  <c r="J76" i="40"/>
  <c r="G76" i="40"/>
  <c r="I106" i="23"/>
  <c r="H106" i="23"/>
  <c r="F106" i="23"/>
  <c r="K106" i="23"/>
  <c r="G106" i="23"/>
  <c r="D106" i="23"/>
  <c r="C106" i="23"/>
  <c r="E106" i="23"/>
  <c r="J106" i="23"/>
  <c r="K148" i="23"/>
  <c r="F148" i="23"/>
  <c r="J148" i="23"/>
  <c r="I148" i="23"/>
  <c r="E148" i="23"/>
  <c r="C148" i="23"/>
  <c r="G148" i="23"/>
  <c r="D148" i="23"/>
  <c r="H148" i="23"/>
  <c r="H134" i="21"/>
  <c r="K134" i="21"/>
  <c r="J134" i="21"/>
  <c r="G134" i="21"/>
  <c r="I134" i="21"/>
  <c r="D134" i="21"/>
  <c r="F134" i="21"/>
  <c r="C134" i="21"/>
  <c r="E134" i="21"/>
  <c r="K51" i="41"/>
  <c r="G51" i="41"/>
  <c r="D51" i="41"/>
  <c r="C51" i="41"/>
  <c r="I51" i="41"/>
  <c r="J51" i="41"/>
  <c r="H51" i="41"/>
  <c r="F51" i="41"/>
  <c r="E51" i="41"/>
  <c r="J67" i="41"/>
  <c r="G67" i="41"/>
  <c r="I67" i="41"/>
  <c r="F67" i="41"/>
  <c r="K67" i="41"/>
  <c r="H67" i="41"/>
  <c r="C67" i="41"/>
  <c r="D67" i="41"/>
  <c r="E67" i="41"/>
  <c r="C12" i="40"/>
  <c r="D12" i="40"/>
  <c r="E12" i="40"/>
  <c r="I12" i="40"/>
  <c r="H12" i="40"/>
  <c r="K12" i="40"/>
  <c r="J12" i="40"/>
  <c r="F12" i="40"/>
  <c r="G12" i="40"/>
  <c r="F43" i="23"/>
  <c r="H43" i="23"/>
  <c r="J43" i="23"/>
  <c r="D43" i="23"/>
  <c r="I43" i="23"/>
  <c r="G43" i="23"/>
  <c r="K43" i="23"/>
  <c r="E43" i="23"/>
  <c r="C43" i="23"/>
  <c r="K111" i="28"/>
  <c r="D111" i="28"/>
  <c r="F111" i="28"/>
  <c r="J111" i="28"/>
  <c r="E111" i="28"/>
  <c r="C111" i="28"/>
  <c r="G111" i="28"/>
  <c r="H111" i="28"/>
  <c r="I111" i="28"/>
  <c r="F165" i="40"/>
  <c r="K165" i="40"/>
  <c r="C165" i="40"/>
  <c r="J165" i="40"/>
  <c r="H165" i="40"/>
  <c r="G165" i="40"/>
  <c r="D165" i="40"/>
  <c r="I165" i="40"/>
  <c r="E165" i="40"/>
  <c r="K49" i="28"/>
  <c r="C49" i="28"/>
  <c r="I49" i="28"/>
  <c r="J49" i="28"/>
  <c r="H49" i="28"/>
  <c r="D49" i="28"/>
  <c r="F49" i="28"/>
  <c r="E49" i="28"/>
  <c r="G49" i="28"/>
  <c r="J11" i="41"/>
  <c r="F11" i="41"/>
  <c r="G11" i="41"/>
  <c r="H11" i="41"/>
  <c r="D11" i="41"/>
  <c r="I11" i="41"/>
  <c r="K11" i="41"/>
  <c r="E11" i="41"/>
  <c r="C11" i="41"/>
  <c r="F162" i="40"/>
  <c r="D162" i="40"/>
  <c r="C162" i="40"/>
  <c r="I162" i="40"/>
  <c r="J162" i="40"/>
  <c r="G162" i="40"/>
  <c r="K162" i="40"/>
  <c r="E162" i="40"/>
  <c r="H162" i="40"/>
  <c r="J27" i="41"/>
  <c r="G27" i="41"/>
  <c r="F27" i="41"/>
  <c r="C27" i="41"/>
  <c r="K27" i="41"/>
  <c r="I27" i="41"/>
  <c r="H27" i="41"/>
  <c r="D27" i="41"/>
  <c r="E27" i="41"/>
  <c r="K97" i="21"/>
  <c r="I97" i="21"/>
  <c r="C97" i="21"/>
  <c r="H97" i="21"/>
  <c r="J97" i="21"/>
  <c r="G97" i="21"/>
  <c r="F97" i="21"/>
  <c r="E97" i="21"/>
  <c r="D97" i="21"/>
  <c r="E40" i="26"/>
  <c r="C40" i="26"/>
  <c r="F40" i="26"/>
  <c r="J40" i="26"/>
  <c r="D40" i="26"/>
  <c r="K40" i="26"/>
  <c r="I40" i="26"/>
  <c r="H40" i="26"/>
  <c r="G40" i="26"/>
  <c r="H50" i="28"/>
  <c r="G50" i="28"/>
  <c r="D50" i="28"/>
  <c r="J50" i="28"/>
  <c r="E50" i="28"/>
  <c r="I50" i="28"/>
  <c r="F50" i="28"/>
  <c r="C50" i="28"/>
  <c r="K50" i="28"/>
  <c r="I34" i="23"/>
  <c r="H34" i="23"/>
  <c r="K34" i="23"/>
  <c r="J34" i="23"/>
  <c r="G34" i="23"/>
  <c r="D34" i="23"/>
  <c r="C34" i="23"/>
  <c r="E34" i="23"/>
  <c r="F34" i="23"/>
  <c r="I39" i="40"/>
  <c r="K39" i="40"/>
  <c r="C39" i="40"/>
  <c r="G39" i="40"/>
  <c r="E39" i="40"/>
  <c r="D39" i="40"/>
  <c r="H39" i="40"/>
  <c r="F39" i="40"/>
  <c r="J39" i="40"/>
  <c r="C116" i="26"/>
  <c r="E116" i="26"/>
  <c r="H116" i="26"/>
  <c r="D116" i="26"/>
  <c r="J116" i="26"/>
  <c r="K116" i="26"/>
  <c r="G116" i="26"/>
  <c r="F116" i="26"/>
  <c r="I116" i="26"/>
  <c r="H136" i="41"/>
  <c r="J136" i="41"/>
  <c r="G136" i="41"/>
  <c r="F136" i="41"/>
  <c r="E136" i="41"/>
  <c r="C136" i="41"/>
  <c r="D136" i="41"/>
  <c r="K136" i="41"/>
  <c r="I136" i="41"/>
  <c r="E61" i="21"/>
  <c r="K61" i="21"/>
  <c r="C61" i="21"/>
  <c r="I61" i="21"/>
  <c r="J61" i="21"/>
  <c r="H61" i="21"/>
  <c r="G61" i="21"/>
  <c r="D61" i="21"/>
  <c r="F61" i="21"/>
  <c r="D119" i="41"/>
  <c r="H119" i="41"/>
  <c r="E119" i="41"/>
  <c r="I119" i="41"/>
  <c r="C119" i="41"/>
  <c r="G119" i="41"/>
  <c r="F119" i="41"/>
  <c r="J119" i="41"/>
  <c r="K119" i="41"/>
  <c r="F20" i="40"/>
  <c r="G20" i="40"/>
  <c r="C20" i="40"/>
  <c r="E20" i="40"/>
  <c r="H20" i="40"/>
  <c r="J20" i="40"/>
  <c r="D20" i="40"/>
  <c r="I20" i="40"/>
  <c r="K20" i="40"/>
  <c r="I93" i="28"/>
  <c r="D93" i="28"/>
  <c r="H93" i="28"/>
  <c r="K93" i="28"/>
  <c r="F93" i="28"/>
  <c r="J93" i="28"/>
  <c r="C93" i="28"/>
  <c r="E93" i="28"/>
  <c r="G93" i="28"/>
  <c r="G7" i="19"/>
  <c r="K7" i="19"/>
  <c r="I7" i="19"/>
  <c r="E7" i="19"/>
  <c r="J7" i="19"/>
  <c r="C7" i="19"/>
  <c r="F7" i="19"/>
  <c r="H7" i="19"/>
  <c r="D7" i="19"/>
  <c r="K76" i="28"/>
  <c r="D76" i="28"/>
  <c r="I76" i="28"/>
  <c r="J76" i="28"/>
  <c r="F76" i="28"/>
  <c r="G76" i="28"/>
  <c r="H76" i="28"/>
  <c r="E76" i="28"/>
  <c r="C76" i="28"/>
  <c r="H129" i="23"/>
  <c r="F129" i="23"/>
  <c r="J129" i="23"/>
  <c r="K129" i="23"/>
  <c r="G129" i="23"/>
  <c r="C129" i="23"/>
  <c r="D129" i="23"/>
  <c r="I129" i="23"/>
  <c r="E129" i="23"/>
  <c r="F21" i="41"/>
  <c r="I21" i="41"/>
  <c r="J21" i="41"/>
  <c r="K21" i="41"/>
  <c r="E21" i="41"/>
  <c r="C21" i="41"/>
  <c r="D21" i="41"/>
  <c r="G21" i="41"/>
  <c r="H21" i="41"/>
  <c r="E58" i="26"/>
  <c r="I58" i="26"/>
  <c r="D58" i="26"/>
  <c r="H58" i="26"/>
  <c r="F58" i="26"/>
  <c r="J58" i="26"/>
  <c r="C58" i="26"/>
  <c r="G58" i="26"/>
  <c r="K58" i="26"/>
  <c r="D27" i="19"/>
  <c r="K27" i="19"/>
  <c r="C27" i="19"/>
  <c r="G27" i="19"/>
  <c r="I27" i="19"/>
  <c r="H27" i="19"/>
  <c r="F27" i="19"/>
  <c r="J27" i="19"/>
  <c r="E27" i="19"/>
  <c r="K152" i="28"/>
  <c r="I152" i="28"/>
  <c r="G152" i="28"/>
  <c r="C152" i="28"/>
  <c r="H152" i="28"/>
  <c r="E152" i="28"/>
  <c r="F152" i="28"/>
  <c r="D152" i="28"/>
  <c r="J152" i="28"/>
  <c r="C110" i="40"/>
  <c r="D110" i="40"/>
  <c r="I110" i="40"/>
  <c r="J110" i="40"/>
  <c r="G110" i="40"/>
  <c r="K110" i="40"/>
  <c r="F110" i="40"/>
  <c r="E110" i="40"/>
  <c r="H110" i="40"/>
  <c r="D110" i="21"/>
  <c r="H110" i="21"/>
  <c r="K110" i="21"/>
  <c r="E110" i="21"/>
  <c r="I110" i="21"/>
  <c r="C110" i="21"/>
  <c r="F110" i="21"/>
  <c r="G110" i="21"/>
  <c r="J110" i="21"/>
  <c r="F52" i="27"/>
  <c r="H52" i="27"/>
  <c r="J52" i="27"/>
  <c r="K52" i="27"/>
  <c r="I52" i="27"/>
  <c r="G52" i="27"/>
  <c r="D52" i="27"/>
  <c r="C52" i="27"/>
  <c r="E52" i="27"/>
  <c r="D101" i="41"/>
  <c r="H101" i="41"/>
  <c r="G101" i="41"/>
  <c r="I101" i="41"/>
  <c r="F101" i="41"/>
  <c r="K101" i="41"/>
  <c r="J101" i="41"/>
  <c r="E101" i="41"/>
  <c r="C101" i="41"/>
  <c r="F158" i="28"/>
  <c r="G158" i="28"/>
  <c r="D158" i="28"/>
  <c r="C158" i="28"/>
  <c r="E158" i="28"/>
  <c r="H158" i="28"/>
  <c r="I158" i="28"/>
  <c r="J158" i="28"/>
  <c r="K158" i="28"/>
  <c r="I164" i="25"/>
  <c r="J164" i="25"/>
  <c r="G164" i="25"/>
  <c r="H164" i="25"/>
  <c r="D164" i="25"/>
  <c r="C164" i="25"/>
  <c r="K164" i="25"/>
  <c r="F164" i="25"/>
  <c r="E164" i="25"/>
  <c r="G88" i="21"/>
  <c r="F88" i="21"/>
  <c r="D88" i="21"/>
  <c r="E88" i="21"/>
  <c r="K88" i="21"/>
  <c r="I88" i="21"/>
  <c r="C88" i="21"/>
  <c r="J88" i="21"/>
  <c r="H88" i="21"/>
  <c r="I90" i="40"/>
  <c r="G90" i="40"/>
  <c r="C90" i="40"/>
  <c r="H90" i="40"/>
  <c r="E90" i="40"/>
  <c r="K90" i="40"/>
  <c r="F90" i="40"/>
  <c r="D90" i="40"/>
  <c r="J90" i="40"/>
  <c r="E67" i="23"/>
  <c r="I67" i="23"/>
  <c r="G67" i="23"/>
  <c r="D67" i="23"/>
  <c r="K67" i="23"/>
  <c r="H67" i="23"/>
  <c r="J67" i="23"/>
  <c r="C67" i="23"/>
  <c r="F67" i="23"/>
  <c r="E10" i="26"/>
  <c r="G10" i="26"/>
  <c r="C10" i="26"/>
  <c r="H10" i="26"/>
  <c r="I10" i="26"/>
  <c r="J10" i="26"/>
  <c r="F10" i="26"/>
  <c r="D10" i="26"/>
  <c r="K10" i="26"/>
  <c r="F141" i="40"/>
  <c r="G141" i="40"/>
  <c r="J141" i="40"/>
  <c r="D141" i="40"/>
  <c r="C141" i="40"/>
  <c r="I141" i="40"/>
  <c r="E141" i="40"/>
  <c r="K141" i="40"/>
  <c r="H141" i="40"/>
  <c r="G3" i="28"/>
  <c r="D3" i="28"/>
  <c r="H3" i="28"/>
  <c r="I3" i="28"/>
  <c r="K3" i="28"/>
  <c r="J3" i="28"/>
  <c r="E3" i="28"/>
  <c r="C3" i="28"/>
  <c r="F3" i="28"/>
  <c r="C6" i="23"/>
  <c r="E6" i="23"/>
  <c r="I6" i="23"/>
  <c r="K6" i="23"/>
  <c r="D6" i="23"/>
  <c r="G6" i="23"/>
  <c r="F6" i="23"/>
  <c r="J6" i="23"/>
  <c r="H6" i="23"/>
  <c r="G82" i="23"/>
  <c r="I82" i="23"/>
  <c r="D82" i="23"/>
  <c r="E82" i="23"/>
  <c r="K82" i="23"/>
  <c r="F82" i="23"/>
  <c r="H82" i="23"/>
  <c r="C82" i="23"/>
  <c r="J82" i="23"/>
  <c r="J27" i="28"/>
  <c r="G27" i="28"/>
  <c r="K27" i="28"/>
  <c r="C27" i="28"/>
  <c r="I27" i="28"/>
  <c r="F27" i="28"/>
  <c r="D27" i="28"/>
  <c r="H27" i="28"/>
  <c r="E27" i="28"/>
  <c r="C138" i="28"/>
  <c r="G138" i="28"/>
  <c r="J138" i="28"/>
  <c r="H138" i="28"/>
  <c r="D138" i="28"/>
  <c r="I138" i="28"/>
  <c r="K138" i="28"/>
  <c r="E138" i="28"/>
  <c r="F138" i="28"/>
  <c r="F94" i="28"/>
  <c r="K94" i="28"/>
  <c r="G94" i="28"/>
  <c r="I94" i="28"/>
  <c r="C94" i="28"/>
  <c r="H94" i="28"/>
  <c r="D94" i="28"/>
  <c r="J94" i="28"/>
  <c r="E94" i="28"/>
  <c r="F13" i="23"/>
  <c r="J13" i="23"/>
  <c r="G13" i="23"/>
  <c r="K13" i="23"/>
  <c r="C13" i="23"/>
  <c r="E13" i="23"/>
  <c r="I13" i="23"/>
  <c r="H13" i="23"/>
  <c r="D13" i="23"/>
  <c r="K6" i="41"/>
  <c r="F6" i="41"/>
  <c r="C6" i="41"/>
  <c r="H6" i="41"/>
  <c r="G6" i="41"/>
  <c r="D6" i="41"/>
  <c r="J6" i="41"/>
  <c r="I6" i="41"/>
  <c r="E6" i="41"/>
  <c r="G48" i="26"/>
  <c r="E48" i="26"/>
  <c r="I48" i="26"/>
  <c r="F48" i="26"/>
  <c r="K48" i="26"/>
  <c r="D48" i="26"/>
  <c r="C48" i="26"/>
  <c r="J48" i="26"/>
  <c r="H48" i="26"/>
  <c r="G49" i="40"/>
  <c r="F49" i="40"/>
  <c r="C49" i="40"/>
  <c r="I49" i="40"/>
  <c r="D49" i="40"/>
  <c r="H49" i="40"/>
  <c r="J49" i="40"/>
  <c r="E49" i="40"/>
  <c r="K49" i="40"/>
  <c r="C153" i="40"/>
  <c r="I153" i="40"/>
  <c r="H153" i="40"/>
  <c r="D153" i="40"/>
  <c r="K153" i="40"/>
  <c r="F153" i="40"/>
  <c r="J153" i="40"/>
  <c r="G153" i="40"/>
  <c r="E153" i="40"/>
  <c r="D47" i="23"/>
  <c r="G47" i="23"/>
  <c r="J47" i="23"/>
  <c r="H47" i="23"/>
  <c r="C47" i="23"/>
  <c r="E47" i="23"/>
  <c r="F47" i="23"/>
  <c r="K47" i="23"/>
  <c r="I47" i="23"/>
  <c r="F63" i="23"/>
  <c r="D63" i="23"/>
  <c r="K63" i="23"/>
  <c r="H63" i="23"/>
  <c r="I63" i="23"/>
  <c r="C63" i="23"/>
  <c r="G63" i="23"/>
  <c r="J63" i="23"/>
  <c r="E63" i="23"/>
  <c r="D149" i="23"/>
  <c r="H149" i="23"/>
  <c r="J149" i="23"/>
  <c r="F149" i="23"/>
  <c r="I149" i="23"/>
  <c r="K149" i="23"/>
  <c r="C149" i="23"/>
  <c r="E149" i="23"/>
  <c r="G149" i="23"/>
  <c r="I54" i="26"/>
  <c r="J54" i="26"/>
  <c r="K54" i="26"/>
  <c r="C54" i="26"/>
  <c r="E54" i="26"/>
  <c r="G54" i="26"/>
  <c r="D54" i="26"/>
  <c r="F54" i="26"/>
  <c r="H54" i="26"/>
  <c r="G23" i="28"/>
  <c r="H23" i="28"/>
  <c r="K23" i="28"/>
  <c r="D23" i="28"/>
  <c r="F23" i="28"/>
  <c r="I23" i="28"/>
  <c r="C23" i="28"/>
  <c r="J23" i="28"/>
  <c r="E23" i="28"/>
  <c r="F132" i="41"/>
  <c r="H132" i="41"/>
  <c r="J132" i="41"/>
  <c r="D132" i="41"/>
  <c r="C132" i="41"/>
  <c r="K132" i="41"/>
  <c r="I132" i="41"/>
  <c r="E132" i="41"/>
  <c r="G132" i="41"/>
  <c r="I128" i="42"/>
  <c r="D128" i="42"/>
  <c r="C128" i="42"/>
  <c r="E128" i="42"/>
  <c r="J128" i="42"/>
  <c r="F128" i="42"/>
  <c r="H128" i="42"/>
  <c r="G128" i="42"/>
  <c r="K128" i="42"/>
  <c r="F161" i="42"/>
  <c r="D161" i="42"/>
  <c r="K161" i="42"/>
  <c r="G161" i="42"/>
  <c r="J161" i="42"/>
  <c r="E161" i="42"/>
  <c r="H161" i="42"/>
  <c r="I161" i="42"/>
  <c r="C161" i="42"/>
  <c r="E146" i="42"/>
  <c r="J146" i="42"/>
  <c r="K146" i="42"/>
  <c r="I146" i="42"/>
  <c r="D146" i="42"/>
  <c r="G146" i="42"/>
  <c r="H146" i="42"/>
  <c r="F146" i="42"/>
  <c r="C146" i="42"/>
  <c r="Q166" i="23"/>
  <c r="S166" i="23"/>
  <c r="O166" i="23"/>
  <c r="N166" i="23"/>
  <c r="R166" i="23"/>
  <c r="U166" i="23"/>
  <c r="P166" i="23"/>
  <c r="M166" i="23"/>
  <c r="T166" i="23"/>
  <c r="AP31" i="26"/>
  <c r="AP169" i="26"/>
  <c r="AK169" i="26" s="1"/>
  <c r="I172" i="40"/>
  <c r="H172" i="40"/>
  <c r="D172" i="40"/>
  <c r="J172" i="40"/>
  <c r="F172" i="40"/>
  <c r="G172" i="40"/>
  <c r="K172" i="40"/>
  <c r="E172" i="40"/>
  <c r="C172" i="40"/>
  <c r="J16" i="41"/>
  <c r="G16" i="41"/>
  <c r="F16" i="41"/>
  <c r="C16" i="41"/>
  <c r="E16" i="41"/>
  <c r="H16" i="41"/>
  <c r="K16" i="41"/>
  <c r="I16" i="41"/>
  <c r="D16" i="41"/>
  <c r="K105" i="40"/>
  <c r="E105" i="40"/>
  <c r="F105" i="40"/>
  <c r="J105" i="40"/>
  <c r="C105" i="40"/>
  <c r="G105" i="40"/>
  <c r="D105" i="40"/>
  <c r="I105" i="40"/>
  <c r="H105" i="40"/>
  <c r="I97" i="26"/>
  <c r="C97" i="26"/>
  <c r="G97" i="26"/>
  <c r="H97" i="26"/>
  <c r="F97" i="26"/>
  <c r="K97" i="26"/>
  <c r="J97" i="26"/>
  <c r="E97" i="26"/>
  <c r="D97" i="26"/>
  <c r="E138" i="40"/>
  <c r="H138" i="40"/>
  <c r="F138" i="40"/>
  <c r="K138" i="40"/>
  <c r="J138" i="40"/>
  <c r="C138" i="40"/>
  <c r="D138" i="40"/>
  <c r="I138" i="40"/>
  <c r="G138" i="40"/>
  <c r="D97" i="41"/>
  <c r="G97" i="41"/>
  <c r="J97" i="41"/>
  <c r="I97" i="41"/>
  <c r="F97" i="41"/>
  <c r="E97" i="41"/>
  <c r="H97" i="41"/>
  <c r="C97" i="41"/>
  <c r="K97" i="41"/>
  <c r="F113" i="41"/>
  <c r="D113" i="41"/>
  <c r="E113" i="41"/>
  <c r="G113" i="41"/>
  <c r="C113" i="41"/>
  <c r="K113" i="41"/>
  <c r="J113" i="41"/>
  <c r="I113" i="41"/>
  <c r="H113" i="41"/>
  <c r="G82" i="40"/>
  <c r="F82" i="40"/>
  <c r="I82" i="40"/>
  <c r="D82" i="40"/>
  <c r="H82" i="40"/>
  <c r="E82" i="40"/>
  <c r="J82" i="40"/>
  <c r="C82" i="40"/>
  <c r="K82" i="40"/>
  <c r="G7" i="26"/>
  <c r="D7" i="26"/>
  <c r="E7" i="26"/>
  <c r="I7" i="26"/>
  <c r="F7" i="26"/>
  <c r="K7" i="26"/>
  <c r="H7" i="26"/>
  <c r="J7" i="26"/>
  <c r="C7" i="26"/>
  <c r="D153" i="41"/>
  <c r="G153" i="41"/>
  <c r="C153" i="41"/>
  <c r="H153" i="41"/>
  <c r="K153" i="41"/>
  <c r="J153" i="41"/>
  <c r="F153" i="41"/>
  <c r="E153" i="41"/>
  <c r="I153" i="41"/>
  <c r="H64" i="21"/>
  <c r="K64" i="21"/>
  <c r="G64" i="21"/>
  <c r="I64" i="21"/>
  <c r="E64" i="21"/>
  <c r="C64" i="21"/>
  <c r="J64" i="21"/>
  <c r="D64" i="21"/>
  <c r="F64" i="21"/>
  <c r="K107" i="28"/>
  <c r="E107" i="28"/>
  <c r="C107" i="28"/>
  <c r="F107" i="28"/>
  <c r="G107" i="28"/>
  <c r="H107" i="28"/>
  <c r="D107" i="28"/>
  <c r="J107" i="28"/>
  <c r="I107" i="28"/>
  <c r="G103" i="21"/>
  <c r="E103" i="21"/>
  <c r="I103" i="21"/>
  <c r="C103" i="21"/>
  <c r="J103" i="21"/>
  <c r="D103" i="21"/>
  <c r="K103" i="21"/>
  <c r="F103" i="21"/>
  <c r="H103" i="21"/>
  <c r="F115" i="21"/>
  <c r="D115" i="21"/>
  <c r="H115" i="21"/>
  <c r="G115" i="21"/>
  <c r="K115" i="21"/>
  <c r="I115" i="21"/>
  <c r="J115" i="21"/>
  <c r="C115" i="21"/>
  <c r="E115" i="21"/>
  <c r="D79" i="26"/>
  <c r="H79" i="26"/>
  <c r="F79" i="26"/>
  <c r="K79" i="26"/>
  <c r="E79" i="26"/>
  <c r="C79" i="26"/>
  <c r="G79" i="26"/>
  <c r="J79" i="26"/>
  <c r="I79" i="26"/>
  <c r="F150" i="28"/>
  <c r="E150" i="28"/>
  <c r="J150" i="28"/>
  <c r="I150" i="28"/>
  <c r="C150" i="28"/>
  <c r="G150" i="28"/>
  <c r="D150" i="28"/>
  <c r="K150" i="28"/>
  <c r="H150" i="28"/>
  <c r="H14" i="23"/>
  <c r="G14" i="23"/>
  <c r="J14" i="23"/>
  <c r="F14" i="23"/>
  <c r="C14" i="23"/>
  <c r="E14" i="23"/>
  <c r="D14" i="23"/>
  <c r="I14" i="23"/>
  <c r="K14" i="23"/>
  <c r="J150" i="23"/>
  <c r="I150" i="23"/>
  <c r="H150" i="23"/>
  <c r="G150" i="23"/>
  <c r="D150" i="23"/>
  <c r="C150" i="23"/>
  <c r="E150" i="23"/>
  <c r="F150" i="23"/>
  <c r="K150" i="23"/>
  <c r="D68" i="21"/>
  <c r="G68" i="21"/>
  <c r="K68" i="21"/>
  <c r="C68" i="21"/>
  <c r="I68" i="21"/>
  <c r="J68" i="21"/>
  <c r="H68" i="21"/>
  <c r="F68" i="21"/>
  <c r="E68" i="21"/>
  <c r="G117" i="28"/>
  <c r="D117" i="28"/>
  <c r="E117" i="28"/>
  <c r="I117" i="28"/>
  <c r="K117" i="28"/>
  <c r="F117" i="28"/>
  <c r="C117" i="28"/>
  <c r="J117" i="28"/>
  <c r="H117" i="28"/>
  <c r="D13" i="26"/>
  <c r="H13" i="26"/>
  <c r="E13" i="26"/>
  <c r="K13" i="26"/>
  <c r="J13" i="26"/>
  <c r="I13" i="26"/>
  <c r="G13" i="26"/>
  <c r="F13" i="26"/>
  <c r="C13" i="26"/>
  <c r="G74" i="26"/>
  <c r="J74" i="26"/>
  <c r="C74" i="26"/>
  <c r="I74" i="26"/>
  <c r="H74" i="26"/>
  <c r="D74" i="26"/>
  <c r="F74" i="26"/>
  <c r="K74" i="26"/>
  <c r="E74" i="26"/>
  <c r="G120" i="28"/>
  <c r="C120" i="28"/>
  <c r="H120" i="28"/>
  <c r="E120" i="28"/>
  <c r="K120" i="28"/>
  <c r="D120" i="28"/>
  <c r="J120" i="28"/>
  <c r="F120" i="28"/>
  <c r="I120" i="28"/>
  <c r="I77" i="21"/>
  <c r="H77" i="21"/>
  <c r="E77" i="21"/>
  <c r="F77" i="21"/>
  <c r="J77" i="21"/>
  <c r="D77" i="21"/>
  <c r="K77" i="21"/>
  <c r="G77" i="21"/>
  <c r="C77" i="21"/>
  <c r="J151" i="23"/>
  <c r="K151" i="23"/>
  <c r="I151" i="23"/>
  <c r="G151" i="23"/>
  <c r="H151" i="23"/>
  <c r="E151" i="23"/>
  <c r="C151" i="23"/>
  <c r="F151" i="23"/>
  <c r="D151" i="23"/>
  <c r="H61" i="23"/>
  <c r="E61" i="23"/>
  <c r="G61" i="23"/>
  <c r="D61" i="23"/>
  <c r="C61" i="23"/>
  <c r="J61" i="23"/>
  <c r="I61" i="23"/>
  <c r="F61" i="23"/>
  <c r="K61" i="23"/>
  <c r="E16" i="40"/>
  <c r="H16" i="40"/>
  <c r="D16" i="40"/>
  <c r="I16" i="40"/>
  <c r="F16" i="40"/>
  <c r="K16" i="40"/>
  <c r="J16" i="40"/>
  <c r="G16" i="40"/>
  <c r="C16" i="40"/>
  <c r="E65" i="40"/>
  <c r="I65" i="40"/>
  <c r="K65" i="40"/>
  <c r="C65" i="40"/>
  <c r="G65" i="40"/>
  <c r="J65" i="40"/>
  <c r="D65" i="40"/>
  <c r="H65" i="40"/>
  <c r="F65" i="40"/>
  <c r="K122" i="28"/>
  <c r="C122" i="28"/>
  <c r="J122" i="28"/>
  <c r="G122" i="28"/>
  <c r="I122" i="28"/>
  <c r="H122" i="28"/>
  <c r="D122" i="28"/>
  <c r="F122" i="28"/>
  <c r="E122" i="28"/>
  <c r="J56" i="28"/>
  <c r="K56" i="28"/>
  <c r="I56" i="28"/>
  <c r="G56" i="28"/>
  <c r="D56" i="28"/>
  <c r="C56" i="28"/>
  <c r="E56" i="28"/>
  <c r="F56" i="28"/>
  <c r="H56" i="28"/>
  <c r="J29" i="28"/>
  <c r="G29" i="28"/>
  <c r="D29" i="28"/>
  <c r="C29" i="28"/>
  <c r="I29" i="28"/>
  <c r="H29" i="28"/>
  <c r="E29" i="28"/>
  <c r="F29" i="28"/>
  <c r="K29" i="28"/>
  <c r="K63" i="26"/>
  <c r="D63" i="26"/>
  <c r="H63" i="26"/>
  <c r="F63" i="26"/>
  <c r="J63" i="26"/>
  <c r="G63" i="26"/>
  <c r="C63" i="26"/>
  <c r="E63" i="26"/>
  <c r="I63" i="26"/>
  <c r="F103" i="28"/>
  <c r="H103" i="28"/>
  <c r="K103" i="28"/>
  <c r="E103" i="28"/>
  <c r="G103" i="28"/>
  <c r="J103" i="28"/>
  <c r="D103" i="28"/>
  <c r="C103" i="28"/>
  <c r="I103" i="28"/>
  <c r="F65" i="26"/>
  <c r="C65" i="26"/>
  <c r="D65" i="26"/>
  <c r="E65" i="26"/>
  <c r="K65" i="26"/>
  <c r="H65" i="26"/>
  <c r="I65" i="26"/>
  <c r="G65" i="26"/>
  <c r="J65" i="26"/>
  <c r="I71" i="40"/>
  <c r="F71" i="40"/>
  <c r="D71" i="40"/>
  <c r="H71" i="40"/>
  <c r="E71" i="40"/>
  <c r="J71" i="40"/>
  <c r="G71" i="40"/>
  <c r="K71" i="40"/>
  <c r="C71" i="40"/>
  <c r="E45" i="40"/>
  <c r="F45" i="40"/>
  <c r="G45" i="40"/>
  <c r="J45" i="40"/>
  <c r="C45" i="40"/>
  <c r="I45" i="40"/>
  <c r="H45" i="40"/>
  <c r="D45" i="40"/>
  <c r="K45" i="40"/>
  <c r="G81" i="40"/>
  <c r="D81" i="40"/>
  <c r="C81" i="40"/>
  <c r="I81" i="40"/>
  <c r="H81" i="40"/>
  <c r="J81" i="40"/>
  <c r="K81" i="40"/>
  <c r="E81" i="40"/>
  <c r="F81" i="40"/>
  <c r="K144" i="41"/>
  <c r="F144" i="41"/>
  <c r="J144" i="41"/>
  <c r="E144" i="41"/>
  <c r="I144" i="41"/>
  <c r="C144" i="41"/>
  <c r="H144" i="41"/>
  <c r="G144" i="41"/>
  <c r="D144" i="41"/>
  <c r="D23" i="41"/>
  <c r="E23" i="41"/>
  <c r="F23" i="41"/>
  <c r="G23" i="41"/>
  <c r="K23" i="41"/>
  <c r="C23" i="41"/>
  <c r="I23" i="41"/>
  <c r="H23" i="41"/>
  <c r="J23" i="41"/>
  <c r="J23" i="23"/>
  <c r="D23" i="23"/>
  <c r="K23" i="23"/>
  <c r="I23" i="23"/>
  <c r="H23" i="23"/>
  <c r="G23" i="23"/>
  <c r="E23" i="23"/>
  <c r="C23" i="23"/>
  <c r="F23" i="23"/>
  <c r="H126" i="28"/>
  <c r="I126" i="28"/>
  <c r="J126" i="28"/>
  <c r="G126" i="28"/>
  <c r="D126" i="28"/>
  <c r="E126" i="28"/>
  <c r="C126" i="28"/>
  <c r="F126" i="28"/>
  <c r="K126" i="28"/>
  <c r="F131" i="41"/>
  <c r="I131" i="41"/>
  <c r="D131" i="41"/>
  <c r="G131" i="41"/>
  <c r="K131" i="41"/>
  <c r="H131" i="41"/>
  <c r="C131" i="41"/>
  <c r="E131" i="41"/>
  <c r="J131" i="41"/>
  <c r="C132" i="23"/>
  <c r="I132" i="23"/>
  <c r="H132" i="23"/>
  <c r="G132" i="23"/>
  <c r="F132" i="23"/>
  <c r="D132" i="23"/>
  <c r="J132" i="23"/>
  <c r="E132" i="23"/>
  <c r="K132" i="23"/>
  <c r="F145" i="26"/>
  <c r="J145" i="26"/>
  <c r="K145" i="26"/>
  <c r="H145" i="26"/>
  <c r="C145" i="26"/>
  <c r="G145" i="26"/>
  <c r="I145" i="26"/>
  <c r="D145" i="26"/>
  <c r="E145" i="26"/>
  <c r="D133" i="28"/>
  <c r="E133" i="28"/>
  <c r="J133" i="28"/>
  <c r="F133" i="28"/>
  <c r="G133" i="28"/>
  <c r="C133" i="28"/>
  <c r="H133" i="28"/>
  <c r="I133" i="28"/>
  <c r="K133" i="28"/>
  <c r="G76" i="21"/>
  <c r="K76" i="21"/>
  <c r="D76" i="21"/>
  <c r="C76" i="21"/>
  <c r="E76" i="21"/>
  <c r="I76" i="21"/>
  <c r="H76" i="21"/>
  <c r="J76" i="21"/>
  <c r="F76" i="21"/>
  <c r="C166" i="21"/>
  <c r="G166" i="21"/>
  <c r="I166" i="21"/>
  <c r="H166" i="21"/>
  <c r="E166" i="21"/>
  <c r="J166" i="21"/>
  <c r="K166" i="21"/>
  <c r="D166" i="21"/>
  <c r="F166" i="21"/>
  <c r="E13" i="28"/>
  <c r="H13" i="28"/>
  <c r="D13" i="28"/>
  <c r="F13" i="28"/>
  <c r="J13" i="28"/>
  <c r="K13" i="28"/>
  <c r="G13" i="28"/>
  <c r="I13" i="28"/>
  <c r="C13" i="28"/>
  <c r="K176" i="28"/>
  <c r="E176" i="28"/>
  <c r="H176" i="28"/>
  <c r="I176" i="28"/>
  <c r="C176" i="28"/>
  <c r="D176" i="28"/>
  <c r="G176" i="28"/>
  <c r="F176" i="28"/>
  <c r="J176" i="28"/>
  <c r="E17" i="41"/>
  <c r="H17" i="41"/>
  <c r="D17" i="41"/>
  <c r="F17" i="41"/>
  <c r="J17" i="41"/>
  <c r="I17" i="41"/>
  <c r="K17" i="41"/>
  <c r="C17" i="41"/>
  <c r="G17" i="41"/>
  <c r="G105" i="28"/>
  <c r="C105" i="28"/>
  <c r="I105" i="28"/>
  <c r="H105" i="28"/>
  <c r="K105" i="28"/>
  <c r="D105" i="28"/>
  <c r="J105" i="28"/>
  <c r="F105" i="28"/>
  <c r="E105" i="28"/>
  <c r="C93" i="21"/>
  <c r="F93" i="21"/>
  <c r="D93" i="21"/>
  <c r="H93" i="21"/>
  <c r="J93" i="21"/>
  <c r="G93" i="21"/>
  <c r="I93" i="21"/>
  <c r="E93" i="21"/>
  <c r="K93" i="21"/>
  <c r="I137" i="28"/>
  <c r="H137" i="28"/>
  <c r="K137" i="28"/>
  <c r="D137" i="28"/>
  <c r="E137" i="28"/>
  <c r="J137" i="28"/>
  <c r="C137" i="28"/>
  <c r="G137" i="28"/>
  <c r="F137" i="28"/>
  <c r="E135" i="41"/>
  <c r="C135" i="41"/>
  <c r="F135" i="41"/>
  <c r="D135" i="41"/>
  <c r="J135" i="41"/>
  <c r="G135" i="41"/>
  <c r="H135" i="41"/>
  <c r="I135" i="41"/>
  <c r="K135" i="41"/>
  <c r="H130" i="40"/>
  <c r="D130" i="40"/>
  <c r="I130" i="40"/>
  <c r="J130" i="40"/>
  <c r="K130" i="40"/>
  <c r="G130" i="40"/>
  <c r="C130" i="40"/>
  <c r="E130" i="40"/>
  <c r="F130" i="40"/>
  <c r="I87" i="21"/>
  <c r="H87" i="21"/>
  <c r="F87" i="21"/>
  <c r="J87" i="21"/>
  <c r="K87" i="21"/>
  <c r="G87" i="21"/>
  <c r="C87" i="21"/>
  <c r="D87" i="21"/>
  <c r="E87" i="21"/>
  <c r="E140" i="23"/>
  <c r="G140" i="23"/>
  <c r="K140" i="23"/>
  <c r="C140" i="23"/>
  <c r="D140" i="23"/>
  <c r="I140" i="23"/>
  <c r="F140" i="23"/>
  <c r="H140" i="23"/>
  <c r="J140" i="23"/>
  <c r="C16" i="23"/>
  <c r="D16" i="23"/>
  <c r="I16" i="23"/>
  <c r="H16" i="23"/>
  <c r="F16" i="23"/>
  <c r="K16" i="23"/>
  <c r="E16" i="23"/>
  <c r="G16" i="23"/>
  <c r="J16" i="23"/>
  <c r="E135" i="40"/>
  <c r="D135" i="40"/>
  <c r="H135" i="40"/>
  <c r="F135" i="40"/>
  <c r="J135" i="40"/>
  <c r="G135" i="40"/>
  <c r="I135" i="40"/>
  <c r="K135" i="40"/>
  <c r="C135" i="40"/>
  <c r="I96" i="21"/>
  <c r="J96" i="21"/>
  <c r="H96" i="21"/>
  <c r="G96" i="21"/>
  <c r="F96" i="21"/>
  <c r="D96" i="21"/>
  <c r="E96" i="21"/>
  <c r="C96" i="21"/>
  <c r="K96" i="21"/>
  <c r="K89" i="21"/>
  <c r="E89" i="21"/>
  <c r="C89" i="21"/>
  <c r="I89" i="21"/>
  <c r="H89" i="21"/>
  <c r="J89" i="21"/>
  <c r="G89" i="21"/>
  <c r="D89" i="21"/>
  <c r="F89" i="21"/>
  <c r="C68" i="28"/>
  <c r="H68" i="28"/>
  <c r="E68" i="28"/>
  <c r="I68" i="28"/>
  <c r="D68" i="28"/>
  <c r="J68" i="28"/>
  <c r="G68" i="28"/>
  <c r="K68" i="28"/>
  <c r="F68" i="28"/>
  <c r="J113" i="40"/>
  <c r="G113" i="40"/>
  <c r="D113" i="40"/>
  <c r="C113" i="40"/>
  <c r="I113" i="40"/>
  <c r="F113" i="40"/>
  <c r="H113" i="40"/>
  <c r="K113" i="40"/>
  <c r="E113" i="40"/>
  <c r="F144" i="23"/>
  <c r="H144" i="23"/>
  <c r="E144" i="23"/>
  <c r="J144" i="23"/>
  <c r="G144" i="23"/>
  <c r="K144" i="23"/>
  <c r="I144" i="23"/>
  <c r="C144" i="23"/>
  <c r="D144" i="23"/>
  <c r="C111" i="26"/>
  <c r="F111" i="26"/>
  <c r="H111" i="26"/>
  <c r="I111" i="26"/>
  <c r="J111" i="26"/>
  <c r="K111" i="26"/>
  <c r="D111" i="26"/>
  <c r="E111" i="26"/>
  <c r="G111" i="26"/>
  <c r="K134" i="26"/>
  <c r="G134" i="26"/>
  <c r="I134" i="26"/>
  <c r="D134" i="26"/>
  <c r="E134" i="26"/>
  <c r="C134" i="26"/>
  <c r="F134" i="26"/>
  <c r="H134" i="26"/>
  <c r="J134" i="26"/>
  <c r="E113" i="26"/>
  <c r="H113" i="26"/>
  <c r="G113" i="26"/>
  <c r="C113" i="26"/>
  <c r="D113" i="26"/>
  <c r="I113" i="26"/>
  <c r="J113" i="26"/>
  <c r="K113" i="26"/>
  <c r="F113" i="26"/>
  <c r="H160" i="40"/>
  <c r="E160" i="40"/>
  <c r="K160" i="40"/>
  <c r="D160" i="40"/>
  <c r="I160" i="40"/>
  <c r="J160" i="40"/>
  <c r="C160" i="40"/>
  <c r="F160" i="40"/>
  <c r="G160" i="40"/>
  <c r="D157" i="41"/>
  <c r="J157" i="41"/>
  <c r="I157" i="41"/>
  <c r="C157" i="41"/>
  <c r="E157" i="41"/>
  <c r="F157" i="41"/>
  <c r="K157" i="41"/>
  <c r="G157" i="41"/>
  <c r="H157" i="41"/>
  <c r="G73" i="40"/>
  <c r="D73" i="40"/>
  <c r="F73" i="40"/>
  <c r="H73" i="40"/>
  <c r="I73" i="40"/>
  <c r="J73" i="40"/>
  <c r="C73" i="40"/>
  <c r="E73" i="40"/>
  <c r="K73" i="40"/>
  <c r="C78" i="23"/>
  <c r="D78" i="23"/>
  <c r="E78" i="23"/>
  <c r="F78" i="23"/>
  <c r="I78" i="23"/>
  <c r="K78" i="23"/>
  <c r="G78" i="23"/>
  <c r="J78" i="23"/>
  <c r="H78" i="23"/>
  <c r="J6" i="26"/>
  <c r="G6" i="26"/>
  <c r="C6" i="26"/>
  <c r="I6" i="26"/>
  <c r="D6" i="26"/>
  <c r="E6" i="26"/>
  <c r="H6" i="26"/>
  <c r="F6" i="26"/>
  <c r="K6" i="26"/>
  <c r="K39" i="19"/>
  <c r="C39" i="19"/>
  <c r="I39" i="19"/>
  <c r="H39" i="19"/>
  <c r="J39" i="19"/>
  <c r="F39" i="19"/>
  <c r="G39" i="19"/>
  <c r="E39" i="19"/>
  <c r="D39" i="19"/>
  <c r="I48" i="23"/>
  <c r="H48" i="23"/>
  <c r="F48" i="23"/>
  <c r="E48" i="23"/>
  <c r="J48" i="23"/>
  <c r="D48" i="23"/>
  <c r="G48" i="23"/>
  <c r="C48" i="23"/>
  <c r="K48" i="23"/>
  <c r="C154" i="23"/>
  <c r="D154" i="23"/>
  <c r="F154" i="23"/>
  <c r="H154" i="23"/>
  <c r="G154" i="23"/>
  <c r="K154" i="23"/>
  <c r="J154" i="23"/>
  <c r="I154" i="23"/>
  <c r="E154" i="23"/>
  <c r="F33" i="19"/>
  <c r="D33" i="19"/>
  <c r="E33" i="19"/>
  <c r="C33" i="19"/>
  <c r="I33" i="19"/>
  <c r="J33" i="19"/>
  <c r="G33" i="19"/>
  <c r="H33" i="19"/>
  <c r="K33" i="19"/>
  <c r="C48" i="41"/>
  <c r="E48" i="41"/>
  <c r="H48" i="41"/>
  <c r="D48" i="41"/>
  <c r="K48" i="41"/>
  <c r="J48" i="41"/>
  <c r="G48" i="41"/>
  <c r="F48" i="41"/>
  <c r="I48" i="41"/>
  <c r="G52" i="23"/>
  <c r="C52" i="23"/>
  <c r="D52" i="23"/>
  <c r="H52" i="23"/>
  <c r="I52" i="23"/>
  <c r="E52" i="23"/>
  <c r="K52" i="23"/>
  <c r="F52" i="23"/>
  <c r="J52" i="23"/>
  <c r="K97" i="23"/>
  <c r="F97" i="23"/>
  <c r="E97" i="23"/>
  <c r="G97" i="23"/>
  <c r="C97" i="23"/>
  <c r="H97" i="23"/>
  <c r="J97" i="23"/>
  <c r="D97" i="23"/>
  <c r="I97" i="23"/>
  <c r="H159" i="40"/>
  <c r="D159" i="40"/>
  <c r="K159" i="40"/>
  <c r="E159" i="40"/>
  <c r="F159" i="40"/>
  <c r="J159" i="40"/>
  <c r="I159" i="40"/>
  <c r="G159" i="40"/>
  <c r="C159" i="40"/>
  <c r="K90" i="28"/>
  <c r="C90" i="28"/>
  <c r="E90" i="28"/>
  <c r="I90" i="28"/>
  <c r="D90" i="28"/>
  <c r="H90" i="28"/>
  <c r="J90" i="28"/>
  <c r="G90" i="28"/>
  <c r="F90" i="28"/>
  <c r="J45" i="26"/>
  <c r="I45" i="26"/>
  <c r="G45" i="26"/>
  <c r="C45" i="26"/>
  <c r="F45" i="26"/>
  <c r="D45" i="26"/>
  <c r="K45" i="26"/>
  <c r="E45" i="26"/>
  <c r="H45" i="26"/>
  <c r="K11" i="40"/>
  <c r="C11" i="40"/>
  <c r="I11" i="40"/>
  <c r="H11" i="40"/>
  <c r="J11" i="40"/>
  <c r="E11" i="40"/>
  <c r="G11" i="40"/>
  <c r="D11" i="40"/>
  <c r="F11" i="40"/>
  <c r="J132" i="40"/>
  <c r="I132" i="40"/>
  <c r="F132" i="40"/>
  <c r="G132" i="40"/>
  <c r="C132" i="40"/>
  <c r="H132" i="40"/>
  <c r="E132" i="40"/>
  <c r="D132" i="40"/>
  <c r="K132" i="40"/>
  <c r="I162" i="26"/>
  <c r="J162" i="26"/>
  <c r="F162" i="26"/>
  <c r="D162" i="26"/>
  <c r="C162" i="26"/>
  <c r="H162" i="26"/>
  <c r="K162" i="26"/>
  <c r="G162" i="26"/>
  <c r="E162" i="26"/>
  <c r="C25" i="23"/>
  <c r="I25" i="23"/>
  <c r="E25" i="23"/>
  <c r="H25" i="23"/>
  <c r="D25" i="23"/>
  <c r="F25" i="23"/>
  <c r="K25" i="23"/>
  <c r="J25" i="23"/>
  <c r="G25" i="23"/>
  <c r="G98" i="40"/>
  <c r="C98" i="40"/>
  <c r="F98" i="40"/>
  <c r="E98" i="40"/>
  <c r="K98" i="40"/>
  <c r="H98" i="40"/>
  <c r="I98" i="40"/>
  <c r="D98" i="40"/>
  <c r="J98" i="40"/>
  <c r="E103" i="41"/>
  <c r="F103" i="41"/>
  <c r="I103" i="41"/>
  <c r="G103" i="41"/>
  <c r="C103" i="41"/>
  <c r="K103" i="41"/>
  <c r="J103" i="41"/>
  <c r="D103" i="41"/>
  <c r="H103" i="41"/>
  <c r="G134" i="23"/>
  <c r="C134" i="23"/>
  <c r="E134" i="23"/>
  <c r="I134" i="23"/>
  <c r="K134" i="23"/>
  <c r="F134" i="23"/>
  <c r="J134" i="23"/>
  <c r="D134" i="23"/>
  <c r="H134" i="23"/>
  <c r="K165" i="26"/>
  <c r="C165" i="26"/>
  <c r="H165" i="26"/>
  <c r="D165" i="26"/>
  <c r="G165" i="26"/>
  <c r="J165" i="26"/>
  <c r="F165" i="26"/>
  <c r="E165" i="26"/>
  <c r="I165" i="26"/>
  <c r="K101" i="40"/>
  <c r="J101" i="40"/>
  <c r="F101" i="40"/>
  <c r="C101" i="40"/>
  <c r="G101" i="40"/>
  <c r="D101" i="40"/>
  <c r="H101" i="40"/>
  <c r="E101" i="40"/>
  <c r="I101" i="40"/>
  <c r="F152" i="21"/>
  <c r="D152" i="21"/>
  <c r="E152" i="21"/>
  <c r="K152" i="21"/>
  <c r="C152" i="21"/>
  <c r="I152" i="21"/>
  <c r="G152" i="21"/>
  <c r="J152" i="21"/>
  <c r="H152" i="21"/>
  <c r="H68" i="40"/>
  <c r="D68" i="40"/>
  <c r="J68" i="40"/>
  <c r="I68" i="40"/>
  <c r="K68" i="40"/>
  <c r="F68" i="40"/>
  <c r="G68" i="40"/>
  <c r="E68" i="40"/>
  <c r="C68" i="40"/>
  <c r="G65" i="23"/>
  <c r="H65" i="23"/>
  <c r="C65" i="23"/>
  <c r="I65" i="23"/>
  <c r="J65" i="23"/>
  <c r="D65" i="23"/>
  <c r="E65" i="23"/>
  <c r="F65" i="23"/>
  <c r="K65" i="23"/>
  <c r="E16" i="28"/>
  <c r="K16" i="28"/>
  <c r="C16" i="28"/>
  <c r="F16" i="28"/>
  <c r="G16" i="28"/>
  <c r="H16" i="28"/>
  <c r="D16" i="28"/>
  <c r="I16" i="28"/>
  <c r="J16" i="28"/>
  <c r="J46" i="41"/>
  <c r="H46" i="41"/>
  <c r="D46" i="41"/>
  <c r="E46" i="41"/>
  <c r="F46" i="41"/>
  <c r="K46" i="41"/>
  <c r="C46" i="41"/>
  <c r="I46" i="41"/>
  <c r="G46" i="41"/>
  <c r="F7" i="28"/>
  <c r="I7" i="28"/>
  <c r="J7" i="28"/>
  <c r="K7" i="28"/>
  <c r="D7" i="28"/>
  <c r="E7" i="28"/>
  <c r="G7" i="28"/>
  <c r="H7" i="28"/>
  <c r="C7" i="28"/>
  <c r="E57" i="41"/>
  <c r="K57" i="41"/>
  <c r="F57" i="41"/>
  <c r="J57" i="41"/>
  <c r="C57" i="41"/>
  <c r="G57" i="41"/>
  <c r="I57" i="41"/>
  <c r="H57" i="41"/>
  <c r="D57" i="41"/>
  <c r="C14" i="40"/>
  <c r="G14" i="40"/>
  <c r="H14" i="40"/>
  <c r="D14" i="40"/>
  <c r="K14" i="40"/>
  <c r="J14" i="40"/>
  <c r="E14" i="40"/>
  <c r="I14" i="40"/>
  <c r="F14" i="40"/>
  <c r="H118" i="40"/>
  <c r="F118" i="40"/>
  <c r="K118" i="40"/>
  <c r="J118" i="40"/>
  <c r="I118" i="40"/>
  <c r="G118" i="40"/>
  <c r="D118" i="40"/>
  <c r="E118" i="40"/>
  <c r="C118" i="40"/>
  <c r="J157" i="21"/>
  <c r="H157" i="21"/>
  <c r="K157" i="21"/>
  <c r="G157" i="21"/>
  <c r="I157" i="21"/>
  <c r="E157" i="21"/>
  <c r="F157" i="21"/>
  <c r="C157" i="21"/>
  <c r="D157" i="21"/>
  <c r="E19" i="40"/>
  <c r="C19" i="40"/>
  <c r="K19" i="40"/>
  <c r="G19" i="40"/>
  <c r="J19" i="40"/>
  <c r="F19" i="40"/>
  <c r="H19" i="40"/>
  <c r="I19" i="40"/>
  <c r="D19" i="40"/>
  <c r="K169" i="40"/>
  <c r="C169" i="40"/>
  <c r="J169" i="40"/>
  <c r="G169" i="40"/>
  <c r="H169" i="40"/>
  <c r="D169" i="40"/>
  <c r="F169" i="40"/>
  <c r="E169" i="40"/>
  <c r="I169" i="40"/>
  <c r="K111" i="40"/>
  <c r="H111" i="40"/>
  <c r="J111" i="40"/>
  <c r="F111" i="40"/>
  <c r="G111" i="40"/>
  <c r="D111" i="40"/>
  <c r="E111" i="40"/>
  <c r="I111" i="40"/>
  <c r="C111" i="40"/>
  <c r="H166" i="40"/>
  <c r="F166" i="40"/>
  <c r="J166" i="40"/>
  <c r="G166" i="40"/>
  <c r="D166" i="40"/>
  <c r="C166" i="40"/>
  <c r="K166" i="40"/>
  <c r="I166" i="40"/>
  <c r="E166" i="40"/>
  <c r="E80" i="40"/>
  <c r="C80" i="40"/>
  <c r="I80" i="40"/>
  <c r="K80" i="40"/>
  <c r="H80" i="40"/>
  <c r="F80" i="40"/>
  <c r="J80" i="40"/>
  <c r="D80" i="40"/>
  <c r="G80" i="40"/>
  <c r="D42" i="42"/>
  <c r="E42" i="42"/>
  <c r="H42" i="42"/>
  <c r="G42" i="42"/>
  <c r="J42" i="42"/>
  <c r="F42" i="42"/>
  <c r="I42" i="42"/>
  <c r="K42" i="42"/>
  <c r="C42" i="42"/>
  <c r="D63" i="42"/>
  <c r="K63" i="42"/>
  <c r="J63" i="42"/>
  <c r="F63" i="42"/>
  <c r="C63" i="42"/>
  <c r="E63" i="42"/>
  <c r="I63" i="42"/>
  <c r="G63" i="42"/>
  <c r="H63" i="42"/>
  <c r="C71" i="42"/>
  <c r="G71" i="42"/>
  <c r="F71" i="42"/>
  <c r="E71" i="42"/>
  <c r="H71" i="42"/>
  <c r="I71" i="42"/>
  <c r="D71" i="42"/>
  <c r="J71" i="42"/>
  <c r="K71" i="42"/>
  <c r="P8" i="23"/>
  <c r="T8" i="23"/>
  <c r="O8" i="23"/>
  <c r="R8" i="23"/>
  <c r="N8" i="23"/>
  <c r="U8" i="23"/>
  <c r="S8" i="23"/>
  <c r="M8" i="23"/>
  <c r="Q8" i="23"/>
  <c r="R5" i="26"/>
  <c r="S5" i="26"/>
  <c r="P5" i="26"/>
  <c r="U5" i="26"/>
  <c r="M5" i="26"/>
  <c r="N5" i="26"/>
  <c r="O5" i="26"/>
  <c r="T5" i="26"/>
  <c r="Q5" i="26"/>
  <c r="U6" i="23"/>
  <c r="Q6" i="23"/>
  <c r="S6" i="23"/>
  <c r="M6" i="23"/>
  <c r="N6" i="23"/>
  <c r="O6" i="23"/>
  <c r="P6" i="23"/>
  <c r="T6" i="23"/>
  <c r="R6" i="23"/>
  <c r="AP164" i="25"/>
  <c r="AG164" i="25" s="1"/>
  <c r="C26" i="42"/>
  <c r="J26" i="42"/>
  <c r="G26" i="42"/>
  <c r="D26" i="42"/>
  <c r="H26" i="42"/>
  <c r="E26" i="42"/>
  <c r="F26" i="42"/>
  <c r="I26" i="42"/>
  <c r="K26" i="42"/>
  <c r="AP2" i="26"/>
  <c r="AK2" i="26" s="1"/>
  <c r="N49" i="25"/>
  <c r="U49" i="25"/>
  <c r="T49" i="25"/>
  <c r="O49" i="25"/>
  <c r="R49" i="25"/>
  <c r="P49" i="25"/>
  <c r="M49" i="25"/>
  <c r="S49" i="25"/>
  <c r="Q49" i="25"/>
  <c r="R164" i="25"/>
  <c r="M164" i="25"/>
  <c r="U164" i="25"/>
  <c r="S164" i="25"/>
  <c r="T164" i="25"/>
  <c r="O164" i="25"/>
  <c r="P164" i="25"/>
  <c r="N164" i="25"/>
  <c r="Q164" i="25"/>
  <c r="AP132" i="26"/>
  <c r="AP149" i="26"/>
  <c r="AM149" i="26" s="1"/>
  <c r="J166" i="41"/>
  <c r="F166" i="41"/>
  <c r="I166" i="41"/>
  <c r="D166" i="41"/>
  <c r="C166" i="41"/>
  <c r="H166" i="41"/>
  <c r="K166" i="41"/>
  <c r="E166" i="41"/>
  <c r="G166" i="41"/>
  <c r="N27" i="23"/>
  <c r="S27" i="23"/>
  <c r="R27" i="23"/>
  <c r="U27" i="23"/>
  <c r="Q27" i="23"/>
  <c r="O27" i="23"/>
  <c r="P27" i="23"/>
  <c r="T27" i="23"/>
  <c r="M27" i="23"/>
  <c r="C45" i="28"/>
  <c r="I45" i="28"/>
  <c r="J45" i="28"/>
  <c r="H45" i="28"/>
  <c r="D45" i="28"/>
  <c r="E45" i="28"/>
  <c r="F45" i="28"/>
  <c r="K45" i="28"/>
  <c r="G45" i="28"/>
  <c r="K107" i="42"/>
  <c r="I107" i="42"/>
  <c r="J107" i="42"/>
  <c r="D107" i="42"/>
  <c r="G107" i="42"/>
  <c r="C107" i="42"/>
  <c r="F107" i="42"/>
  <c r="E107" i="42"/>
  <c r="H107" i="42"/>
  <c r="J68" i="42"/>
  <c r="E68" i="42"/>
  <c r="K68" i="42"/>
  <c r="G68" i="42"/>
  <c r="I68" i="42"/>
  <c r="F68" i="42"/>
  <c r="C68" i="42"/>
  <c r="D68" i="42"/>
  <c r="H68" i="42"/>
  <c r="J170" i="42"/>
  <c r="F170" i="42"/>
  <c r="E170" i="42"/>
  <c r="G170" i="42"/>
  <c r="I170" i="42"/>
  <c r="K170" i="42"/>
  <c r="C170" i="42"/>
  <c r="H170" i="42"/>
  <c r="D170" i="42"/>
  <c r="U117" i="26"/>
  <c r="O117" i="26"/>
  <c r="R117" i="26"/>
  <c r="M117" i="26"/>
  <c r="S117" i="26"/>
  <c r="N117" i="26"/>
  <c r="Q117" i="26"/>
  <c r="P117" i="26"/>
  <c r="T117" i="26"/>
  <c r="T51" i="23"/>
  <c r="M51" i="23"/>
  <c r="R51" i="23"/>
  <c r="N51" i="23"/>
  <c r="U51" i="23"/>
  <c r="S51" i="23"/>
  <c r="P51" i="23"/>
  <c r="Q51" i="23"/>
  <c r="O51" i="23"/>
  <c r="M77" i="26"/>
  <c r="Q77" i="26"/>
  <c r="O77" i="26"/>
  <c r="T77" i="26"/>
  <c r="P77" i="26"/>
  <c r="U77" i="26"/>
  <c r="S77" i="26"/>
  <c r="N77" i="26"/>
  <c r="R77" i="26"/>
  <c r="R129" i="23"/>
  <c r="M129" i="23"/>
  <c r="T129" i="23"/>
  <c r="N129" i="23"/>
  <c r="Q129" i="23"/>
  <c r="U129" i="23"/>
  <c r="O129" i="23"/>
  <c r="S129" i="23"/>
  <c r="P129" i="23"/>
  <c r="I139" i="42"/>
  <c r="C139" i="42"/>
  <c r="K139" i="42"/>
  <c r="H139" i="42"/>
  <c r="G139" i="42"/>
  <c r="D139" i="42"/>
  <c r="E139" i="42"/>
  <c r="F139" i="42"/>
  <c r="J139" i="42"/>
  <c r="U88" i="23"/>
  <c r="N88" i="23"/>
  <c r="Q88" i="23"/>
  <c r="M88" i="23"/>
  <c r="O88" i="23"/>
  <c r="R88" i="23"/>
  <c r="P88" i="23"/>
  <c r="S88" i="23"/>
  <c r="T88" i="23"/>
  <c r="R97" i="23"/>
  <c r="N97" i="23"/>
  <c r="M97" i="23"/>
  <c r="P97" i="23"/>
  <c r="T97" i="23"/>
  <c r="Q97" i="23"/>
  <c r="O97" i="23"/>
  <c r="S97" i="23"/>
  <c r="U97" i="23"/>
  <c r="AP15" i="26"/>
  <c r="AI15" i="26" s="1"/>
  <c r="AP85" i="26"/>
  <c r="F74" i="41"/>
  <c r="C74" i="41"/>
  <c r="K74" i="41"/>
  <c r="G74" i="41"/>
  <c r="H74" i="41"/>
  <c r="J74" i="41"/>
  <c r="I74" i="41"/>
  <c r="D74" i="41"/>
  <c r="E74" i="41"/>
  <c r="G57" i="42"/>
  <c r="K57" i="42"/>
  <c r="H57" i="42"/>
  <c r="J57" i="42"/>
  <c r="D57" i="42"/>
  <c r="F57" i="42"/>
  <c r="I57" i="42"/>
  <c r="C57" i="42"/>
  <c r="E57" i="42"/>
  <c r="AP67" i="25"/>
  <c r="AG67" i="25" s="1"/>
  <c r="C136" i="42"/>
  <c r="F136" i="42"/>
  <c r="I136" i="42"/>
  <c r="K136" i="42"/>
  <c r="E136" i="42"/>
  <c r="D136" i="42"/>
  <c r="J136" i="42"/>
  <c r="G136" i="42"/>
  <c r="H136" i="42"/>
  <c r="E131" i="42"/>
  <c r="I131" i="42"/>
  <c r="K131" i="42"/>
  <c r="J131" i="42"/>
  <c r="F131" i="42"/>
  <c r="C131" i="42"/>
  <c r="G131" i="42"/>
  <c r="H131" i="42"/>
  <c r="D131" i="42"/>
  <c r="F159" i="42"/>
  <c r="D159" i="42"/>
  <c r="H159" i="42"/>
  <c r="E159" i="42"/>
  <c r="K159" i="42"/>
  <c r="G159" i="42"/>
  <c r="J159" i="42"/>
  <c r="C159" i="42"/>
  <c r="I159" i="42"/>
  <c r="AP126" i="26"/>
  <c r="AA126" i="26" s="1"/>
  <c r="N55" i="23"/>
  <c r="O55" i="23"/>
  <c r="Q55" i="23"/>
  <c r="P55" i="23"/>
  <c r="T55" i="23"/>
  <c r="S55" i="23"/>
  <c r="R55" i="23"/>
  <c r="M55" i="23"/>
  <c r="U55" i="23"/>
  <c r="P15" i="26"/>
  <c r="R15" i="26"/>
  <c r="U15" i="26"/>
  <c r="N15" i="26"/>
  <c r="M15" i="26"/>
  <c r="S15" i="26"/>
  <c r="T15" i="26"/>
  <c r="O15" i="26"/>
  <c r="Q15" i="26"/>
  <c r="AP88" i="26"/>
  <c r="K125" i="42"/>
  <c r="C125" i="42"/>
  <c r="I125" i="42"/>
  <c r="D125" i="42"/>
  <c r="H125" i="42"/>
  <c r="E125" i="42"/>
  <c r="G125" i="42"/>
  <c r="J125" i="42"/>
  <c r="F125" i="42"/>
  <c r="N136" i="26"/>
  <c r="M136" i="26"/>
  <c r="R136" i="26"/>
  <c r="U136" i="26"/>
  <c r="T136" i="26"/>
  <c r="P136" i="26"/>
  <c r="S136" i="26"/>
  <c r="O136" i="26"/>
  <c r="Q136" i="26"/>
  <c r="S24" i="23"/>
  <c r="R24" i="23"/>
  <c r="N24" i="23"/>
  <c r="M24" i="23"/>
  <c r="T24" i="23"/>
  <c r="Q24" i="23"/>
  <c r="U24" i="23"/>
  <c r="O24" i="23"/>
  <c r="P24" i="23"/>
  <c r="AP19" i="26"/>
  <c r="AH19" i="26" s="1"/>
  <c r="U23" i="23"/>
  <c r="O23" i="23"/>
  <c r="T23" i="23"/>
  <c r="Q23" i="23"/>
  <c r="S23" i="23"/>
  <c r="R23" i="23"/>
  <c r="P23" i="23"/>
  <c r="M23" i="23"/>
  <c r="N23" i="23"/>
  <c r="H134" i="41"/>
  <c r="I134" i="41"/>
  <c r="G134" i="41"/>
  <c r="D134" i="41"/>
  <c r="K134" i="41"/>
  <c r="J134" i="41"/>
  <c r="E134" i="41"/>
  <c r="C134" i="41"/>
  <c r="F134" i="41"/>
  <c r="I166" i="42"/>
  <c r="G166" i="42"/>
  <c r="C166" i="42"/>
  <c r="E166" i="42"/>
  <c r="K166" i="42"/>
  <c r="F166" i="42"/>
  <c r="H166" i="42"/>
  <c r="D166" i="42"/>
  <c r="J166" i="42"/>
  <c r="AP119" i="26"/>
  <c r="AF119" i="26" s="1"/>
  <c r="H154" i="28"/>
  <c r="G154" i="28"/>
  <c r="D154" i="28"/>
  <c r="E154" i="28"/>
  <c r="J154" i="28"/>
  <c r="F154" i="28"/>
  <c r="K154" i="28"/>
  <c r="C154" i="28"/>
  <c r="I154" i="28"/>
  <c r="K127" i="42"/>
  <c r="J127" i="42"/>
  <c r="G127" i="42"/>
  <c r="H127" i="42"/>
  <c r="D127" i="42"/>
  <c r="C127" i="42"/>
  <c r="E127" i="42"/>
  <c r="F127" i="42"/>
  <c r="I127" i="42"/>
  <c r="K37" i="42"/>
  <c r="C37" i="42"/>
  <c r="H37" i="42"/>
  <c r="D37" i="42"/>
  <c r="E37" i="42"/>
  <c r="I37" i="42"/>
  <c r="G37" i="42"/>
  <c r="F37" i="42"/>
  <c r="J37" i="42"/>
  <c r="J66" i="42"/>
  <c r="F66" i="42"/>
  <c r="K66" i="42"/>
  <c r="C66" i="42"/>
  <c r="H66" i="42"/>
  <c r="D66" i="42"/>
  <c r="I66" i="42"/>
  <c r="E66" i="42"/>
  <c r="G66" i="42"/>
  <c r="R91" i="26"/>
  <c r="U91" i="26"/>
  <c r="Q91" i="26"/>
  <c r="S91" i="26"/>
  <c r="N91" i="26"/>
  <c r="T91" i="26"/>
  <c r="O91" i="26"/>
  <c r="P91" i="26"/>
  <c r="M91" i="26"/>
  <c r="R118" i="23"/>
  <c r="Q118" i="23"/>
  <c r="N118" i="23"/>
  <c r="S118" i="23"/>
  <c r="O118" i="23"/>
  <c r="U118" i="23"/>
  <c r="P118" i="23"/>
  <c r="M118" i="23"/>
  <c r="T118" i="23"/>
  <c r="O144" i="23"/>
  <c r="U144" i="23"/>
  <c r="T144" i="23"/>
  <c r="S144" i="23"/>
  <c r="R144" i="23"/>
  <c r="N144" i="23"/>
  <c r="Q144" i="23"/>
  <c r="M144" i="23"/>
  <c r="P144" i="23"/>
  <c r="T138" i="26"/>
  <c r="U138" i="26"/>
  <c r="M138" i="26"/>
  <c r="P138" i="26"/>
  <c r="R138" i="26"/>
  <c r="N138" i="26"/>
  <c r="Q138" i="26"/>
  <c r="S138" i="26"/>
  <c r="O138" i="26"/>
  <c r="K90" i="41"/>
  <c r="E90" i="41"/>
  <c r="D90" i="41"/>
  <c r="H90" i="41"/>
  <c r="C90" i="41"/>
  <c r="J90" i="41"/>
  <c r="G90" i="41"/>
  <c r="I90" i="41"/>
  <c r="F90" i="41"/>
  <c r="AP17" i="26"/>
  <c r="AO17" i="26" s="1"/>
  <c r="AP170" i="26"/>
  <c r="AP94" i="26"/>
  <c r="AO94" i="26" s="1"/>
  <c r="M20" i="23"/>
  <c r="U20" i="23"/>
  <c r="P20" i="23"/>
  <c r="O20" i="23"/>
  <c r="N20" i="23"/>
  <c r="R20" i="23"/>
  <c r="Q20" i="23"/>
  <c r="S20" i="23"/>
  <c r="T20" i="23"/>
  <c r="P170" i="23"/>
  <c r="M170" i="23"/>
  <c r="Q170" i="23"/>
  <c r="U170" i="23"/>
  <c r="O170" i="23"/>
  <c r="R170" i="23"/>
  <c r="T170" i="23"/>
  <c r="N170" i="23"/>
  <c r="S170" i="23"/>
  <c r="C43" i="42"/>
  <c r="J43" i="42"/>
  <c r="K43" i="42"/>
  <c r="G43" i="42"/>
  <c r="F43" i="42"/>
  <c r="H43" i="42"/>
  <c r="D43" i="42"/>
  <c r="I43" i="42"/>
  <c r="E43" i="42"/>
  <c r="G5" i="19"/>
  <c r="K5" i="19"/>
  <c r="D5" i="19"/>
  <c r="H5" i="19"/>
  <c r="E5" i="19"/>
  <c r="F5" i="19"/>
  <c r="C5" i="19"/>
  <c r="J5" i="19"/>
  <c r="I5" i="19"/>
  <c r="Q41" i="26"/>
  <c r="T41" i="26"/>
  <c r="O41" i="26"/>
  <c r="R41" i="26"/>
  <c r="P41" i="26"/>
  <c r="S41" i="26"/>
  <c r="U41" i="26"/>
  <c r="N41" i="26"/>
  <c r="M41" i="26"/>
  <c r="M77" i="23"/>
  <c r="S77" i="23"/>
  <c r="T77" i="23"/>
  <c r="P77" i="23"/>
  <c r="U77" i="23"/>
  <c r="N77" i="23"/>
  <c r="R77" i="23"/>
  <c r="Q77" i="23"/>
  <c r="O77" i="23"/>
  <c r="M16" i="23"/>
  <c r="Q16" i="23"/>
  <c r="U16" i="23"/>
  <c r="R16" i="23"/>
  <c r="T16" i="23"/>
  <c r="O16" i="23"/>
  <c r="S16" i="23"/>
  <c r="N16" i="23"/>
  <c r="P16" i="23"/>
  <c r="F66" i="41"/>
  <c r="J66" i="41"/>
  <c r="C66" i="41"/>
  <c r="H66" i="41"/>
  <c r="G66" i="41"/>
  <c r="E66" i="41"/>
  <c r="K66" i="41"/>
  <c r="D66" i="41"/>
  <c r="I66" i="41"/>
  <c r="N158" i="23"/>
  <c r="M158" i="23"/>
  <c r="S158" i="23"/>
  <c r="U158" i="23"/>
  <c r="Q158" i="23"/>
  <c r="T158" i="23"/>
  <c r="P158" i="23"/>
  <c r="R158" i="23"/>
  <c r="O158" i="23"/>
  <c r="P153" i="26"/>
  <c r="R153" i="26"/>
  <c r="U153" i="26"/>
  <c r="S153" i="26"/>
  <c r="O153" i="26"/>
  <c r="M153" i="26"/>
  <c r="N153" i="26"/>
  <c r="Q153" i="26"/>
  <c r="T153" i="26"/>
  <c r="AP46" i="25"/>
  <c r="AJ46" i="25" s="1"/>
  <c r="M134" i="26"/>
  <c r="Q134" i="26"/>
  <c r="N134" i="26"/>
  <c r="S134" i="26"/>
  <c r="U134" i="26"/>
  <c r="R134" i="26"/>
  <c r="O134" i="26"/>
  <c r="T134" i="26"/>
  <c r="P134" i="26"/>
  <c r="AP157" i="26"/>
  <c r="AB157" i="26" s="1"/>
  <c r="AP168" i="26"/>
  <c r="AP75" i="26"/>
  <c r="Z75" i="26" s="1"/>
  <c r="H142" i="42"/>
  <c r="D142" i="42"/>
  <c r="F142" i="42"/>
  <c r="I142" i="42"/>
  <c r="C142" i="42"/>
  <c r="J142" i="42"/>
  <c r="K142" i="42"/>
  <c r="E142" i="42"/>
  <c r="G142" i="42"/>
  <c r="AP117" i="26"/>
  <c r="AF117" i="26" s="1"/>
  <c r="AP12" i="26"/>
  <c r="X12" i="26" s="1"/>
  <c r="T62" i="23"/>
  <c r="P62" i="23"/>
  <c r="Q62" i="23"/>
  <c r="M62" i="23"/>
  <c r="N62" i="23"/>
  <c r="R62" i="23"/>
  <c r="O62" i="23"/>
  <c r="U62" i="23"/>
  <c r="S62" i="23"/>
  <c r="U120" i="26"/>
  <c r="Q120" i="26"/>
  <c r="R120" i="26"/>
  <c r="P120" i="26"/>
  <c r="S120" i="26"/>
  <c r="T120" i="26"/>
  <c r="N120" i="26"/>
  <c r="M120" i="26"/>
  <c r="O120" i="26"/>
  <c r="N65" i="26"/>
  <c r="Q65" i="26"/>
  <c r="U65" i="26"/>
  <c r="M65" i="26"/>
  <c r="T65" i="26"/>
  <c r="R65" i="26"/>
  <c r="P65" i="26"/>
  <c r="S65" i="26"/>
  <c r="O65" i="26"/>
  <c r="M141" i="26"/>
  <c r="T141" i="26"/>
  <c r="P141" i="26"/>
  <c r="U141" i="26"/>
  <c r="N141" i="26"/>
  <c r="O141" i="26"/>
  <c r="R141" i="26"/>
  <c r="S141" i="26"/>
  <c r="Q141" i="26"/>
  <c r="E154" i="42"/>
  <c r="H154" i="42"/>
  <c r="C154" i="42"/>
  <c r="K154" i="42"/>
  <c r="F154" i="42"/>
  <c r="J154" i="42"/>
  <c r="G154" i="42"/>
  <c r="D154" i="42"/>
  <c r="I154" i="42"/>
  <c r="E171" i="42"/>
  <c r="D171" i="42"/>
  <c r="J171" i="42"/>
  <c r="I171" i="42"/>
  <c r="K171" i="42"/>
  <c r="H171" i="42"/>
  <c r="G171" i="42"/>
  <c r="F171" i="42"/>
  <c r="C171" i="42"/>
  <c r="R33" i="26"/>
  <c r="Q33" i="26"/>
  <c r="U33" i="26"/>
  <c r="M33" i="26"/>
  <c r="T33" i="26"/>
  <c r="P33" i="26"/>
  <c r="S33" i="26"/>
  <c r="N33" i="26"/>
  <c r="O33" i="26"/>
  <c r="AP63" i="26"/>
  <c r="AA63" i="26" s="1"/>
  <c r="Q131" i="26"/>
  <c r="S131" i="26"/>
  <c r="T131" i="26"/>
  <c r="U131" i="26"/>
  <c r="P131" i="26"/>
  <c r="R131" i="26"/>
  <c r="M131" i="26"/>
  <c r="N131" i="26"/>
  <c r="O131" i="26"/>
  <c r="O145" i="26"/>
  <c r="R145" i="26"/>
  <c r="N145" i="26"/>
  <c r="S145" i="26"/>
  <c r="M145" i="26"/>
  <c r="T145" i="26"/>
  <c r="P145" i="26"/>
  <c r="U145" i="26"/>
  <c r="Q145" i="26"/>
  <c r="T44" i="26"/>
  <c r="Q44" i="26"/>
  <c r="N44" i="26"/>
  <c r="S44" i="26"/>
  <c r="R44" i="26"/>
  <c r="P44" i="26"/>
  <c r="M44" i="26"/>
  <c r="O44" i="26"/>
  <c r="U44" i="26"/>
  <c r="T44" i="23"/>
  <c r="R44" i="23"/>
  <c r="P44" i="23"/>
  <c r="M44" i="23"/>
  <c r="S44" i="23"/>
  <c r="Q44" i="23"/>
  <c r="O44" i="23"/>
  <c r="N44" i="23"/>
  <c r="U44" i="23"/>
  <c r="G41" i="42"/>
  <c r="D41" i="42"/>
  <c r="J41" i="42"/>
  <c r="E41" i="42"/>
  <c r="I41" i="42"/>
  <c r="F41" i="42"/>
  <c r="K41" i="42"/>
  <c r="H41" i="42"/>
  <c r="C41" i="42"/>
  <c r="M21" i="23"/>
  <c r="O21" i="23"/>
  <c r="R21" i="23"/>
  <c r="N21" i="23"/>
  <c r="Q21" i="23"/>
  <c r="S21" i="23"/>
  <c r="P21" i="23"/>
  <c r="U21" i="23"/>
  <c r="T21" i="23"/>
  <c r="N143" i="23"/>
  <c r="M143" i="23"/>
  <c r="R143" i="23"/>
  <c r="U143" i="23"/>
  <c r="Q143" i="23"/>
  <c r="T143" i="23"/>
  <c r="O143" i="23"/>
  <c r="P143" i="23"/>
  <c r="S143" i="23"/>
  <c r="P131" i="23"/>
  <c r="R131" i="23"/>
  <c r="N131" i="23"/>
  <c r="Q131" i="23"/>
  <c r="M131" i="23"/>
  <c r="U131" i="23"/>
  <c r="T131" i="23"/>
  <c r="O131" i="23"/>
  <c r="S131" i="23"/>
  <c r="AP122" i="26"/>
  <c r="R114" i="41"/>
  <c r="O114" i="41"/>
  <c r="S114" i="41"/>
  <c r="T114" i="41"/>
  <c r="P114" i="41"/>
  <c r="U114" i="41"/>
  <c r="M114" i="41"/>
  <c r="Q114" i="41"/>
  <c r="N114" i="41"/>
  <c r="U81" i="41"/>
  <c r="T81" i="41"/>
  <c r="N81" i="41"/>
  <c r="R81" i="41"/>
  <c r="S81" i="41"/>
  <c r="Q81" i="41"/>
  <c r="O81" i="41"/>
  <c r="M81" i="41"/>
  <c r="P81" i="41"/>
  <c r="R131" i="41"/>
  <c r="S131" i="41"/>
  <c r="Q131" i="41"/>
  <c r="N131" i="41"/>
  <c r="M131" i="41"/>
  <c r="T131" i="41"/>
  <c r="U131" i="41"/>
  <c r="P131" i="41"/>
  <c r="O131" i="41"/>
  <c r="U148" i="41"/>
  <c r="O148" i="41"/>
  <c r="S148" i="41"/>
  <c r="R148" i="41"/>
  <c r="Q148" i="41"/>
  <c r="N148" i="41"/>
  <c r="P148" i="41"/>
  <c r="M148" i="41"/>
  <c r="T148" i="41"/>
  <c r="N101" i="41"/>
  <c r="U101" i="41"/>
  <c r="O101" i="41"/>
  <c r="M101" i="41"/>
  <c r="R101" i="41"/>
  <c r="T101" i="41"/>
  <c r="S101" i="41"/>
  <c r="P101" i="41"/>
  <c r="Q101" i="41"/>
  <c r="U54" i="41"/>
  <c r="T54" i="41"/>
  <c r="M54" i="41"/>
  <c r="Q54" i="41"/>
  <c r="R54" i="41"/>
  <c r="P54" i="41"/>
  <c r="S54" i="41"/>
  <c r="O54" i="41"/>
  <c r="N54" i="41"/>
  <c r="AP3" i="41"/>
  <c r="AP131" i="41"/>
  <c r="AP28" i="41"/>
  <c r="AP156" i="41"/>
  <c r="AD156" i="41" s="1"/>
  <c r="AP53" i="41"/>
  <c r="AP6" i="41"/>
  <c r="AF6" i="41" s="1"/>
  <c r="R128" i="41"/>
  <c r="N128" i="41"/>
  <c r="O128" i="41"/>
  <c r="U128" i="41"/>
  <c r="T128" i="41"/>
  <c r="P128" i="41"/>
  <c r="Q128" i="41"/>
  <c r="M128" i="41"/>
  <c r="S128" i="41"/>
  <c r="S146" i="41"/>
  <c r="U146" i="41"/>
  <c r="N146" i="41"/>
  <c r="T146" i="41"/>
  <c r="M146" i="41"/>
  <c r="P146" i="41"/>
  <c r="R146" i="41"/>
  <c r="O146" i="41"/>
  <c r="Q146" i="41"/>
  <c r="AP24" i="41"/>
  <c r="AP65" i="41"/>
  <c r="M99" i="41"/>
  <c r="N99" i="41"/>
  <c r="U99" i="41"/>
  <c r="R99" i="41"/>
  <c r="T99" i="41"/>
  <c r="Q99" i="41"/>
  <c r="O99" i="41"/>
  <c r="S99" i="41"/>
  <c r="P99" i="41"/>
  <c r="N103" i="41"/>
  <c r="T103" i="41"/>
  <c r="O103" i="41"/>
  <c r="S103" i="41"/>
  <c r="R103" i="41"/>
  <c r="U103" i="41"/>
  <c r="Q103" i="41"/>
  <c r="P103" i="41"/>
  <c r="M103" i="41"/>
  <c r="T90" i="41"/>
  <c r="S90" i="41"/>
  <c r="U90" i="41"/>
  <c r="R90" i="41"/>
  <c r="Q90" i="41"/>
  <c r="N90" i="41"/>
  <c r="P90" i="41"/>
  <c r="M90" i="41"/>
  <c r="O90" i="41"/>
  <c r="AP46" i="41"/>
  <c r="Z46" i="41" s="1"/>
  <c r="T130" i="41"/>
  <c r="S130" i="41"/>
  <c r="Q130" i="41"/>
  <c r="O130" i="41"/>
  <c r="M130" i="41"/>
  <c r="P130" i="41"/>
  <c r="R130" i="41"/>
  <c r="U130" i="41"/>
  <c r="N130" i="41"/>
  <c r="N91" i="41"/>
  <c r="O91" i="41"/>
  <c r="T91" i="41"/>
  <c r="M91" i="41"/>
  <c r="R91" i="41"/>
  <c r="P91" i="41"/>
  <c r="U91" i="41"/>
  <c r="Q91" i="41"/>
  <c r="S91" i="41"/>
  <c r="Q78" i="41"/>
  <c r="U78" i="41"/>
  <c r="P78" i="41"/>
  <c r="M78" i="41"/>
  <c r="T78" i="41"/>
  <c r="S78" i="41"/>
  <c r="N78" i="41"/>
  <c r="R78" i="41"/>
  <c r="O78" i="41"/>
  <c r="AP14" i="41"/>
  <c r="T98" i="42"/>
  <c r="Q98" i="42"/>
  <c r="N98" i="42"/>
  <c r="R98" i="42"/>
  <c r="O98" i="42"/>
  <c r="S98" i="42"/>
  <c r="U98" i="42"/>
  <c r="P98" i="42"/>
  <c r="M98" i="42"/>
  <c r="P36" i="40"/>
  <c r="T36" i="40"/>
  <c r="U36" i="40"/>
  <c r="M36" i="40"/>
  <c r="N36" i="40"/>
  <c r="Q36" i="40"/>
  <c r="O36" i="40"/>
  <c r="R36" i="40"/>
  <c r="S36" i="40"/>
  <c r="Q94" i="42"/>
  <c r="R94" i="42"/>
  <c r="U94" i="42"/>
  <c r="O94" i="42"/>
  <c r="N94" i="42"/>
  <c r="S94" i="42"/>
  <c r="M94" i="42"/>
  <c r="T94" i="42"/>
  <c r="P94" i="42"/>
  <c r="N126" i="40"/>
  <c r="R126" i="40"/>
  <c r="U126" i="40"/>
  <c r="Q126" i="40"/>
  <c r="S126" i="40"/>
  <c r="O126" i="40"/>
  <c r="T126" i="40"/>
  <c r="M126" i="40"/>
  <c r="P126" i="40"/>
  <c r="O24" i="42"/>
  <c r="T24" i="42"/>
  <c r="U24" i="42"/>
  <c r="S24" i="42"/>
  <c r="P24" i="42"/>
  <c r="M24" i="42"/>
  <c r="N24" i="42"/>
  <c r="Q24" i="42"/>
  <c r="R24" i="42"/>
  <c r="U92" i="40"/>
  <c r="P92" i="40"/>
  <c r="O92" i="40"/>
  <c r="M92" i="40"/>
  <c r="Q92" i="40"/>
  <c r="R92" i="40"/>
  <c r="T92" i="40"/>
  <c r="N92" i="40"/>
  <c r="S92" i="40"/>
  <c r="AP109" i="42"/>
  <c r="AO109" i="42" s="1"/>
  <c r="AP59" i="40"/>
  <c r="AP172" i="42"/>
  <c r="AN172" i="42" s="1"/>
  <c r="AP57" i="40"/>
  <c r="AO57" i="40" s="1"/>
  <c r="AP4" i="40"/>
  <c r="AB4" i="40" s="1"/>
  <c r="AP23" i="26"/>
  <c r="AF23" i="26" s="1"/>
  <c r="AP68" i="26"/>
  <c r="AL68" i="26" s="1"/>
  <c r="I122" i="41"/>
  <c r="G122" i="41"/>
  <c r="F122" i="41"/>
  <c r="E122" i="41"/>
  <c r="K122" i="41"/>
  <c r="D122" i="41"/>
  <c r="H122" i="41"/>
  <c r="J122" i="41"/>
  <c r="C122" i="41"/>
  <c r="R71" i="26"/>
  <c r="S71" i="26"/>
  <c r="T71" i="26"/>
  <c r="P71" i="26"/>
  <c r="M71" i="26"/>
  <c r="Q71" i="26"/>
  <c r="N71" i="26"/>
  <c r="U71" i="26"/>
  <c r="O71" i="26"/>
  <c r="AP60" i="26"/>
  <c r="Z60" i="26" s="1"/>
  <c r="S142" i="26"/>
  <c r="P142" i="26"/>
  <c r="M142" i="26"/>
  <c r="R142" i="26"/>
  <c r="Q142" i="26"/>
  <c r="N142" i="26"/>
  <c r="T142" i="26"/>
  <c r="O142" i="26"/>
  <c r="U142" i="26"/>
  <c r="M19" i="23"/>
  <c r="P19" i="23"/>
  <c r="N19" i="23"/>
  <c r="O19" i="23"/>
  <c r="R19" i="23"/>
  <c r="S19" i="23"/>
  <c r="T19" i="23"/>
  <c r="U19" i="23"/>
  <c r="Q19" i="23"/>
  <c r="AP163" i="26"/>
  <c r="AG163" i="26" s="1"/>
  <c r="D55" i="42"/>
  <c r="G55" i="42"/>
  <c r="K55" i="42"/>
  <c r="C55" i="42"/>
  <c r="H55" i="42"/>
  <c r="E55" i="42"/>
  <c r="F55" i="42"/>
  <c r="I55" i="42"/>
  <c r="J55" i="42"/>
  <c r="O13" i="26"/>
  <c r="S13" i="26"/>
  <c r="N13" i="26"/>
  <c r="R13" i="26"/>
  <c r="Q13" i="26"/>
  <c r="U13" i="26"/>
  <c r="T13" i="26"/>
  <c r="P13" i="26"/>
  <c r="M13" i="26"/>
  <c r="D84" i="40"/>
  <c r="J84" i="40"/>
  <c r="F84" i="40"/>
  <c r="K84" i="40"/>
  <c r="G84" i="40"/>
  <c r="C84" i="40"/>
  <c r="E84" i="40"/>
  <c r="H84" i="40"/>
  <c r="I84" i="40"/>
  <c r="E6" i="42"/>
  <c r="F6" i="42"/>
  <c r="D6" i="42"/>
  <c r="C6" i="42"/>
  <c r="I6" i="42"/>
  <c r="G6" i="42"/>
  <c r="K6" i="42"/>
  <c r="J6" i="42"/>
  <c r="H6" i="42"/>
  <c r="I85" i="42"/>
  <c r="H85" i="42"/>
  <c r="F85" i="42"/>
  <c r="G85" i="42"/>
  <c r="K85" i="42"/>
  <c r="J85" i="42"/>
  <c r="D85" i="42"/>
  <c r="E85" i="42"/>
  <c r="C85" i="42"/>
  <c r="U60" i="26"/>
  <c r="S60" i="26"/>
  <c r="O60" i="26"/>
  <c r="T60" i="26"/>
  <c r="P60" i="26"/>
  <c r="N60" i="26"/>
  <c r="M60" i="26"/>
  <c r="Q60" i="26"/>
  <c r="R60" i="26"/>
  <c r="AP129" i="26"/>
  <c r="AO129" i="26" s="1"/>
  <c r="AP152" i="26"/>
  <c r="AP123" i="26"/>
  <c r="AI123" i="26" s="1"/>
  <c r="AP54" i="26"/>
  <c r="AF54" i="26" s="1"/>
  <c r="G112" i="42"/>
  <c r="C112" i="42"/>
  <c r="J112" i="42"/>
  <c r="E112" i="42"/>
  <c r="I112" i="42"/>
  <c r="D112" i="42"/>
  <c r="F112" i="42"/>
  <c r="H112" i="42"/>
  <c r="K112" i="42"/>
  <c r="M55" i="26"/>
  <c r="O55" i="26"/>
  <c r="N55" i="26"/>
  <c r="S55" i="26"/>
  <c r="R55" i="26"/>
  <c r="P55" i="26"/>
  <c r="T55" i="26"/>
  <c r="Q55" i="26"/>
  <c r="U55" i="26"/>
  <c r="S171" i="23"/>
  <c r="U171" i="23"/>
  <c r="T171" i="23"/>
  <c r="O171" i="23"/>
  <c r="P171" i="23"/>
  <c r="Q171" i="23"/>
  <c r="R171" i="23"/>
  <c r="N171" i="23"/>
  <c r="M171" i="23"/>
  <c r="R168" i="23"/>
  <c r="U168" i="23"/>
  <c r="Q168" i="23"/>
  <c r="T168" i="23"/>
  <c r="M168" i="23"/>
  <c r="S168" i="23"/>
  <c r="O168" i="23"/>
  <c r="N168" i="23"/>
  <c r="P168" i="23"/>
  <c r="AP156" i="25"/>
  <c r="AF156" i="25" s="1"/>
  <c r="E150" i="41"/>
  <c r="K150" i="41"/>
  <c r="H150" i="41"/>
  <c r="C150" i="41"/>
  <c r="F150" i="41"/>
  <c r="G150" i="41"/>
  <c r="I150" i="41"/>
  <c r="J150" i="41"/>
  <c r="D150" i="41"/>
  <c r="H58" i="42"/>
  <c r="K58" i="42"/>
  <c r="J58" i="42"/>
  <c r="F58" i="42"/>
  <c r="C58" i="42"/>
  <c r="G58" i="42"/>
  <c r="E58" i="42"/>
  <c r="I58" i="42"/>
  <c r="D58" i="42"/>
  <c r="Q9" i="23"/>
  <c r="S9" i="23"/>
  <c r="R9" i="23"/>
  <c r="N9" i="23"/>
  <c r="T9" i="23"/>
  <c r="P9" i="23"/>
  <c r="O9" i="23"/>
  <c r="U9" i="23"/>
  <c r="M9" i="23"/>
  <c r="H70" i="21"/>
  <c r="K70" i="21"/>
  <c r="J70" i="21"/>
  <c r="G70" i="21"/>
  <c r="D70" i="21"/>
  <c r="I70" i="21"/>
  <c r="E70" i="21"/>
  <c r="F70" i="21"/>
  <c r="C70" i="21"/>
  <c r="C88" i="42"/>
  <c r="E88" i="42"/>
  <c r="F88" i="42"/>
  <c r="I88" i="42"/>
  <c r="K88" i="42"/>
  <c r="G88" i="42"/>
  <c r="H88" i="42"/>
  <c r="D88" i="42"/>
  <c r="J88" i="42"/>
  <c r="K152" i="42"/>
  <c r="C152" i="42"/>
  <c r="F152" i="42"/>
  <c r="G152" i="42"/>
  <c r="D152" i="42"/>
  <c r="H152" i="42"/>
  <c r="E152" i="42"/>
  <c r="I152" i="42"/>
  <c r="J152" i="42"/>
  <c r="T121" i="26"/>
  <c r="M121" i="26"/>
  <c r="U121" i="26"/>
  <c r="Q121" i="26"/>
  <c r="O121" i="26"/>
  <c r="S121" i="26"/>
  <c r="N121" i="26"/>
  <c r="P121" i="26"/>
  <c r="R121" i="26"/>
  <c r="N128" i="23"/>
  <c r="T128" i="23"/>
  <c r="R128" i="23"/>
  <c r="Q128" i="23"/>
  <c r="U128" i="23"/>
  <c r="M128" i="23"/>
  <c r="O128" i="23"/>
  <c r="P128" i="23"/>
  <c r="S128" i="23"/>
  <c r="AP29" i="26"/>
  <c r="AK29" i="26" s="1"/>
  <c r="R146" i="26"/>
  <c r="M146" i="26"/>
  <c r="P146" i="26"/>
  <c r="U146" i="26"/>
  <c r="T146" i="26"/>
  <c r="O146" i="26"/>
  <c r="S146" i="26"/>
  <c r="Q146" i="26"/>
  <c r="N146" i="26"/>
  <c r="U4" i="23"/>
  <c r="O4" i="23"/>
  <c r="T4" i="23"/>
  <c r="P4" i="23"/>
  <c r="S4" i="23"/>
  <c r="M4" i="23"/>
  <c r="R4" i="23"/>
  <c r="Q4" i="23"/>
  <c r="N4" i="23"/>
  <c r="D100" i="42"/>
  <c r="I100" i="42"/>
  <c r="H100" i="42"/>
  <c r="J100" i="42"/>
  <c r="E100" i="42"/>
  <c r="G100" i="42"/>
  <c r="C100" i="42"/>
  <c r="K100" i="42"/>
  <c r="F100" i="42"/>
  <c r="M106" i="26"/>
  <c r="O106" i="26"/>
  <c r="N106" i="26"/>
  <c r="T106" i="26"/>
  <c r="S106" i="26"/>
  <c r="P106" i="26"/>
  <c r="R106" i="26"/>
  <c r="Q106" i="26"/>
  <c r="U106" i="26"/>
  <c r="S133" i="23"/>
  <c r="M133" i="23"/>
  <c r="R133" i="23"/>
  <c r="N133" i="23"/>
  <c r="T133" i="23"/>
  <c r="U133" i="23"/>
  <c r="Q133" i="23"/>
  <c r="O133" i="23"/>
  <c r="P133" i="23"/>
  <c r="M172" i="23"/>
  <c r="Q172" i="23"/>
  <c r="O172" i="23"/>
  <c r="S172" i="23"/>
  <c r="R172" i="23"/>
  <c r="U172" i="23"/>
  <c r="N172" i="23"/>
  <c r="T172" i="23"/>
  <c r="P172" i="23"/>
  <c r="T164" i="23"/>
  <c r="P164" i="23"/>
  <c r="S164" i="23"/>
  <c r="N164" i="23"/>
  <c r="R164" i="23"/>
  <c r="Q164" i="23"/>
  <c r="U164" i="23"/>
  <c r="O164" i="23"/>
  <c r="M164" i="23"/>
  <c r="E11" i="42"/>
  <c r="K11" i="42"/>
  <c r="J11" i="42"/>
  <c r="D11" i="42"/>
  <c r="G11" i="42"/>
  <c r="I11" i="42"/>
  <c r="C11" i="42"/>
  <c r="F11" i="42"/>
  <c r="H11" i="42"/>
  <c r="C60" i="42"/>
  <c r="D60" i="42"/>
  <c r="I60" i="42"/>
  <c r="J60" i="42"/>
  <c r="K60" i="42"/>
  <c r="H60" i="42"/>
  <c r="E60" i="42"/>
  <c r="F60" i="42"/>
  <c r="G60" i="42"/>
  <c r="O81" i="23"/>
  <c r="S81" i="23"/>
  <c r="N81" i="23"/>
  <c r="R81" i="23"/>
  <c r="Q81" i="23"/>
  <c r="M81" i="23"/>
  <c r="P81" i="23"/>
  <c r="U81" i="23"/>
  <c r="T81" i="23"/>
  <c r="K60" i="40"/>
  <c r="D60" i="40"/>
  <c r="I60" i="40"/>
  <c r="J60" i="40"/>
  <c r="F60" i="40"/>
  <c r="G60" i="40"/>
  <c r="C60" i="40"/>
  <c r="E60" i="40"/>
  <c r="H60" i="40"/>
  <c r="J103" i="42"/>
  <c r="E103" i="42"/>
  <c r="I103" i="42"/>
  <c r="D103" i="42"/>
  <c r="C103" i="42"/>
  <c r="H103" i="42"/>
  <c r="G103" i="42"/>
  <c r="K103" i="42"/>
  <c r="F103" i="42"/>
  <c r="E135" i="42"/>
  <c r="K135" i="42"/>
  <c r="J135" i="42"/>
  <c r="C135" i="42"/>
  <c r="H135" i="42"/>
  <c r="G135" i="42"/>
  <c r="F135" i="42"/>
  <c r="I135" i="42"/>
  <c r="D135" i="42"/>
  <c r="H122" i="42"/>
  <c r="K122" i="42"/>
  <c r="G122" i="42"/>
  <c r="I122" i="42"/>
  <c r="C122" i="42"/>
  <c r="F122" i="42"/>
  <c r="D122" i="42"/>
  <c r="E122" i="42"/>
  <c r="J122" i="42"/>
  <c r="P59" i="25"/>
  <c r="U59" i="25"/>
  <c r="S59" i="25"/>
  <c r="Q59" i="25"/>
  <c r="R59" i="25"/>
  <c r="M59" i="25"/>
  <c r="O59" i="25"/>
  <c r="N59" i="25"/>
  <c r="T59" i="25"/>
  <c r="P102" i="23"/>
  <c r="M102" i="23"/>
  <c r="U102" i="23"/>
  <c r="N102" i="23"/>
  <c r="R102" i="23"/>
  <c r="T102" i="23"/>
  <c r="O102" i="23"/>
  <c r="S102" i="23"/>
  <c r="Q102" i="23"/>
  <c r="Q19" i="26"/>
  <c r="S19" i="26"/>
  <c r="O19" i="26"/>
  <c r="R19" i="26"/>
  <c r="T19" i="26"/>
  <c r="U19" i="26"/>
  <c r="P19" i="26"/>
  <c r="M19" i="26"/>
  <c r="N19" i="26"/>
  <c r="AP26" i="26"/>
  <c r="AB26" i="26" s="1"/>
  <c r="K79" i="42"/>
  <c r="F79" i="42"/>
  <c r="E79" i="42"/>
  <c r="C79" i="42"/>
  <c r="D79" i="42"/>
  <c r="I79" i="42"/>
  <c r="G79" i="42"/>
  <c r="J79" i="42"/>
  <c r="H79" i="42"/>
  <c r="O28" i="23"/>
  <c r="S28" i="23"/>
  <c r="N28" i="23"/>
  <c r="R28" i="23"/>
  <c r="Q28" i="23"/>
  <c r="T28" i="23"/>
  <c r="M28" i="23"/>
  <c r="P28" i="23"/>
  <c r="U28" i="23"/>
  <c r="AP22" i="26"/>
  <c r="AH22" i="26" s="1"/>
  <c r="T155" i="26"/>
  <c r="M155" i="26"/>
  <c r="U155" i="26"/>
  <c r="O155" i="26"/>
  <c r="Q155" i="26"/>
  <c r="R155" i="26"/>
  <c r="N155" i="26"/>
  <c r="S155" i="26"/>
  <c r="P155" i="26"/>
  <c r="AP89" i="26"/>
  <c r="H65" i="42"/>
  <c r="F65" i="42"/>
  <c r="D65" i="42"/>
  <c r="C65" i="42"/>
  <c r="E65" i="42"/>
  <c r="G65" i="42"/>
  <c r="K65" i="42"/>
  <c r="I65" i="42"/>
  <c r="J65" i="42"/>
  <c r="K21" i="42"/>
  <c r="J21" i="42"/>
  <c r="E21" i="42"/>
  <c r="I21" i="42"/>
  <c r="D21" i="42"/>
  <c r="C21" i="42"/>
  <c r="H21" i="42"/>
  <c r="F21" i="42"/>
  <c r="G21" i="42"/>
  <c r="R107" i="23"/>
  <c r="T107" i="23"/>
  <c r="M107" i="23"/>
  <c r="N107" i="23"/>
  <c r="U107" i="23"/>
  <c r="Q107" i="23"/>
  <c r="P107" i="23"/>
  <c r="S107" i="23"/>
  <c r="O107" i="23"/>
  <c r="T115" i="26"/>
  <c r="P115" i="26"/>
  <c r="M115" i="26"/>
  <c r="R115" i="26"/>
  <c r="O115" i="26"/>
  <c r="U115" i="26"/>
  <c r="Q115" i="26"/>
  <c r="S115" i="26"/>
  <c r="N115" i="26"/>
  <c r="R162" i="26"/>
  <c r="P162" i="26"/>
  <c r="T162" i="26"/>
  <c r="Q162" i="26"/>
  <c r="N162" i="26"/>
  <c r="S162" i="26"/>
  <c r="M162" i="26"/>
  <c r="U162" i="26"/>
  <c r="O162" i="26"/>
  <c r="S54" i="23"/>
  <c r="R54" i="23"/>
  <c r="N54" i="23"/>
  <c r="U54" i="23"/>
  <c r="T54" i="23"/>
  <c r="M54" i="23"/>
  <c r="Q54" i="23"/>
  <c r="O54" i="23"/>
  <c r="P54" i="23"/>
  <c r="H115" i="42"/>
  <c r="C115" i="42"/>
  <c r="G115" i="42"/>
  <c r="J115" i="42"/>
  <c r="K115" i="42"/>
  <c r="I115" i="42"/>
  <c r="E115" i="42"/>
  <c r="D115" i="42"/>
  <c r="F115" i="42"/>
  <c r="T31" i="26"/>
  <c r="Q31" i="26"/>
  <c r="U31" i="26"/>
  <c r="S31" i="26"/>
  <c r="M31" i="26"/>
  <c r="N31" i="26"/>
  <c r="O31" i="26"/>
  <c r="P31" i="26"/>
  <c r="R31" i="26"/>
  <c r="S102" i="26"/>
  <c r="U102" i="26"/>
  <c r="M102" i="26"/>
  <c r="T102" i="26"/>
  <c r="N102" i="26"/>
  <c r="P102" i="26"/>
  <c r="O102" i="26"/>
  <c r="R102" i="26"/>
  <c r="Q102" i="26"/>
  <c r="S145" i="23"/>
  <c r="O145" i="23"/>
  <c r="N145" i="23"/>
  <c r="U145" i="23"/>
  <c r="Q145" i="23"/>
  <c r="P145" i="23"/>
  <c r="T145" i="23"/>
  <c r="M145" i="23"/>
  <c r="R145" i="23"/>
  <c r="U132" i="23"/>
  <c r="S132" i="23"/>
  <c r="R132" i="23"/>
  <c r="M132" i="23"/>
  <c r="Q132" i="23"/>
  <c r="N132" i="23"/>
  <c r="P132" i="23"/>
  <c r="T132" i="23"/>
  <c r="O132" i="23"/>
  <c r="T25" i="26"/>
  <c r="M25" i="26"/>
  <c r="P25" i="26"/>
  <c r="O25" i="26"/>
  <c r="S25" i="26"/>
  <c r="N25" i="26"/>
  <c r="R25" i="26"/>
  <c r="Q25" i="26"/>
  <c r="U25" i="26"/>
  <c r="T36" i="23"/>
  <c r="P36" i="23"/>
  <c r="N36" i="23"/>
  <c r="S36" i="23"/>
  <c r="M36" i="23"/>
  <c r="Q36" i="23"/>
  <c r="O36" i="23"/>
  <c r="U36" i="23"/>
  <c r="R36" i="23"/>
  <c r="O95" i="26"/>
  <c r="P95" i="26"/>
  <c r="M95" i="26"/>
  <c r="R95" i="26"/>
  <c r="U95" i="26"/>
  <c r="Q95" i="26"/>
  <c r="N95" i="26"/>
  <c r="S95" i="26"/>
  <c r="T95" i="26"/>
  <c r="E3" i="42"/>
  <c r="I3" i="42"/>
  <c r="G3" i="42"/>
  <c r="F3" i="42"/>
  <c r="J3" i="42"/>
  <c r="D3" i="42"/>
  <c r="H3" i="42"/>
  <c r="K3" i="42"/>
  <c r="C3" i="42"/>
  <c r="AP80" i="25"/>
  <c r="AH80" i="25" s="1"/>
  <c r="O125" i="26"/>
  <c r="N125" i="26"/>
  <c r="S125" i="26"/>
  <c r="T125" i="26"/>
  <c r="R125" i="26"/>
  <c r="P125" i="26"/>
  <c r="U125" i="26"/>
  <c r="Q125" i="26"/>
  <c r="M125" i="26"/>
  <c r="S175" i="26"/>
  <c r="M175" i="26"/>
  <c r="T175" i="26"/>
  <c r="U175" i="26"/>
  <c r="R175" i="26"/>
  <c r="Q175" i="26"/>
  <c r="N175" i="26"/>
  <c r="O175" i="26"/>
  <c r="P175" i="26"/>
  <c r="AP8" i="26"/>
  <c r="AD8" i="26" s="1"/>
  <c r="AP69" i="26"/>
  <c r="M32" i="23"/>
  <c r="P32" i="23"/>
  <c r="O32" i="23"/>
  <c r="T32" i="23"/>
  <c r="S32" i="23"/>
  <c r="R32" i="23"/>
  <c r="U32" i="23"/>
  <c r="Q32" i="23"/>
  <c r="N32" i="23"/>
  <c r="G113" i="42"/>
  <c r="J113" i="42"/>
  <c r="K113" i="42"/>
  <c r="E113" i="42"/>
  <c r="H113" i="42"/>
  <c r="I113" i="42"/>
  <c r="C113" i="42"/>
  <c r="F113" i="42"/>
  <c r="D113" i="42"/>
  <c r="AP33" i="26"/>
  <c r="AP48" i="26"/>
  <c r="AD48" i="26" s="1"/>
  <c r="AP20" i="26"/>
  <c r="AP27" i="26"/>
  <c r="R68" i="26"/>
  <c r="O68" i="26"/>
  <c r="U68" i="26"/>
  <c r="Q68" i="26"/>
  <c r="T68" i="26"/>
  <c r="P68" i="26"/>
  <c r="M68" i="26"/>
  <c r="N68" i="26"/>
  <c r="S68" i="26"/>
  <c r="T150" i="26"/>
  <c r="S150" i="26"/>
  <c r="U150" i="26"/>
  <c r="M150" i="26"/>
  <c r="N150" i="26"/>
  <c r="R150" i="26"/>
  <c r="P150" i="26"/>
  <c r="O150" i="26"/>
  <c r="Q150" i="26"/>
  <c r="M46" i="23"/>
  <c r="R46" i="23"/>
  <c r="Q46" i="23"/>
  <c r="U46" i="23"/>
  <c r="N46" i="23"/>
  <c r="O46" i="23"/>
  <c r="T46" i="23"/>
  <c r="P46" i="23"/>
  <c r="S46" i="23"/>
  <c r="K96" i="42"/>
  <c r="H96" i="42"/>
  <c r="C96" i="42"/>
  <c r="F96" i="42"/>
  <c r="J96" i="42"/>
  <c r="I96" i="42"/>
  <c r="G96" i="42"/>
  <c r="E96" i="42"/>
  <c r="D96" i="42"/>
  <c r="S58" i="26"/>
  <c r="U58" i="26"/>
  <c r="M58" i="26"/>
  <c r="R58" i="26"/>
  <c r="N58" i="26"/>
  <c r="P58" i="26"/>
  <c r="Q58" i="26"/>
  <c r="O58" i="26"/>
  <c r="T58" i="26"/>
  <c r="I3" i="19"/>
  <c r="H3" i="19"/>
  <c r="E3" i="19"/>
  <c r="G3" i="19"/>
  <c r="J3" i="19"/>
  <c r="D3" i="19"/>
  <c r="K3" i="19"/>
  <c r="C3" i="19"/>
  <c r="F3" i="19"/>
  <c r="O73" i="26"/>
  <c r="R73" i="26"/>
  <c r="N73" i="26"/>
  <c r="T73" i="26"/>
  <c r="P73" i="26"/>
  <c r="U73" i="26"/>
  <c r="S73" i="26"/>
  <c r="Q73" i="26"/>
  <c r="M73" i="26"/>
  <c r="AP81" i="26"/>
  <c r="M111" i="41"/>
  <c r="Q111" i="41"/>
  <c r="S111" i="41"/>
  <c r="R111" i="41"/>
  <c r="U111" i="41"/>
  <c r="T111" i="41"/>
  <c r="N111" i="41"/>
  <c r="O111" i="41"/>
  <c r="P111" i="41"/>
  <c r="R161" i="41"/>
  <c r="O161" i="41"/>
  <c r="P161" i="41"/>
  <c r="S161" i="41"/>
  <c r="M161" i="41"/>
  <c r="T161" i="41"/>
  <c r="N161" i="41"/>
  <c r="U161" i="41"/>
  <c r="Q161" i="41"/>
  <c r="Q4" i="41"/>
  <c r="N4" i="41"/>
  <c r="R4" i="41"/>
  <c r="U4" i="41"/>
  <c r="T4" i="41"/>
  <c r="M4" i="41"/>
  <c r="O4" i="41"/>
  <c r="P4" i="41"/>
  <c r="S4" i="41"/>
  <c r="N164" i="41"/>
  <c r="T164" i="41"/>
  <c r="S164" i="41"/>
  <c r="R164" i="41"/>
  <c r="M164" i="41"/>
  <c r="Q164" i="41"/>
  <c r="P164" i="41"/>
  <c r="O164" i="41"/>
  <c r="U164" i="41"/>
  <c r="P117" i="41"/>
  <c r="S117" i="41"/>
  <c r="M117" i="41"/>
  <c r="O117" i="41"/>
  <c r="Q117" i="41"/>
  <c r="N117" i="41"/>
  <c r="R117" i="41"/>
  <c r="T117" i="41"/>
  <c r="U117" i="41"/>
  <c r="M70" i="41"/>
  <c r="R70" i="41"/>
  <c r="T70" i="41"/>
  <c r="P70" i="41"/>
  <c r="U70" i="41"/>
  <c r="O70" i="41"/>
  <c r="Q70" i="41"/>
  <c r="N70" i="41"/>
  <c r="S70" i="41"/>
  <c r="AP19" i="41"/>
  <c r="AP147" i="41"/>
  <c r="AD147" i="41" s="1"/>
  <c r="AP44" i="41"/>
  <c r="AP172" i="41"/>
  <c r="AB172" i="41" s="1"/>
  <c r="AP69" i="41"/>
  <c r="AP58" i="41"/>
  <c r="N176" i="41"/>
  <c r="M176" i="41"/>
  <c r="S176" i="41"/>
  <c r="P176" i="41"/>
  <c r="T176" i="41"/>
  <c r="Q176" i="41"/>
  <c r="R176" i="41"/>
  <c r="O176" i="41"/>
  <c r="U176" i="41"/>
  <c r="AP15" i="41"/>
  <c r="AP72" i="41"/>
  <c r="AP97" i="41"/>
  <c r="AO97" i="41" s="1"/>
  <c r="S147" i="41"/>
  <c r="P147" i="41"/>
  <c r="R147" i="41"/>
  <c r="M147" i="41"/>
  <c r="O147" i="41"/>
  <c r="Q147" i="41"/>
  <c r="U147" i="41"/>
  <c r="N147" i="41"/>
  <c r="T147" i="41"/>
  <c r="R151" i="41"/>
  <c r="O151" i="41"/>
  <c r="S151" i="41"/>
  <c r="T151" i="41"/>
  <c r="U151" i="41"/>
  <c r="P151" i="41"/>
  <c r="M151" i="41"/>
  <c r="N151" i="41"/>
  <c r="Q151" i="41"/>
  <c r="O138" i="41"/>
  <c r="S138" i="41"/>
  <c r="R138" i="41"/>
  <c r="Q138" i="41"/>
  <c r="N138" i="41"/>
  <c r="T138" i="41"/>
  <c r="M138" i="41"/>
  <c r="P138" i="41"/>
  <c r="U138" i="41"/>
  <c r="AP9" i="41"/>
  <c r="AP111" i="41"/>
  <c r="Z111" i="41" s="1"/>
  <c r="R139" i="41"/>
  <c r="P139" i="41"/>
  <c r="Q139" i="41"/>
  <c r="S139" i="41"/>
  <c r="U139" i="41"/>
  <c r="N139" i="41"/>
  <c r="O139" i="41"/>
  <c r="M139" i="41"/>
  <c r="T139" i="41"/>
  <c r="P126" i="41"/>
  <c r="O126" i="41"/>
  <c r="S126" i="41"/>
  <c r="N126" i="41"/>
  <c r="T126" i="41"/>
  <c r="R126" i="41"/>
  <c r="Q126" i="41"/>
  <c r="U126" i="41"/>
  <c r="M126" i="41"/>
  <c r="AP77" i="41"/>
  <c r="AL77" i="41" s="1"/>
  <c r="M172" i="42"/>
  <c r="Q172" i="42"/>
  <c r="N172" i="42"/>
  <c r="T172" i="42"/>
  <c r="R172" i="42"/>
  <c r="S172" i="42"/>
  <c r="P172" i="42"/>
  <c r="O172" i="42"/>
  <c r="U172" i="42"/>
  <c r="M106" i="42"/>
  <c r="P106" i="42"/>
  <c r="N106" i="42"/>
  <c r="S106" i="42"/>
  <c r="Q106" i="42"/>
  <c r="T106" i="42"/>
  <c r="U106" i="42"/>
  <c r="O106" i="42"/>
  <c r="R106" i="42"/>
  <c r="Q141" i="40"/>
  <c r="O141" i="40"/>
  <c r="S141" i="40"/>
  <c r="P141" i="40"/>
  <c r="U141" i="40"/>
  <c r="N141" i="40"/>
  <c r="T141" i="40"/>
  <c r="M141" i="40"/>
  <c r="R141" i="40"/>
  <c r="Q129" i="42"/>
  <c r="U129" i="42"/>
  <c r="N129" i="42"/>
  <c r="S129" i="42"/>
  <c r="O129" i="42"/>
  <c r="T129" i="42"/>
  <c r="P129" i="42"/>
  <c r="R129" i="42"/>
  <c r="M129" i="42"/>
  <c r="R65" i="40"/>
  <c r="S65" i="40"/>
  <c r="P65" i="40"/>
  <c r="M65" i="40"/>
  <c r="T65" i="40"/>
  <c r="O65" i="40"/>
  <c r="N65" i="40"/>
  <c r="Q65" i="40"/>
  <c r="U65" i="40"/>
  <c r="T27" i="40"/>
  <c r="P27" i="40"/>
  <c r="R27" i="40"/>
  <c r="U27" i="40"/>
  <c r="O27" i="40"/>
  <c r="S27" i="40"/>
  <c r="M27" i="40"/>
  <c r="N27" i="40"/>
  <c r="Q27" i="40"/>
  <c r="AP156" i="42"/>
  <c r="AP86" i="42"/>
  <c r="AA86" i="42" s="1"/>
  <c r="AP46" i="42"/>
  <c r="X46" i="42" s="1"/>
  <c r="AP124" i="40"/>
  <c r="AD124" i="40" s="1"/>
  <c r="AP159" i="40"/>
  <c r="AN159" i="40" s="1"/>
  <c r="Q94" i="23"/>
  <c r="T94" i="23"/>
  <c r="O94" i="23"/>
  <c r="U94" i="23"/>
  <c r="S94" i="23"/>
  <c r="N94" i="23"/>
  <c r="R94" i="23"/>
  <c r="P94" i="23"/>
  <c r="M94" i="23"/>
  <c r="U72" i="26"/>
  <c r="P72" i="26"/>
  <c r="N72" i="26"/>
  <c r="M72" i="26"/>
  <c r="R72" i="26"/>
  <c r="Q72" i="26"/>
  <c r="T72" i="26"/>
  <c r="S72" i="26"/>
  <c r="O72" i="26"/>
  <c r="K51" i="42"/>
  <c r="D51" i="42"/>
  <c r="H51" i="42"/>
  <c r="C51" i="42"/>
  <c r="E51" i="42"/>
  <c r="F51" i="42"/>
  <c r="J51" i="42"/>
  <c r="I51" i="42"/>
  <c r="G51" i="42"/>
  <c r="U79" i="23"/>
  <c r="S79" i="23"/>
  <c r="T79" i="23"/>
  <c r="P79" i="23"/>
  <c r="M79" i="23"/>
  <c r="O79" i="23"/>
  <c r="R79" i="23"/>
  <c r="Q79" i="23"/>
  <c r="N79" i="23"/>
  <c r="T152" i="23"/>
  <c r="M152" i="23"/>
  <c r="U152" i="23"/>
  <c r="P152" i="23"/>
  <c r="R152" i="23"/>
  <c r="Q152" i="23"/>
  <c r="O152" i="23"/>
  <c r="N152" i="23"/>
  <c r="S152" i="23"/>
  <c r="AP142" i="26"/>
  <c r="W142" i="26" s="1"/>
  <c r="M14" i="26"/>
  <c r="T14" i="26"/>
  <c r="N14" i="26"/>
  <c r="U14" i="26"/>
  <c r="O14" i="26"/>
  <c r="Q14" i="26"/>
  <c r="R14" i="26"/>
  <c r="S14" i="26"/>
  <c r="P14" i="26"/>
  <c r="G5" i="42"/>
  <c r="I5" i="42"/>
  <c r="J5" i="42"/>
  <c r="E5" i="42"/>
  <c r="H5" i="42"/>
  <c r="D5" i="42"/>
  <c r="K5" i="42"/>
  <c r="C5" i="42"/>
  <c r="F5" i="42"/>
  <c r="C8" i="42"/>
  <c r="J8" i="42"/>
  <c r="D8" i="42"/>
  <c r="F8" i="42"/>
  <c r="K8" i="42"/>
  <c r="I8" i="42"/>
  <c r="E8" i="42"/>
  <c r="G8" i="42"/>
  <c r="H8" i="42"/>
  <c r="P5" i="23"/>
  <c r="U5" i="23"/>
  <c r="Q5" i="23"/>
  <c r="O5" i="23"/>
  <c r="R5" i="23"/>
  <c r="M5" i="23"/>
  <c r="N5" i="23"/>
  <c r="T5" i="23"/>
  <c r="S5" i="23"/>
  <c r="K114" i="42"/>
  <c r="J114" i="42"/>
  <c r="H114" i="42"/>
  <c r="C114" i="42"/>
  <c r="F114" i="42"/>
  <c r="I114" i="42"/>
  <c r="E114" i="42"/>
  <c r="D114" i="42"/>
  <c r="G114" i="42"/>
  <c r="D67" i="42"/>
  <c r="H67" i="42"/>
  <c r="K67" i="42"/>
  <c r="E67" i="42"/>
  <c r="C67" i="42"/>
  <c r="I67" i="42"/>
  <c r="G67" i="42"/>
  <c r="F67" i="42"/>
  <c r="J67" i="42"/>
  <c r="F110" i="42"/>
  <c r="H110" i="42"/>
  <c r="C110" i="42"/>
  <c r="E110" i="42"/>
  <c r="G110" i="42"/>
  <c r="K110" i="42"/>
  <c r="D110" i="42"/>
  <c r="I110" i="42"/>
  <c r="J110" i="42"/>
  <c r="U25" i="23"/>
  <c r="M25" i="23"/>
  <c r="N25" i="23"/>
  <c r="R25" i="23"/>
  <c r="T25" i="23"/>
  <c r="P25" i="23"/>
  <c r="S25" i="23"/>
  <c r="O25" i="23"/>
  <c r="Q25" i="23"/>
  <c r="T99" i="23"/>
  <c r="M99" i="23"/>
  <c r="P99" i="23"/>
  <c r="O99" i="23"/>
  <c r="U99" i="23"/>
  <c r="R99" i="23"/>
  <c r="S99" i="23"/>
  <c r="Q99" i="23"/>
  <c r="N99" i="23"/>
  <c r="M108" i="23"/>
  <c r="Q108" i="23"/>
  <c r="O108" i="23"/>
  <c r="T108" i="23"/>
  <c r="S108" i="23"/>
  <c r="U108" i="23"/>
  <c r="N108" i="23"/>
  <c r="P108" i="23"/>
  <c r="R108" i="23"/>
  <c r="P101" i="26"/>
  <c r="U101" i="26"/>
  <c r="O101" i="26"/>
  <c r="M101" i="26"/>
  <c r="R101" i="26"/>
  <c r="S101" i="26"/>
  <c r="T101" i="26"/>
  <c r="Q101" i="26"/>
  <c r="N101" i="26"/>
  <c r="H94" i="42"/>
  <c r="G94" i="42"/>
  <c r="E94" i="42"/>
  <c r="F94" i="42"/>
  <c r="D94" i="42"/>
  <c r="J94" i="42"/>
  <c r="K94" i="42"/>
  <c r="C94" i="42"/>
  <c r="I94" i="42"/>
  <c r="K28" i="42"/>
  <c r="H28" i="42"/>
  <c r="J28" i="42"/>
  <c r="D28" i="42"/>
  <c r="I28" i="42"/>
  <c r="F28" i="42"/>
  <c r="G28" i="42"/>
  <c r="E28" i="42"/>
  <c r="C28" i="42"/>
  <c r="P127" i="23"/>
  <c r="S127" i="23"/>
  <c r="T127" i="23"/>
  <c r="R127" i="23"/>
  <c r="M127" i="23"/>
  <c r="O127" i="23"/>
  <c r="N127" i="23"/>
  <c r="Q127" i="23"/>
  <c r="U127" i="23"/>
  <c r="R161" i="26"/>
  <c r="S161" i="26"/>
  <c r="N161" i="26"/>
  <c r="T161" i="26"/>
  <c r="Q161" i="26"/>
  <c r="P161" i="26"/>
  <c r="O161" i="26"/>
  <c r="M161" i="26"/>
  <c r="U161" i="26"/>
  <c r="O168" i="26"/>
  <c r="N168" i="26"/>
  <c r="U168" i="26"/>
  <c r="R168" i="26"/>
  <c r="T168" i="26"/>
  <c r="Q168" i="26"/>
  <c r="P168" i="26"/>
  <c r="S168" i="26"/>
  <c r="M168" i="26"/>
  <c r="O3" i="23"/>
  <c r="U3" i="23"/>
  <c r="T3" i="23"/>
  <c r="S3" i="23"/>
  <c r="P3" i="23"/>
  <c r="N3" i="23"/>
  <c r="Q3" i="23"/>
  <c r="M3" i="23"/>
  <c r="R3" i="23"/>
  <c r="K130" i="42"/>
  <c r="J130" i="42"/>
  <c r="H130" i="42"/>
  <c r="E130" i="42"/>
  <c r="G130" i="42"/>
  <c r="C130" i="42"/>
  <c r="D130" i="42"/>
  <c r="F130" i="42"/>
  <c r="I130" i="42"/>
  <c r="T155" i="23"/>
  <c r="P155" i="23"/>
  <c r="R155" i="23"/>
  <c r="N155" i="23"/>
  <c r="Q155" i="23"/>
  <c r="U155" i="23"/>
  <c r="S155" i="23"/>
  <c r="O155" i="23"/>
  <c r="M155" i="23"/>
  <c r="O75" i="23"/>
  <c r="Q75" i="23"/>
  <c r="U75" i="23"/>
  <c r="S75" i="23"/>
  <c r="M75" i="23"/>
  <c r="R75" i="23"/>
  <c r="N75" i="23"/>
  <c r="T75" i="23"/>
  <c r="P75" i="23"/>
  <c r="J147" i="42"/>
  <c r="K147" i="42"/>
  <c r="H147" i="42"/>
  <c r="F147" i="42"/>
  <c r="E147" i="42"/>
  <c r="C147" i="42"/>
  <c r="I147" i="42"/>
  <c r="G147" i="42"/>
  <c r="D147" i="42"/>
  <c r="I73" i="42"/>
  <c r="D73" i="42"/>
  <c r="F73" i="42"/>
  <c r="E73" i="42"/>
  <c r="H73" i="42"/>
  <c r="J73" i="42"/>
  <c r="K73" i="42"/>
  <c r="C73" i="42"/>
  <c r="G73" i="42"/>
  <c r="H35" i="42"/>
  <c r="D35" i="42"/>
  <c r="G35" i="42"/>
  <c r="I35" i="42"/>
  <c r="K35" i="42"/>
  <c r="J35" i="42"/>
  <c r="C35" i="42"/>
  <c r="E35" i="42"/>
  <c r="F35" i="42"/>
  <c r="AP139" i="26"/>
  <c r="AE139" i="26" s="1"/>
  <c r="Q103" i="23"/>
  <c r="M103" i="23"/>
  <c r="U103" i="23"/>
  <c r="O103" i="23"/>
  <c r="P103" i="23"/>
  <c r="N103" i="23"/>
  <c r="R103" i="23"/>
  <c r="T103" i="23"/>
  <c r="S103" i="23"/>
  <c r="T48" i="23"/>
  <c r="P48" i="23"/>
  <c r="N48" i="23"/>
  <c r="S48" i="23"/>
  <c r="M48" i="23"/>
  <c r="Q48" i="23"/>
  <c r="O48" i="23"/>
  <c r="U48" i="23"/>
  <c r="R48" i="23"/>
  <c r="Q23" i="26"/>
  <c r="M23" i="26"/>
  <c r="O23" i="26"/>
  <c r="N23" i="26"/>
  <c r="R23" i="26"/>
  <c r="U23" i="26"/>
  <c r="T23" i="26"/>
  <c r="S23" i="26"/>
  <c r="P23" i="26"/>
  <c r="D12" i="42"/>
  <c r="J12" i="42"/>
  <c r="H12" i="42"/>
  <c r="K12" i="42"/>
  <c r="C12" i="42"/>
  <c r="F12" i="42"/>
  <c r="I12" i="42"/>
  <c r="E12" i="42"/>
  <c r="G12" i="42"/>
  <c r="E76" i="42"/>
  <c r="C76" i="42"/>
  <c r="F76" i="42"/>
  <c r="G76" i="42"/>
  <c r="H76" i="42"/>
  <c r="K76" i="42"/>
  <c r="I76" i="42"/>
  <c r="J76" i="42"/>
  <c r="D76" i="42"/>
  <c r="P124" i="26"/>
  <c r="T124" i="26"/>
  <c r="U124" i="26"/>
  <c r="S124" i="26"/>
  <c r="Q124" i="26"/>
  <c r="N124" i="26"/>
  <c r="R124" i="26"/>
  <c r="M124" i="26"/>
  <c r="O124" i="26"/>
  <c r="O35" i="23"/>
  <c r="P35" i="23"/>
  <c r="T35" i="23"/>
  <c r="N35" i="23"/>
  <c r="R35" i="23"/>
  <c r="M35" i="23"/>
  <c r="U35" i="23"/>
  <c r="Q35" i="23"/>
  <c r="S35" i="23"/>
  <c r="P69" i="23"/>
  <c r="U69" i="23"/>
  <c r="Q69" i="23"/>
  <c r="O69" i="23"/>
  <c r="M69" i="23"/>
  <c r="R69" i="23"/>
  <c r="N69" i="23"/>
  <c r="T69" i="23"/>
  <c r="S69" i="23"/>
  <c r="AP45" i="26"/>
  <c r="AI45" i="26" s="1"/>
  <c r="J177" i="41"/>
  <c r="H177" i="41"/>
  <c r="D177" i="41"/>
  <c r="F177" i="41"/>
  <c r="K177" i="41"/>
  <c r="I177" i="41"/>
  <c r="G177" i="41"/>
  <c r="C177" i="41"/>
  <c r="E177" i="41"/>
  <c r="AP40" i="26"/>
  <c r="AE40" i="26" s="1"/>
  <c r="U114" i="23"/>
  <c r="S114" i="23"/>
  <c r="M114" i="23"/>
  <c r="N114" i="23"/>
  <c r="Q114" i="23"/>
  <c r="P114" i="23"/>
  <c r="O114" i="23"/>
  <c r="T114" i="23"/>
  <c r="R114" i="23"/>
  <c r="C156" i="40"/>
  <c r="E156" i="40"/>
  <c r="F156" i="40"/>
  <c r="K156" i="40"/>
  <c r="J156" i="40"/>
  <c r="H156" i="40"/>
  <c r="I156" i="40"/>
  <c r="G156" i="40"/>
  <c r="D156" i="40"/>
  <c r="C151" i="42"/>
  <c r="E151" i="42"/>
  <c r="H151" i="42"/>
  <c r="J151" i="42"/>
  <c r="G151" i="42"/>
  <c r="D151" i="42"/>
  <c r="K151" i="42"/>
  <c r="F151" i="42"/>
  <c r="I151" i="42"/>
  <c r="E97" i="42"/>
  <c r="K97" i="42"/>
  <c r="I97" i="42"/>
  <c r="C97" i="42"/>
  <c r="H97" i="42"/>
  <c r="G97" i="42"/>
  <c r="J97" i="42"/>
  <c r="D97" i="42"/>
  <c r="F97" i="42"/>
  <c r="P30" i="26"/>
  <c r="U30" i="26"/>
  <c r="Q30" i="26"/>
  <c r="O30" i="26"/>
  <c r="R30" i="26"/>
  <c r="M30" i="26"/>
  <c r="N30" i="26"/>
  <c r="T30" i="26"/>
  <c r="S30" i="26"/>
  <c r="U21" i="26"/>
  <c r="T21" i="26"/>
  <c r="P21" i="26"/>
  <c r="N21" i="26"/>
  <c r="S21" i="26"/>
  <c r="O21" i="26"/>
  <c r="R21" i="26"/>
  <c r="Q21" i="26"/>
  <c r="M21" i="26"/>
  <c r="P11" i="23"/>
  <c r="N11" i="23"/>
  <c r="O11" i="23"/>
  <c r="R11" i="23"/>
  <c r="S11" i="23"/>
  <c r="T11" i="23"/>
  <c r="M11" i="23"/>
  <c r="U11" i="23"/>
  <c r="Q11" i="23"/>
  <c r="R75" i="26"/>
  <c r="P75" i="26"/>
  <c r="Q75" i="26"/>
  <c r="T75" i="26"/>
  <c r="O75" i="26"/>
  <c r="U75" i="26"/>
  <c r="S75" i="26"/>
  <c r="M75" i="26"/>
  <c r="N75" i="26"/>
  <c r="T42" i="26"/>
  <c r="S42" i="26"/>
  <c r="U42" i="26"/>
  <c r="R42" i="26"/>
  <c r="M42" i="26"/>
  <c r="N42" i="26"/>
  <c r="P42" i="26"/>
  <c r="Q42" i="26"/>
  <c r="O42" i="26"/>
  <c r="D78" i="42"/>
  <c r="J78" i="42"/>
  <c r="F78" i="42"/>
  <c r="E78" i="42"/>
  <c r="I78" i="42"/>
  <c r="K78" i="42"/>
  <c r="H78" i="42"/>
  <c r="C78" i="42"/>
  <c r="G78" i="42"/>
  <c r="AP58" i="26"/>
  <c r="N137" i="23"/>
  <c r="M137" i="23"/>
  <c r="T137" i="23"/>
  <c r="P137" i="23"/>
  <c r="Q137" i="23"/>
  <c r="S137" i="23"/>
  <c r="R137" i="23"/>
  <c r="O137" i="23"/>
  <c r="U137" i="23"/>
  <c r="O80" i="23"/>
  <c r="R80" i="23"/>
  <c r="Q80" i="23"/>
  <c r="M80" i="23"/>
  <c r="P80" i="23"/>
  <c r="T80" i="23"/>
  <c r="S80" i="23"/>
  <c r="N80" i="23"/>
  <c r="U80" i="23"/>
  <c r="U52" i="23"/>
  <c r="M52" i="23"/>
  <c r="O52" i="23"/>
  <c r="N52" i="23"/>
  <c r="Q52" i="23"/>
  <c r="R52" i="23"/>
  <c r="P52" i="23"/>
  <c r="S52" i="23"/>
  <c r="T52" i="23"/>
  <c r="C106" i="41"/>
  <c r="I106" i="41"/>
  <c r="H106" i="41"/>
  <c r="G106" i="41"/>
  <c r="J106" i="41"/>
  <c r="K106" i="41"/>
  <c r="D106" i="41"/>
  <c r="F106" i="41"/>
  <c r="E106" i="41"/>
  <c r="P54" i="26"/>
  <c r="U54" i="26"/>
  <c r="O54" i="26"/>
  <c r="M54" i="26"/>
  <c r="N54" i="26"/>
  <c r="R54" i="26"/>
  <c r="Q54" i="26"/>
  <c r="T54" i="26"/>
  <c r="S54" i="26"/>
  <c r="AP66" i="26"/>
  <c r="AJ66" i="26" s="1"/>
  <c r="Q45" i="23"/>
  <c r="S45" i="23"/>
  <c r="R45" i="23"/>
  <c r="M45" i="23"/>
  <c r="N45" i="23"/>
  <c r="P45" i="23"/>
  <c r="U45" i="23"/>
  <c r="O45" i="23"/>
  <c r="T45" i="23"/>
  <c r="M52" i="26"/>
  <c r="R52" i="26"/>
  <c r="U52" i="26"/>
  <c r="O52" i="26"/>
  <c r="T52" i="26"/>
  <c r="Q52" i="26"/>
  <c r="P52" i="26"/>
  <c r="N52" i="26"/>
  <c r="S52" i="26"/>
  <c r="P113" i="23"/>
  <c r="T113" i="23"/>
  <c r="U113" i="23"/>
  <c r="S113" i="23"/>
  <c r="M113" i="23"/>
  <c r="N113" i="23"/>
  <c r="R113" i="23"/>
  <c r="Q113" i="23"/>
  <c r="O113" i="23"/>
  <c r="E59" i="42"/>
  <c r="J59" i="42"/>
  <c r="I59" i="42"/>
  <c r="F59" i="42"/>
  <c r="C59" i="42"/>
  <c r="K59" i="42"/>
  <c r="G59" i="42"/>
  <c r="H59" i="42"/>
  <c r="D59" i="42"/>
  <c r="U173" i="26"/>
  <c r="O173" i="26"/>
  <c r="Q173" i="26"/>
  <c r="S173" i="26"/>
  <c r="N173" i="26"/>
  <c r="M173" i="26"/>
  <c r="T173" i="26"/>
  <c r="R173" i="26"/>
  <c r="P173" i="26"/>
  <c r="AP91" i="26"/>
  <c r="O157" i="26"/>
  <c r="S157" i="26"/>
  <c r="Q157" i="26"/>
  <c r="M157" i="26"/>
  <c r="T157" i="26"/>
  <c r="R157" i="26"/>
  <c r="P157" i="26"/>
  <c r="U157" i="26"/>
  <c r="N157" i="26"/>
  <c r="AP160" i="26"/>
  <c r="AL160" i="26" s="1"/>
  <c r="Q117" i="23"/>
  <c r="T117" i="23"/>
  <c r="R117" i="23"/>
  <c r="O117" i="23"/>
  <c r="U117" i="23"/>
  <c r="N117" i="23"/>
  <c r="S117" i="23"/>
  <c r="M117" i="23"/>
  <c r="P117" i="23"/>
  <c r="P50" i="23"/>
  <c r="T50" i="23"/>
  <c r="M50" i="23"/>
  <c r="U50" i="23"/>
  <c r="R50" i="23"/>
  <c r="N50" i="23"/>
  <c r="S50" i="23"/>
  <c r="O50" i="23"/>
  <c r="Q50" i="23"/>
  <c r="F143" i="42"/>
  <c r="I143" i="42"/>
  <c r="C143" i="42"/>
  <c r="D143" i="42"/>
  <c r="K143" i="42"/>
  <c r="J143" i="42"/>
  <c r="G143" i="42"/>
  <c r="H143" i="42"/>
  <c r="E143" i="42"/>
  <c r="C72" i="42"/>
  <c r="F72" i="42"/>
  <c r="I72" i="42"/>
  <c r="D72" i="42"/>
  <c r="E72" i="42"/>
  <c r="H72" i="42"/>
  <c r="K72" i="42"/>
  <c r="G72" i="42"/>
  <c r="J72" i="42"/>
  <c r="R30" i="23"/>
  <c r="T30" i="23"/>
  <c r="S30" i="23"/>
  <c r="N30" i="23"/>
  <c r="P30" i="23"/>
  <c r="U30" i="23"/>
  <c r="Q30" i="23"/>
  <c r="O30" i="23"/>
  <c r="M30" i="23"/>
  <c r="AP55" i="26"/>
  <c r="W55" i="26" s="1"/>
  <c r="U143" i="26"/>
  <c r="P143" i="26"/>
  <c r="R143" i="26"/>
  <c r="Q143" i="26"/>
  <c r="M143" i="26"/>
  <c r="S143" i="26"/>
  <c r="O143" i="26"/>
  <c r="N143" i="26"/>
  <c r="T143" i="26"/>
  <c r="U176" i="23"/>
  <c r="N176" i="23"/>
  <c r="R176" i="23"/>
  <c r="T176" i="23"/>
  <c r="Q176" i="23"/>
  <c r="M176" i="23"/>
  <c r="P176" i="23"/>
  <c r="S176" i="23"/>
  <c r="O176" i="23"/>
  <c r="M40" i="26"/>
  <c r="R40" i="26"/>
  <c r="N40" i="26"/>
  <c r="Q40" i="26"/>
  <c r="U40" i="26"/>
  <c r="O40" i="26"/>
  <c r="S40" i="26"/>
  <c r="P40" i="26"/>
  <c r="T40" i="26"/>
  <c r="Q40" i="23"/>
  <c r="O40" i="23"/>
  <c r="U40" i="23"/>
  <c r="T40" i="23"/>
  <c r="M40" i="23"/>
  <c r="S40" i="23"/>
  <c r="R40" i="23"/>
  <c r="N40" i="23"/>
  <c r="P40" i="23"/>
  <c r="I86" i="41"/>
  <c r="K86" i="41"/>
  <c r="H86" i="41"/>
  <c r="J86" i="41"/>
  <c r="F86" i="41"/>
  <c r="E86" i="41"/>
  <c r="D86" i="41"/>
  <c r="C86" i="41"/>
  <c r="G86" i="41"/>
  <c r="O92" i="23"/>
  <c r="R92" i="23"/>
  <c r="N92" i="23"/>
  <c r="Q92" i="23"/>
  <c r="U92" i="23"/>
  <c r="M92" i="23"/>
  <c r="P92" i="23"/>
  <c r="S92" i="23"/>
  <c r="T92" i="23"/>
  <c r="AP116" i="26"/>
  <c r="AE116" i="26" s="1"/>
  <c r="U113" i="26"/>
  <c r="R113" i="26"/>
  <c r="O113" i="26"/>
  <c r="N113" i="26"/>
  <c r="M113" i="26"/>
  <c r="Q113" i="26"/>
  <c r="T113" i="26"/>
  <c r="S113" i="26"/>
  <c r="P113" i="26"/>
  <c r="AP44" i="26"/>
  <c r="Y44" i="26" s="1"/>
  <c r="U110" i="26"/>
  <c r="O110" i="26"/>
  <c r="T110" i="26"/>
  <c r="S110" i="26"/>
  <c r="P110" i="26"/>
  <c r="M110" i="26"/>
  <c r="Q110" i="26"/>
  <c r="R110" i="26"/>
  <c r="N110" i="26"/>
  <c r="AP124" i="26"/>
  <c r="AG124" i="26" s="1"/>
  <c r="U18" i="26"/>
  <c r="N18" i="26"/>
  <c r="P18" i="26"/>
  <c r="Q18" i="26"/>
  <c r="T18" i="26"/>
  <c r="O18" i="26"/>
  <c r="S18" i="26"/>
  <c r="R18" i="26"/>
  <c r="M18" i="26"/>
  <c r="H176" i="41"/>
  <c r="J176" i="41"/>
  <c r="C176" i="41"/>
  <c r="I176" i="41"/>
  <c r="G176" i="41"/>
  <c r="D176" i="41"/>
  <c r="E176" i="41"/>
  <c r="F176" i="41"/>
  <c r="K176" i="41"/>
  <c r="N98" i="23"/>
  <c r="O98" i="23"/>
  <c r="Q98" i="23"/>
  <c r="R98" i="23"/>
  <c r="T98" i="23"/>
  <c r="U98" i="23"/>
  <c r="M98" i="23"/>
  <c r="P98" i="23"/>
  <c r="S98" i="23"/>
  <c r="M48" i="26"/>
  <c r="O48" i="26"/>
  <c r="U48" i="26"/>
  <c r="Q48" i="26"/>
  <c r="N48" i="26"/>
  <c r="P48" i="26"/>
  <c r="T48" i="26"/>
  <c r="S48" i="26"/>
  <c r="R48" i="26"/>
  <c r="T110" i="23"/>
  <c r="M110" i="23"/>
  <c r="R110" i="23"/>
  <c r="Q110" i="23"/>
  <c r="S110" i="23"/>
  <c r="O110" i="23"/>
  <c r="P110" i="23"/>
  <c r="U110" i="23"/>
  <c r="N110" i="23"/>
  <c r="O11" i="26"/>
  <c r="U11" i="26"/>
  <c r="S11" i="26"/>
  <c r="R11" i="26"/>
  <c r="N11" i="26"/>
  <c r="T11" i="26"/>
  <c r="P11" i="26"/>
  <c r="Q11" i="26"/>
  <c r="M11" i="26"/>
  <c r="O159" i="41"/>
  <c r="U159" i="41"/>
  <c r="P159" i="41"/>
  <c r="T159" i="41"/>
  <c r="S159" i="41"/>
  <c r="N159" i="41"/>
  <c r="M159" i="41"/>
  <c r="Q159" i="41"/>
  <c r="R159" i="41"/>
  <c r="AP31" i="41"/>
  <c r="AM31" i="41" s="1"/>
  <c r="P52" i="41"/>
  <c r="R52" i="41"/>
  <c r="N52" i="41"/>
  <c r="O52" i="41"/>
  <c r="T52" i="41"/>
  <c r="S52" i="41"/>
  <c r="U52" i="41"/>
  <c r="M52" i="41"/>
  <c r="Q52" i="41"/>
  <c r="N5" i="41"/>
  <c r="T5" i="41"/>
  <c r="P5" i="41"/>
  <c r="S5" i="41"/>
  <c r="R5" i="41"/>
  <c r="U5" i="41"/>
  <c r="Q5" i="41"/>
  <c r="O5" i="41"/>
  <c r="M5" i="41"/>
  <c r="M133" i="41"/>
  <c r="Q133" i="41"/>
  <c r="N133" i="41"/>
  <c r="R133" i="41"/>
  <c r="P133" i="41"/>
  <c r="O133" i="41"/>
  <c r="U133" i="41"/>
  <c r="T133" i="41"/>
  <c r="S133" i="41"/>
  <c r="Q86" i="41"/>
  <c r="S86" i="41"/>
  <c r="R86" i="41"/>
  <c r="U86" i="41"/>
  <c r="P86" i="41"/>
  <c r="M86" i="41"/>
  <c r="O86" i="41"/>
  <c r="T86" i="41"/>
  <c r="N86" i="41"/>
  <c r="AP35" i="41"/>
  <c r="AP163" i="41"/>
  <c r="AP60" i="41"/>
  <c r="AP34" i="41"/>
  <c r="Y34" i="41" s="1"/>
  <c r="AP85" i="41"/>
  <c r="X85" i="41" s="1"/>
  <c r="AP106" i="41"/>
  <c r="AD106" i="41" s="1"/>
  <c r="O49" i="41"/>
  <c r="N49" i="41"/>
  <c r="T49" i="41"/>
  <c r="M49" i="41"/>
  <c r="R49" i="41"/>
  <c r="U49" i="41"/>
  <c r="S49" i="41"/>
  <c r="Q49" i="41"/>
  <c r="P49" i="41"/>
  <c r="AP63" i="41"/>
  <c r="AP104" i="41"/>
  <c r="AP129" i="41"/>
  <c r="R36" i="41"/>
  <c r="P36" i="41"/>
  <c r="M36" i="41"/>
  <c r="Q36" i="41"/>
  <c r="T36" i="41"/>
  <c r="N36" i="41"/>
  <c r="S36" i="41"/>
  <c r="U36" i="41"/>
  <c r="O36" i="41"/>
  <c r="R56" i="41"/>
  <c r="T56" i="41"/>
  <c r="U56" i="41"/>
  <c r="P56" i="41"/>
  <c r="N56" i="41"/>
  <c r="Q56" i="41"/>
  <c r="M56" i="41"/>
  <c r="S56" i="41"/>
  <c r="O56" i="41"/>
  <c r="AP39" i="41"/>
  <c r="AP89" i="41"/>
  <c r="AA89" i="41" s="1"/>
  <c r="AP40" i="41"/>
  <c r="AL40" i="41" s="1"/>
  <c r="T44" i="41"/>
  <c r="U44" i="41"/>
  <c r="M44" i="41"/>
  <c r="P44" i="41"/>
  <c r="Q44" i="41"/>
  <c r="S44" i="41"/>
  <c r="N44" i="41"/>
  <c r="R44" i="41"/>
  <c r="O44" i="41"/>
  <c r="AP27" i="41"/>
  <c r="AP82" i="41"/>
  <c r="Q131" i="42"/>
  <c r="T131" i="42"/>
  <c r="M131" i="42"/>
  <c r="N131" i="42"/>
  <c r="R131" i="42"/>
  <c r="U131" i="42"/>
  <c r="P131" i="42"/>
  <c r="S131" i="42"/>
  <c r="O131" i="42"/>
  <c r="P41" i="42"/>
  <c r="U41" i="42"/>
  <c r="O41" i="42"/>
  <c r="N41" i="42"/>
  <c r="M41" i="42"/>
  <c r="R41" i="42"/>
  <c r="Q41" i="42"/>
  <c r="S41" i="42"/>
  <c r="T41" i="42"/>
  <c r="T125" i="40"/>
  <c r="Q125" i="40"/>
  <c r="R125" i="40"/>
  <c r="S125" i="40"/>
  <c r="O125" i="40"/>
  <c r="M125" i="40"/>
  <c r="P125" i="40"/>
  <c r="U125" i="40"/>
  <c r="N125" i="40"/>
  <c r="M89" i="42"/>
  <c r="O89" i="42"/>
  <c r="P89" i="42"/>
  <c r="R89" i="42"/>
  <c r="S89" i="42"/>
  <c r="T89" i="42"/>
  <c r="U89" i="42"/>
  <c r="Q89" i="42"/>
  <c r="N89" i="42"/>
  <c r="N41" i="40"/>
  <c r="U41" i="40"/>
  <c r="T41" i="40"/>
  <c r="R41" i="40"/>
  <c r="Q41" i="40"/>
  <c r="S41" i="40"/>
  <c r="M41" i="40"/>
  <c r="O41" i="40"/>
  <c r="P41" i="40"/>
  <c r="AP116" i="42"/>
  <c r="AK116" i="42" s="1"/>
  <c r="AP108" i="42"/>
  <c r="AP138" i="42"/>
  <c r="AP4" i="42"/>
  <c r="AL4" i="42" s="1"/>
  <c r="AP25" i="40"/>
  <c r="AP71" i="40"/>
  <c r="AM71" i="40" s="1"/>
  <c r="R97" i="26"/>
  <c r="N97" i="26"/>
  <c r="Q97" i="26"/>
  <c r="U97" i="26"/>
  <c r="S97" i="26"/>
  <c r="M97" i="26"/>
  <c r="P97" i="26"/>
  <c r="O97" i="26"/>
  <c r="T97" i="26"/>
  <c r="C98" i="42"/>
  <c r="I98" i="42"/>
  <c r="K98" i="42"/>
  <c r="J98" i="42"/>
  <c r="F98" i="42"/>
  <c r="G98" i="42"/>
  <c r="D98" i="42"/>
  <c r="H98" i="42"/>
  <c r="E98" i="42"/>
  <c r="D101" i="42"/>
  <c r="G101" i="42"/>
  <c r="H101" i="42"/>
  <c r="J101" i="42"/>
  <c r="I101" i="42"/>
  <c r="K101" i="42"/>
  <c r="F101" i="42"/>
  <c r="C101" i="42"/>
  <c r="E101" i="42"/>
  <c r="M86" i="26"/>
  <c r="P86" i="26"/>
  <c r="U86" i="26"/>
  <c r="S86" i="26"/>
  <c r="O86" i="26"/>
  <c r="N86" i="26"/>
  <c r="T86" i="26"/>
  <c r="Q86" i="26"/>
  <c r="R86" i="26"/>
  <c r="R34" i="23"/>
  <c r="U34" i="23"/>
  <c r="P34" i="23"/>
  <c r="S34" i="23"/>
  <c r="N34" i="23"/>
  <c r="O34" i="23"/>
  <c r="M34" i="23"/>
  <c r="Q34" i="23"/>
  <c r="T34" i="23"/>
  <c r="U50" i="25"/>
  <c r="M50" i="25"/>
  <c r="Q50" i="25"/>
  <c r="P50" i="25"/>
  <c r="N50" i="25"/>
  <c r="S50" i="25"/>
  <c r="T50" i="25"/>
  <c r="R50" i="25"/>
  <c r="O50" i="25"/>
  <c r="P43" i="25"/>
  <c r="M43" i="25"/>
  <c r="R43" i="25"/>
  <c r="O43" i="25"/>
  <c r="N43" i="25"/>
  <c r="S43" i="25"/>
  <c r="T43" i="25"/>
  <c r="Q43" i="25"/>
  <c r="U43" i="25"/>
  <c r="K30" i="42"/>
  <c r="D30" i="42"/>
  <c r="H30" i="42"/>
  <c r="F30" i="42"/>
  <c r="E30" i="42"/>
  <c r="G30" i="42"/>
  <c r="J30" i="42"/>
  <c r="C30" i="42"/>
  <c r="I30" i="42"/>
  <c r="AP144" i="26"/>
  <c r="AF144" i="26" s="1"/>
  <c r="AP35" i="26"/>
  <c r="AC35" i="26" s="1"/>
  <c r="H94" i="41"/>
  <c r="D94" i="41"/>
  <c r="E94" i="41"/>
  <c r="C94" i="41"/>
  <c r="I94" i="41"/>
  <c r="K94" i="41"/>
  <c r="J94" i="41"/>
  <c r="G94" i="41"/>
  <c r="F94" i="41"/>
  <c r="G84" i="42"/>
  <c r="D84" i="42"/>
  <c r="K84" i="42"/>
  <c r="E84" i="42"/>
  <c r="C84" i="42"/>
  <c r="H84" i="42"/>
  <c r="J84" i="42"/>
  <c r="F84" i="42"/>
  <c r="I84" i="42"/>
  <c r="G56" i="42"/>
  <c r="C56" i="42"/>
  <c r="E56" i="42"/>
  <c r="J56" i="42"/>
  <c r="D56" i="42"/>
  <c r="I56" i="42"/>
  <c r="F56" i="42"/>
  <c r="H56" i="42"/>
  <c r="K56" i="42"/>
  <c r="T70" i="26"/>
  <c r="Q70" i="26"/>
  <c r="R70" i="26"/>
  <c r="P70" i="26"/>
  <c r="U70" i="26"/>
  <c r="N70" i="26"/>
  <c r="O70" i="26"/>
  <c r="M70" i="26"/>
  <c r="S70" i="26"/>
  <c r="AP141" i="26"/>
  <c r="U43" i="23"/>
  <c r="T43" i="23"/>
  <c r="S43" i="23"/>
  <c r="M43" i="23"/>
  <c r="P43" i="23"/>
  <c r="O43" i="23"/>
  <c r="R43" i="23"/>
  <c r="Q43" i="23"/>
  <c r="N43" i="23"/>
  <c r="T159" i="25"/>
  <c r="P159" i="25"/>
  <c r="U159" i="25"/>
  <c r="O159" i="25"/>
  <c r="Q159" i="25"/>
  <c r="S159" i="25"/>
  <c r="M159" i="25"/>
  <c r="N159" i="25"/>
  <c r="R159" i="25"/>
  <c r="E45" i="42"/>
  <c r="D45" i="42"/>
  <c r="K45" i="42"/>
  <c r="G45" i="42"/>
  <c r="H45" i="42"/>
  <c r="J45" i="42"/>
  <c r="F45" i="42"/>
  <c r="C45" i="42"/>
  <c r="I45" i="42"/>
  <c r="H104" i="42"/>
  <c r="G104" i="42"/>
  <c r="C104" i="42"/>
  <c r="J104" i="42"/>
  <c r="E104" i="42"/>
  <c r="F104" i="42"/>
  <c r="D104" i="42"/>
  <c r="K104" i="42"/>
  <c r="I104" i="42"/>
  <c r="AP131" i="26"/>
  <c r="AL131" i="26" s="1"/>
  <c r="R70" i="23"/>
  <c r="N70" i="23"/>
  <c r="T70" i="23"/>
  <c r="U70" i="23"/>
  <c r="M70" i="23"/>
  <c r="O70" i="23"/>
  <c r="S70" i="23"/>
  <c r="Q70" i="23"/>
  <c r="P70" i="23"/>
  <c r="AP39" i="26"/>
  <c r="O160" i="26"/>
  <c r="N160" i="26"/>
  <c r="U160" i="26"/>
  <c r="R160" i="26"/>
  <c r="Q160" i="26"/>
  <c r="T160" i="26"/>
  <c r="P160" i="26"/>
  <c r="S160" i="26"/>
  <c r="M160" i="26"/>
  <c r="D160" i="42"/>
  <c r="K160" i="42"/>
  <c r="E160" i="42"/>
  <c r="C160" i="42"/>
  <c r="G160" i="42"/>
  <c r="H160" i="42"/>
  <c r="J160" i="42"/>
  <c r="F160" i="42"/>
  <c r="I160" i="42"/>
  <c r="S22" i="26"/>
  <c r="N22" i="26"/>
  <c r="M22" i="26"/>
  <c r="U22" i="26"/>
  <c r="R22" i="26"/>
  <c r="Q22" i="26"/>
  <c r="P22" i="26"/>
  <c r="O22" i="26"/>
  <c r="T22" i="26"/>
  <c r="AP118" i="26"/>
  <c r="X118" i="26" s="1"/>
  <c r="G158" i="41"/>
  <c r="D158" i="41"/>
  <c r="J158" i="41"/>
  <c r="H158" i="41"/>
  <c r="K158" i="41"/>
  <c r="C158" i="41"/>
  <c r="E158" i="41"/>
  <c r="I158" i="41"/>
  <c r="F158" i="41"/>
  <c r="C154" i="41"/>
  <c r="H154" i="41"/>
  <c r="F154" i="41"/>
  <c r="K154" i="41"/>
  <c r="G154" i="41"/>
  <c r="I154" i="41"/>
  <c r="D154" i="41"/>
  <c r="E154" i="41"/>
  <c r="J154" i="41"/>
  <c r="J18" i="42"/>
  <c r="D18" i="42"/>
  <c r="C18" i="42"/>
  <c r="K18" i="42"/>
  <c r="G18" i="42"/>
  <c r="E18" i="42"/>
  <c r="I18" i="42"/>
  <c r="F18" i="42"/>
  <c r="H18" i="42"/>
  <c r="T15" i="23"/>
  <c r="U15" i="23"/>
  <c r="R15" i="23"/>
  <c r="M15" i="23"/>
  <c r="N15" i="23"/>
  <c r="Q15" i="23"/>
  <c r="P15" i="23"/>
  <c r="S15" i="23"/>
  <c r="O15" i="23"/>
  <c r="AP84" i="26"/>
  <c r="AL84" i="26" s="1"/>
  <c r="M136" i="23"/>
  <c r="P136" i="23"/>
  <c r="T136" i="23"/>
  <c r="O136" i="23"/>
  <c r="Q136" i="23"/>
  <c r="U136" i="23"/>
  <c r="S136" i="23"/>
  <c r="R136" i="23"/>
  <c r="N136" i="23"/>
  <c r="U171" i="25"/>
  <c r="O171" i="25"/>
  <c r="P171" i="25"/>
  <c r="S171" i="25"/>
  <c r="R171" i="25"/>
  <c r="N171" i="25"/>
  <c r="T171" i="25"/>
  <c r="Q171" i="25"/>
  <c r="M171" i="25"/>
  <c r="K172" i="42"/>
  <c r="E172" i="42"/>
  <c r="J172" i="42"/>
  <c r="D172" i="42"/>
  <c r="H172" i="42"/>
  <c r="G172" i="42"/>
  <c r="F172" i="42"/>
  <c r="C172" i="42"/>
  <c r="I172" i="42"/>
  <c r="I93" i="42"/>
  <c r="G93" i="42"/>
  <c r="C93" i="42"/>
  <c r="E93" i="42"/>
  <c r="H93" i="42"/>
  <c r="F93" i="42"/>
  <c r="K93" i="42"/>
  <c r="D93" i="42"/>
  <c r="J93" i="42"/>
  <c r="AP135" i="26"/>
  <c r="M24" i="26"/>
  <c r="O24" i="26"/>
  <c r="Q24" i="26"/>
  <c r="U24" i="26"/>
  <c r="T24" i="26"/>
  <c r="P24" i="26"/>
  <c r="R24" i="26"/>
  <c r="N24" i="26"/>
  <c r="S24" i="26"/>
  <c r="U93" i="26"/>
  <c r="T93" i="26"/>
  <c r="P93" i="26"/>
  <c r="N93" i="26"/>
  <c r="S93" i="26"/>
  <c r="M93" i="26"/>
  <c r="R93" i="26"/>
  <c r="Q93" i="26"/>
  <c r="O93" i="26"/>
  <c r="AP50" i="25"/>
  <c r="Z50" i="25" s="1"/>
  <c r="C70" i="42"/>
  <c r="D70" i="42"/>
  <c r="G70" i="42"/>
  <c r="I70" i="42"/>
  <c r="F70" i="42"/>
  <c r="E70" i="42"/>
  <c r="J70" i="42"/>
  <c r="K70" i="42"/>
  <c r="H70" i="42"/>
  <c r="S81" i="26"/>
  <c r="U81" i="26"/>
  <c r="N81" i="26"/>
  <c r="M81" i="26"/>
  <c r="Q81" i="26"/>
  <c r="T81" i="26"/>
  <c r="O81" i="26"/>
  <c r="R81" i="26"/>
  <c r="P81" i="26"/>
  <c r="R132" i="26"/>
  <c r="T132" i="26"/>
  <c r="M132" i="26"/>
  <c r="N132" i="26"/>
  <c r="P132" i="26"/>
  <c r="U132" i="26"/>
  <c r="O132" i="26"/>
  <c r="S132" i="26"/>
  <c r="Q132" i="26"/>
  <c r="F22" i="42"/>
  <c r="K22" i="42"/>
  <c r="H22" i="42"/>
  <c r="D22" i="42"/>
  <c r="J22" i="42"/>
  <c r="G22" i="42"/>
  <c r="I22" i="42"/>
  <c r="C22" i="42"/>
  <c r="E22" i="42"/>
  <c r="K61" i="42"/>
  <c r="E61" i="42"/>
  <c r="I61" i="42"/>
  <c r="H61" i="42"/>
  <c r="G61" i="42"/>
  <c r="F61" i="42"/>
  <c r="J61" i="42"/>
  <c r="D61" i="42"/>
  <c r="C61" i="42"/>
  <c r="G53" i="42"/>
  <c r="F53" i="42"/>
  <c r="J53" i="42"/>
  <c r="K53" i="42"/>
  <c r="C53" i="42"/>
  <c r="D53" i="42"/>
  <c r="I53" i="42"/>
  <c r="H53" i="42"/>
  <c r="E53" i="42"/>
  <c r="R162" i="23"/>
  <c r="U162" i="23"/>
  <c r="S162" i="23"/>
  <c r="O162" i="23"/>
  <c r="T162" i="23"/>
  <c r="P162" i="23"/>
  <c r="Q162" i="23"/>
  <c r="M162" i="23"/>
  <c r="N162" i="23"/>
  <c r="Q151" i="26"/>
  <c r="T151" i="26"/>
  <c r="O151" i="26"/>
  <c r="P151" i="26"/>
  <c r="N151" i="26"/>
  <c r="R151" i="26"/>
  <c r="M151" i="26"/>
  <c r="U151" i="26"/>
  <c r="S151" i="26"/>
  <c r="P92" i="26"/>
  <c r="N92" i="26"/>
  <c r="S92" i="26"/>
  <c r="R92" i="26"/>
  <c r="M92" i="26"/>
  <c r="U92" i="26"/>
  <c r="O92" i="26"/>
  <c r="Q92" i="26"/>
  <c r="T92" i="26"/>
  <c r="AP176" i="26"/>
  <c r="K46" i="42"/>
  <c r="E46" i="42"/>
  <c r="J46" i="42"/>
  <c r="F46" i="42"/>
  <c r="H46" i="42"/>
  <c r="C46" i="42"/>
  <c r="D46" i="42"/>
  <c r="I46" i="42"/>
  <c r="G46" i="42"/>
  <c r="H36" i="42"/>
  <c r="J36" i="42"/>
  <c r="E36" i="42"/>
  <c r="C36" i="42"/>
  <c r="I36" i="42"/>
  <c r="G36" i="42"/>
  <c r="F36" i="42"/>
  <c r="D36" i="42"/>
  <c r="K36" i="42"/>
  <c r="AP173" i="26"/>
  <c r="AB173" i="26" s="1"/>
  <c r="S39" i="23"/>
  <c r="R39" i="23"/>
  <c r="O39" i="23"/>
  <c r="U39" i="23"/>
  <c r="P39" i="23"/>
  <c r="T39" i="23"/>
  <c r="N39" i="23"/>
  <c r="M39" i="23"/>
  <c r="Q39" i="23"/>
  <c r="P73" i="23"/>
  <c r="U73" i="23"/>
  <c r="O73" i="23"/>
  <c r="S73" i="23"/>
  <c r="N73" i="23"/>
  <c r="Q73" i="23"/>
  <c r="M73" i="23"/>
  <c r="T73" i="23"/>
  <c r="R73" i="23"/>
  <c r="Q7" i="23"/>
  <c r="R7" i="23"/>
  <c r="M7" i="23"/>
  <c r="S7" i="23"/>
  <c r="P7" i="23"/>
  <c r="T7" i="23"/>
  <c r="N7" i="23"/>
  <c r="O7" i="23"/>
  <c r="U7" i="23"/>
  <c r="G13" i="42"/>
  <c r="E13" i="42"/>
  <c r="C13" i="42"/>
  <c r="I13" i="42"/>
  <c r="J13" i="42"/>
  <c r="D13" i="42"/>
  <c r="K13" i="42"/>
  <c r="H13" i="42"/>
  <c r="F13" i="42"/>
  <c r="M156" i="25"/>
  <c r="N156" i="25"/>
  <c r="Q156" i="25"/>
  <c r="S156" i="25"/>
  <c r="O156" i="25"/>
  <c r="R156" i="25"/>
  <c r="T156" i="25"/>
  <c r="U156" i="25"/>
  <c r="P156" i="25"/>
  <c r="Q122" i="23"/>
  <c r="T122" i="23"/>
  <c r="U122" i="23"/>
  <c r="S122" i="23"/>
  <c r="O122" i="23"/>
  <c r="N122" i="23"/>
  <c r="P122" i="23"/>
  <c r="R122" i="23"/>
  <c r="M122" i="23"/>
  <c r="AP153" i="26"/>
  <c r="Y153" i="26" s="1"/>
  <c r="AP161" i="26"/>
  <c r="M57" i="26"/>
  <c r="P57" i="26"/>
  <c r="T57" i="26"/>
  <c r="O57" i="26"/>
  <c r="R57" i="26"/>
  <c r="N57" i="26"/>
  <c r="Q57" i="26"/>
  <c r="U57" i="26"/>
  <c r="S57" i="26"/>
  <c r="I121" i="42"/>
  <c r="F121" i="42"/>
  <c r="C121" i="42"/>
  <c r="K121" i="42"/>
  <c r="J121" i="42"/>
  <c r="E121" i="42"/>
  <c r="G121" i="42"/>
  <c r="H121" i="42"/>
  <c r="D121" i="42"/>
  <c r="S149" i="23"/>
  <c r="P149" i="23"/>
  <c r="U149" i="23"/>
  <c r="R149" i="23"/>
  <c r="M149" i="23"/>
  <c r="N149" i="23"/>
  <c r="Q149" i="23"/>
  <c r="T149" i="23"/>
  <c r="O149" i="23"/>
  <c r="O74" i="26"/>
  <c r="N74" i="26"/>
  <c r="R74" i="26"/>
  <c r="T74" i="26"/>
  <c r="Q74" i="26"/>
  <c r="S74" i="26"/>
  <c r="P74" i="26"/>
  <c r="U74" i="26"/>
  <c r="M74" i="26"/>
  <c r="M169" i="23"/>
  <c r="T169" i="23"/>
  <c r="P169" i="23"/>
  <c r="R169" i="23"/>
  <c r="U169" i="23"/>
  <c r="O169" i="23"/>
  <c r="Q169" i="23"/>
  <c r="N169" i="23"/>
  <c r="S169" i="23"/>
  <c r="T53" i="26"/>
  <c r="N53" i="26"/>
  <c r="M53" i="26"/>
  <c r="R53" i="26"/>
  <c r="Q53" i="26"/>
  <c r="S53" i="26"/>
  <c r="U53" i="26"/>
  <c r="P53" i="26"/>
  <c r="O53" i="26"/>
  <c r="AP102" i="26"/>
  <c r="AK102" i="26" s="1"/>
  <c r="R76" i="23"/>
  <c r="P76" i="23"/>
  <c r="S76" i="23"/>
  <c r="U76" i="23"/>
  <c r="M76" i="23"/>
  <c r="O76" i="23"/>
  <c r="T76" i="23"/>
  <c r="Q76" i="23"/>
  <c r="N76" i="23"/>
  <c r="I142" i="41"/>
  <c r="C142" i="41"/>
  <c r="K142" i="41"/>
  <c r="H142" i="41"/>
  <c r="F142" i="41"/>
  <c r="G142" i="41"/>
  <c r="E142" i="41"/>
  <c r="J142" i="41"/>
  <c r="D142" i="41"/>
  <c r="R114" i="26"/>
  <c r="O114" i="26"/>
  <c r="N114" i="26"/>
  <c r="S114" i="26"/>
  <c r="U114" i="26"/>
  <c r="T114" i="26"/>
  <c r="Q114" i="26"/>
  <c r="P114" i="26"/>
  <c r="M114" i="26"/>
  <c r="Q125" i="23"/>
  <c r="N125" i="23"/>
  <c r="O125" i="23"/>
  <c r="T125" i="23"/>
  <c r="S125" i="23"/>
  <c r="U125" i="23"/>
  <c r="M125" i="23"/>
  <c r="P125" i="23"/>
  <c r="R125" i="23"/>
  <c r="AP64" i="25"/>
  <c r="AF64" i="25" s="1"/>
  <c r="AP38" i="26"/>
  <c r="AP96" i="26"/>
  <c r="AP74" i="26"/>
  <c r="U20" i="26"/>
  <c r="T20" i="26"/>
  <c r="S20" i="26"/>
  <c r="M20" i="26"/>
  <c r="P20" i="26"/>
  <c r="N20" i="26"/>
  <c r="O20" i="26"/>
  <c r="R20" i="26"/>
  <c r="Q20" i="26"/>
  <c r="H52" i="42"/>
  <c r="G52" i="42"/>
  <c r="I52" i="42"/>
  <c r="J52" i="42"/>
  <c r="D52" i="42"/>
  <c r="K52" i="42"/>
  <c r="E52" i="42"/>
  <c r="F52" i="42"/>
  <c r="C52" i="42"/>
  <c r="AP109" i="26"/>
  <c r="Y109" i="26" s="1"/>
  <c r="Q119" i="23"/>
  <c r="P119" i="23"/>
  <c r="S119" i="23"/>
  <c r="T119" i="23"/>
  <c r="N119" i="23"/>
  <c r="M119" i="23"/>
  <c r="U119" i="23"/>
  <c r="O119" i="23"/>
  <c r="R119" i="23"/>
  <c r="AP49" i="25"/>
  <c r="AI49" i="25" s="1"/>
  <c r="P163" i="26"/>
  <c r="M163" i="26"/>
  <c r="R163" i="26"/>
  <c r="O163" i="26"/>
  <c r="U163" i="26"/>
  <c r="N163" i="26"/>
  <c r="Q163" i="26"/>
  <c r="S163" i="26"/>
  <c r="T163" i="26"/>
  <c r="N105" i="25"/>
  <c r="R105" i="25"/>
  <c r="Q105" i="25"/>
  <c r="M105" i="25"/>
  <c r="U105" i="25"/>
  <c r="S105" i="25"/>
  <c r="O105" i="25"/>
  <c r="P105" i="25"/>
  <c r="T105" i="25"/>
  <c r="Q16" i="26"/>
  <c r="P16" i="26"/>
  <c r="N16" i="26"/>
  <c r="S16" i="26"/>
  <c r="R16" i="26"/>
  <c r="M16" i="26"/>
  <c r="O16" i="26"/>
  <c r="U16" i="26"/>
  <c r="T16" i="26"/>
  <c r="AP16" i="26"/>
  <c r="AK16" i="26" s="1"/>
  <c r="F91" i="42"/>
  <c r="C91" i="42"/>
  <c r="E91" i="42"/>
  <c r="D91" i="42"/>
  <c r="H91" i="42"/>
  <c r="J91" i="42"/>
  <c r="I91" i="42"/>
  <c r="K91" i="42"/>
  <c r="G91" i="42"/>
  <c r="O63" i="26"/>
  <c r="P63" i="26"/>
  <c r="Q63" i="26"/>
  <c r="M63" i="26"/>
  <c r="R63" i="26"/>
  <c r="U63" i="26"/>
  <c r="S63" i="26"/>
  <c r="T63" i="26"/>
  <c r="N63" i="26"/>
  <c r="AP125" i="26"/>
  <c r="W125" i="26" s="1"/>
  <c r="O165" i="23"/>
  <c r="R165" i="23"/>
  <c r="S165" i="23"/>
  <c r="P165" i="23"/>
  <c r="N165" i="23"/>
  <c r="Q165" i="23"/>
  <c r="T165" i="23"/>
  <c r="M165" i="23"/>
  <c r="U165" i="23"/>
  <c r="AP83" i="25"/>
  <c r="O32" i="41"/>
  <c r="P32" i="41"/>
  <c r="M32" i="41"/>
  <c r="R32" i="41"/>
  <c r="N32" i="41"/>
  <c r="T32" i="41"/>
  <c r="Q32" i="41"/>
  <c r="S32" i="41"/>
  <c r="U32" i="41"/>
  <c r="N162" i="41"/>
  <c r="O162" i="41"/>
  <c r="R162" i="41"/>
  <c r="T162" i="41"/>
  <c r="Q162" i="41"/>
  <c r="U162" i="41"/>
  <c r="P162" i="41"/>
  <c r="S162" i="41"/>
  <c r="M162" i="41"/>
  <c r="M68" i="41"/>
  <c r="S68" i="41"/>
  <c r="T68" i="41"/>
  <c r="N68" i="41"/>
  <c r="Q68" i="41"/>
  <c r="U68" i="41"/>
  <c r="O68" i="41"/>
  <c r="P68" i="41"/>
  <c r="R68" i="41"/>
  <c r="U21" i="41"/>
  <c r="M21" i="41"/>
  <c r="S21" i="41"/>
  <c r="N21" i="41"/>
  <c r="P21" i="41"/>
  <c r="O21" i="41"/>
  <c r="T21" i="41"/>
  <c r="Q21" i="41"/>
  <c r="R21" i="41"/>
  <c r="T149" i="41"/>
  <c r="O149" i="41"/>
  <c r="Q149" i="41"/>
  <c r="P149" i="41"/>
  <c r="U149" i="41"/>
  <c r="N149" i="41"/>
  <c r="R149" i="41"/>
  <c r="S149" i="41"/>
  <c r="M149" i="41"/>
  <c r="R102" i="41"/>
  <c r="T102" i="41"/>
  <c r="P102" i="41"/>
  <c r="Q102" i="41"/>
  <c r="O102" i="41"/>
  <c r="N102" i="41"/>
  <c r="S102" i="41"/>
  <c r="M102" i="41"/>
  <c r="U102" i="41"/>
  <c r="AP51" i="41"/>
  <c r="AP10" i="41"/>
  <c r="AB10" i="41" s="1"/>
  <c r="AP76" i="41"/>
  <c r="AC76" i="41" s="1"/>
  <c r="AP78" i="41"/>
  <c r="AG78" i="41" s="1"/>
  <c r="AP101" i="41"/>
  <c r="AL101" i="41" s="1"/>
  <c r="AP150" i="41"/>
  <c r="N113" i="41"/>
  <c r="O113" i="41"/>
  <c r="S113" i="41"/>
  <c r="R113" i="41"/>
  <c r="T113" i="41"/>
  <c r="P113" i="41"/>
  <c r="U113" i="41"/>
  <c r="Q113" i="41"/>
  <c r="M113" i="41"/>
  <c r="AP95" i="41"/>
  <c r="AM95" i="41" s="1"/>
  <c r="AP136" i="41"/>
  <c r="AB136" i="41" s="1"/>
  <c r="AP161" i="41"/>
  <c r="AI161" i="41" s="1"/>
  <c r="U7" i="41"/>
  <c r="T7" i="41"/>
  <c r="S7" i="41"/>
  <c r="R7" i="41"/>
  <c r="M7" i="41"/>
  <c r="N7" i="41"/>
  <c r="Q7" i="41"/>
  <c r="P7" i="41"/>
  <c r="O7" i="41"/>
  <c r="N104" i="41"/>
  <c r="R104" i="41"/>
  <c r="O104" i="41"/>
  <c r="T104" i="41"/>
  <c r="Q104" i="41"/>
  <c r="P104" i="41"/>
  <c r="S104" i="41"/>
  <c r="M104" i="41"/>
  <c r="U104" i="41"/>
  <c r="AP87" i="41"/>
  <c r="AP137" i="41"/>
  <c r="AP120" i="41"/>
  <c r="AJ120" i="41" s="1"/>
  <c r="R92" i="41"/>
  <c r="U92" i="41"/>
  <c r="N92" i="41"/>
  <c r="M92" i="41"/>
  <c r="T92" i="41"/>
  <c r="P92" i="41"/>
  <c r="Q92" i="41"/>
  <c r="O92" i="41"/>
  <c r="S92" i="41"/>
  <c r="AP75" i="41"/>
  <c r="Z75" i="41" s="1"/>
  <c r="T146" i="42"/>
  <c r="Q146" i="42"/>
  <c r="M146" i="42"/>
  <c r="O146" i="42"/>
  <c r="U146" i="42"/>
  <c r="S146" i="42"/>
  <c r="P146" i="42"/>
  <c r="N146" i="42"/>
  <c r="R146" i="42"/>
  <c r="O109" i="42"/>
  <c r="T109" i="42"/>
  <c r="S109" i="42"/>
  <c r="N109" i="42"/>
  <c r="Q109" i="42"/>
  <c r="M109" i="42"/>
  <c r="R109" i="42"/>
  <c r="U109" i="42"/>
  <c r="P109" i="42"/>
  <c r="O33" i="40"/>
  <c r="Q33" i="40"/>
  <c r="U33" i="40"/>
  <c r="R33" i="40"/>
  <c r="M33" i="40"/>
  <c r="S33" i="40"/>
  <c r="P33" i="40"/>
  <c r="N33" i="40"/>
  <c r="T33" i="40"/>
  <c r="N157" i="42"/>
  <c r="O157" i="42"/>
  <c r="M157" i="42"/>
  <c r="Q157" i="42"/>
  <c r="R157" i="42"/>
  <c r="S157" i="42"/>
  <c r="P157" i="42"/>
  <c r="U157" i="42"/>
  <c r="T157" i="42"/>
  <c r="R73" i="40"/>
  <c r="Q73" i="40"/>
  <c r="M73" i="40"/>
  <c r="S73" i="40"/>
  <c r="O73" i="40"/>
  <c r="N73" i="40"/>
  <c r="T73" i="40"/>
  <c r="U73" i="40"/>
  <c r="P73" i="40"/>
  <c r="AP115" i="42"/>
  <c r="AP127" i="42"/>
  <c r="AP36" i="42"/>
  <c r="AE36" i="42" s="1"/>
  <c r="AP29" i="40"/>
  <c r="AG29" i="40" s="1"/>
  <c r="AP98" i="40"/>
  <c r="AD98" i="40" s="1"/>
  <c r="AP33" i="40"/>
  <c r="AO33" i="40" s="1"/>
  <c r="AP25" i="26"/>
  <c r="AK25" i="26" s="1"/>
  <c r="D87" i="42"/>
  <c r="F87" i="42"/>
  <c r="E87" i="42"/>
  <c r="J87" i="42"/>
  <c r="I87" i="42"/>
  <c r="K87" i="42"/>
  <c r="C87" i="42"/>
  <c r="H87" i="42"/>
  <c r="G87" i="42"/>
  <c r="C80" i="42"/>
  <c r="H80" i="42"/>
  <c r="I80" i="42"/>
  <c r="D80" i="42"/>
  <c r="F80" i="42"/>
  <c r="E80" i="42"/>
  <c r="K80" i="42"/>
  <c r="J80" i="42"/>
  <c r="G80" i="42"/>
  <c r="P56" i="26"/>
  <c r="M56" i="26"/>
  <c r="N56" i="26"/>
  <c r="O56" i="26"/>
  <c r="R56" i="26"/>
  <c r="Q56" i="26"/>
  <c r="U56" i="26"/>
  <c r="T56" i="26"/>
  <c r="S56" i="26"/>
  <c r="AP61" i="25"/>
  <c r="S160" i="23"/>
  <c r="U160" i="23"/>
  <c r="M160" i="23"/>
  <c r="O160" i="23"/>
  <c r="P160" i="23"/>
  <c r="T160" i="23"/>
  <c r="R160" i="23"/>
  <c r="Q160" i="23"/>
  <c r="N160" i="23"/>
  <c r="AP53" i="26"/>
  <c r="AI53" i="26" s="1"/>
  <c r="H14" i="42"/>
  <c r="G14" i="42"/>
  <c r="J14" i="42"/>
  <c r="K14" i="42"/>
  <c r="E14" i="42"/>
  <c r="D14" i="42"/>
  <c r="F14" i="42"/>
  <c r="I14" i="42"/>
  <c r="C14" i="42"/>
  <c r="U79" i="26"/>
  <c r="S79" i="26"/>
  <c r="N79" i="26"/>
  <c r="T79" i="26"/>
  <c r="O79" i="26"/>
  <c r="P79" i="26"/>
  <c r="Q79" i="26"/>
  <c r="R79" i="26"/>
  <c r="M79" i="26"/>
  <c r="P111" i="23"/>
  <c r="N111" i="23"/>
  <c r="O111" i="23"/>
  <c r="R111" i="23"/>
  <c r="U111" i="23"/>
  <c r="T111" i="23"/>
  <c r="S111" i="23"/>
  <c r="M111" i="23"/>
  <c r="Q111" i="23"/>
  <c r="J102" i="41"/>
  <c r="H102" i="41"/>
  <c r="F102" i="41"/>
  <c r="D102" i="41"/>
  <c r="C102" i="41"/>
  <c r="E102" i="41"/>
  <c r="K102" i="41"/>
  <c r="G102" i="41"/>
  <c r="I102" i="41"/>
  <c r="I89" i="42"/>
  <c r="C89" i="42"/>
  <c r="F89" i="42"/>
  <c r="H89" i="42"/>
  <c r="G89" i="42"/>
  <c r="J89" i="42"/>
  <c r="K89" i="42"/>
  <c r="E89" i="42"/>
  <c r="D89" i="42"/>
  <c r="K47" i="42"/>
  <c r="G47" i="42"/>
  <c r="C47" i="42"/>
  <c r="I47" i="42"/>
  <c r="H47" i="42"/>
  <c r="J47" i="42"/>
  <c r="D47" i="42"/>
  <c r="F47" i="42"/>
  <c r="E47" i="42"/>
  <c r="R26" i="26"/>
  <c r="M26" i="26"/>
  <c r="Q26" i="26"/>
  <c r="T26" i="26"/>
  <c r="P26" i="26"/>
  <c r="U26" i="26"/>
  <c r="O26" i="26"/>
  <c r="S26" i="26"/>
  <c r="N26" i="26"/>
  <c r="AP3" i="26"/>
  <c r="N112" i="26"/>
  <c r="S112" i="26"/>
  <c r="M112" i="26"/>
  <c r="Q112" i="26"/>
  <c r="R112" i="26"/>
  <c r="T112" i="26"/>
  <c r="U112" i="26"/>
  <c r="O112" i="26"/>
  <c r="P112" i="26"/>
  <c r="AP6" i="26"/>
  <c r="H54" i="42"/>
  <c r="D54" i="42"/>
  <c r="F54" i="42"/>
  <c r="G54" i="42"/>
  <c r="E54" i="42"/>
  <c r="K54" i="42"/>
  <c r="C54" i="42"/>
  <c r="I54" i="42"/>
  <c r="J54" i="42"/>
  <c r="AP5" i="26"/>
  <c r="AI5" i="26" s="1"/>
  <c r="AP7" i="26"/>
  <c r="Y7" i="26" s="1"/>
  <c r="O12" i="26"/>
  <c r="Q12" i="26"/>
  <c r="T12" i="26"/>
  <c r="P12" i="26"/>
  <c r="N12" i="26"/>
  <c r="R12" i="26"/>
  <c r="S12" i="26"/>
  <c r="U12" i="26"/>
  <c r="M12" i="26"/>
  <c r="U62" i="26"/>
  <c r="O62" i="26"/>
  <c r="Q62" i="26"/>
  <c r="S62" i="26"/>
  <c r="R62" i="26"/>
  <c r="M62" i="26"/>
  <c r="T62" i="26"/>
  <c r="P62" i="26"/>
  <c r="N62" i="26"/>
  <c r="AP62" i="26"/>
  <c r="I176" i="42"/>
  <c r="E176" i="42"/>
  <c r="G176" i="42"/>
  <c r="J176" i="42"/>
  <c r="D176" i="42"/>
  <c r="H176" i="42"/>
  <c r="F176" i="42"/>
  <c r="K176" i="42"/>
  <c r="C176" i="42"/>
  <c r="AP148" i="26"/>
  <c r="W148" i="26" s="1"/>
  <c r="O153" i="23"/>
  <c r="N153" i="23"/>
  <c r="U153" i="23"/>
  <c r="R153" i="23"/>
  <c r="M153" i="23"/>
  <c r="P153" i="23"/>
  <c r="T153" i="23"/>
  <c r="S153" i="23"/>
  <c r="Q153" i="23"/>
  <c r="I150" i="42"/>
  <c r="C150" i="42"/>
  <c r="D150" i="42"/>
  <c r="H150" i="42"/>
  <c r="J150" i="42"/>
  <c r="G150" i="42"/>
  <c r="F150" i="42"/>
  <c r="K150" i="42"/>
  <c r="E150" i="42"/>
  <c r="K165" i="42"/>
  <c r="E165" i="42"/>
  <c r="D165" i="42"/>
  <c r="H165" i="42"/>
  <c r="F165" i="42"/>
  <c r="G165" i="42"/>
  <c r="C165" i="42"/>
  <c r="I165" i="42"/>
  <c r="J165" i="42"/>
  <c r="F149" i="42"/>
  <c r="C149" i="42"/>
  <c r="I149" i="42"/>
  <c r="H149" i="42"/>
  <c r="E149" i="42"/>
  <c r="J149" i="42"/>
  <c r="D149" i="42"/>
  <c r="K149" i="42"/>
  <c r="G149" i="42"/>
  <c r="S57" i="23"/>
  <c r="R57" i="23"/>
  <c r="U57" i="23"/>
  <c r="M57" i="23"/>
  <c r="Q57" i="23"/>
  <c r="P57" i="23"/>
  <c r="O57" i="23"/>
  <c r="T57" i="23"/>
  <c r="N57" i="23"/>
  <c r="AP151" i="26"/>
  <c r="AB151" i="26" s="1"/>
  <c r="T67" i="23"/>
  <c r="M67" i="23"/>
  <c r="P67" i="23"/>
  <c r="Q67" i="23"/>
  <c r="O67" i="23"/>
  <c r="U67" i="23"/>
  <c r="S67" i="23"/>
  <c r="R67" i="23"/>
  <c r="N67" i="23"/>
  <c r="O90" i="26"/>
  <c r="N90" i="26"/>
  <c r="R90" i="26"/>
  <c r="Q90" i="26"/>
  <c r="T90" i="26"/>
  <c r="P90" i="26"/>
  <c r="S90" i="26"/>
  <c r="U90" i="26"/>
  <c r="M90" i="26"/>
  <c r="H48" i="42"/>
  <c r="I48" i="42"/>
  <c r="K48" i="42"/>
  <c r="G48" i="42"/>
  <c r="C48" i="42"/>
  <c r="J48" i="42"/>
  <c r="E48" i="42"/>
  <c r="D48" i="42"/>
  <c r="F48" i="42"/>
  <c r="T85" i="23"/>
  <c r="S85" i="23"/>
  <c r="P85" i="23"/>
  <c r="U85" i="23"/>
  <c r="O85" i="23"/>
  <c r="M85" i="23"/>
  <c r="N85" i="23"/>
  <c r="Q85" i="23"/>
  <c r="R85" i="23"/>
  <c r="AP59" i="25"/>
  <c r="Q61" i="23"/>
  <c r="P61" i="23"/>
  <c r="T61" i="23"/>
  <c r="M61" i="23"/>
  <c r="O61" i="23"/>
  <c r="N61" i="23"/>
  <c r="R61" i="23"/>
  <c r="S61" i="23"/>
  <c r="U61" i="23"/>
  <c r="P141" i="23"/>
  <c r="U141" i="23"/>
  <c r="S141" i="23"/>
  <c r="O141" i="23"/>
  <c r="R141" i="23"/>
  <c r="N141" i="23"/>
  <c r="M141" i="23"/>
  <c r="T141" i="23"/>
  <c r="Q141" i="23"/>
  <c r="N87" i="23"/>
  <c r="U87" i="23"/>
  <c r="S87" i="23"/>
  <c r="Q87" i="23"/>
  <c r="P87" i="23"/>
  <c r="O87" i="23"/>
  <c r="T87" i="23"/>
  <c r="M87" i="23"/>
  <c r="R87" i="23"/>
  <c r="H138" i="42"/>
  <c r="G138" i="42"/>
  <c r="C138" i="42"/>
  <c r="E138" i="42"/>
  <c r="I138" i="42"/>
  <c r="F138" i="42"/>
  <c r="K138" i="42"/>
  <c r="J138" i="42"/>
  <c r="D138" i="42"/>
  <c r="P159" i="23"/>
  <c r="S159" i="23"/>
  <c r="N159" i="23"/>
  <c r="R159" i="23"/>
  <c r="M159" i="23"/>
  <c r="O159" i="23"/>
  <c r="T159" i="23"/>
  <c r="Q159" i="23"/>
  <c r="U159" i="23"/>
  <c r="O18" i="23"/>
  <c r="S18" i="23"/>
  <c r="Q18" i="23"/>
  <c r="R18" i="23"/>
  <c r="U18" i="23"/>
  <c r="N18" i="23"/>
  <c r="P18" i="23"/>
  <c r="M18" i="23"/>
  <c r="T18" i="23"/>
  <c r="C126" i="41"/>
  <c r="H126" i="41"/>
  <c r="D126" i="41"/>
  <c r="G126" i="41"/>
  <c r="E126" i="41"/>
  <c r="F126" i="41"/>
  <c r="K126" i="41"/>
  <c r="I126" i="41"/>
  <c r="J126" i="41"/>
  <c r="D77" i="42"/>
  <c r="E77" i="42"/>
  <c r="F77" i="42"/>
  <c r="H77" i="42"/>
  <c r="K77" i="42"/>
  <c r="I77" i="42"/>
  <c r="C77" i="42"/>
  <c r="G77" i="42"/>
  <c r="J77" i="42"/>
  <c r="D83" i="42"/>
  <c r="K83" i="42"/>
  <c r="C83" i="42"/>
  <c r="E83" i="42"/>
  <c r="I83" i="42"/>
  <c r="G83" i="42"/>
  <c r="F83" i="42"/>
  <c r="J83" i="42"/>
  <c r="H83" i="42"/>
  <c r="N80" i="25"/>
  <c r="T80" i="25"/>
  <c r="P80" i="25"/>
  <c r="Q80" i="25"/>
  <c r="U80" i="25"/>
  <c r="M80" i="25"/>
  <c r="S80" i="25"/>
  <c r="R80" i="25"/>
  <c r="O80" i="25"/>
  <c r="R112" i="23"/>
  <c r="Q112" i="23"/>
  <c r="U112" i="23"/>
  <c r="O112" i="23"/>
  <c r="T112" i="23"/>
  <c r="S112" i="23"/>
  <c r="N112" i="23"/>
  <c r="M112" i="23"/>
  <c r="P112" i="23"/>
  <c r="N140" i="23"/>
  <c r="S140" i="23"/>
  <c r="M140" i="23"/>
  <c r="R140" i="23"/>
  <c r="Q140" i="23"/>
  <c r="O140" i="23"/>
  <c r="T140" i="23"/>
  <c r="U140" i="23"/>
  <c r="P140" i="23"/>
  <c r="U123" i="26"/>
  <c r="R123" i="26"/>
  <c r="N123" i="26"/>
  <c r="O123" i="26"/>
  <c r="S123" i="26"/>
  <c r="P123" i="26"/>
  <c r="Q123" i="26"/>
  <c r="T123" i="26"/>
  <c r="M123" i="26"/>
  <c r="C148" i="42"/>
  <c r="H148" i="42"/>
  <c r="E148" i="42"/>
  <c r="I148" i="42"/>
  <c r="G148" i="42"/>
  <c r="F148" i="42"/>
  <c r="K148" i="42"/>
  <c r="J148" i="42"/>
  <c r="D148" i="42"/>
  <c r="U2" i="23"/>
  <c r="S2" i="23"/>
  <c r="R2" i="23"/>
  <c r="T2" i="23"/>
  <c r="Q2" i="23"/>
  <c r="M2" i="23"/>
  <c r="N2" i="23"/>
  <c r="P2" i="23"/>
  <c r="O2" i="23"/>
  <c r="O96" i="26"/>
  <c r="U96" i="26"/>
  <c r="T96" i="26"/>
  <c r="Q96" i="26"/>
  <c r="P96" i="26"/>
  <c r="N96" i="26"/>
  <c r="R96" i="26"/>
  <c r="S96" i="26"/>
  <c r="M96" i="26"/>
  <c r="P120" i="23"/>
  <c r="T120" i="23"/>
  <c r="S120" i="23"/>
  <c r="R120" i="23"/>
  <c r="U120" i="23"/>
  <c r="N120" i="23"/>
  <c r="Q120" i="23"/>
  <c r="O120" i="23"/>
  <c r="M120" i="23"/>
  <c r="T177" i="23"/>
  <c r="R177" i="23"/>
  <c r="S177" i="23"/>
  <c r="Q177" i="23"/>
  <c r="P177" i="23"/>
  <c r="M177" i="23"/>
  <c r="O177" i="23"/>
  <c r="N177" i="23"/>
  <c r="U177" i="23"/>
  <c r="M148" i="23"/>
  <c r="P148" i="23"/>
  <c r="O148" i="23"/>
  <c r="T148" i="23"/>
  <c r="N148" i="23"/>
  <c r="Q148" i="23"/>
  <c r="S148" i="23"/>
  <c r="U148" i="23"/>
  <c r="R148" i="23"/>
  <c r="G23" i="42"/>
  <c r="I23" i="42"/>
  <c r="K23" i="42"/>
  <c r="H23" i="42"/>
  <c r="C23" i="42"/>
  <c r="F23" i="42"/>
  <c r="J23" i="42"/>
  <c r="E23" i="42"/>
  <c r="D23" i="42"/>
  <c r="O84" i="23"/>
  <c r="P84" i="23"/>
  <c r="T84" i="23"/>
  <c r="U84" i="23"/>
  <c r="N84" i="23"/>
  <c r="M84" i="23"/>
  <c r="Q84" i="23"/>
  <c r="R84" i="23"/>
  <c r="S84" i="23"/>
  <c r="AP167" i="26"/>
  <c r="AC167" i="26" s="1"/>
  <c r="Q53" i="23"/>
  <c r="O53" i="23"/>
  <c r="T53" i="23"/>
  <c r="N53" i="23"/>
  <c r="S53" i="23"/>
  <c r="U53" i="23"/>
  <c r="M53" i="23"/>
  <c r="R53" i="23"/>
  <c r="P53" i="23"/>
  <c r="AP130" i="26"/>
  <c r="X130" i="26" s="1"/>
  <c r="AP146" i="26"/>
  <c r="AE146" i="26" s="1"/>
  <c r="G167" i="42"/>
  <c r="K167" i="42"/>
  <c r="H167" i="42"/>
  <c r="I167" i="42"/>
  <c r="F167" i="42"/>
  <c r="C167" i="42"/>
  <c r="J167" i="42"/>
  <c r="D167" i="42"/>
  <c r="E167" i="42"/>
  <c r="O63" i="23"/>
  <c r="T63" i="23"/>
  <c r="Q63" i="23"/>
  <c r="P63" i="23"/>
  <c r="S63" i="23"/>
  <c r="M63" i="23"/>
  <c r="R63" i="23"/>
  <c r="U63" i="23"/>
  <c r="N63" i="23"/>
  <c r="AP72" i="26"/>
  <c r="N167" i="26"/>
  <c r="Q167" i="26"/>
  <c r="P167" i="26"/>
  <c r="T167" i="26"/>
  <c r="R167" i="26"/>
  <c r="M167" i="26"/>
  <c r="O167" i="26"/>
  <c r="U167" i="26"/>
  <c r="S167" i="26"/>
  <c r="U105" i="23"/>
  <c r="M105" i="23"/>
  <c r="S105" i="23"/>
  <c r="T105" i="23"/>
  <c r="Q105" i="23"/>
  <c r="O105" i="23"/>
  <c r="P105" i="23"/>
  <c r="R105" i="23"/>
  <c r="N105" i="23"/>
  <c r="S67" i="25"/>
  <c r="U67" i="25"/>
  <c r="M67" i="25"/>
  <c r="Q67" i="25"/>
  <c r="O67" i="25"/>
  <c r="T67" i="25"/>
  <c r="N67" i="25"/>
  <c r="R67" i="25"/>
  <c r="P67" i="25"/>
  <c r="N49" i="23"/>
  <c r="T49" i="23"/>
  <c r="R49" i="23"/>
  <c r="S49" i="23"/>
  <c r="Q49" i="23"/>
  <c r="U49" i="23"/>
  <c r="M49" i="23"/>
  <c r="O49" i="23"/>
  <c r="P49" i="23"/>
  <c r="I177" i="42"/>
  <c r="G177" i="42"/>
  <c r="C177" i="42"/>
  <c r="K177" i="42"/>
  <c r="E177" i="42"/>
  <c r="F177" i="42"/>
  <c r="H177" i="42"/>
  <c r="J177" i="42"/>
  <c r="D177" i="42"/>
  <c r="U165" i="26"/>
  <c r="S165" i="26"/>
  <c r="O165" i="26"/>
  <c r="R165" i="26"/>
  <c r="Q165" i="26"/>
  <c r="N165" i="26"/>
  <c r="M165" i="26"/>
  <c r="T165" i="26"/>
  <c r="P165" i="26"/>
  <c r="O91" i="23"/>
  <c r="P91" i="23"/>
  <c r="T91" i="23"/>
  <c r="N91" i="23"/>
  <c r="R91" i="23"/>
  <c r="M91" i="23"/>
  <c r="U91" i="23"/>
  <c r="S91" i="23"/>
  <c r="Q91" i="23"/>
  <c r="AP177" i="26"/>
  <c r="AJ177" i="26" s="1"/>
  <c r="M93" i="23"/>
  <c r="T93" i="23"/>
  <c r="R93" i="23"/>
  <c r="N93" i="23"/>
  <c r="Q93" i="23"/>
  <c r="P93" i="23"/>
  <c r="O93" i="23"/>
  <c r="U93" i="23"/>
  <c r="S93" i="23"/>
  <c r="P98" i="26"/>
  <c r="T98" i="26"/>
  <c r="S98" i="26"/>
  <c r="O98" i="26"/>
  <c r="U98" i="26"/>
  <c r="N98" i="26"/>
  <c r="M98" i="26"/>
  <c r="R98" i="26"/>
  <c r="Q98" i="26"/>
  <c r="AP120" i="26"/>
  <c r="W120" i="26" s="1"/>
  <c r="P104" i="25"/>
  <c r="M104" i="25"/>
  <c r="O104" i="25"/>
  <c r="N104" i="25"/>
  <c r="Q104" i="25"/>
  <c r="R104" i="25"/>
  <c r="S104" i="25"/>
  <c r="T104" i="25"/>
  <c r="U104" i="25"/>
  <c r="E92" i="42"/>
  <c r="J92" i="42"/>
  <c r="F92" i="42"/>
  <c r="G92" i="42"/>
  <c r="H92" i="42"/>
  <c r="K92" i="42"/>
  <c r="D92" i="42"/>
  <c r="I92" i="42"/>
  <c r="C92" i="42"/>
  <c r="M87" i="26"/>
  <c r="Q87" i="26"/>
  <c r="O87" i="26"/>
  <c r="U87" i="26"/>
  <c r="S87" i="26"/>
  <c r="R87" i="26"/>
  <c r="N87" i="26"/>
  <c r="P87" i="26"/>
  <c r="T87" i="26"/>
  <c r="AP56" i="26"/>
  <c r="AM56" i="26" s="1"/>
  <c r="T90" i="23"/>
  <c r="R90" i="23"/>
  <c r="U90" i="23"/>
  <c r="Q90" i="23"/>
  <c r="O90" i="23"/>
  <c r="N90" i="23"/>
  <c r="S90" i="23"/>
  <c r="M90" i="23"/>
  <c r="P90" i="23"/>
  <c r="AP140" i="26"/>
  <c r="AF140" i="26" s="1"/>
  <c r="S64" i="25"/>
  <c r="O64" i="25"/>
  <c r="N64" i="25"/>
  <c r="T64" i="25"/>
  <c r="U64" i="25"/>
  <c r="P64" i="25"/>
  <c r="R64" i="25"/>
  <c r="Q64" i="25"/>
  <c r="M64" i="25"/>
  <c r="S108" i="26"/>
  <c r="T108" i="26"/>
  <c r="N108" i="26"/>
  <c r="R108" i="26"/>
  <c r="U108" i="26"/>
  <c r="O108" i="26"/>
  <c r="Q108" i="26"/>
  <c r="M108" i="26"/>
  <c r="P108" i="26"/>
  <c r="AP95" i="26"/>
  <c r="AK95" i="26" s="1"/>
  <c r="F95" i="42"/>
  <c r="I95" i="42"/>
  <c r="G95" i="42"/>
  <c r="H95" i="42"/>
  <c r="D95" i="42"/>
  <c r="J95" i="42"/>
  <c r="K95" i="42"/>
  <c r="E95" i="42"/>
  <c r="C95" i="42"/>
  <c r="S100" i="23"/>
  <c r="N100" i="23"/>
  <c r="P100" i="23"/>
  <c r="M100" i="23"/>
  <c r="R100" i="23"/>
  <c r="O100" i="23"/>
  <c r="U100" i="23"/>
  <c r="T100" i="23"/>
  <c r="Q100" i="23"/>
  <c r="O109" i="26"/>
  <c r="M109" i="26"/>
  <c r="S109" i="26"/>
  <c r="N109" i="26"/>
  <c r="T109" i="26"/>
  <c r="P109" i="26"/>
  <c r="R109" i="26"/>
  <c r="U109" i="26"/>
  <c r="Q109" i="26"/>
  <c r="N94" i="26"/>
  <c r="Q94" i="26"/>
  <c r="P94" i="26"/>
  <c r="O94" i="26"/>
  <c r="T94" i="26"/>
  <c r="S94" i="26"/>
  <c r="M94" i="26"/>
  <c r="U94" i="26"/>
  <c r="R94" i="26"/>
  <c r="Q47" i="41"/>
  <c r="P47" i="41"/>
  <c r="R47" i="41"/>
  <c r="N47" i="41"/>
  <c r="S47" i="41"/>
  <c r="U47" i="41"/>
  <c r="O47" i="41"/>
  <c r="T47" i="41"/>
  <c r="M47" i="41"/>
  <c r="T64" i="41"/>
  <c r="R64" i="41"/>
  <c r="P64" i="41"/>
  <c r="S64" i="41"/>
  <c r="N64" i="41"/>
  <c r="O64" i="41"/>
  <c r="U64" i="41"/>
  <c r="Q64" i="41"/>
  <c r="M64" i="41"/>
  <c r="AP79" i="41"/>
  <c r="AJ79" i="41" s="1"/>
  <c r="P84" i="41"/>
  <c r="M84" i="41"/>
  <c r="O84" i="41"/>
  <c r="T84" i="41"/>
  <c r="R84" i="41"/>
  <c r="S84" i="41"/>
  <c r="N84" i="41"/>
  <c r="U84" i="41"/>
  <c r="Q84" i="41"/>
  <c r="T37" i="41"/>
  <c r="M37" i="41"/>
  <c r="P37" i="41"/>
  <c r="S37" i="41"/>
  <c r="U37" i="41"/>
  <c r="O37" i="41"/>
  <c r="N37" i="41"/>
  <c r="Q37" i="41"/>
  <c r="R37" i="41"/>
  <c r="U165" i="41"/>
  <c r="N165" i="41"/>
  <c r="S165" i="41"/>
  <c r="R165" i="41"/>
  <c r="T165" i="41"/>
  <c r="M165" i="41"/>
  <c r="O165" i="41"/>
  <c r="P165" i="41"/>
  <c r="Q165" i="41"/>
  <c r="T118" i="41"/>
  <c r="O118" i="41"/>
  <c r="R118" i="41"/>
  <c r="M118" i="41"/>
  <c r="S118" i="41"/>
  <c r="Q118" i="41"/>
  <c r="U118" i="41"/>
  <c r="P118" i="41"/>
  <c r="N118" i="41"/>
  <c r="AP67" i="41"/>
  <c r="AN67" i="41" s="1"/>
  <c r="AP62" i="41"/>
  <c r="AF62" i="41" s="1"/>
  <c r="AP92" i="41"/>
  <c r="AP130" i="41"/>
  <c r="Z130" i="41" s="1"/>
  <c r="AP117" i="41"/>
  <c r="Y117" i="41" s="1"/>
  <c r="M95" i="41"/>
  <c r="N95" i="41"/>
  <c r="O95" i="41"/>
  <c r="P95" i="41"/>
  <c r="R95" i="41"/>
  <c r="S95" i="41"/>
  <c r="T95" i="41"/>
  <c r="U95" i="41"/>
  <c r="Q95" i="41"/>
  <c r="N129" i="41"/>
  <c r="S129" i="41"/>
  <c r="U129" i="41"/>
  <c r="Q129" i="41"/>
  <c r="T129" i="41"/>
  <c r="O129" i="41"/>
  <c r="R129" i="41"/>
  <c r="P129" i="41"/>
  <c r="M129" i="41"/>
  <c r="AP127" i="41"/>
  <c r="X127" i="41" s="1"/>
  <c r="AP168" i="41"/>
  <c r="AP42" i="41"/>
  <c r="Q23" i="41"/>
  <c r="S23" i="41"/>
  <c r="O23" i="41"/>
  <c r="P23" i="41"/>
  <c r="U23" i="41"/>
  <c r="N23" i="41"/>
  <c r="T23" i="41"/>
  <c r="M23" i="41"/>
  <c r="R23" i="41"/>
  <c r="S9" i="41"/>
  <c r="U9" i="41"/>
  <c r="R9" i="41"/>
  <c r="O9" i="41"/>
  <c r="Q9" i="41"/>
  <c r="M9" i="41"/>
  <c r="N9" i="41"/>
  <c r="P9" i="41"/>
  <c r="T9" i="41"/>
  <c r="AP167" i="41"/>
  <c r="AN167" i="41" s="1"/>
  <c r="AP114" i="41"/>
  <c r="Y114" i="41" s="1"/>
  <c r="AP49" i="41"/>
  <c r="AM49" i="41" s="1"/>
  <c r="M172" i="41"/>
  <c r="N172" i="41"/>
  <c r="R172" i="41"/>
  <c r="T172" i="41"/>
  <c r="O172" i="41"/>
  <c r="U172" i="41"/>
  <c r="S172" i="41"/>
  <c r="Q172" i="41"/>
  <c r="P172" i="41"/>
  <c r="AP155" i="41"/>
  <c r="P96" i="40"/>
  <c r="N96" i="40"/>
  <c r="U96" i="40"/>
  <c r="M96" i="40"/>
  <c r="S96" i="40"/>
  <c r="R96" i="40"/>
  <c r="T96" i="40"/>
  <c r="O96" i="40"/>
  <c r="Q96" i="40"/>
  <c r="P154" i="40"/>
  <c r="R154" i="40"/>
  <c r="T154" i="40"/>
  <c r="N154" i="40"/>
  <c r="U154" i="40"/>
  <c r="S154" i="40"/>
  <c r="M154" i="40"/>
  <c r="Q154" i="40"/>
  <c r="O154" i="40"/>
  <c r="P50" i="40"/>
  <c r="M50" i="40"/>
  <c r="T50" i="40"/>
  <c r="Q50" i="40"/>
  <c r="S50" i="40"/>
  <c r="R50" i="40"/>
  <c r="O50" i="40"/>
  <c r="U50" i="40"/>
  <c r="N50" i="40"/>
  <c r="Q136" i="40"/>
  <c r="N136" i="40"/>
  <c r="O136" i="40"/>
  <c r="S136" i="40"/>
  <c r="R136" i="40"/>
  <c r="U136" i="40"/>
  <c r="M136" i="40"/>
  <c r="P136" i="40"/>
  <c r="T136" i="40"/>
  <c r="T98" i="40"/>
  <c r="N98" i="40"/>
  <c r="O98" i="40"/>
  <c r="Q98" i="40"/>
  <c r="M98" i="40"/>
  <c r="P98" i="40"/>
  <c r="R98" i="40"/>
  <c r="U98" i="40"/>
  <c r="S98" i="40"/>
  <c r="AP9" i="42"/>
  <c r="AG9" i="42" s="1"/>
  <c r="AP171" i="42"/>
  <c r="AI171" i="42" s="1"/>
  <c r="AP55" i="42"/>
  <c r="AP7" i="40"/>
  <c r="AP167" i="40"/>
  <c r="AP48" i="40"/>
  <c r="AN48" i="40" s="1"/>
  <c r="T64" i="23"/>
  <c r="Q64" i="23"/>
  <c r="R64" i="23"/>
  <c r="P64" i="23"/>
  <c r="S64" i="23"/>
  <c r="M64" i="23"/>
  <c r="N64" i="23"/>
  <c r="O64" i="23"/>
  <c r="U64" i="23"/>
  <c r="AP37" i="26"/>
  <c r="AG37" i="26" s="1"/>
  <c r="I169" i="42"/>
  <c r="G169" i="42"/>
  <c r="D169" i="42"/>
  <c r="E169" i="42"/>
  <c r="J169" i="42"/>
  <c r="K169" i="42"/>
  <c r="F169" i="42"/>
  <c r="H169" i="42"/>
  <c r="C169" i="42"/>
  <c r="R74" i="23"/>
  <c r="Q74" i="23"/>
  <c r="T74" i="23"/>
  <c r="N74" i="23"/>
  <c r="S74" i="23"/>
  <c r="O74" i="23"/>
  <c r="P74" i="23"/>
  <c r="M74" i="23"/>
  <c r="U74" i="23"/>
  <c r="U86" i="23"/>
  <c r="N86" i="23"/>
  <c r="M86" i="23"/>
  <c r="S86" i="23"/>
  <c r="P86" i="23"/>
  <c r="Q86" i="23"/>
  <c r="T86" i="23"/>
  <c r="O86" i="23"/>
  <c r="R86" i="23"/>
  <c r="O8" i="26"/>
  <c r="T8" i="26"/>
  <c r="M8" i="26"/>
  <c r="P8" i="26"/>
  <c r="N8" i="26"/>
  <c r="Q8" i="26"/>
  <c r="U8" i="26"/>
  <c r="S8" i="26"/>
  <c r="R8" i="26"/>
  <c r="R38" i="26"/>
  <c r="U38" i="26"/>
  <c r="N38" i="26"/>
  <c r="M38" i="26"/>
  <c r="S38" i="26"/>
  <c r="Q38" i="26"/>
  <c r="O38" i="26"/>
  <c r="P38" i="26"/>
  <c r="T38" i="26"/>
  <c r="U83" i="23"/>
  <c r="O83" i="23"/>
  <c r="T83" i="23"/>
  <c r="Q83" i="23"/>
  <c r="S83" i="23"/>
  <c r="N83" i="23"/>
  <c r="R83" i="23"/>
  <c r="M83" i="23"/>
  <c r="P83" i="23"/>
  <c r="H75" i="42"/>
  <c r="G75" i="42"/>
  <c r="C75" i="42"/>
  <c r="F75" i="42"/>
  <c r="D75" i="42"/>
  <c r="I75" i="42"/>
  <c r="E75" i="42"/>
  <c r="J75" i="42"/>
  <c r="K75" i="42"/>
  <c r="Q60" i="23"/>
  <c r="M60" i="23"/>
  <c r="U60" i="23"/>
  <c r="P60" i="23"/>
  <c r="T60" i="23"/>
  <c r="O60" i="23"/>
  <c r="N60" i="23"/>
  <c r="R60" i="23"/>
  <c r="S60" i="23"/>
  <c r="AP175" i="26"/>
  <c r="AB175" i="26" s="1"/>
  <c r="E7" i="42"/>
  <c r="C7" i="42"/>
  <c r="F7" i="42"/>
  <c r="J7" i="42"/>
  <c r="D7" i="42"/>
  <c r="G7" i="42"/>
  <c r="I7" i="42"/>
  <c r="H7" i="42"/>
  <c r="K7" i="42"/>
  <c r="D74" i="42"/>
  <c r="I74" i="42"/>
  <c r="F74" i="42"/>
  <c r="H74" i="42"/>
  <c r="E74" i="42"/>
  <c r="K74" i="42"/>
  <c r="G74" i="42"/>
  <c r="J74" i="42"/>
  <c r="C74" i="42"/>
  <c r="U89" i="23"/>
  <c r="M89" i="23"/>
  <c r="N89" i="23"/>
  <c r="Q89" i="23"/>
  <c r="P89" i="23"/>
  <c r="T89" i="23"/>
  <c r="S89" i="23"/>
  <c r="R89" i="23"/>
  <c r="O89" i="23"/>
  <c r="P166" i="26"/>
  <c r="U166" i="26"/>
  <c r="Q166" i="26"/>
  <c r="N166" i="26"/>
  <c r="S166" i="26"/>
  <c r="R166" i="26"/>
  <c r="T166" i="26"/>
  <c r="O166" i="26"/>
  <c r="M166" i="26"/>
  <c r="AP18" i="26"/>
  <c r="AL18" i="26" s="1"/>
  <c r="R107" i="26"/>
  <c r="M107" i="26"/>
  <c r="O107" i="26"/>
  <c r="U107" i="26"/>
  <c r="Q107" i="26"/>
  <c r="S107" i="26"/>
  <c r="T107" i="26"/>
  <c r="P107" i="26"/>
  <c r="N107" i="26"/>
  <c r="F98" i="41"/>
  <c r="G98" i="41"/>
  <c r="I98" i="41"/>
  <c r="J98" i="41"/>
  <c r="D98" i="41"/>
  <c r="K98" i="41"/>
  <c r="C98" i="41"/>
  <c r="E98" i="41"/>
  <c r="H98" i="41"/>
  <c r="T99" i="26"/>
  <c r="Q99" i="26"/>
  <c r="U99" i="26"/>
  <c r="S99" i="26"/>
  <c r="M99" i="26"/>
  <c r="N99" i="26"/>
  <c r="O99" i="26"/>
  <c r="R99" i="26"/>
  <c r="P99" i="26"/>
  <c r="AP166" i="26"/>
  <c r="M167" i="23"/>
  <c r="O167" i="23"/>
  <c r="U167" i="23"/>
  <c r="S167" i="23"/>
  <c r="T167" i="23"/>
  <c r="N167" i="23"/>
  <c r="R167" i="23"/>
  <c r="Q167" i="23"/>
  <c r="P167" i="23"/>
  <c r="T133" i="26"/>
  <c r="R133" i="26"/>
  <c r="P133" i="26"/>
  <c r="U133" i="26"/>
  <c r="Q133" i="26"/>
  <c r="O133" i="26"/>
  <c r="N133" i="26"/>
  <c r="S133" i="26"/>
  <c r="M133" i="26"/>
  <c r="U33" i="23"/>
  <c r="Q33" i="23"/>
  <c r="O33" i="23"/>
  <c r="S33" i="23"/>
  <c r="M33" i="23"/>
  <c r="N33" i="23"/>
  <c r="T33" i="23"/>
  <c r="P33" i="23"/>
  <c r="R33" i="23"/>
  <c r="G64" i="42"/>
  <c r="K64" i="42"/>
  <c r="I64" i="42"/>
  <c r="D64" i="42"/>
  <c r="H64" i="42"/>
  <c r="C64" i="42"/>
  <c r="F64" i="42"/>
  <c r="E64" i="42"/>
  <c r="J64" i="42"/>
  <c r="AP97" i="26"/>
  <c r="AN97" i="26" s="1"/>
  <c r="E38" i="28"/>
  <c r="H38" i="28"/>
  <c r="K38" i="28"/>
  <c r="D38" i="28"/>
  <c r="J38" i="28"/>
  <c r="I38" i="28"/>
  <c r="C38" i="28"/>
  <c r="G38" i="28"/>
  <c r="F38" i="28"/>
  <c r="C32" i="42"/>
  <c r="E32" i="42"/>
  <c r="G32" i="42"/>
  <c r="J32" i="42"/>
  <c r="I32" i="42"/>
  <c r="D32" i="42"/>
  <c r="F32" i="42"/>
  <c r="K32" i="42"/>
  <c r="H32" i="42"/>
  <c r="H69" i="42"/>
  <c r="E69" i="42"/>
  <c r="G69" i="42"/>
  <c r="I69" i="42"/>
  <c r="C69" i="42"/>
  <c r="F69" i="42"/>
  <c r="D69" i="42"/>
  <c r="J69" i="42"/>
  <c r="K69" i="42"/>
  <c r="E24" i="42"/>
  <c r="D24" i="42"/>
  <c r="C24" i="42"/>
  <c r="K24" i="42"/>
  <c r="J24" i="42"/>
  <c r="F24" i="42"/>
  <c r="H24" i="42"/>
  <c r="G24" i="42"/>
  <c r="I24" i="42"/>
  <c r="AP155" i="26"/>
  <c r="U172" i="26"/>
  <c r="S172" i="26"/>
  <c r="M172" i="26"/>
  <c r="R172" i="26"/>
  <c r="T172" i="26"/>
  <c r="O172" i="26"/>
  <c r="P172" i="26"/>
  <c r="Q172" i="26"/>
  <c r="N172" i="26"/>
  <c r="N174" i="26"/>
  <c r="O174" i="26"/>
  <c r="M174" i="26"/>
  <c r="P174" i="26"/>
  <c r="R174" i="26"/>
  <c r="Q174" i="26"/>
  <c r="S174" i="26"/>
  <c r="U174" i="26"/>
  <c r="T174" i="26"/>
  <c r="AP21" i="26"/>
  <c r="W21" i="26" s="1"/>
  <c r="K90" i="42"/>
  <c r="J90" i="42"/>
  <c r="D90" i="42"/>
  <c r="C90" i="42"/>
  <c r="E90" i="42"/>
  <c r="I90" i="42"/>
  <c r="H90" i="42"/>
  <c r="F90" i="42"/>
  <c r="G90" i="42"/>
  <c r="U142" i="23"/>
  <c r="Q142" i="23"/>
  <c r="S142" i="23"/>
  <c r="O142" i="23"/>
  <c r="R142" i="23"/>
  <c r="N142" i="23"/>
  <c r="P142" i="23"/>
  <c r="M142" i="23"/>
  <c r="T142" i="23"/>
  <c r="M3" i="26"/>
  <c r="S3" i="26"/>
  <c r="O3" i="26"/>
  <c r="R3" i="26"/>
  <c r="U3" i="26"/>
  <c r="Q3" i="26"/>
  <c r="T3" i="26"/>
  <c r="P3" i="26"/>
  <c r="N3" i="26"/>
  <c r="Q27" i="26"/>
  <c r="T27" i="26"/>
  <c r="U27" i="26"/>
  <c r="S27" i="26"/>
  <c r="M27" i="26"/>
  <c r="N27" i="26"/>
  <c r="O27" i="26"/>
  <c r="R27" i="26"/>
  <c r="P27" i="26"/>
  <c r="O137" i="26"/>
  <c r="M137" i="26"/>
  <c r="R137" i="26"/>
  <c r="N137" i="26"/>
  <c r="S137" i="26"/>
  <c r="Q137" i="26"/>
  <c r="T137" i="26"/>
  <c r="P137" i="26"/>
  <c r="U137" i="26"/>
  <c r="R116" i="23"/>
  <c r="Q116" i="23"/>
  <c r="S116" i="23"/>
  <c r="U116" i="23"/>
  <c r="O116" i="23"/>
  <c r="P116" i="23"/>
  <c r="N116" i="23"/>
  <c r="T116" i="23"/>
  <c r="M116" i="23"/>
  <c r="G123" i="42"/>
  <c r="E123" i="42"/>
  <c r="J123" i="42"/>
  <c r="H123" i="42"/>
  <c r="K123" i="42"/>
  <c r="C123" i="42"/>
  <c r="I123" i="42"/>
  <c r="F123" i="42"/>
  <c r="D123" i="42"/>
  <c r="M121" i="23"/>
  <c r="N121" i="23"/>
  <c r="O121" i="23"/>
  <c r="S121" i="23"/>
  <c r="R121" i="23"/>
  <c r="P121" i="23"/>
  <c r="U121" i="23"/>
  <c r="T121" i="23"/>
  <c r="Q121" i="23"/>
  <c r="H69" i="41"/>
  <c r="D69" i="41"/>
  <c r="I69" i="41"/>
  <c r="E69" i="41"/>
  <c r="G69" i="41"/>
  <c r="K69" i="41"/>
  <c r="J69" i="41"/>
  <c r="F69" i="41"/>
  <c r="C69" i="41"/>
  <c r="J162" i="41"/>
  <c r="K162" i="41"/>
  <c r="C162" i="41"/>
  <c r="H162" i="41"/>
  <c r="G162" i="41"/>
  <c r="E162" i="41"/>
  <c r="F162" i="41"/>
  <c r="I162" i="41"/>
  <c r="D162" i="41"/>
  <c r="J16" i="42"/>
  <c r="I16" i="42"/>
  <c r="H16" i="42"/>
  <c r="D16" i="42"/>
  <c r="F16" i="42"/>
  <c r="K16" i="42"/>
  <c r="E16" i="42"/>
  <c r="C16" i="42"/>
  <c r="G16" i="42"/>
  <c r="G82" i="41"/>
  <c r="H82" i="41"/>
  <c r="K82" i="41"/>
  <c r="C82" i="41"/>
  <c r="E82" i="41"/>
  <c r="F82" i="41"/>
  <c r="J82" i="41"/>
  <c r="I82" i="41"/>
  <c r="D82" i="41"/>
  <c r="AP101" i="26"/>
  <c r="AP106" i="26"/>
  <c r="W106" i="26" s="1"/>
  <c r="AP14" i="26"/>
  <c r="P158" i="26"/>
  <c r="T158" i="26"/>
  <c r="O158" i="26"/>
  <c r="Q158" i="26"/>
  <c r="S158" i="26"/>
  <c r="R158" i="26"/>
  <c r="U158" i="26"/>
  <c r="M158" i="26"/>
  <c r="N158" i="26"/>
  <c r="J49" i="42"/>
  <c r="K49" i="42"/>
  <c r="G49" i="42"/>
  <c r="C49" i="42"/>
  <c r="F49" i="42"/>
  <c r="H49" i="42"/>
  <c r="E49" i="42"/>
  <c r="I49" i="42"/>
  <c r="D49" i="42"/>
  <c r="U154" i="23"/>
  <c r="S154" i="23"/>
  <c r="N154" i="23"/>
  <c r="O154" i="23"/>
  <c r="M154" i="23"/>
  <c r="T154" i="23"/>
  <c r="R154" i="23"/>
  <c r="Q154" i="23"/>
  <c r="P154" i="23"/>
  <c r="AP79" i="26"/>
  <c r="AP127" i="26"/>
  <c r="AP100" i="26"/>
  <c r="AP70" i="26"/>
  <c r="Y70" i="26" s="1"/>
  <c r="C155" i="42"/>
  <c r="E155" i="42"/>
  <c r="F155" i="42"/>
  <c r="H155" i="42"/>
  <c r="G155" i="42"/>
  <c r="K155" i="42"/>
  <c r="I155" i="42"/>
  <c r="J155" i="42"/>
  <c r="D155" i="42"/>
  <c r="M140" i="26"/>
  <c r="R140" i="26"/>
  <c r="T140" i="26"/>
  <c r="N140" i="26"/>
  <c r="U140" i="26"/>
  <c r="P140" i="26"/>
  <c r="O140" i="26"/>
  <c r="Q140" i="26"/>
  <c r="S140" i="26"/>
  <c r="Q116" i="26"/>
  <c r="T116" i="26"/>
  <c r="P116" i="26"/>
  <c r="U116" i="26"/>
  <c r="M116" i="26"/>
  <c r="S116" i="26"/>
  <c r="N116" i="26"/>
  <c r="R116" i="26"/>
  <c r="O116" i="26"/>
  <c r="AP10" i="26"/>
  <c r="R42" i="23"/>
  <c r="P42" i="23"/>
  <c r="T42" i="23"/>
  <c r="Q42" i="23"/>
  <c r="U42" i="23"/>
  <c r="M42" i="23"/>
  <c r="N42" i="23"/>
  <c r="S42" i="23"/>
  <c r="O42" i="23"/>
  <c r="F145" i="42"/>
  <c r="C145" i="42"/>
  <c r="J145" i="42"/>
  <c r="K145" i="42"/>
  <c r="I145" i="42"/>
  <c r="G145" i="42"/>
  <c r="D145" i="42"/>
  <c r="H145" i="42"/>
  <c r="E145" i="42"/>
  <c r="E38" i="42"/>
  <c r="C38" i="42"/>
  <c r="G38" i="42"/>
  <c r="I38" i="42"/>
  <c r="F38" i="42"/>
  <c r="H38" i="42"/>
  <c r="D38" i="42"/>
  <c r="K38" i="42"/>
  <c r="J38" i="42"/>
  <c r="AP51" i="25"/>
  <c r="AP77" i="26"/>
  <c r="AN77" i="26" s="1"/>
  <c r="AP47" i="26"/>
  <c r="W47" i="26" s="1"/>
  <c r="AP92" i="26"/>
  <c r="AE92" i="26" s="1"/>
  <c r="AP28" i="26"/>
  <c r="O82" i="26"/>
  <c r="S82" i="26"/>
  <c r="Q82" i="26"/>
  <c r="R82" i="26"/>
  <c r="N82" i="26"/>
  <c r="M82" i="26"/>
  <c r="T82" i="26"/>
  <c r="P82" i="26"/>
  <c r="U82" i="26"/>
  <c r="I124" i="42"/>
  <c r="D124" i="42"/>
  <c r="H124" i="42"/>
  <c r="K124" i="42"/>
  <c r="E124" i="42"/>
  <c r="F124" i="42"/>
  <c r="C124" i="42"/>
  <c r="G124" i="42"/>
  <c r="J124" i="42"/>
  <c r="M103" i="26"/>
  <c r="T103" i="26"/>
  <c r="U103" i="26"/>
  <c r="N103" i="26"/>
  <c r="R103" i="26"/>
  <c r="S103" i="26"/>
  <c r="O103" i="26"/>
  <c r="Q103" i="26"/>
  <c r="P103" i="26"/>
  <c r="M115" i="23"/>
  <c r="U115" i="23"/>
  <c r="R115" i="23"/>
  <c r="O115" i="23"/>
  <c r="S115" i="23"/>
  <c r="N115" i="23"/>
  <c r="Q115" i="23"/>
  <c r="P115" i="23"/>
  <c r="T115" i="23"/>
  <c r="S135" i="23"/>
  <c r="Q135" i="23"/>
  <c r="P135" i="23"/>
  <c r="N135" i="23"/>
  <c r="R135" i="23"/>
  <c r="M135" i="23"/>
  <c r="T135" i="23"/>
  <c r="O135" i="23"/>
  <c r="U135" i="23"/>
  <c r="AP65" i="26"/>
  <c r="AP76" i="26"/>
  <c r="AP150" i="26"/>
  <c r="AA150" i="26" s="1"/>
  <c r="T65" i="23"/>
  <c r="Q65" i="23"/>
  <c r="N65" i="23"/>
  <c r="O65" i="23"/>
  <c r="S65" i="23"/>
  <c r="M65" i="23"/>
  <c r="U65" i="23"/>
  <c r="P65" i="23"/>
  <c r="R65" i="23"/>
  <c r="K117" i="42"/>
  <c r="I117" i="42"/>
  <c r="E117" i="42"/>
  <c r="D117" i="42"/>
  <c r="H117" i="42"/>
  <c r="G117" i="42"/>
  <c r="J117" i="42"/>
  <c r="F117" i="42"/>
  <c r="C117" i="42"/>
  <c r="R66" i="23"/>
  <c r="N66" i="23"/>
  <c r="T66" i="23"/>
  <c r="P66" i="23"/>
  <c r="O66" i="23"/>
  <c r="U66" i="23"/>
  <c r="S66" i="23"/>
  <c r="Q66" i="23"/>
  <c r="M66" i="23"/>
  <c r="AP121" i="26"/>
  <c r="AA121" i="26" s="1"/>
  <c r="S138" i="23"/>
  <c r="Q138" i="23"/>
  <c r="U138" i="23"/>
  <c r="O138" i="23"/>
  <c r="M138" i="23"/>
  <c r="T138" i="23"/>
  <c r="P138" i="23"/>
  <c r="R138" i="23"/>
  <c r="N138" i="23"/>
  <c r="M144" i="26"/>
  <c r="R144" i="26"/>
  <c r="T144" i="26"/>
  <c r="P144" i="26"/>
  <c r="N144" i="26"/>
  <c r="O144" i="26"/>
  <c r="U144" i="26"/>
  <c r="S144" i="26"/>
  <c r="Q144" i="26"/>
  <c r="N173" i="23"/>
  <c r="P173" i="23"/>
  <c r="S173" i="23"/>
  <c r="R173" i="23"/>
  <c r="Q173" i="23"/>
  <c r="T173" i="23"/>
  <c r="U173" i="23"/>
  <c r="M173" i="23"/>
  <c r="O173" i="23"/>
  <c r="U177" i="26"/>
  <c r="Q177" i="26"/>
  <c r="S177" i="26"/>
  <c r="M177" i="26"/>
  <c r="R177" i="26"/>
  <c r="N177" i="26"/>
  <c r="O177" i="26"/>
  <c r="T177" i="26"/>
  <c r="P177" i="26"/>
  <c r="I4" i="42"/>
  <c r="C4" i="42"/>
  <c r="G4" i="42"/>
  <c r="F4" i="42"/>
  <c r="D4" i="42"/>
  <c r="K4" i="42"/>
  <c r="J4" i="42"/>
  <c r="H4" i="42"/>
  <c r="E4" i="42"/>
  <c r="G86" i="42"/>
  <c r="H86" i="42"/>
  <c r="E86" i="42"/>
  <c r="J86" i="42"/>
  <c r="K86" i="42"/>
  <c r="F86" i="42"/>
  <c r="D86" i="42"/>
  <c r="C86" i="42"/>
  <c r="I86" i="42"/>
  <c r="M22" i="23"/>
  <c r="Q22" i="23"/>
  <c r="O22" i="23"/>
  <c r="U22" i="23"/>
  <c r="N22" i="23"/>
  <c r="R22" i="23"/>
  <c r="T22" i="23"/>
  <c r="P22" i="23"/>
  <c r="S22" i="23"/>
  <c r="U59" i="23"/>
  <c r="Q59" i="23"/>
  <c r="T59" i="23"/>
  <c r="P59" i="23"/>
  <c r="O59" i="23"/>
  <c r="R59" i="23"/>
  <c r="S59" i="23"/>
  <c r="M59" i="23"/>
  <c r="N59" i="23"/>
  <c r="AP110" i="26"/>
  <c r="O63" i="41"/>
  <c r="Q63" i="41"/>
  <c r="P63" i="41"/>
  <c r="N63" i="41"/>
  <c r="S63" i="41"/>
  <c r="T63" i="41"/>
  <c r="U63" i="41"/>
  <c r="M63" i="41"/>
  <c r="R63" i="41"/>
  <c r="M112" i="41"/>
  <c r="R112" i="41"/>
  <c r="Q112" i="41"/>
  <c r="U112" i="41"/>
  <c r="T112" i="41"/>
  <c r="P112" i="41"/>
  <c r="O112" i="41"/>
  <c r="N112" i="41"/>
  <c r="S112" i="41"/>
  <c r="AP94" i="41"/>
  <c r="AE94" i="41" s="1"/>
  <c r="T100" i="41"/>
  <c r="S100" i="41"/>
  <c r="O100" i="41"/>
  <c r="P100" i="41"/>
  <c r="M100" i="41"/>
  <c r="Q100" i="41"/>
  <c r="R100" i="41"/>
  <c r="N100" i="41"/>
  <c r="U100" i="41"/>
  <c r="T53" i="41"/>
  <c r="Q53" i="41"/>
  <c r="O53" i="41"/>
  <c r="N53" i="41"/>
  <c r="R53" i="41"/>
  <c r="P53" i="41"/>
  <c r="U53" i="41"/>
  <c r="S53" i="41"/>
  <c r="M53" i="41"/>
  <c r="S6" i="41"/>
  <c r="Q6" i="41"/>
  <c r="O6" i="41"/>
  <c r="N6" i="41"/>
  <c r="M6" i="41"/>
  <c r="R6" i="41"/>
  <c r="T6" i="41"/>
  <c r="U6" i="41"/>
  <c r="P6" i="41"/>
  <c r="S134" i="41"/>
  <c r="N134" i="41"/>
  <c r="U134" i="41"/>
  <c r="P134" i="41"/>
  <c r="T134" i="41"/>
  <c r="M134" i="41"/>
  <c r="R134" i="41"/>
  <c r="Q134" i="41"/>
  <c r="O134" i="41"/>
  <c r="AP83" i="41"/>
  <c r="AP110" i="41"/>
  <c r="AA110" i="41" s="1"/>
  <c r="AP108" i="41"/>
  <c r="AP5" i="41"/>
  <c r="X5" i="41" s="1"/>
  <c r="AP133" i="41"/>
  <c r="Q143" i="41"/>
  <c r="R143" i="41"/>
  <c r="U143" i="41"/>
  <c r="T143" i="41"/>
  <c r="M143" i="41"/>
  <c r="N143" i="41"/>
  <c r="O143" i="41"/>
  <c r="P143" i="41"/>
  <c r="S143" i="41"/>
  <c r="P177" i="41"/>
  <c r="R177" i="41"/>
  <c r="T177" i="41"/>
  <c r="U177" i="41"/>
  <c r="Q177" i="41"/>
  <c r="S177" i="41"/>
  <c r="N177" i="41"/>
  <c r="M177" i="41"/>
  <c r="O177" i="41"/>
  <c r="AP159" i="41"/>
  <c r="AP66" i="41"/>
  <c r="AM66" i="41" s="1"/>
  <c r="AP138" i="41"/>
  <c r="Z138" i="41" s="1"/>
  <c r="P39" i="41"/>
  <c r="T39" i="41"/>
  <c r="Q39" i="41"/>
  <c r="R39" i="41"/>
  <c r="O39" i="41"/>
  <c r="M39" i="41"/>
  <c r="N39" i="41"/>
  <c r="U39" i="41"/>
  <c r="S39" i="41"/>
  <c r="P57" i="41"/>
  <c r="S57" i="41"/>
  <c r="U57" i="41"/>
  <c r="O57" i="41"/>
  <c r="N57" i="41"/>
  <c r="T57" i="41"/>
  <c r="Q57" i="41"/>
  <c r="M57" i="41"/>
  <c r="R57" i="41"/>
  <c r="AP122" i="41"/>
  <c r="U127" i="41"/>
  <c r="M127" i="41"/>
  <c r="P127" i="41"/>
  <c r="S127" i="41"/>
  <c r="T127" i="41"/>
  <c r="O127" i="41"/>
  <c r="Q127" i="41"/>
  <c r="R127" i="41"/>
  <c r="N127" i="41"/>
  <c r="AP145" i="41"/>
  <c r="R45" i="41"/>
  <c r="Q45" i="41"/>
  <c r="S45" i="41"/>
  <c r="M45" i="41"/>
  <c r="U45" i="41"/>
  <c r="O45" i="41"/>
  <c r="N45" i="41"/>
  <c r="T45" i="41"/>
  <c r="P45" i="41"/>
  <c r="AP86" i="41"/>
  <c r="M103" i="42"/>
  <c r="N103" i="42"/>
  <c r="R103" i="42"/>
  <c r="S103" i="42"/>
  <c r="O103" i="42"/>
  <c r="U103" i="42"/>
  <c r="P103" i="42"/>
  <c r="Q103" i="42"/>
  <c r="T103" i="42"/>
  <c r="N54" i="40"/>
  <c r="S54" i="40"/>
  <c r="T54" i="40"/>
  <c r="M54" i="40"/>
  <c r="U54" i="40"/>
  <c r="P54" i="40"/>
  <c r="R54" i="40"/>
  <c r="Q54" i="40"/>
  <c r="O54" i="40"/>
  <c r="N74" i="42"/>
  <c r="S74" i="42"/>
  <c r="T74" i="42"/>
  <c r="O74" i="42"/>
  <c r="U74" i="42"/>
  <c r="R74" i="42"/>
  <c r="M74" i="42"/>
  <c r="Q74" i="42"/>
  <c r="P74" i="42"/>
  <c r="M165" i="40"/>
  <c r="P165" i="40"/>
  <c r="N165" i="40"/>
  <c r="O165" i="40"/>
  <c r="Q165" i="40"/>
  <c r="T165" i="40"/>
  <c r="R165" i="40"/>
  <c r="U165" i="40"/>
  <c r="S165" i="40"/>
  <c r="U121" i="42"/>
  <c r="Q121" i="42"/>
  <c r="S121" i="42"/>
  <c r="R121" i="42"/>
  <c r="T121" i="42"/>
  <c r="P121" i="42"/>
  <c r="M121" i="42"/>
  <c r="N121" i="42"/>
  <c r="O121" i="42"/>
  <c r="AP13" i="40"/>
  <c r="AP57" i="42"/>
  <c r="AP35" i="42"/>
  <c r="AN35" i="42" s="1"/>
  <c r="AP134" i="40"/>
  <c r="AE134" i="40" s="1"/>
  <c r="AP166" i="40"/>
  <c r="W166" i="40" s="1"/>
  <c r="AP168" i="40"/>
  <c r="AC168" i="40" s="1"/>
  <c r="N71" i="23"/>
  <c r="M71" i="23"/>
  <c r="R71" i="23"/>
  <c r="O71" i="23"/>
  <c r="S71" i="23"/>
  <c r="U71" i="23"/>
  <c r="T71" i="23"/>
  <c r="P71" i="23"/>
  <c r="Q71" i="23"/>
  <c r="O170" i="26"/>
  <c r="R170" i="26"/>
  <c r="Q170" i="26"/>
  <c r="M170" i="26"/>
  <c r="U170" i="26"/>
  <c r="N170" i="26"/>
  <c r="T170" i="26"/>
  <c r="P170" i="26"/>
  <c r="S170" i="26"/>
  <c r="J102" i="42"/>
  <c r="H102" i="42"/>
  <c r="I102" i="42"/>
  <c r="E102" i="42"/>
  <c r="C102" i="42"/>
  <c r="F102" i="42"/>
  <c r="D102" i="42"/>
  <c r="G102" i="42"/>
  <c r="K102" i="42"/>
  <c r="N26" i="23"/>
  <c r="O26" i="23"/>
  <c r="R26" i="23"/>
  <c r="P26" i="23"/>
  <c r="S26" i="23"/>
  <c r="Q26" i="23"/>
  <c r="U26" i="23"/>
  <c r="M26" i="23"/>
  <c r="T26" i="23"/>
  <c r="AP154" i="26"/>
  <c r="AD154" i="26" s="1"/>
  <c r="O163" i="23"/>
  <c r="R163" i="23"/>
  <c r="Q163" i="23"/>
  <c r="U163" i="23"/>
  <c r="M163" i="23"/>
  <c r="P163" i="23"/>
  <c r="N163" i="23"/>
  <c r="T163" i="23"/>
  <c r="S163" i="23"/>
  <c r="AP108" i="26"/>
  <c r="R17" i="26"/>
  <c r="S17" i="26"/>
  <c r="P17" i="26"/>
  <c r="U17" i="26"/>
  <c r="M17" i="26"/>
  <c r="N17" i="26"/>
  <c r="O17" i="26"/>
  <c r="T17" i="26"/>
  <c r="Q17" i="26"/>
  <c r="D174" i="41"/>
  <c r="F174" i="41"/>
  <c r="G174" i="41"/>
  <c r="J174" i="41"/>
  <c r="K174" i="41"/>
  <c r="C174" i="41"/>
  <c r="I174" i="41"/>
  <c r="E174" i="41"/>
  <c r="H174" i="41"/>
  <c r="O58" i="24"/>
  <c r="P58" i="24"/>
  <c r="N58" i="24"/>
  <c r="M58" i="24"/>
  <c r="Q58" i="24"/>
  <c r="U58" i="24"/>
  <c r="T58" i="24"/>
  <c r="S58" i="24"/>
  <c r="R58" i="24"/>
  <c r="G18" i="19"/>
  <c r="I18" i="19"/>
  <c r="E18" i="19"/>
  <c r="D18" i="19"/>
  <c r="C18" i="19"/>
  <c r="F18" i="19"/>
  <c r="K18" i="19"/>
  <c r="H18" i="19"/>
  <c r="J18" i="19"/>
  <c r="J44" i="42"/>
  <c r="I44" i="42"/>
  <c r="F44" i="42"/>
  <c r="G44" i="42"/>
  <c r="H44" i="42"/>
  <c r="K44" i="42"/>
  <c r="C44" i="42"/>
  <c r="E44" i="42"/>
  <c r="D44" i="42"/>
  <c r="D34" i="42"/>
  <c r="G34" i="42"/>
  <c r="J34" i="42"/>
  <c r="F34" i="42"/>
  <c r="C34" i="42"/>
  <c r="K34" i="42"/>
  <c r="E34" i="42"/>
  <c r="H34" i="42"/>
  <c r="I34" i="42"/>
  <c r="H9" i="42"/>
  <c r="G9" i="42"/>
  <c r="I9" i="42"/>
  <c r="E9" i="42"/>
  <c r="K9" i="42"/>
  <c r="C9" i="42"/>
  <c r="D9" i="42"/>
  <c r="J9" i="42"/>
  <c r="F9" i="42"/>
  <c r="U31" i="23"/>
  <c r="N31" i="23"/>
  <c r="O31" i="23"/>
  <c r="S31" i="23"/>
  <c r="R31" i="23"/>
  <c r="T31" i="23"/>
  <c r="Q31" i="23"/>
  <c r="M31" i="23"/>
  <c r="P31" i="23"/>
  <c r="AP147" i="26"/>
  <c r="AG147" i="26" s="1"/>
  <c r="S151" i="23"/>
  <c r="R151" i="23"/>
  <c r="T151" i="23"/>
  <c r="M151" i="23"/>
  <c r="Q151" i="23"/>
  <c r="N151" i="23"/>
  <c r="P151" i="23"/>
  <c r="U151" i="23"/>
  <c r="O151" i="23"/>
  <c r="AP103" i="26"/>
  <c r="X103" i="26" s="1"/>
  <c r="F33" i="42"/>
  <c r="D33" i="42"/>
  <c r="K33" i="42"/>
  <c r="I33" i="42"/>
  <c r="H33" i="42"/>
  <c r="G33" i="42"/>
  <c r="C33" i="42"/>
  <c r="E33" i="42"/>
  <c r="J33" i="42"/>
  <c r="R12" i="23"/>
  <c r="N12" i="23"/>
  <c r="M12" i="23"/>
  <c r="Q12" i="23"/>
  <c r="U12" i="23"/>
  <c r="P12" i="23"/>
  <c r="S12" i="23"/>
  <c r="T12" i="23"/>
  <c r="O12" i="23"/>
  <c r="R148" i="26"/>
  <c r="O148" i="26"/>
  <c r="T148" i="26"/>
  <c r="Q148" i="26"/>
  <c r="P148" i="26"/>
  <c r="M148" i="26"/>
  <c r="U148" i="26"/>
  <c r="N148" i="26"/>
  <c r="S148" i="26"/>
  <c r="U14" i="23"/>
  <c r="S14" i="23"/>
  <c r="N14" i="23"/>
  <c r="O14" i="23"/>
  <c r="R14" i="23"/>
  <c r="P14" i="23"/>
  <c r="Q14" i="23"/>
  <c r="T14" i="23"/>
  <c r="M14" i="23"/>
  <c r="AP41" i="26"/>
  <c r="AE41" i="26" s="1"/>
  <c r="P83" i="25"/>
  <c r="O83" i="25"/>
  <c r="N83" i="25"/>
  <c r="R83" i="25"/>
  <c r="Q83" i="25"/>
  <c r="U83" i="25"/>
  <c r="M83" i="25"/>
  <c r="T83" i="25"/>
  <c r="S83" i="25"/>
  <c r="J163" i="42"/>
  <c r="H163" i="42"/>
  <c r="F163" i="42"/>
  <c r="G163" i="42"/>
  <c r="E163" i="42"/>
  <c r="K163" i="42"/>
  <c r="C163" i="42"/>
  <c r="I163" i="42"/>
  <c r="D163" i="42"/>
  <c r="N78" i="25"/>
  <c r="P78" i="25"/>
  <c r="M78" i="25"/>
  <c r="R78" i="25"/>
  <c r="U78" i="25"/>
  <c r="O78" i="25"/>
  <c r="Q78" i="25"/>
  <c r="T78" i="25"/>
  <c r="S78" i="25"/>
  <c r="I175" i="21"/>
  <c r="K175" i="21"/>
  <c r="C175" i="21"/>
  <c r="E175" i="21"/>
  <c r="J175" i="21"/>
  <c r="F175" i="21"/>
  <c r="G175" i="21"/>
  <c r="D175" i="21"/>
  <c r="H175" i="21"/>
  <c r="D105" i="42"/>
  <c r="J105" i="42"/>
  <c r="F105" i="42"/>
  <c r="C105" i="42"/>
  <c r="K105" i="42"/>
  <c r="E105" i="42"/>
  <c r="I105" i="42"/>
  <c r="H105" i="42"/>
  <c r="G105" i="42"/>
  <c r="K111" i="42"/>
  <c r="F111" i="42"/>
  <c r="C111" i="42"/>
  <c r="D111" i="42"/>
  <c r="H111" i="42"/>
  <c r="J111" i="42"/>
  <c r="I111" i="42"/>
  <c r="E111" i="42"/>
  <c r="G111" i="42"/>
  <c r="J129" i="42"/>
  <c r="K129" i="42"/>
  <c r="G129" i="42"/>
  <c r="E129" i="42"/>
  <c r="D129" i="42"/>
  <c r="H129" i="42"/>
  <c r="C129" i="42"/>
  <c r="F129" i="42"/>
  <c r="I129" i="42"/>
  <c r="S47" i="23"/>
  <c r="R47" i="23"/>
  <c r="T47" i="23"/>
  <c r="P47" i="23"/>
  <c r="N47" i="23"/>
  <c r="Q47" i="23"/>
  <c r="U47" i="23"/>
  <c r="M47" i="23"/>
  <c r="O47" i="23"/>
  <c r="AP159" i="25"/>
  <c r="R89" i="26"/>
  <c r="Q89" i="26"/>
  <c r="M89" i="26"/>
  <c r="U89" i="26"/>
  <c r="P89" i="26"/>
  <c r="O89" i="26"/>
  <c r="T89" i="26"/>
  <c r="N89" i="26"/>
  <c r="S89" i="26"/>
  <c r="M66" i="26"/>
  <c r="Q66" i="26"/>
  <c r="R66" i="26"/>
  <c r="T66" i="26"/>
  <c r="P66" i="26"/>
  <c r="U66" i="26"/>
  <c r="O66" i="26"/>
  <c r="S66" i="26"/>
  <c r="N66" i="26"/>
  <c r="K78" i="41"/>
  <c r="J78" i="41"/>
  <c r="I78" i="41"/>
  <c r="F78" i="41"/>
  <c r="C78" i="41"/>
  <c r="H78" i="41"/>
  <c r="D78" i="41"/>
  <c r="G78" i="41"/>
  <c r="E78" i="41"/>
  <c r="AP87" i="26"/>
  <c r="AG87" i="26" s="1"/>
  <c r="U152" i="26"/>
  <c r="Q152" i="26"/>
  <c r="S152" i="26"/>
  <c r="R152" i="26"/>
  <c r="T152" i="26"/>
  <c r="M152" i="26"/>
  <c r="N152" i="26"/>
  <c r="P152" i="26"/>
  <c r="O152" i="26"/>
  <c r="R47" i="26"/>
  <c r="S47" i="26"/>
  <c r="Q47" i="26"/>
  <c r="U47" i="26"/>
  <c r="O47" i="26"/>
  <c r="P47" i="26"/>
  <c r="M47" i="26"/>
  <c r="N47" i="26"/>
  <c r="T47" i="26"/>
  <c r="M128" i="26"/>
  <c r="U128" i="26"/>
  <c r="T128" i="26"/>
  <c r="Q128" i="26"/>
  <c r="P128" i="26"/>
  <c r="R128" i="26"/>
  <c r="O128" i="26"/>
  <c r="S128" i="26"/>
  <c r="N128" i="26"/>
  <c r="AP133" i="26"/>
  <c r="J99" i="42"/>
  <c r="E99" i="42"/>
  <c r="K99" i="42"/>
  <c r="D99" i="42"/>
  <c r="H99" i="42"/>
  <c r="F99" i="42"/>
  <c r="I99" i="42"/>
  <c r="G99" i="42"/>
  <c r="C99" i="42"/>
  <c r="AP138" i="26"/>
  <c r="AB138" i="26" s="1"/>
  <c r="C62" i="28"/>
  <c r="F62" i="28"/>
  <c r="E62" i="28"/>
  <c r="H62" i="28"/>
  <c r="D62" i="28"/>
  <c r="J62" i="28"/>
  <c r="I62" i="28"/>
  <c r="K62" i="28"/>
  <c r="G62" i="28"/>
  <c r="J170" i="41"/>
  <c r="F170" i="41"/>
  <c r="C170" i="41"/>
  <c r="I170" i="41"/>
  <c r="H170" i="41"/>
  <c r="E170" i="41"/>
  <c r="G170" i="41"/>
  <c r="K170" i="41"/>
  <c r="D170" i="41"/>
  <c r="G15" i="42"/>
  <c r="K15" i="42"/>
  <c r="E15" i="42"/>
  <c r="C15" i="42"/>
  <c r="J15" i="42"/>
  <c r="D15" i="42"/>
  <c r="I15" i="42"/>
  <c r="F15" i="42"/>
  <c r="H15" i="42"/>
  <c r="H110" i="41"/>
  <c r="F110" i="41"/>
  <c r="G110" i="41"/>
  <c r="D110" i="41"/>
  <c r="I110" i="41"/>
  <c r="C110" i="41"/>
  <c r="E110" i="41"/>
  <c r="J110" i="41"/>
  <c r="K110" i="41"/>
  <c r="N119" i="26"/>
  <c r="T119" i="26"/>
  <c r="U119" i="26"/>
  <c r="P119" i="26"/>
  <c r="R119" i="26"/>
  <c r="Q119" i="26"/>
  <c r="M119" i="26"/>
  <c r="S119" i="26"/>
  <c r="O119" i="26"/>
  <c r="U109" i="23"/>
  <c r="O109" i="23"/>
  <c r="S109" i="23"/>
  <c r="N109" i="23"/>
  <c r="R109" i="23"/>
  <c r="M109" i="23"/>
  <c r="T109" i="23"/>
  <c r="P109" i="23"/>
  <c r="Q109" i="23"/>
  <c r="P17" i="23"/>
  <c r="U17" i="23"/>
  <c r="M17" i="23"/>
  <c r="O17" i="23"/>
  <c r="Q17" i="23"/>
  <c r="T17" i="23"/>
  <c r="S17" i="23"/>
  <c r="R17" i="23"/>
  <c r="N17" i="23"/>
  <c r="AP165" i="26"/>
  <c r="Z165" i="26" s="1"/>
  <c r="E40" i="42"/>
  <c r="C40" i="42"/>
  <c r="F40" i="42"/>
  <c r="I40" i="42"/>
  <c r="K40" i="42"/>
  <c r="D40" i="42"/>
  <c r="H40" i="42"/>
  <c r="J40" i="42"/>
  <c r="G40" i="42"/>
  <c r="Q154" i="26"/>
  <c r="U154" i="26"/>
  <c r="P154" i="26"/>
  <c r="S154" i="26"/>
  <c r="M154" i="26"/>
  <c r="O154" i="26"/>
  <c r="T154" i="26"/>
  <c r="N154" i="26"/>
  <c r="R154" i="26"/>
  <c r="T35" i="26"/>
  <c r="S35" i="26"/>
  <c r="R35" i="26"/>
  <c r="U35" i="26"/>
  <c r="Q35" i="26"/>
  <c r="M35" i="26"/>
  <c r="N35" i="26"/>
  <c r="P35" i="26"/>
  <c r="O35" i="26"/>
  <c r="AP115" i="26"/>
  <c r="AH115" i="26" s="1"/>
  <c r="O39" i="26"/>
  <c r="P39" i="26"/>
  <c r="M39" i="26"/>
  <c r="Q39" i="26"/>
  <c r="U39" i="26"/>
  <c r="R39" i="26"/>
  <c r="N39" i="26"/>
  <c r="T39" i="26"/>
  <c r="S39" i="26"/>
  <c r="T61" i="25"/>
  <c r="P61" i="25"/>
  <c r="N61" i="25"/>
  <c r="S61" i="25"/>
  <c r="R61" i="25"/>
  <c r="M61" i="25"/>
  <c r="Q61" i="25"/>
  <c r="O61" i="25"/>
  <c r="U61" i="25"/>
  <c r="D140" i="42"/>
  <c r="J140" i="42"/>
  <c r="K140" i="42"/>
  <c r="H140" i="42"/>
  <c r="C140" i="42"/>
  <c r="F140" i="42"/>
  <c r="I140" i="42"/>
  <c r="E140" i="42"/>
  <c r="G140" i="42"/>
  <c r="U34" i="26"/>
  <c r="S34" i="26"/>
  <c r="O34" i="26"/>
  <c r="N34" i="26"/>
  <c r="R34" i="26"/>
  <c r="T34" i="26"/>
  <c r="Q34" i="26"/>
  <c r="M34" i="26"/>
  <c r="P34" i="26"/>
  <c r="Q106" i="23"/>
  <c r="U106" i="23"/>
  <c r="S106" i="23"/>
  <c r="N106" i="23"/>
  <c r="P106" i="23"/>
  <c r="T106" i="23"/>
  <c r="R106" i="23"/>
  <c r="O106" i="23"/>
  <c r="M106" i="23"/>
  <c r="R7" i="26"/>
  <c r="Q7" i="26"/>
  <c r="U7" i="26"/>
  <c r="M7" i="26"/>
  <c r="S7" i="26"/>
  <c r="O7" i="26"/>
  <c r="P7" i="26"/>
  <c r="T7" i="26"/>
  <c r="N7" i="26"/>
  <c r="Q72" i="23"/>
  <c r="U72" i="23"/>
  <c r="M72" i="23"/>
  <c r="T72" i="23"/>
  <c r="P72" i="23"/>
  <c r="O72" i="23"/>
  <c r="N72" i="23"/>
  <c r="R72" i="23"/>
  <c r="S72" i="23"/>
  <c r="K174" i="42"/>
  <c r="H174" i="42"/>
  <c r="J174" i="42"/>
  <c r="D174" i="42"/>
  <c r="F174" i="42"/>
  <c r="C174" i="42"/>
  <c r="E174" i="42"/>
  <c r="G174" i="42"/>
  <c r="I174" i="42"/>
  <c r="D162" i="42"/>
  <c r="K162" i="42"/>
  <c r="C162" i="42"/>
  <c r="J162" i="42"/>
  <c r="F162" i="42"/>
  <c r="H162" i="42"/>
  <c r="G162" i="42"/>
  <c r="E162" i="42"/>
  <c r="I162" i="42"/>
  <c r="T149" i="26"/>
  <c r="Q149" i="26"/>
  <c r="R149" i="26"/>
  <c r="P149" i="26"/>
  <c r="U149" i="26"/>
  <c r="M149" i="26"/>
  <c r="O149" i="26"/>
  <c r="N149" i="26"/>
  <c r="S149" i="26"/>
  <c r="AP93" i="26"/>
  <c r="AE93" i="26" s="1"/>
  <c r="M13" i="23"/>
  <c r="P13" i="23"/>
  <c r="T13" i="23"/>
  <c r="O13" i="23"/>
  <c r="N13" i="23"/>
  <c r="U13" i="23"/>
  <c r="S13" i="23"/>
  <c r="Q13" i="23"/>
  <c r="R13" i="23"/>
  <c r="S56" i="23"/>
  <c r="U56" i="23"/>
  <c r="R56" i="23"/>
  <c r="N56" i="23"/>
  <c r="Q56" i="23"/>
  <c r="O56" i="23"/>
  <c r="M56" i="23"/>
  <c r="P56" i="23"/>
  <c r="T56" i="23"/>
  <c r="S157" i="23"/>
  <c r="P157" i="23"/>
  <c r="M157" i="23"/>
  <c r="N157" i="23"/>
  <c r="U157" i="23"/>
  <c r="Q157" i="23"/>
  <c r="R157" i="23"/>
  <c r="T157" i="23"/>
  <c r="O157" i="23"/>
  <c r="U96" i="23"/>
  <c r="M96" i="23"/>
  <c r="Q96" i="23"/>
  <c r="O96" i="23"/>
  <c r="N96" i="23"/>
  <c r="T96" i="23"/>
  <c r="S96" i="23"/>
  <c r="R96" i="23"/>
  <c r="P96" i="23"/>
  <c r="I109" i="42"/>
  <c r="F109" i="42"/>
  <c r="H109" i="42"/>
  <c r="J109" i="42"/>
  <c r="D109" i="42"/>
  <c r="E109" i="42"/>
  <c r="K109" i="42"/>
  <c r="C109" i="42"/>
  <c r="G109" i="42"/>
  <c r="AP13" i="26"/>
  <c r="AP52" i="26"/>
  <c r="AB52" i="26" s="1"/>
  <c r="N82" i="23"/>
  <c r="U82" i="23"/>
  <c r="T82" i="23"/>
  <c r="S82" i="23"/>
  <c r="R82" i="23"/>
  <c r="M82" i="23"/>
  <c r="Q82" i="23"/>
  <c r="P82" i="23"/>
  <c r="O82" i="23"/>
  <c r="AP11" i="26"/>
  <c r="AE11" i="26" s="1"/>
  <c r="T126" i="26"/>
  <c r="N126" i="26"/>
  <c r="P126" i="26"/>
  <c r="M126" i="26"/>
  <c r="O126" i="26"/>
  <c r="Q126" i="26"/>
  <c r="S126" i="26"/>
  <c r="U126" i="26"/>
  <c r="R126" i="26"/>
  <c r="AP172" i="26"/>
  <c r="AC172" i="26" s="1"/>
  <c r="U38" i="23"/>
  <c r="S38" i="23"/>
  <c r="M38" i="23"/>
  <c r="N38" i="23"/>
  <c r="P38" i="23"/>
  <c r="R38" i="23"/>
  <c r="T38" i="23"/>
  <c r="Q38" i="23"/>
  <c r="O38" i="23"/>
  <c r="C168" i="42"/>
  <c r="F168" i="42"/>
  <c r="H168" i="42"/>
  <c r="I168" i="42"/>
  <c r="D168" i="42"/>
  <c r="E168" i="42"/>
  <c r="K168" i="42"/>
  <c r="G168" i="42"/>
  <c r="J168" i="42"/>
  <c r="M118" i="26"/>
  <c r="Q118" i="26"/>
  <c r="R118" i="26"/>
  <c r="N118" i="26"/>
  <c r="U118" i="26"/>
  <c r="O118" i="26"/>
  <c r="P118" i="26"/>
  <c r="T118" i="26"/>
  <c r="S118" i="26"/>
  <c r="AP4" i="26"/>
  <c r="AN4" i="26" s="1"/>
  <c r="AP107" i="26"/>
  <c r="U78" i="23"/>
  <c r="M78" i="23"/>
  <c r="S78" i="23"/>
  <c r="N78" i="23"/>
  <c r="O78" i="23"/>
  <c r="R78" i="23"/>
  <c r="Q78" i="23"/>
  <c r="T78" i="23"/>
  <c r="P78" i="23"/>
  <c r="Q69" i="26"/>
  <c r="U69" i="26"/>
  <c r="O69" i="26"/>
  <c r="T69" i="26"/>
  <c r="P69" i="26"/>
  <c r="S69" i="26"/>
  <c r="N69" i="26"/>
  <c r="M69" i="26"/>
  <c r="R69" i="26"/>
  <c r="U111" i="26"/>
  <c r="Q111" i="26"/>
  <c r="S111" i="26"/>
  <c r="T111" i="26"/>
  <c r="O111" i="26"/>
  <c r="P111" i="26"/>
  <c r="R111" i="26"/>
  <c r="N111" i="26"/>
  <c r="M111" i="26"/>
  <c r="E175" i="42"/>
  <c r="H175" i="42"/>
  <c r="D175" i="42"/>
  <c r="I175" i="42"/>
  <c r="K175" i="42"/>
  <c r="J175" i="42"/>
  <c r="C175" i="42"/>
  <c r="G175" i="42"/>
  <c r="F175" i="42"/>
  <c r="J20" i="42"/>
  <c r="E20" i="42"/>
  <c r="F20" i="42"/>
  <c r="G20" i="42"/>
  <c r="D20" i="42"/>
  <c r="K20" i="42"/>
  <c r="H20" i="42"/>
  <c r="C20" i="42"/>
  <c r="I20" i="42"/>
  <c r="M124" i="23"/>
  <c r="P124" i="23"/>
  <c r="O124" i="23"/>
  <c r="T124" i="23"/>
  <c r="N124" i="23"/>
  <c r="Q124" i="23"/>
  <c r="U124" i="23"/>
  <c r="S124" i="23"/>
  <c r="R124" i="23"/>
  <c r="N10" i="26"/>
  <c r="P10" i="26"/>
  <c r="Q10" i="26"/>
  <c r="O10" i="26"/>
  <c r="T10" i="26"/>
  <c r="S10" i="26"/>
  <c r="U10" i="26"/>
  <c r="R10" i="26"/>
  <c r="M10" i="26"/>
  <c r="O135" i="26"/>
  <c r="M135" i="26"/>
  <c r="N135" i="26"/>
  <c r="T135" i="26"/>
  <c r="S135" i="26"/>
  <c r="U135" i="26"/>
  <c r="P135" i="26"/>
  <c r="R135" i="26"/>
  <c r="Q135" i="26"/>
  <c r="Q31" i="41"/>
  <c r="O31" i="41"/>
  <c r="S31" i="41"/>
  <c r="T31" i="41"/>
  <c r="U31" i="41"/>
  <c r="M31" i="41"/>
  <c r="N31" i="41"/>
  <c r="R31" i="41"/>
  <c r="P31" i="41"/>
  <c r="U160" i="41"/>
  <c r="T160" i="41"/>
  <c r="Q160" i="41"/>
  <c r="N160" i="41"/>
  <c r="M160" i="41"/>
  <c r="R160" i="41"/>
  <c r="S160" i="41"/>
  <c r="P160" i="41"/>
  <c r="O160" i="41"/>
  <c r="O3" i="41"/>
  <c r="U3" i="41"/>
  <c r="M3" i="41"/>
  <c r="N3" i="41"/>
  <c r="T3" i="41"/>
  <c r="S3" i="41"/>
  <c r="Q3" i="41"/>
  <c r="P3" i="41"/>
  <c r="R3" i="41"/>
  <c r="Q116" i="41"/>
  <c r="S116" i="41"/>
  <c r="O116" i="41"/>
  <c r="R116" i="41"/>
  <c r="U116" i="41"/>
  <c r="N116" i="41"/>
  <c r="T116" i="41"/>
  <c r="M116" i="41"/>
  <c r="P116" i="41"/>
  <c r="S69" i="41"/>
  <c r="M69" i="41"/>
  <c r="P69" i="41"/>
  <c r="U69" i="41"/>
  <c r="T69" i="41"/>
  <c r="Q69" i="41"/>
  <c r="R69" i="41"/>
  <c r="N69" i="41"/>
  <c r="O69" i="41"/>
  <c r="S22" i="41"/>
  <c r="U22" i="41"/>
  <c r="P22" i="41"/>
  <c r="T22" i="41"/>
  <c r="M22" i="41"/>
  <c r="N22" i="41"/>
  <c r="R22" i="41"/>
  <c r="O22" i="41"/>
  <c r="Q22" i="41"/>
  <c r="M150" i="41"/>
  <c r="P150" i="41"/>
  <c r="N150" i="41"/>
  <c r="U150" i="41"/>
  <c r="R150" i="41"/>
  <c r="S150" i="41"/>
  <c r="O150" i="41"/>
  <c r="Q150" i="41"/>
  <c r="T150" i="41"/>
  <c r="AP99" i="41"/>
  <c r="AM99" i="41" s="1"/>
  <c r="AP158" i="41"/>
  <c r="AC158" i="41" s="1"/>
  <c r="AP124" i="41"/>
  <c r="AP21" i="41"/>
  <c r="AP149" i="41"/>
  <c r="R16" i="41"/>
  <c r="N16" i="41"/>
  <c r="T16" i="41"/>
  <c r="M16" i="41"/>
  <c r="S16" i="41"/>
  <c r="U16" i="41"/>
  <c r="Q16" i="41"/>
  <c r="P16" i="41"/>
  <c r="O16" i="41"/>
  <c r="Q66" i="41"/>
  <c r="U66" i="41"/>
  <c r="S66" i="41"/>
  <c r="M66" i="41"/>
  <c r="N66" i="41"/>
  <c r="P66" i="41"/>
  <c r="T66" i="41"/>
  <c r="O66" i="41"/>
  <c r="R66" i="41"/>
  <c r="AP50" i="41"/>
  <c r="AN50" i="41" s="1"/>
  <c r="AP166" i="41"/>
  <c r="AI166" i="41" s="1"/>
  <c r="S19" i="41"/>
  <c r="T19" i="41"/>
  <c r="O19" i="41"/>
  <c r="P19" i="41"/>
  <c r="U19" i="41"/>
  <c r="M19" i="41"/>
  <c r="Q19" i="41"/>
  <c r="R19" i="41"/>
  <c r="N19" i="41"/>
  <c r="U55" i="41"/>
  <c r="Q55" i="41"/>
  <c r="T55" i="41"/>
  <c r="N55" i="41"/>
  <c r="S55" i="41"/>
  <c r="R55" i="41"/>
  <c r="P55" i="41"/>
  <c r="M55" i="41"/>
  <c r="O55" i="41"/>
  <c r="T137" i="41"/>
  <c r="N137" i="41"/>
  <c r="U137" i="41"/>
  <c r="M137" i="41"/>
  <c r="S137" i="41"/>
  <c r="O137" i="41"/>
  <c r="Q137" i="41"/>
  <c r="R137" i="41"/>
  <c r="P137" i="41"/>
  <c r="AP64" i="41"/>
  <c r="AN64" i="41" s="1"/>
  <c r="O17" i="41"/>
  <c r="U17" i="41"/>
  <c r="R17" i="41"/>
  <c r="P17" i="41"/>
  <c r="M17" i="41"/>
  <c r="T17" i="41"/>
  <c r="N17" i="41"/>
  <c r="S17" i="41"/>
  <c r="Q17" i="41"/>
  <c r="S115" i="41"/>
  <c r="N115" i="41"/>
  <c r="P115" i="41"/>
  <c r="T115" i="41"/>
  <c r="O115" i="41"/>
  <c r="U115" i="41"/>
  <c r="R115" i="41"/>
  <c r="M115" i="41"/>
  <c r="Q115" i="41"/>
  <c r="R125" i="41"/>
  <c r="U125" i="41"/>
  <c r="T125" i="41"/>
  <c r="S125" i="41"/>
  <c r="Q125" i="41"/>
  <c r="M125" i="41"/>
  <c r="N125" i="41"/>
  <c r="O125" i="41"/>
  <c r="P125" i="41"/>
  <c r="AP52" i="41"/>
  <c r="U90" i="42"/>
  <c r="O90" i="42"/>
  <c r="M90" i="42"/>
  <c r="N90" i="42"/>
  <c r="P90" i="42"/>
  <c r="R90" i="42"/>
  <c r="T90" i="42"/>
  <c r="S90" i="42"/>
  <c r="Q90" i="42"/>
  <c r="O147" i="40"/>
  <c r="T147" i="40"/>
  <c r="Q147" i="40"/>
  <c r="R147" i="40"/>
  <c r="S147" i="40"/>
  <c r="M147" i="40"/>
  <c r="N147" i="40"/>
  <c r="U147" i="40"/>
  <c r="P147" i="40"/>
  <c r="O91" i="42"/>
  <c r="S91" i="42"/>
  <c r="N91" i="42"/>
  <c r="T91" i="42"/>
  <c r="P91" i="42"/>
  <c r="Q91" i="42"/>
  <c r="R91" i="42"/>
  <c r="M91" i="42"/>
  <c r="U91" i="42"/>
  <c r="T71" i="42"/>
  <c r="P71" i="42"/>
  <c r="U71" i="42"/>
  <c r="N71" i="42"/>
  <c r="M71" i="42"/>
  <c r="R71" i="42"/>
  <c r="Q71" i="42"/>
  <c r="O71" i="42"/>
  <c r="S71" i="42"/>
  <c r="T130" i="42"/>
  <c r="M130" i="42"/>
  <c r="R130" i="42"/>
  <c r="N130" i="42"/>
  <c r="O130" i="42"/>
  <c r="Q130" i="42"/>
  <c r="S130" i="42"/>
  <c r="U130" i="42"/>
  <c r="P130" i="42"/>
  <c r="U38" i="42"/>
  <c r="T38" i="42"/>
  <c r="O38" i="42"/>
  <c r="R38" i="42"/>
  <c r="P38" i="42"/>
  <c r="N38" i="42"/>
  <c r="Q38" i="42"/>
  <c r="M38" i="42"/>
  <c r="S38" i="42"/>
  <c r="AP128" i="42"/>
  <c r="AG128" i="42" s="1"/>
  <c r="AP161" i="42"/>
  <c r="AC161" i="42" s="1"/>
  <c r="AP48" i="42"/>
  <c r="AO48" i="42" s="1"/>
  <c r="AP163" i="40"/>
  <c r="AP162" i="40"/>
  <c r="O147" i="23"/>
  <c r="M147" i="23"/>
  <c r="T147" i="23"/>
  <c r="U147" i="23"/>
  <c r="Q147" i="23"/>
  <c r="P147" i="23"/>
  <c r="S147" i="23"/>
  <c r="R147" i="23"/>
  <c r="N147" i="23"/>
  <c r="AP99" i="26"/>
  <c r="AC99" i="26" s="1"/>
  <c r="K146" i="41"/>
  <c r="G146" i="41"/>
  <c r="I146" i="41"/>
  <c r="D146" i="41"/>
  <c r="C146" i="41"/>
  <c r="H146" i="41"/>
  <c r="E146" i="41"/>
  <c r="F146" i="41"/>
  <c r="J146" i="41"/>
  <c r="P9" i="26"/>
  <c r="S9" i="26"/>
  <c r="U9" i="26"/>
  <c r="N9" i="26"/>
  <c r="Q9" i="26"/>
  <c r="M9" i="26"/>
  <c r="O9" i="26"/>
  <c r="R9" i="26"/>
  <c r="T9" i="26"/>
  <c r="R146" i="23"/>
  <c r="Q146" i="23"/>
  <c r="T146" i="23"/>
  <c r="N146" i="23"/>
  <c r="O146" i="23"/>
  <c r="P146" i="23"/>
  <c r="M146" i="23"/>
  <c r="U146" i="23"/>
  <c r="S146" i="23"/>
  <c r="R10" i="23"/>
  <c r="U10" i="23"/>
  <c r="S10" i="23"/>
  <c r="T10" i="23"/>
  <c r="O10" i="23"/>
  <c r="P10" i="23"/>
  <c r="Q10" i="23"/>
  <c r="M10" i="23"/>
  <c r="N10" i="23"/>
  <c r="AP90" i="26"/>
  <c r="U68" i="23"/>
  <c r="T68" i="23"/>
  <c r="P68" i="23"/>
  <c r="S68" i="23"/>
  <c r="Q68" i="23"/>
  <c r="O68" i="23"/>
  <c r="M68" i="23"/>
  <c r="R68" i="23"/>
  <c r="N68" i="23"/>
  <c r="K157" i="42"/>
  <c r="H157" i="42"/>
  <c r="G157" i="42"/>
  <c r="C157" i="42"/>
  <c r="E157" i="42"/>
  <c r="J157" i="42"/>
  <c r="D157" i="42"/>
  <c r="F157" i="42"/>
  <c r="I157" i="42"/>
  <c r="AP98" i="26"/>
  <c r="AM98" i="26" s="1"/>
  <c r="D102" i="28"/>
  <c r="J102" i="28"/>
  <c r="I102" i="28"/>
  <c r="G102" i="28"/>
  <c r="K102" i="28"/>
  <c r="C102" i="28"/>
  <c r="E102" i="28"/>
  <c r="H102" i="28"/>
  <c r="F102" i="28"/>
  <c r="J132" i="42"/>
  <c r="G132" i="42"/>
  <c r="H132" i="42"/>
  <c r="I132" i="42"/>
  <c r="F132" i="42"/>
  <c r="K132" i="42"/>
  <c r="E132" i="42"/>
  <c r="C132" i="42"/>
  <c r="D132" i="42"/>
  <c r="J27" i="42"/>
  <c r="D27" i="42"/>
  <c r="G27" i="42"/>
  <c r="F27" i="42"/>
  <c r="C27" i="42"/>
  <c r="H27" i="42"/>
  <c r="K27" i="42"/>
  <c r="E27" i="42"/>
  <c r="I27" i="42"/>
  <c r="J156" i="42"/>
  <c r="K156" i="42"/>
  <c r="H156" i="42"/>
  <c r="C156" i="42"/>
  <c r="F156" i="42"/>
  <c r="D156" i="42"/>
  <c r="E156" i="42"/>
  <c r="I156" i="42"/>
  <c r="G156" i="42"/>
  <c r="P134" i="23"/>
  <c r="T134" i="23"/>
  <c r="M134" i="23"/>
  <c r="Q134" i="23"/>
  <c r="R134" i="23"/>
  <c r="N134" i="23"/>
  <c r="O134" i="23"/>
  <c r="S134" i="23"/>
  <c r="U134" i="23"/>
  <c r="AP71" i="26"/>
  <c r="AH71" i="26" s="1"/>
  <c r="N37" i="23"/>
  <c r="P37" i="23"/>
  <c r="U37" i="23"/>
  <c r="Q37" i="23"/>
  <c r="R37" i="23"/>
  <c r="M37" i="23"/>
  <c r="T37" i="23"/>
  <c r="S37" i="23"/>
  <c r="O37" i="23"/>
  <c r="P37" i="26"/>
  <c r="T37" i="26"/>
  <c r="R37" i="26"/>
  <c r="S37" i="26"/>
  <c r="N37" i="26"/>
  <c r="U37" i="26"/>
  <c r="M37" i="26"/>
  <c r="O37" i="26"/>
  <c r="Q37" i="26"/>
  <c r="K134" i="42"/>
  <c r="J134" i="42"/>
  <c r="C134" i="42"/>
  <c r="H134" i="42"/>
  <c r="G134" i="42"/>
  <c r="I134" i="42"/>
  <c r="F134" i="42"/>
  <c r="D134" i="42"/>
  <c r="E134" i="42"/>
  <c r="Q175" i="23"/>
  <c r="U175" i="23"/>
  <c r="S175" i="23"/>
  <c r="T175" i="23"/>
  <c r="N175" i="23"/>
  <c r="O175" i="23"/>
  <c r="R175" i="23"/>
  <c r="P175" i="23"/>
  <c r="M175" i="23"/>
  <c r="S100" i="26"/>
  <c r="Q100" i="26"/>
  <c r="N100" i="26"/>
  <c r="U100" i="26"/>
  <c r="O100" i="26"/>
  <c r="R100" i="26"/>
  <c r="M100" i="26"/>
  <c r="P100" i="26"/>
  <c r="T100" i="26"/>
  <c r="N46" i="25"/>
  <c r="P46" i="25"/>
  <c r="M46" i="25"/>
  <c r="U46" i="25"/>
  <c r="O46" i="25"/>
  <c r="S46" i="25"/>
  <c r="Q46" i="25"/>
  <c r="T46" i="25"/>
  <c r="R46" i="25"/>
  <c r="M88" i="26"/>
  <c r="R88" i="26"/>
  <c r="N88" i="26"/>
  <c r="O88" i="26"/>
  <c r="U88" i="26"/>
  <c r="Q88" i="26"/>
  <c r="T88" i="26"/>
  <c r="S88" i="26"/>
  <c r="P88" i="26"/>
  <c r="T129" i="26"/>
  <c r="R129" i="26"/>
  <c r="N129" i="26"/>
  <c r="U129" i="26"/>
  <c r="S129" i="26"/>
  <c r="M129" i="26"/>
  <c r="O129" i="26"/>
  <c r="Q129" i="26"/>
  <c r="P129" i="26"/>
  <c r="D144" i="42"/>
  <c r="K144" i="42"/>
  <c r="J144" i="42"/>
  <c r="H144" i="42"/>
  <c r="C144" i="42"/>
  <c r="E144" i="42"/>
  <c r="G144" i="42"/>
  <c r="I144" i="42"/>
  <c r="F144" i="42"/>
  <c r="AP104" i="25"/>
  <c r="Y104" i="25" s="1"/>
  <c r="K22" i="41"/>
  <c r="D22" i="41"/>
  <c r="J22" i="41"/>
  <c r="F22" i="41"/>
  <c r="I22" i="41"/>
  <c r="G22" i="41"/>
  <c r="H22" i="41"/>
  <c r="E22" i="41"/>
  <c r="C22" i="41"/>
  <c r="E158" i="42"/>
  <c r="C158" i="42"/>
  <c r="G158" i="42"/>
  <c r="I158" i="42"/>
  <c r="F158" i="42"/>
  <c r="D158" i="42"/>
  <c r="H158" i="42"/>
  <c r="J158" i="42"/>
  <c r="K158" i="42"/>
  <c r="D39" i="42"/>
  <c r="H39" i="42"/>
  <c r="I39" i="42"/>
  <c r="F39" i="42"/>
  <c r="J39" i="42"/>
  <c r="K39" i="42"/>
  <c r="E39" i="42"/>
  <c r="G39" i="42"/>
  <c r="C39" i="42"/>
  <c r="H119" i="42"/>
  <c r="G119" i="42"/>
  <c r="F119" i="42"/>
  <c r="J119" i="42"/>
  <c r="I119" i="42"/>
  <c r="D119" i="42"/>
  <c r="E119" i="42"/>
  <c r="C119" i="42"/>
  <c r="K119" i="42"/>
  <c r="AP34" i="26"/>
  <c r="AP42" i="26"/>
  <c r="AE42" i="26" s="1"/>
  <c r="M41" i="23"/>
  <c r="T41" i="23"/>
  <c r="P41" i="23"/>
  <c r="S41" i="23"/>
  <c r="O41" i="23"/>
  <c r="R41" i="23"/>
  <c r="N41" i="23"/>
  <c r="Q41" i="23"/>
  <c r="U41" i="23"/>
  <c r="AP105" i="25"/>
  <c r="AO105" i="25" s="1"/>
  <c r="K114" i="41"/>
  <c r="D114" i="41"/>
  <c r="E114" i="41"/>
  <c r="I114" i="41"/>
  <c r="H114" i="41"/>
  <c r="C114" i="41"/>
  <c r="J114" i="41"/>
  <c r="G114" i="41"/>
  <c r="F114" i="41"/>
  <c r="M6" i="26"/>
  <c r="T6" i="26"/>
  <c r="O6" i="26"/>
  <c r="S6" i="26"/>
  <c r="U6" i="26"/>
  <c r="N6" i="26"/>
  <c r="R6" i="26"/>
  <c r="P6" i="26"/>
  <c r="Q6" i="26"/>
  <c r="AP145" i="26"/>
  <c r="N139" i="26"/>
  <c r="S139" i="26"/>
  <c r="M139" i="26"/>
  <c r="P139" i="26"/>
  <c r="R139" i="26"/>
  <c r="O139" i="26"/>
  <c r="Q139" i="26"/>
  <c r="U139" i="26"/>
  <c r="T139" i="26"/>
  <c r="AP82" i="26"/>
  <c r="AP143" i="26"/>
  <c r="AM143" i="26" s="1"/>
  <c r="I130" i="41"/>
  <c r="J130" i="41"/>
  <c r="E130" i="41"/>
  <c r="F130" i="41"/>
  <c r="C130" i="41"/>
  <c r="G130" i="41"/>
  <c r="H130" i="41"/>
  <c r="D130" i="41"/>
  <c r="K130" i="41"/>
  <c r="AP114" i="26"/>
  <c r="X114" i="26" s="1"/>
  <c r="E74" i="28"/>
  <c r="H74" i="28"/>
  <c r="K74" i="28"/>
  <c r="D74" i="28"/>
  <c r="I74" i="28"/>
  <c r="J74" i="28"/>
  <c r="F74" i="28"/>
  <c r="C74" i="28"/>
  <c r="G74" i="28"/>
  <c r="C108" i="42"/>
  <c r="D108" i="42"/>
  <c r="H108" i="42"/>
  <c r="E108" i="42"/>
  <c r="F108" i="42"/>
  <c r="G108" i="42"/>
  <c r="K108" i="42"/>
  <c r="J108" i="42"/>
  <c r="I108" i="42"/>
  <c r="F120" i="42"/>
  <c r="K120" i="42"/>
  <c r="C120" i="42"/>
  <c r="H120" i="42"/>
  <c r="I120" i="42"/>
  <c r="G120" i="42"/>
  <c r="D120" i="42"/>
  <c r="J120" i="42"/>
  <c r="E120" i="42"/>
  <c r="J175" i="41"/>
  <c r="F175" i="41"/>
  <c r="D175" i="41"/>
  <c r="H175" i="41"/>
  <c r="K175" i="41"/>
  <c r="C175" i="41"/>
  <c r="I175" i="41"/>
  <c r="G175" i="41"/>
  <c r="E175" i="41"/>
  <c r="AP86" i="26"/>
  <c r="X86" i="26" s="1"/>
  <c r="AP171" i="25"/>
  <c r="R161" i="23"/>
  <c r="O161" i="23"/>
  <c r="M161" i="23"/>
  <c r="T161" i="23"/>
  <c r="N161" i="23"/>
  <c r="U161" i="23"/>
  <c r="S161" i="23"/>
  <c r="Q161" i="23"/>
  <c r="P161" i="23"/>
  <c r="AP113" i="26"/>
  <c r="AA113" i="26" s="1"/>
  <c r="F50" i="42"/>
  <c r="D50" i="42"/>
  <c r="K50" i="42"/>
  <c r="I50" i="42"/>
  <c r="E50" i="42"/>
  <c r="C50" i="42"/>
  <c r="J50" i="42"/>
  <c r="H50" i="42"/>
  <c r="G50" i="42"/>
  <c r="O176" i="26"/>
  <c r="T176" i="26"/>
  <c r="P176" i="26"/>
  <c r="U176" i="26"/>
  <c r="S176" i="26"/>
  <c r="N176" i="26"/>
  <c r="M176" i="26"/>
  <c r="R176" i="26"/>
  <c r="Q176" i="26"/>
  <c r="Q156" i="23"/>
  <c r="U156" i="23"/>
  <c r="T156" i="23"/>
  <c r="M156" i="23"/>
  <c r="O156" i="23"/>
  <c r="S156" i="23"/>
  <c r="N156" i="23"/>
  <c r="R156" i="23"/>
  <c r="P156" i="23"/>
  <c r="T147" i="26"/>
  <c r="O147" i="26"/>
  <c r="U147" i="26"/>
  <c r="Q147" i="26"/>
  <c r="S147" i="26"/>
  <c r="N147" i="26"/>
  <c r="P147" i="26"/>
  <c r="R147" i="26"/>
  <c r="M147" i="26"/>
  <c r="AP128" i="26"/>
  <c r="Z128" i="26" s="1"/>
  <c r="P4" i="26"/>
  <c r="S4" i="26"/>
  <c r="N4" i="26"/>
  <c r="R4" i="26"/>
  <c r="M4" i="26"/>
  <c r="U4" i="26"/>
  <c r="O4" i="26"/>
  <c r="T4" i="26"/>
  <c r="Q4" i="26"/>
  <c r="C62" i="42"/>
  <c r="J62" i="42"/>
  <c r="K62" i="42"/>
  <c r="I62" i="42"/>
  <c r="G62" i="42"/>
  <c r="E62" i="42"/>
  <c r="D62" i="42"/>
  <c r="F62" i="42"/>
  <c r="H62" i="42"/>
  <c r="U174" i="23"/>
  <c r="Q174" i="23"/>
  <c r="O174" i="23"/>
  <c r="S174" i="23"/>
  <c r="N174" i="23"/>
  <c r="P174" i="23"/>
  <c r="M174" i="23"/>
  <c r="T174" i="23"/>
  <c r="R174" i="23"/>
  <c r="S101" i="23"/>
  <c r="U101" i="23"/>
  <c r="M101" i="23"/>
  <c r="Q101" i="23"/>
  <c r="N101" i="23"/>
  <c r="T101" i="23"/>
  <c r="R101" i="23"/>
  <c r="O101" i="23"/>
  <c r="P101" i="23"/>
  <c r="AP137" i="26"/>
  <c r="T36" i="26"/>
  <c r="Q36" i="26"/>
  <c r="P36" i="26"/>
  <c r="S36" i="26"/>
  <c r="N36" i="26"/>
  <c r="R36" i="26"/>
  <c r="M36" i="26"/>
  <c r="U36" i="26"/>
  <c r="O36" i="26"/>
  <c r="C2" i="28"/>
  <c r="H2" i="28"/>
  <c r="D2" i="28"/>
  <c r="K2" i="28"/>
  <c r="G2" i="28"/>
  <c r="I2" i="28"/>
  <c r="F2" i="28"/>
  <c r="J2" i="28"/>
  <c r="E2" i="28"/>
  <c r="AP112" i="26"/>
  <c r="Z112" i="26" s="1"/>
  <c r="AP30" i="26"/>
  <c r="W30" i="26" s="1"/>
  <c r="N32" i="26"/>
  <c r="O32" i="26"/>
  <c r="R32" i="26"/>
  <c r="Q32" i="26"/>
  <c r="U32" i="26"/>
  <c r="S32" i="26"/>
  <c r="T32" i="26"/>
  <c r="P32" i="26"/>
  <c r="M32" i="26"/>
  <c r="O84" i="26"/>
  <c r="Q84" i="26"/>
  <c r="P84" i="26"/>
  <c r="S84" i="26"/>
  <c r="T84" i="26"/>
  <c r="R84" i="26"/>
  <c r="M84" i="26"/>
  <c r="U84" i="26"/>
  <c r="N84" i="26"/>
  <c r="AP111" i="26"/>
  <c r="AP134" i="26"/>
  <c r="AI134" i="26" s="1"/>
  <c r="AP174" i="26"/>
  <c r="AB174" i="26" s="1"/>
  <c r="C118" i="42"/>
  <c r="E118" i="42"/>
  <c r="D118" i="42"/>
  <c r="F118" i="42"/>
  <c r="G118" i="42"/>
  <c r="H118" i="42"/>
  <c r="K118" i="42"/>
  <c r="J118" i="42"/>
  <c r="I118" i="42"/>
  <c r="AP158" i="26"/>
  <c r="AG158" i="26" s="1"/>
  <c r="S51" i="25"/>
  <c r="P51" i="25"/>
  <c r="O51" i="25"/>
  <c r="U51" i="25"/>
  <c r="Q51" i="25"/>
  <c r="M51" i="25"/>
  <c r="N51" i="25"/>
  <c r="R51" i="25"/>
  <c r="T51" i="25"/>
  <c r="O127" i="26"/>
  <c r="U127" i="26"/>
  <c r="S127" i="26"/>
  <c r="Q127" i="26"/>
  <c r="N127" i="26"/>
  <c r="T127" i="26"/>
  <c r="P127" i="26"/>
  <c r="R127" i="26"/>
  <c r="M127" i="26"/>
  <c r="AP43" i="25"/>
  <c r="AK43" i="25" s="1"/>
  <c r="P29" i="26"/>
  <c r="R29" i="26"/>
  <c r="S29" i="26"/>
  <c r="U29" i="26"/>
  <c r="N29" i="26"/>
  <c r="M29" i="26"/>
  <c r="Q29" i="26"/>
  <c r="O29" i="26"/>
  <c r="T29" i="26"/>
  <c r="S150" i="23"/>
  <c r="M150" i="23"/>
  <c r="N150" i="23"/>
  <c r="O150" i="23"/>
  <c r="Q150" i="23"/>
  <c r="T150" i="23"/>
  <c r="P150" i="23"/>
  <c r="R150" i="23"/>
  <c r="U150" i="23"/>
  <c r="AP9" i="26"/>
  <c r="AI9" i="26" s="1"/>
  <c r="F10" i="42"/>
  <c r="C10" i="42"/>
  <c r="K10" i="42"/>
  <c r="I10" i="42"/>
  <c r="E10" i="42"/>
  <c r="H10" i="42"/>
  <c r="D10" i="42"/>
  <c r="G10" i="42"/>
  <c r="J10" i="42"/>
  <c r="S122" i="26"/>
  <c r="M122" i="26"/>
  <c r="R122" i="26"/>
  <c r="P122" i="26"/>
  <c r="N122" i="26"/>
  <c r="T122" i="26"/>
  <c r="O122" i="26"/>
  <c r="U122" i="26"/>
  <c r="Q122" i="26"/>
  <c r="AP57" i="26"/>
  <c r="AN57" i="26" s="1"/>
  <c r="R29" i="23"/>
  <c r="U29" i="23"/>
  <c r="M29" i="23"/>
  <c r="S29" i="23"/>
  <c r="N29" i="23"/>
  <c r="T29" i="23"/>
  <c r="Q29" i="23"/>
  <c r="P29" i="23"/>
  <c r="O29" i="23"/>
  <c r="P139" i="23"/>
  <c r="T139" i="23"/>
  <c r="S139" i="23"/>
  <c r="U139" i="23"/>
  <c r="N139" i="23"/>
  <c r="O139" i="23"/>
  <c r="M139" i="23"/>
  <c r="R139" i="23"/>
  <c r="Q139" i="23"/>
  <c r="T2" i="26"/>
  <c r="N2" i="26"/>
  <c r="R2" i="26"/>
  <c r="U2" i="26"/>
  <c r="S2" i="26"/>
  <c r="Q2" i="26"/>
  <c r="M2" i="26"/>
  <c r="P2" i="26"/>
  <c r="O2" i="26"/>
  <c r="T130" i="26"/>
  <c r="M130" i="26"/>
  <c r="P130" i="26"/>
  <c r="N130" i="26"/>
  <c r="R130" i="26"/>
  <c r="Q130" i="26"/>
  <c r="U130" i="26"/>
  <c r="S130" i="26"/>
  <c r="O130" i="26"/>
  <c r="C116" i="42"/>
  <c r="F116" i="42"/>
  <c r="K116" i="42"/>
  <c r="G116" i="42"/>
  <c r="D116" i="42"/>
  <c r="H116" i="42"/>
  <c r="E116" i="42"/>
  <c r="J116" i="42"/>
  <c r="I116" i="42"/>
  <c r="P169" i="26"/>
  <c r="T169" i="26"/>
  <c r="U169" i="26"/>
  <c r="O169" i="26"/>
  <c r="M169" i="26"/>
  <c r="R169" i="26"/>
  <c r="S169" i="26"/>
  <c r="N169" i="26"/>
  <c r="Q169" i="26"/>
  <c r="Q123" i="23"/>
  <c r="M123" i="23"/>
  <c r="U123" i="23"/>
  <c r="S123" i="23"/>
  <c r="T123" i="23"/>
  <c r="P123" i="23"/>
  <c r="R123" i="23"/>
  <c r="N123" i="23"/>
  <c r="O123" i="23"/>
  <c r="AP24" i="26"/>
  <c r="AD24" i="26" s="1"/>
  <c r="S76" i="26"/>
  <c r="R76" i="26"/>
  <c r="T76" i="26"/>
  <c r="P76" i="26"/>
  <c r="N76" i="26"/>
  <c r="O76" i="26"/>
  <c r="U76" i="26"/>
  <c r="Q76" i="26"/>
  <c r="M76" i="26"/>
  <c r="N15" i="41"/>
  <c r="P15" i="41"/>
  <c r="O15" i="41"/>
  <c r="R15" i="41"/>
  <c r="S15" i="41"/>
  <c r="U15" i="41"/>
  <c r="M15" i="41"/>
  <c r="T15" i="41"/>
  <c r="Q15" i="41"/>
  <c r="U33" i="41"/>
  <c r="S33" i="41"/>
  <c r="N33" i="41"/>
  <c r="T33" i="41"/>
  <c r="M33" i="41"/>
  <c r="P33" i="41"/>
  <c r="Q33" i="41"/>
  <c r="O33" i="41"/>
  <c r="R33" i="41"/>
  <c r="Q51" i="41"/>
  <c r="T51" i="41"/>
  <c r="P51" i="41"/>
  <c r="U51" i="41"/>
  <c r="N51" i="41"/>
  <c r="O51" i="41"/>
  <c r="S51" i="41"/>
  <c r="M51" i="41"/>
  <c r="R51" i="41"/>
  <c r="R132" i="41"/>
  <c r="Q132" i="41"/>
  <c r="M132" i="41"/>
  <c r="O132" i="41"/>
  <c r="P132" i="41"/>
  <c r="S132" i="41"/>
  <c r="T132" i="41"/>
  <c r="U132" i="41"/>
  <c r="N132" i="41"/>
  <c r="O85" i="41"/>
  <c r="N85" i="41"/>
  <c r="U85" i="41"/>
  <c r="P85" i="41"/>
  <c r="S85" i="41"/>
  <c r="M85" i="41"/>
  <c r="Q85" i="41"/>
  <c r="R85" i="41"/>
  <c r="T85" i="41"/>
  <c r="T38" i="41"/>
  <c r="N38" i="41"/>
  <c r="M38" i="41"/>
  <c r="O38" i="41"/>
  <c r="R38" i="41"/>
  <c r="P38" i="41"/>
  <c r="U38" i="41"/>
  <c r="S38" i="41"/>
  <c r="Q38" i="41"/>
  <c r="N166" i="41"/>
  <c r="M166" i="41"/>
  <c r="R166" i="41"/>
  <c r="U166" i="41"/>
  <c r="O166" i="41"/>
  <c r="T166" i="41"/>
  <c r="P166" i="41"/>
  <c r="Q166" i="41"/>
  <c r="S166" i="41"/>
  <c r="AP115" i="41"/>
  <c r="AB115" i="41" s="1"/>
  <c r="AP12" i="41"/>
  <c r="AP140" i="41"/>
  <c r="AK140" i="41" s="1"/>
  <c r="AP37" i="41"/>
  <c r="AP165" i="41"/>
  <c r="AM165" i="41" s="1"/>
  <c r="M80" i="41"/>
  <c r="U80" i="41"/>
  <c r="R80" i="41"/>
  <c r="S80" i="41"/>
  <c r="N80" i="41"/>
  <c r="T80" i="41"/>
  <c r="P80" i="41"/>
  <c r="O80" i="41"/>
  <c r="Q80" i="41"/>
  <c r="T98" i="41"/>
  <c r="R98" i="41"/>
  <c r="Q98" i="41"/>
  <c r="U98" i="41"/>
  <c r="P98" i="41"/>
  <c r="S98" i="41"/>
  <c r="O98" i="41"/>
  <c r="M98" i="41"/>
  <c r="N98" i="41"/>
  <c r="AP146" i="41"/>
  <c r="AH146" i="41" s="1"/>
  <c r="AP33" i="41"/>
  <c r="AN33" i="41" s="1"/>
  <c r="T67" i="41"/>
  <c r="M67" i="41"/>
  <c r="U67" i="41"/>
  <c r="R67" i="41"/>
  <c r="S67" i="41"/>
  <c r="Q67" i="41"/>
  <c r="N67" i="41"/>
  <c r="P67" i="41"/>
  <c r="O67" i="41"/>
  <c r="S71" i="41"/>
  <c r="M71" i="41"/>
  <c r="N71" i="41"/>
  <c r="Q71" i="41"/>
  <c r="T71" i="41"/>
  <c r="O71" i="41"/>
  <c r="R71" i="41"/>
  <c r="U71" i="41"/>
  <c r="P71" i="41"/>
  <c r="U10" i="41"/>
  <c r="S10" i="41"/>
  <c r="M10" i="41"/>
  <c r="R10" i="41"/>
  <c r="O10" i="41"/>
  <c r="T10" i="41"/>
  <c r="Q10" i="41"/>
  <c r="P10" i="41"/>
  <c r="N10" i="41"/>
  <c r="AP112" i="41"/>
  <c r="X112" i="41" s="1"/>
  <c r="O145" i="41"/>
  <c r="Q145" i="41"/>
  <c r="M145" i="41"/>
  <c r="T145" i="41"/>
  <c r="P145" i="41"/>
  <c r="R145" i="41"/>
  <c r="N145" i="41"/>
  <c r="U145" i="41"/>
  <c r="S145" i="41"/>
  <c r="R11" i="41"/>
  <c r="Q11" i="41"/>
  <c r="S11" i="41"/>
  <c r="O11" i="41"/>
  <c r="M11" i="41"/>
  <c r="N11" i="41"/>
  <c r="U11" i="41"/>
  <c r="T11" i="41"/>
  <c r="P11" i="41"/>
  <c r="R173" i="41"/>
  <c r="N173" i="41"/>
  <c r="S173" i="41"/>
  <c r="Q173" i="41"/>
  <c r="M173" i="41"/>
  <c r="T173" i="41"/>
  <c r="P173" i="41"/>
  <c r="U173" i="41"/>
  <c r="O173" i="41"/>
  <c r="AP100" i="41"/>
  <c r="AD100" i="41" s="1"/>
  <c r="P124" i="42"/>
  <c r="T124" i="42"/>
  <c r="N124" i="42"/>
  <c r="U124" i="42"/>
  <c r="M124" i="42"/>
  <c r="S124" i="42"/>
  <c r="R124" i="42"/>
  <c r="O124" i="42"/>
  <c r="Q124" i="42"/>
  <c r="O62" i="40"/>
  <c r="P62" i="40"/>
  <c r="Q62" i="40"/>
  <c r="M62" i="40"/>
  <c r="R62" i="40"/>
  <c r="S62" i="40"/>
  <c r="U62" i="40"/>
  <c r="T62" i="40"/>
  <c r="N62" i="40"/>
  <c r="T139" i="42"/>
  <c r="S139" i="42"/>
  <c r="M139" i="42"/>
  <c r="R139" i="42"/>
  <c r="N139" i="42"/>
  <c r="P139" i="42"/>
  <c r="U139" i="42"/>
  <c r="Q139" i="42"/>
  <c r="O139" i="42"/>
  <c r="N133" i="40"/>
  <c r="S133" i="40"/>
  <c r="P133" i="40"/>
  <c r="Q133" i="40"/>
  <c r="U133" i="40"/>
  <c r="O133" i="40"/>
  <c r="T133" i="40"/>
  <c r="M133" i="40"/>
  <c r="R133" i="40"/>
  <c r="T34" i="42"/>
  <c r="R34" i="42"/>
  <c r="S34" i="42"/>
  <c r="N34" i="42"/>
  <c r="Q34" i="42"/>
  <c r="O34" i="42"/>
  <c r="M34" i="42"/>
  <c r="U34" i="42"/>
  <c r="P34" i="42"/>
  <c r="O110" i="40"/>
  <c r="U110" i="40"/>
  <c r="M110" i="40"/>
  <c r="P110" i="40"/>
  <c r="R110" i="40"/>
  <c r="S110" i="40"/>
  <c r="T110" i="40"/>
  <c r="N110" i="40"/>
  <c r="Q110" i="40"/>
  <c r="AP65" i="42"/>
  <c r="AP82" i="42"/>
  <c r="Z82" i="42" s="1"/>
  <c r="AP14" i="40"/>
  <c r="AG14" i="40" s="1"/>
  <c r="AP63" i="40"/>
  <c r="AP8" i="40"/>
  <c r="AI8" i="40" s="1"/>
  <c r="P119" i="41"/>
  <c r="O119" i="41"/>
  <c r="N119" i="41"/>
  <c r="U119" i="41"/>
  <c r="T119" i="41"/>
  <c r="M119" i="41"/>
  <c r="Q119" i="41"/>
  <c r="S119" i="41"/>
  <c r="R119" i="41"/>
  <c r="P72" i="41"/>
  <c r="T72" i="41"/>
  <c r="O72" i="41"/>
  <c r="R72" i="41"/>
  <c r="M72" i="41"/>
  <c r="S72" i="41"/>
  <c r="N72" i="41"/>
  <c r="Q72" i="41"/>
  <c r="U72" i="41"/>
  <c r="R25" i="41"/>
  <c r="M25" i="41"/>
  <c r="P25" i="41"/>
  <c r="Q25" i="41"/>
  <c r="S25" i="41"/>
  <c r="U25" i="41"/>
  <c r="T25" i="41"/>
  <c r="O25" i="41"/>
  <c r="N25" i="41"/>
  <c r="U153" i="41"/>
  <c r="S153" i="41"/>
  <c r="M153" i="41"/>
  <c r="P153" i="41"/>
  <c r="R153" i="41"/>
  <c r="T153" i="41"/>
  <c r="N153" i="41"/>
  <c r="Q153" i="41"/>
  <c r="O153" i="41"/>
  <c r="U106" i="41"/>
  <c r="S106" i="41"/>
  <c r="N106" i="41"/>
  <c r="T106" i="41"/>
  <c r="P106" i="41"/>
  <c r="M106" i="41"/>
  <c r="Q106" i="41"/>
  <c r="O106" i="41"/>
  <c r="R106" i="41"/>
  <c r="AP55" i="41"/>
  <c r="AG55" i="41" s="1"/>
  <c r="AP18" i="41"/>
  <c r="AP80" i="41"/>
  <c r="AL80" i="41" s="1"/>
  <c r="AP90" i="41"/>
  <c r="AA90" i="41" s="1"/>
  <c r="AP105" i="41"/>
  <c r="AO105" i="41" s="1"/>
  <c r="AP162" i="41"/>
  <c r="M65" i="41"/>
  <c r="P65" i="41"/>
  <c r="N65" i="41"/>
  <c r="O65" i="41"/>
  <c r="Q65" i="41"/>
  <c r="R65" i="41"/>
  <c r="U65" i="41"/>
  <c r="T65" i="41"/>
  <c r="S65" i="41"/>
  <c r="N2" i="41"/>
  <c r="P2" i="41"/>
  <c r="M2" i="41"/>
  <c r="R2" i="41"/>
  <c r="S2" i="41"/>
  <c r="O2" i="41"/>
  <c r="U2" i="41"/>
  <c r="T2" i="41"/>
  <c r="Q2" i="41"/>
  <c r="AP56" i="41"/>
  <c r="Z56" i="41" s="1"/>
  <c r="AP81" i="41"/>
  <c r="Q163" i="41"/>
  <c r="M163" i="41"/>
  <c r="U163" i="41"/>
  <c r="O163" i="41"/>
  <c r="P163" i="41"/>
  <c r="S163" i="41"/>
  <c r="R163" i="41"/>
  <c r="N163" i="41"/>
  <c r="T163" i="41"/>
  <c r="T107" i="41"/>
  <c r="M107" i="41"/>
  <c r="R107" i="41"/>
  <c r="S107" i="41"/>
  <c r="P107" i="41"/>
  <c r="Q107" i="41"/>
  <c r="N107" i="41"/>
  <c r="O107" i="41"/>
  <c r="U107" i="41"/>
  <c r="Q60" i="41"/>
  <c r="M60" i="41"/>
  <c r="T60" i="41"/>
  <c r="P60" i="41"/>
  <c r="S60" i="41"/>
  <c r="N60" i="41"/>
  <c r="U60" i="41"/>
  <c r="O60" i="41"/>
  <c r="R60" i="41"/>
  <c r="U13" i="41"/>
  <c r="M13" i="41"/>
  <c r="R13" i="41"/>
  <c r="O13" i="41"/>
  <c r="S13" i="41"/>
  <c r="P13" i="41"/>
  <c r="Q13" i="41"/>
  <c r="N13" i="41"/>
  <c r="T13" i="41"/>
  <c r="M141" i="41"/>
  <c r="Q141" i="41"/>
  <c r="U141" i="41"/>
  <c r="R141" i="41"/>
  <c r="O141" i="41"/>
  <c r="T141" i="41"/>
  <c r="S141" i="41"/>
  <c r="N141" i="41"/>
  <c r="P141" i="41"/>
  <c r="R94" i="41"/>
  <c r="P94" i="41"/>
  <c r="U94" i="41"/>
  <c r="Q94" i="41"/>
  <c r="T94" i="41"/>
  <c r="O94" i="41"/>
  <c r="M94" i="41"/>
  <c r="N94" i="41"/>
  <c r="S94" i="41"/>
  <c r="AP43" i="41"/>
  <c r="AP171" i="41"/>
  <c r="AP68" i="41"/>
  <c r="AP54" i="41"/>
  <c r="AH54" i="41" s="1"/>
  <c r="AP93" i="41"/>
  <c r="AP126" i="41"/>
  <c r="T161" i="42"/>
  <c r="P161" i="42"/>
  <c r="Q161" i="42"/>
  <c r="M161" i="42"/>
  <c r="R161" i="42"/>
  <c r="S161" i="42"/>
  <c r="U161" i="42"/>
  <c r="O161" i="42"/>
  <c r="N161" i="42"/>
  <c r="O19" i="42"/>
  <c r="M19" i="42"/>
  <c r="Q19" i="42"/>
  <c r="N19" i="42"/>
  <c r="P19" i="42"/>
  <c r="R19" i="42"/>
  <c r="T19" i="42"/>
  <c r="S19" i="42"/>
  <c r="U19" i="42"/>
  <c r="O65" i="42"/>
  <c r="T65" i="42"/>
  <c r="P65" i="42"/>
  <c r="U65" i="42"/>
  <c r="Q65" i="42"/>
  <c r="R65" i="42"/>
  <c r="S65" i="42"/>
  <c r="M65" i="42"/>
  <c r="N65" i="42"/>
  <c r="N28" i="42"/>
  <c r="S28" i="42"/>
  <c r="T28" i="42"/>
  <c r="U28" i="42"/>
  <c r="O28" i="42"/>
  <c r="P28" i="42"/>
  <c r="Q28" i="42"/>
  <c r="M28" i="42"/>
  <c r="R28" i="42"/>
  <c r="S110" i="42"/>
  <c r="M110" i="42"/>
  <c r="P110" i="42"/>
  <c r="T110" i="42"/>
  <c r="N110" i="42"/>
  <c r="R110" i="42"/>
  <c r="O110" i="42"/>
  <c r="U110" i="42"/>
  <c r="Q110" i="42"/>
  <c r="U87" i="42"/>
  <c r="M87" i="42"/>
  <c r="R87" i="42"/>
  <c r="P87" i="42"/>
  <c r="O87" i="42"/>
  <c r="S87" i="42"/>
  <c r="T87" i="42"/>
  <c r="Q87" i="42"/>
  <c r="N87" i="42"/>
  <c r="M135" i="42"/>
  <c r="R135" i="42"/>
  <c r="S135" i="42"/>
  <c r="Q135" i="42"/>
  <c r="P135" i="42"/>
  <c r="N135" i="42"/>
  <c r="U135" i="42"/>
  <c r="T135" i="42"/>
  <c r="O135" i="42"/>
  <c r="O138" i="42"/>
  <c r="T138" i="42"/>
  <c r="P138" i="42"/>
  <c r="N138" i="42"/>
  <c r="Q138" i="42"/>
  <c r="M138" i="42"/>
  <c r="R138" i="42"/>
  <c r="S138" i="42"/>
  <c r="U138" i="42"/>
  <c r="M142" i="40"/>
  <c r="U142" i="40"/>
  <c r="N142" i="40"/>
  <c r="O142" i="40"/>
  <c r="Q142" i="40"/>
  <c r="S142" i="40"/>
  <c r="P142" i="40"/>
  <c r="R142" i="40"/>
  <c r="T142" i="40"/>
  <c r="O103" i="40"/>
  <c r="S103" i="40"/>
  <c r="N103" i="40"/>
  <c r="Q103" i="40"/>
  <c r="T103" i="40"/>
  <c r="P103" i="40"/>
  <c r="R103" i="40"/>
  <c r="U103" i="40"/>
  <c r="M103" i="40"/>
  <c r="M56" i="40"/>
  <c r="T56" i="40"/>
  <c r="Q56" i="40"/>
  <c r="N56" i="40"/>
  <c r="U56" i="40"/>
  <c r="P56" i="40"/>
  <c r="R56" i="40"/>
  <c r="S56" i="40"/>
  <c r="O56" i="40"/>
  <c r="U137" i="40"/>
  <c r="S137" i="40"/>
  <c r="T137" i="40"/>
  <c r="R137" i="40"/>
  <c r="P137" i="40"/>
  <c r="N137" i="40"/>
  <c r="M137" i="40"/>
  <c r="Q137" i="40"/>
  <c r="O137" i="40"/>
  <c r="R169" i="42"/>
  <c r="N169" i="42"/>
  <c r="M169" i="42"/>
  <c r="S169" i="42"/>
  <c r="O169" i="42"/>
  <c r="U169" i="42"/>
  <c r="T169" i="42"/>
  <c r="P169" i="42"/>
  <c r="Q169" i="42"/>
  <c r="O2" i="42"/>
  <c r="N2" i="42"/>
  <c r="M2" i="42"/>
  <c r="S2" i="42"/>
  <c r="U2" i="42"/>
  <c r="T2" i="42"/>
  <c r="P2" i="42"/>
  <c r="Q2" i="42"/>
  <c r="R2" i="42"/>
  <c r="P149" i="40"/>
  <c r="T149" i="40"/>
  <c r="O149" i="40"/>
  <c r="S149" i="40"/>
  <c r="U149" i="40"/>
  <c r="M149" i="40"/>
  <c r="N149" i="40"/>
  <c r="Q149" i="40"/>
  <c r="R149" i="40"/>
  <c r="Q15" i="40"/>
  <c r="S15" i="40"/>
  <c r="N15" i="40"/>
  <c r="T15" i="40"/>
  <c r="R15" i="40"/>
  <c r="O15" i="40"/>
  <c r="U15" i="40"/>
  <c r="M15" i="40"/>
  <c r="P15" i="40"/>
  <c r="Q42" i="42"/>
  <c r="R42" i="42"/>
  <c r="P42" i="42"/>
  <c r="O42" i="42"/>
  <c r="U42" i="42"/>
  <c r="M42" i="42"/>
  <c r="T42" i="42"/>
  <c r="S42" i="42"/>
  <c r="N42" i="42"/>
  <c r="M36" i="42"/>
  <c r="U36" i="42"/>
  <c r="R36" i="42"/>
  <c r="Q36" i="42"/>
  <c r="T36" i="42"/>
  <c r="O36" i="42"/>
  <c r="S36" i="42"/>
  <c r="P36" i="42"/>
  <c r="N36" i="42"/>
  <c r="N104" i="42"/>
  <c r="Q104" i="42"/>
  <c r="R104" i="42"/>
  <c r="U104" i="42"/>
  <c r="S104" i="42"/>
  <c r="O104" i="42"/>
  <c r="P104" i="42"/>
  <c r="M104" i="42"/>
  <c r="T104" i="42"/>
  <c r="O55" i="40"/>
  <c r="S55" i="40"/>
  <c r="P55" i="40"/>
  <c r="U55" i="40"/>
  <c r="T55" i="40"/>
  <c r="M55" i="40"/>
  <c r="Q55" i="40"/>
  <c r="R55" i="40"/>
  <c r="N55" i="40"/>
  <c r="N119" i="40"/>
  <c r="M119" i="40"/>
  <c r="O119" i="40"/>
  <c r="S119" i="40"/>
  <c r="T119" i="40"/>
  <c r="P119" i="40"/>
  <c r="Q119" i="40"/>
  <c r="U119" i="40"/>
  <c r="R119" i="40"/>
  <c r="M151" i="40"/>
  <c r="N151" i="40"/>
  <c r="U151" i="40"/>
  <c r="R151" i="40"/>
  <c r="S151" i="40"/>
  <c r="O151" i="40"/>
  <c r="T151" i="40"/>
  <c r="Q151" i="40"/>
  <c r="P151" i="40"/>
  <c r="M60" i="40"/>
  <c r="T60" i="40"/>
  <c r="R60" i="40"/>
  <c r="N60" i="40"/>
  <c r="P60" i="40"/>
  <c r="Q60" i="40"/>
  <c r="S60" i="40"/>
  <c r="U60" i="40"/>
  <c r="O60" i="40"/>
  <c r="Q166" i="42"/>
  <c r="T166" i="42"/>
  <c r="U166" i="42"/>
  <c r="P166" i="42"/>
  <c r="N166" i="42"/>
  <c r="M166" i="42"/>
  <c r="S166" i="42"/>
  <c r="O166" i="42"/>
  <c r="R166" i="42"/>
  <c r="U84" i="40"/>
  <c r="Q84" i="40"/>
  <c r="S84" i="40"/>
  <c r="N84" i="40"/>
  <c r="T84" i="40"/>
  <c r="O84" i="40"/>
  <c r="M84" i="40"/>
  <c r="R84" i="40"/>
  <c r="P84" i="40"/>
  <c r="P31" i="40"/>
  <c r="Q31" i="40"/>
  <c r="R31" i="40"/>
  <c r="S31" i="40"/>
  <c r="U31" i="40"/>
  <c r="M31" i="40"/>
  <c r="N31" i="40"/>
  <c r="O31" i="40"/>
  <c r="T31" i="40"/>
  <c r="N18" i="40"/>
  <c r="R18" i="40"/>
  <c r="O18" i="40"/>
  <c r="U18" i="40"/>
  <c r="Q18" i="40"/>
  <c r="M18" i="40"/>
  <c r="P18" i="40"/>
  <c r="S18" i="40"/>
  <c r="T18" i="40"/>
  <c r="U28" i="40"/>
  <c r="M28" i="40"/>
  <c r="O28" i="40"/>
  <c r="P28" i="40"/>
  <c r="S28" i="40"/>
  <c r="R28" i="40"/>
  <c r="N28" i="40"/>
  <c r="Q28" i="40"/>
  <c r="T28" i="40"/>
  <c r="M122" i="42"/>
  <c r="S122" i="42"/>
  <c r="Q122" i="42"/>
  <c r="R122" i="42"/>
  <c r="O122" i="42"/>
  <c r="U122" i="42"/>
  <c r="T122" i="42"/>
  <c r="N122" i="42"/>
  <c r="P122" i="42"/>
  <c r="N119" i="42"/>
  <c r="T119" i="42"/>
  <c r="Q119" i="42"/>
  <c r="O119" i="42"/>
  <c r="S119" i="42"/>
  <c r="P119" i="42"/>
  <c r="R119" i="42"/>
  <c r="U119" i="42"/>
  <c r="M119" i="42"/>
  <c r="N59" i="40"/>
  <c r="S59" i="40"/>
  <c r="P59" i="40"/>
  <c r="U59" i="40"/>
  <c r="Q59" i="40"/>
  <c r="M59" i="40"/>
  <c r="O59" i="40"/>
  <c r="T59" i="40"/>
  <c r="R59" i="40"/>
  <c r="S48" i="40"/>
  <c r="P48" i="40"/>
  <c r="M48" i="40"/>
  <c r="R48" i="40"/>
  <c r="N48" i="40"/>
  <c r="O48" i="40"/>
  <c r="U48" i="40"/>
  <c r="Q48" i="40"/>
  <c r="T48" i="40"/>
  <c r="M159" i="42"/>
  <c r="S159" i="42"/>
  <c r="O159" i="42"/>
  <c r="T159" i="42"/>
  <c r="P159" i="42"/>
  <c r="N159" i="42"/>
  <c r="R159" i="42"/>
  <c r="Q159" i="42"/>
  <c r="U159" i="42"/>
  <c r="O84" i="42"/>
  <c r="T84" i="42"/>
  <c r="R84" i="42"/>
  <c r="M84" i="42"/>
  <c r="Q84" i="42"/>
  <c r="P84" i="42"/>
  <c r="S84" i="42"/>
  <c r="U84" i="42"/>
  <c r="N84" i="42"/>
  <c r="Q152" i="42"/>
  <c r="M152" i="42"/>
  <c r="O152" i="42"/>
  <c r="S152" i="42"/>
  <c r="P152" i="42"/>
  <c r="T152" i="42"/>
  <c r="N152" i="42"/>
  <c r="U152" i="42"/>
  <c r="R152" i="42"/>
  <c r="Q116" i="40"/>
  <c r="S116" i="40"/>
  <c r="O116" i="40"/>
  <c r="T116" i="40"/>
  <c r="M116" i="40"/>
  <c r="P116" i="40"/>
  <c r="R116" i="40"/>
  <c r="U116" i="40"/>
  <c r="N116" i="40"/>
  <c r="R30" i="40"/>
  <c r="Q30" i="40"/>
  <c r="O30" i="40"/>
  <c r="U30" i="40"/>
  <c r="P30" i="40"/>
  <c r="M30" i="40"/>
  <c r="N30" i="40"/>
  <c r="S30" i="40"/>
  <c r="T30" i="40"/>
  <c r="O93" i="40"/>
  <c r="M93" i="40"/>
  <c r="U93" i="40"/>
  <c r="T93" i="40"/>
  <c r="S93" i="40"/>
  <c r="Q93" i="40"/>
  <c r="N93" i="40"/>
  <c r="P93" i="40"/>
  <c r="R93" i="40"/>
  <c r="N95" i="40"/>
  <c r="T95" i="40"/>
  <c r="R95" i="40"/>
  <c r="M95" i="40"/>
  <c r="O95" i="40"/>
  <c r="Q95" i="40"/>
  <c r="P95" i="40"/>
  <c r="S95" i="40"/>
  <c r="U95" i="40"/>
  <c r="S7" i="42"/>
  <c r="O7" i="42"/>
  <c r="M7" i="42"/>
  <c r="P7" i="42"/>
  <c r="R7" i="42"/>
  <c r="T7" i="42"/>
  <c r="U7" i="42"/>
  <c r="N7" i="42"/>
  <c r="Q7" i="42"/>
  <c r="M118" i="42"/>
  <c r="S118" i="42"/>
  <c r="T118" i="42"/>
  <c r="P118" i="42"/>
  <c r="O118" i="42"/>
  <c r="Q118" i="42"/>
  <c r="R118" i="42"/>
  <c r="N118" i="42"/>
  <c r="U118" i="42"/>
  <c r="U106" i="40"/>
  <c r="T106" i="40"/>
  <c r="Q106" i="40"/>
  <c r="P106" i="40"/>
  <c r="N106" i="40"/>
  <c r="O106" i="40"/>
  <c r="S106" i="40"/>
  <c r="R106" i="40"/>
  <c r="M106" i="40"/>
  <c r="T123" i="40"/>
  <c r="P123" i="40"/>
  <c r="U123" i="40"/>
  <c r="R123" i="40"/>
  <c r="M123" i="40"/>
  <c r="Q123" i="40"/>
  <c r="O123" i="40"/>
  <c r="S123" i="40"/>
  <c r="N123" i="40"/>
  <c r="S39" i="40"/>
  <c r="P39" i="40"/>
  <c r="T39" i="40"/>
  <c r="U39" i="40"/>
  <c r="M39" i="40"/>
  <c r="Q39" i="40"/>
  <c r="O39" i="40"/>
  <c r="R39" i="40"/>
  <c r="N39" i="40"/>
  <c r="AP46" i="40"/>
  <c r="AP151" i="42"/>
  <c r="AA151" i="42" s="1"/>
  <c r="AP162" i="42"/>
  <c r="AP62" i="40"/>
  <c r="AP149" i="42"/>
  <c r="X149" i="42" s="1"/>
  <c r="AP168" i="42"/>
  <c r="AG168" i="42" s="1"/>
  <c r="AP110" i="42"/>
  <c r="AP72" i="42"/>
  <c r="AP106" i="42"/>
  <c r="AP118" i="42"/>
  <c r="AJ118" i="42" s="1"/>
  <c r="AP43" i="42"/>
  <c r="AL43" i="42" s="1"/>
  <c r="AP64" i="42"/>
  <c r="AP33" i="42"/>
  <c r="AP77" i="42"/>
  <c r="AN77" i="42" s="1"/>
  <c r="AP176" i="42"/>
  <c r="AI176" i="42" s="1"/>
  <c r="AP76" i="42"/>
  <c r="AP95" i="42"/>
  <c r="AP139" i="42"/>
  <c r="AD139" i="42" s="1"/>
  <c r="AP166" i="42"/>
  <c r="AD166" i="42" s="1"/>
  <c r="AP23" i="42"/>
  <c r="AP135" i="42"/>
  <c r="AP28" i="42"/>
  <c r="AA28" i="42" s="1"/>
  <c r="AP44" i="42"/>
  <c r="AF44" i="42" s="1"/>
  <c r="AP63" i="42"/>
  <c r="AA63" i="42" s="1"/>
  <c r="AP107" i="42"/>
  <c r="AP81" i="40"/>
  <c r="Z81" i="40" s="1"/>
  <c r="AP135" i="40"/>
  <c r="Y135" i="40" s="1"/>
  <c r="AP27" i="40"/>
  <c r="AP11" i="40"/>
  <c r="AP50" i="40"/>
  <c r="AE50" i="40" s="1"/>
  <c r="AP10" i="40"/>
  <c r="AP77" i="40"/>
  <c r="AF77" i="40" s="1"/>
  <c r="AP53" i="40"/>
  <c r="W53" i="40" s="1"/>
  <c r="AP32" i="40"/>
  <c r="AM32" i="40" s="1"/>
  <c r="AP120" i="40"/>
  <c r="AE120" i="40" s="1"/>
  <c r="AP112" i="40"/>
  <c r="AP49" i="40"/>
  <c r="AP136" i="40"/>
  <c r="AL136" i="40" s="1"/>
  <c r="AP9" i="40"/>
  <c r="AP146" i="40"/>
  <c r="AP24" i="40"/>
  <c r="AP90" i="40"/>
  <c r="AA90" i="40" s="1"/>
  <c r="AP177" i="40"/>
  <c r="Y177" i="40" s="1"/>
  <c r="AP121" i="40"/>
  <c r="AM121" i="40" s="1"/>
  <c r="S135" i="41"/>
  <c r="N135" i="41"/>
  <c r="T135" i="41"/>
  <c r="Q135" i="41"/>
  <c r="U135" i="41"/>
  <c r="R135" i="41"/>
  <c r="O135" i="41"/>
  <c r="M135" i="41"/>
  <c r="P135" i="41"/>
  <c r="S88" i="41"/>
  <c r="O88" i="41"/>
  <c r="N88" i="41"/>
  <c r="U88" i="41"/>
  <c r="R88" i="41"/>
  <c r="Q88" i="41"/>
  <c r="T88" i="41"/>
  <c r="P88" i="41"/>
  <c r="M88" i="41"/>
  <c r="R41" i="41"/>
  <c r="U41" i="41"/>
  <c r="N41" i="41"/>
  <c r="Q41" i="41"/>
  <c r="P41" i="41"/>
  <c r="M41" i="41"/>
  <c r="T41" i="41"/>
  <c r="O41" i="41"/>
  <c r="S41" i="41"/>
  <c r="Q169" i="41"/>
  <c r="S169" i="41"/>
  <c r="O169" i="41"/>
  <c r="M169" i="41"/>
  <c r="T169" i="41"/>
  <c r="P169" i="41"/>
  <c r="N169" i="41"/>
  <c r="U169" i="41"/>
  <c r="R169" i="41"/>
  <c r="U122" i="41"/>
  <c r="Q122" i="41"/>
  <c r="M122" i="41"/>
  <c r="N122" i="41"/>
  <c r="O122" i="41"/>
  <c r="T122" i="41"/>
  <c r="S122" i="41"/>
  <c r="R122" i="41"/>
  <c r="P122" i="41"/>
  <c r="AP71" i="41"/>
  <c r="AD71" i="41" s="1"/>
  <c r="AP74" i="41"/>
  <c r="AI74" i="41" s="1"/>
  <c r="AP96" i="41"/>
  <c r="AN96" i="41" s="1"/>
  <c r="AP142" i="41"/>
  <c r="AP121" i="41"/>
  <c r="AC121" i="41" s="1"/>
  <c r="N79" i="41"/>
  <c r="O79" i="41"/>
  <c r="Q79" i="41"/>
  <c r="T79" i="41"/>
  <c r="M79" i="41"/>
  <c r="R79" i="41"/>
  <c r="S79" i="41"/>
  <c r="U79" i="41"/>
  <c r="P79" i="41"/>
  <c r="M97" i="41"/>
  <c r="T97" i="41"/>
  <c r="U97" i="41"/>
  <c r="O97" i="41"/>
  <c r="Q97" i="41"/>
  <c r="P97" i="41"/>
  <c r="S97" i="41"/>
  <c r="R97" i="41"/>
  <c r="N97" i="41"/>
  <c r="AP47" i="41"/>
  <c r="AM47" i="41" s="1"/>
  <c r="AP88" i="41"/>
  <c r="AN88" i="41" s="1"/>
  <c r="AP113" i="41"/>
  <c r="W113" i="41" s="1"/>
  <c r="Q20" i="41"/>
  <c r="R20" i="41"/>
  <c r="U20" i="41"/>
  <c r="T20" i="41"/>
  <c r="P20" i="41"/>
  <c r="O20" i="41"/>
  <c r="S20" i="41"/>
  <c r="N20" i="41"/>
  <c r="M20" i="41"/>
  <c r="M123" i="41"/>
  <c r="R123" i="41"/>
  <c r="P123" i="41"/>
  <c r="T123" i="41"/>
  <c r="U123" i="41"/>
  <c r="O123" i="41"/>
  <c r="S123" i="41"/>
  <c r="Q123" i="41"/>
  <c r="N123" i="41"/>
  <c r="P76" i="41"/>
  <c r="S76" i="41"/>
  <c r="N76" i="41"/>
  <c r="O76" i="41"/>
  <c r="Q76" i="41"/>
  <c r="M76" i="41"/>
  <c r="T76" i="41"/>
  <c r="R76" i="41"/>
  <c r="U76" i="41"/>
  <c r="Q29" i="41"/>
  <c r="S29" i="41"/>
  <c r="O29" i="41"/>
  <c r="M29" i="41"/>
  <c r="N29" i="41"/>
  <c r="T29" i="41"/>
  <c r="P29" i="41"/>
  <c r="R29" i="41"/>
  <c r="U29" i="41"/>
  <c r="Q157" i="41"/>
  <c r="N157" i="41"/>
  <c r="R157" i="41"/>
  <c r="O157" i="41"/>
  <c r="T157" i="41"/>
  <c r="S157" i="41"/>
  <c r="M157" i="41"/>
  <c r="U157" i="41"/>
  <c r="P157" i="41"/>
  <c r="N110" i="41"/>
  <c r="R110" i="41"/>
  <c r="T110" i="41"/>
  <c r="Q110" i="41"/>
  <c r="U110" i="41"/>
  <c r="P110" i="41"/>
  <c r="O110" i="41"/>
  <c r="M110" i="41"/>
  <c r="S110" i="41"/>
  <c r="AP59" i="41"/>
  <c r="X59" i="41" s="1"/>
  <c r="AP30" i="41"/>
  <c r="AL30" i="41" s="1"/>
  <c r="AP84" i="41"/>
  <c r="AP102" i="41"/>
  <c r="AP109" i="41"/>
  <c r="AB109" i="41" s="1"/>
  <c r="AP174" i="41"/>
  <c r="AO174" i="41" s="1"/>
  <c r="O17" i="42"/>
  <c r="S17" i="42"/>
  <c r="M17" i="42"/>
  <c r="R17" i="42"/>
  <c r="T17" i="42"/>
  <c r="U17" i="42"/>
  <c r="N17" i="42"/>
  <c r="Q17" i="42"/>
  <c r="P17" i="42"/>
  <c r="N167" i="42"/>
  <c r="R167" i="42"/>
  <c r="Q167" i="42"/>
  <c r="M167" i="42"/>
  <c r="O167" i="42"/>
  <c r="S167" i="42"/>
  <c r="T167" i="42"/>
  <c r="U167" i="42"/>
  <c r="P167" i="42"/>
  <c r="U156" i="42"/>
  <c r="N156" i="42"/>
  <c r="Q156" i="42"/>
  <c r="S156" i="42"/>
  <c r="R156" i="42"/>
  <c r="O156" i="42"/>
  <c r="T156" i="42"/>
  <c r="M156" i="42"/>
  <c r="P156" i="42"/>
  <c r="N115" i="42"/>
  <c r="P115" i="42"/>
  <c r="T115" i="42"/>
  <c r="M115" i="42"/>
  <c r="R115" i="42"/>
  <c r="S115" i="42"/>
  <c r="O115" i="42"/>
  <c r="Q115" i="42"/>
  <c r="U115" i="42"/>
  <c r="Q64" i="42"/>
  <c r="O64" i="42"/>
  <c r="P64" i="42"/>
  <c r="N64" i="42"/>
  <c r="S64" i="42"/>
  <c r="U64" i="42"/>
  <c r="T64" i="42"/>
  <c r="M64" i="42"/>
  <c r="R64" i="42"/>
  <c r="P137" i="42"/>
  <c r="M137" i="42"/>
  <c r="T137" i="42"/>
  <c r="O137" i="42"/>
  <c r="N137" i="42"/>
  <c r="Q137" i="42"/>
  <c r="U137" i="42"/>
  <c r="S137" i="42"/>
  <c r="R137" i="42"/>
  <c r="Q117" i="42"/>
  <c r="N117" i="42"/>
  <c r="O117" i="42"/>
  <c r="S117" i="42"/>
  <c r="M117" i="42"/>
  <c r="U117" i="42"/>
  <c r="R117" i="42"/>
  <c r="P117" i="42"/>
  <c r="T117" i="42"/>
  <c r="R47" i="42"/>
  <c r="U47" i="42"/>
  <c r="M47" i="42"/>
  <c r="S47" i="42"/>
  <c r="N47" i="42"/>
  <c r="Q47" i="42"/>
  <c r="O47" i="42"/>
  <c r="P47" i="42"/>
  <c r="T47" i="42"/>
  <c r="S74" i="40"/>
  <c r="R74" i="40"/>
  <c r="Q74" i="40"/>
  <c r="M74" i="40"/>
  <c r="T74" i="40"/>
  <c r="N74" i="40"/>
  <c r="U74" i="40"/>
  <c r="P74" i="40"/>
  <c r="O74" i="40"/>
  <c r="N152" i="40"/>
  <c r="R152" i="40"/>
  <c r="U152" i="40"/>
  <c r="O152" i="40"/>
  <c r="T152" i="40"/>
  <c r="P152" i="40"/>
  <c r="M152" i="40"/>
  <c r="Q152" i="40"/>
  <c r="S152" i="40"/>
  <c r="R109" i="40"/>
  <c r="U109" i="40"/>
  <c r="S109" i="40"/>
  <c r="N109" i="40"/>
  <c r="O109" i="40"/>
  <c r="T109" i="40"/>
  <c r="Q109" i="40"/>
  <c r="P109" i="40"/>
  <c r="M109" i="40"/>
  <c r="S155" i="40"/>
  <c r="P155" i="40"/>
  <c r="T155" i="40"/>
  <c r="O155" i="40"/>
  <c r="Q155" i="40"/>
  <c r="R155" i="40"/>
  <c r="U155" i="40"/>
  <c r="N155" i="40"/>
  <c r="M155" i="40"/>
  <c r="U151" i="42"/>
  <c r="T151" i="42"/>
  <c r="O151" i="42"/>
  <c r="M151" i="42"/>
  <c r="P151" i="42"/>
  <c r="N151" i="42"/>
  <c r="Q151" i="42"/>
  <c r="R151" i="42"/>
  <c r="S151" i="42"/>
  <c r="P89" i="40"/>
  <c r="R89" i="40"/>
  <c r="Q89" i="40"/>
  <c r="U89" i="40"/>
  <c r="S89" i="40"/>
  <c r="M89" i="40"/>
  <c r="O89" i="40"/>
  <c r="T89" i="40"/>
  <c r="N89" i="40"/>
  <c r="O102" i="40"/>
  <c r="M102" i="40"/>
  <c r="U102" i="40"/>
  <c r="T102" i="40"/>
  <c r="Q102" i="40"/>
  <c r="S102" i="40"/>
  <c r="N102" i="40"/>
  <c r="P102" i="40"/>
  <c r="R102" i="40"/>
  <c r="R164" i="40"/>
  <c r="P164" i="40"/>
  <c r="U164" i="40"/>
  <c r="T164" i="40"/>
  <c r="N164" i="40"/>
  <c r="M164" i="40"/>
  <c r="S164" i="40"/>
  <c r="Q164" i="40"/>
  <c r="O164" i="40"/>
  <c r="R32" i="42"/>
  <c r="Q32" i="42"/>
  <c r="S32" i="42"/>
  <c r="U32" i="42"/>
  <c r="O32" i="42"/>
  <c r="N32" i="42"/>
  <c r="P32" i="42"/>
  <c r="T32" i="42"/>
  <c r="M32" i="42"/>
  <c r="M164" i="42"/>
  <c r="R164" i="42"/>
  <c r="U164" i="42"/>
  <c r="S164" i="42"/>
  <c r="P164" i="42"/>
  <c r="T164" i="42"/>
  <c r="Q164" i="42"/>
  <c r="O164" i="42"/>
  <c r="N164" i="42"/>
  <c r="O162" i="42"/>
  <c r="T162" i="42"/>
  <c r="Q162" i="42"/>
  <c r="S162" i="42"/>
  <c r="N162" i="42"/>
  <c r="U162" i="42"/>
  <c r="P162" i="42"/>
  <c r="R162" i="42"/>
  <c r="M162" i="42"/>
  <c r="Q90" i="40"/>
  <c r="O90" i="40"/>
  <c r="N90" i="40"/>
  <c r="S90" i="40"/>
  <c r="R90" i="40"/>
  <c r="P90" i="40"/>
  <c r="M90" i="40"/>
  <c r="T90" i="40"/>
  <c r="U90" i="40"/>
  <c r="N40" i="40"/>
  <c r="S40" i="40"/>
  <c r="O40" i="40"/>
  <c r="Q40" i="40"/>
  <c r="U40" i="40"/>
  <c r="M40" i="40"/>
  <c r="T40" i="40"/>
  <c r="P40" i="40"/>
  <c r="R40" i="40"/>
  <c r="U171" i="40"/>
  <c r="N171" i="40"/>
  <c r="T171" i="40"/>
  <c r="S171" i="40"/>
  <c r="Q171" i="40"/>
  <c r="P171" i="40"/>
  <c r="R171" i="40"/>
  <c r="O171" i="40"/>
  <c r="M171" i="40"/>
  <c r="N80" i="42"/>
  <c r="T80" i="42"/>
  <c r="M80" i="42"/>
  <c r="S80" i="42"/>
  <c r="U80" i="42"/>
  <c r="P80" i="42"/>
  <c r="O80" i="42"/>
  <c r="R80" i="42"/>
  <c r="Q80" i="42"/>
  <c r="O133" i="42"/>
  <c r="Q133" i="42"/>
  <c r="M133" i="42"/>
  <c r="P133" i="42"/>
  <c r="S133" i="42"/>
  <c r="R133" i="42"/>
  <c r="N133" i="42"/>
  <c r="T133" i="42"/>
  <c r="U133" i="42"/>
  <c r="P162" i="40"/>
  <c r="N162" i="40"/>
  <c r="T162" i="40"/>
  <c r="Q162" i="40"/>
  <c r="O162" i="40"/>
  <c r="M162" i="40"/>
  <c r="R162" i="40"/>
  <c r="U162" i="40"/>
  <c r="S162" i="40"/>
  <c r="R25" i="40"/>
  <c r="N25" i="40"/>
  <c r="P25" i="40"/>
  <c r="S25" i="40"/>
  <c r="U25" i="40"/>
  <c r="T25" i="40"/>
  <c r="M25" i="40"/>
  <c r="Q25" i="40"/>
  <c r="O25" i="40"/>
  <c r="M82" i="40"/>
  <c r="R82" i="40"/>
  <c r="N82" i="40"/>
  <c r="P82" i="40"/>
  <c r="O82" i="40"/>
  <c r="S82" i="40"/>
  <c r="U82" i="40"/>
  <c r="T82" i="40"/>
  <c r="Q82" i="40"/>
  <c r="Q118" i="40"/>
  <c r="T118" i="40"/>
  <c r="M118" i="40"/>
  <c r="R118" i="40"/>
  <c r="O118" i="40"/>
  <c r="N118" i="40"/>
  <c r="P118" i="40"/>
  <c r="S118" i="40"/>
  <c r="U118" i="40"/>
  <c r="Q48" i="42"/>
  <c r="R48" i="42"/>
  <c r="U48" i="42"/>
  <c r="S48" i="42"/>
  <c r="O48" i="42"/>
  <c r="M48" i="42"/>
  <c r="T48" i="42"/>
  <c r="P48" i="42"/>
  <c r="N48" i="42"/>
  <c r="P145" i="40"/>
  <c r="S145" i="40"/>
  <c r="U145" i="40"/>
  <c r="O145" i="40"/>
  <c r="T145" i="40"/>
  <c r="R145" i="40"/>
  <c r="N145" i="40"/>
  <c r="M145" i="40"/>
  <c r="Q145" i="40"/>
  <c r="Q76" i="40"/>
  <c r="N76" i="40"/>
  <c r="S76" i="40"/>
  <c r="M76" i="40"/>
  <c r="O76" i="40"/>
  <c r="R76" i="40"/>
  <c r="T76" i="40"/>
  <c r="U76" i="40"/>
  <c r="P76" i="40"/>
  <c r="Q64" i="40"/>
  <c r="O64" i="40"/>
  <c r="S64" i="40"/>
  <c r="P64" i="40"/>
  <c r="R64" i="40"/>
  <c r="T64" i="40"/>
  <c r="M64" i="40"/>
  <c r="N64" i="40"/>
  <c r="U64" i="40"/>
  <c r="Q149" i="42"/>
  <c r="O149" i="42"/>
  <c r="N149" i="42"/>
  <c r="S149" i="42"/>
  <c r="P149" i="42"/>
  <c r="T149" i="42"/>
  <c r="U149" i="42"/>
  <c r="M149" i="42"/>
  <c r="R149" i="42"/>
  <c r="T102" i="42"/>
  <c r="U102" i="42"/>
  <c r="R102" i="42"/>
  <c r="P102" i="42"/>
  <c r="N102" i="42"/>
  <c r="Q102" i="42"/>
  <c r="O102" i="42"/>
  <c r="M102" i="42"/>
  <c r="S102" i="42"/>
  <c r="U45" i="42"/>
  <c r="T45" i="42"/>
  <c r="P45" i="42"/>
  <c r="N45" i="42"/>
  <c r="R45" i="42"/>
  <c r="S45" i="42"/>
  <c r="O45" i="42"/>
  <c r="Q45" i="42"/>
  <c r="M45" i="42"/>
  <c r="R29" i="40"/>
  <c r="O29" i="40"/>
  <c r="N29" i="40"/>
  <c r="M29" i="40"/>
  <c r="P29" i="40"/>
  <c r="S29" i="40"/>
  <c r="U29" i="40"/>
  <c r="Q29" i="40"/>
  <c r="T29" i="40"/>
  <c r="Q175" i="40"/>
  <c r="O175" i="40"/>
  <c r="N175" i="40"/>
  <c r="P175" i="40"/>
  <c r="T175" i="40"/>
  <c r="R175" i="40"/>
  <c r="S175" i="40"/>
  <c r="U175" i="40"/>
  <c r="M175" i="40"/>
  <c r="R9" i="42"/>
  <c r="S9" i="42"/>
  <c r="M9" i="42"/>
  <c r="P9" i="42"/>
  <c r="N9" i="42"/>
  <c r="Q9" i="42"/>
  <c r="U9" i="42"/>
  <c r="T9" i="42"/>
  <c r="O9" i="42"/>
  <c r="S23" i="42"/>
  <c r="Q23" i="42"/>
  <c r="P23" i="42"/>
  <c r="U23" i="42"/>
  <c r="M23" i="42"/>
  <c r="O23" i="42"/>
  <c r="T23" i="42"/>
  <c r="N23" i="42"/>
  <c r="R23" i="42"/>
  <c r="T144" i="42"/>
  <c r="M144" i="42"/>
  <c r="P144" i="42"/>
  <c r="Q144" i="42"/>
  <c r="U144" i="42"/>
  <c r="S144" i="42"/>
  <c r="O144" i="42"/>
  <c r="N144" i="42"/>
  <c r="R144" i="42"/>
  <c r="U101" i="42"/>
  <c r="R101" i="42"/>
  <c r="T101" i="42"/>
  <c r="S101" i="42"/>
  <c r="P101" i="42"/>
  <c r="N101" i="42"/>
  <c r="Q101" i="42"/>
  <c r="M101" i="42"/>
  <c r="O101" i="42"/>
  <c r="U91" i="40"/>
  <c r="M91" i="40"/>
  <c r="Q91" i="40"/>
  <c r="S91" i="40"/>
  <c r="N91" i="40"/>
  <c r="O91" i="40"/>
  <c r="P91" i="40"/>
  <c r="T91" i="40"/>
  <c r="R91" i="40"/>
  <c r="S26" i="40"/>
  <c r="Q26" i="40"/>
  <c r="P26" i="40"/>
  <c r="O26" i="40"/>
  <c r="N26" i="40"/>
  <c r="M26" i="40"/>
  <c r="R26" i="40"/>
  <c r="T26" i="40"/>
  <c r="U26" i="40"/>
  <c r="Q44" i="40"/>
  <c r="P44" i="40"/>
  <c r="S44" i="40"/>
  <c r="M44" i="40"/>
  <c r="R44" i="40"/>
  <c r="T44" i="40"/>
  <c r="U44" i="40"/>
  <c r="N44" i="40"/>
  <c r="O44" i="40"/>
  <c r="AP153" i="42"/>
  <c r="AP90" i="42"/>
  <c r="AP7" i="42"/>
  <c r="Y7" i="42" s="1"/>
  <c r="AP93" i="40"/>
  <c r="Z93" i="40" s="1"/>
  <c r="AP21" i="42"/>
  <c r="AL21" i="42" s="1"/>
  <c r="AP40" i="42"/>
  <c r="Y40" i="42" s="1"/>
  <c r="AP84" i="42"/>
  <c r="AL84" i="42" s="1"/>
  <c r="AP126" i="42"/>
  <c r="AD126" i="42" s="1"/>
  <c r="AP83" i="42"/>
  <c r="AN83" i="42" s="1"/>
  <c r="AP160" i="42"/>
  <c r="AP107" i="40"/>
  <c r="AG107" i="40" s="1"/>
  <c r="AP117" i="42"/>
  <c r="AP136" i="42"/>
  <c r="AP14" i="42"/>
  <c r="AN14" i="42" s="1"/>
  <c r="AP3" i="42"/>
  <c r="AP10" i="42"/>
  <c r="Z10" i="42" s="1"/>
  <c r="AP137" i="42"/>
  <c r="AP11" i="42"/>
  <c r="AP146" i="42"/>
  <c r="AF146" i="42" s="1"/>
  <c r="AP129" i="42"/>
  <c r="Y129" i="42" s="1"/>
  <c r="AP173" i="42"/>
  <c r="AP41" i="42"/>
  <c r="AP147" i="42"/>
  <c r="AL147" i="42" s="1"/>
  <c r="AP73" i="42"/>
  <c r="Z73" i="42" s="1"/>
  <c r="AP44" i="40"/>
  <c r="AP96" i="40"/>
  <c r="AP88" i="40"/>
  <c r="AO88" i="40" s="1"/>
  <c r="AP155" i="40"/>
  <c r="AJ155" i="40" s="1"/>
  <c r="AP173" i="40"/>
  <c r="AC173" i="40" s="1"/>
  <c r="AP3" i="40"/>
  <c r="AP138" i="40"/>
  <c r="AF138" i="40" s="1"/>
  <c r="AP30" i="40"/>
  <c r="W30" i="40" s="1"/>
  <c r="AP126" i="40"/>
  <c r="AK126" i="40" s="1"/>
  <c r="AP127" i="40"/>
  <c r="AP73" i="40"/>
  <c r="AD73" i="40" s="1"/>
  <c r="AP153" i="40"/>
  <c r="AP16" i="40"/>
  <c r="AP89" i="40"/>
  <c r="AP131" i="40"/>
  <c r="AD131" i="40" s="1"/>
  <c r="AP160" i="40"/>
  <c r="AI160" i="40" s="1"/>
  <c r="AP152" i="40"/>
  <c r="AP86" i="40"/>
  <c r="AO86" i="40" s="1"/>
  <c r="AP128" i="40"/>
  <c r="AC128" i="40" s="1"/>
  <c r="AP74" i="40"/>
  <c r="AP154" i="41"/>
  <c r="AF154" i="41" s="1"/>
  <c r="AP125" i="41"/>
  <c r="O145" i="42"/>
  <c r="R145" i="42"/>
  <c r="P145" i="42"/>
  <c r="M145" i="42"/>
  <c r="T145" i="42"/>
  <c r="N145" i="42"/>
  <c r="S145" i="42"/>
  <c r="Q145" i="42"/>
  <c r="U145" i="42"/>
  <c r="Q50" i="42"/>
  <c r="M50" i="42"/>
  <c r="O50" i="42"/>
  <c r="N50" i="42"/>
  <c r="U50" i="42"/>
  <c r="P50" i="42"/>
  <c r="S50" i="42"/>
  <c r="T50" i="42"/>
  <c r="R50" i="42"/>
  <c r="N12" i="42"/>
  <c r="S12" i="42"/>
  <c r="O12" i="42"/>
  <c r="R12" i="42"/>
  <c r="T12" i="42"/>
  <c r="M12" i="42"/>
  <c r="P12" i="42"/>
  <c r="Q12" i="42"/>
  <c r="U12" i="42"/>
  <c r="U10" i="42"/>
  <c r="O10" i="42"/>
  <c r="Q10" i="42"/>
  <c r="M10" i="42"/>
  <c r="P10" i="42"/>
  <c r="T10" i="42"/>
  <c r="R10" i="42"/>
  <c r="N10" i="42"/>
  <c r="S10" i="42"/>
  <c r="S76" i="42"/>
  <c r="Q76" i="42"/>
  <c r="T76" i="42"/>
  <c r="O76" i="42"/>
  <c r="U76" i="42"/>
  <c r="R76" i="42"/>
  <c r="M76" i="42"/>
  <c r="P76" i="42"/>
  <c r="N76" i="42"/>
  <c r="Q77" i="42"/>
  <c r="O77" i="42"/>
  <c r="R77" i="42"/>
  <c r="S77" i="42"/>
  <c r="T77" i="42"/>
  <c r="P77" i="42"/>
  <c r="N77" i="42"/>
  <c r="U77" i="42"/>
  <c r="M77" i="42"/>
  <c r="M107" i="42"/>
  <c r="R107" i="42"/>
  <c r="Q107" i="42"/>
  <c r="U107" i="42"/>
  <c r="O107" i="42"/>
  <c r="N107" i="42"/>
  <c r="S107" i="42"/>
  <c r="T107" i="42"/>
  <c r="P107" i="42"/>
  <c r="M175" i="42"/>
  <c r="O175" i="42"/>
  <c r="Q175" i="42"/>
  <c r="T175" i="42"/>
  <c r="P175" i="42"/>
  <c r="U175" i="42"/>
  <c r="R175" i="42"/>
  <c r="S175" i="42"/>
  <c r="N175" i="42"/>
  <c r="O120" i="40"/>
  <c r="R120" i="40"/>
  <c r="Q120" i="40"/>
  <c r="T120" i="40"/>
  <c r="U120" i="40"/>
  <c r="M120" i="40"/>
  <c r="P120" i="40"/>
  <c r="S120" i="40"/>
  <c r="N120" i="40"/>
  <c r="P160" i="40"/>
  <c r="N160" i="40"/>
  <c r="R160" i="40"/>
  <c r="Q160" i="40"/>
  <c r="O160" i="40"/>
  <c r="U160" i="40"/>
  <c r="S160" i="40"/>
  <c r="T160" i="40"/>
  <c r="M160" i="40"/>
  <c r="N47" i="40"/>
  <c r="O47" i="40"/>
  <c r="Q47" i="40"/>
  <c r="R47" i="40"/>
  <c r="M47" i="40"/>
  <c r="P47" i="40"/>
  <c r="S47" i="40"/>
  <c r="U47" i="40"/>
  <c r="T47" i="40"/>
  <c r="R70" i="42"/>
  <c r="S70" i="42"/>
  <c r="U70" i="42"/>
  <c r="M70" i="42"/>
  <c r="O70" i="42"/>
  <c r="P70" i="42"/>
  <c r="T70" i="42"/>
  <c r="N70" i="42"/>
  <c r="Q70" i="42"/>
  <c r="S37" i="42"/>
  <c r="M37" i="42"/>
  <c r="Q37" i="42"/>
  <c r="T37" i="42"/>
  <c r="N37" i="42"/>
  <c r="P37" i="42"/>
  <c r="O37" i="42"/>
  <c r="R37" i="42"/>
  <c r="U37" i="42"/>
  <c r="P129" i="40"/>
  <c r="N129" i="40"/>
  <c r="Q129" i="40"/>
  <c r="U129" i="40"/>
  <c r="S129" i="40"/>
  <c r="O129" i="40"/>
  <c r="R129" i="40"/>
  <c r="M129" i="40"/>
  <c r="T129" i="40"/>
  <c r="Q4" i="40"/>
  <c r="T4" i="40"/>
  <c r="O4" i="40"/>
  <c r="N4" i="40"/>
  <c r="R4" i="40"/>
  <c r="U4" i="40"/>
  <c r="M4" i="40"/>
  <c r="P4" i="40"/>
  <c r="S4" i="40"/>
  <c r="U22" i="40"/>
  <c r="S22" i="40"/>
  <c r="O22" i="40"/>
  <c r="P22" i="40"/>
  <c r="N22" i="40"/>
  <c r="M22" i="40"/>
  <c r="R22" i="40"/>
  <c r="Q22" i="40"/>
  <c r="T22" i="40"/>
  <c r="P38" i="40"/>
  <c r="N38" i="40"/>
  <c r="R38" i="40"/>
  <c r="U38" i="40"/>
  <c r="M38" i="40"/>
  <c r="O38" i="40"/>
  <c r="Q38" i="40"/>
  <c r="T38" i="40"/>
  <c r="S38" i="40"/>
  <c r="N57" i="42"/>
  <c r="O57" i="42"/>
  <c r="T57" i="42"/>
  <c r="S57" i="42"/>
  <c r="P57" i="42"/>
  <c r="R57" i="42"/>
  <c r="U57" i="42"/>
  <c r="M57" i="42"/>
  <c r="Q57" i="42"/>
  <c r="U125" i="42"/>
  <c r="M125" i="42"/>
  <c r="Q125" i="42"/>
  <c r="P125" i="42"/>
  <c r="S125" i="42"/>
  <c r="N125" i="42"/>
  <c r="O125" i="42"/>
  <c r="T125" i="42"/>
  <c r="R125" i="42"/>
  <c r="Q107" i="40"/>
  <c r="S107" i="40"/>
  <c r="P107" i="40"/>
  <c r="U107" i="40"/>
  <c r="T107" i="40"/>
  <c r="N107" i="40"/>
  <c r="R107" i="40"/>
  <c r="O107" i="40"/>
  <c r="M107" i="40"/>
  <c r="U88" i="40"/>
  <c r="R88" i="40"/>
  <c r="S88" i="40"/>
  <c r="O88" i="40"/>
  <c r="T88" i="40"/>
  <c r="Q88" i="40"/>
  <c r="M88" i="40"/>
  <c r="P88" i="40"/>
  <c r="N88" i="40"/>
  <c r="U53" i="42"/>
  <c r="M53" i="42"/>
  <c r="S53" i="42"/>
  <c r="R53" i="42"/>
  <c r="Q53" i="42"/>
  <c r="O53" i="42"/>
  <c r="P53" i="42"/>
  <c r="T53" i="42"/>
  <c r="N53" i="42"/>
  <c r="O27" i="42"/>
  <c r="Q27" i="42"/>
  <c r="S27" i="42"/>
  <c r="U27" i="42"/>
  <c r="P27" i="42"/>
  <c r="M27" i="42"/>
  <c r="T27" i="42"/>
  <c r="N27" i="42"/>
  <c r="R27" i="42"/>
  <c r="P95" i="42"/>
  <c r="T95" i="42"/>
  <c r="Q95" i="42"/>
  <c r="R95" i="42"/>
  <c r="M95" i="42"/>
  <c r="U95" i="42"/>
  <c r="S95" i="42"/>
  <c r="N95" i="42"/>
  <c r="O95" i="42"/>
  <c r="O121" i="40"/>
  <c r="T121" i="40"/>
  <c r="S121" i="40"/>
  <c r="M121" i="40"/>
  <c r="P121" i="40"/>
  <c r="R121" i="40"/>
  <c r="Q121" i="40"/>
  <c r="N121" i="40"/>
  <c r="U121" i="40"/>
  <c r="P12" i="40"/>
  <c r="R12" i="40"/>
  <c r="S12" i="40"/>
  <c r="N12" i="40"/>
  <c r="U12" i="40"/>
  <c r="T12" i="40"/>
  <c r="O12" i="40"/>
  <c r="M12" i="40"/>
  <c r="Q12" i="40"/>
  <c r="P6" i="40"/>
  <c r="T6" i="40"/>
  <c r="Q6" i="40"/>
  <c r="M6" i="40"/>
  <c r="U6" i="40"/>
  <c r="N6" i="40"/>
  <c r="O6" i="40"/>
  <c r="R6" i="40"/>
  <c r="S6" i="40"/>
  <c r="U128" i="42"/>
  <c r="Q128" i="42"/>
  <c r="O128" i="42"/>
  <c r="T128" i="42"/>
  <c r="M128" i="42"/>
  <c r="P128" i="42"/>
  <c r="N128" i="42"/>
  <c r="S128" i="42"/>
  <c r="R128" i="42"/>
  <c r="T165" i="42"/>
  <c r="R165" i="42"/>
  <c r="U165" i="42"/>
  <c r="M165" i="42"/>
  <c r="O165" i="42"/>
  <c r="S165" i="42"/>
  <c r="N165" i="42"/>
  <c r="P165" i="42"/>
  <c r="Q165" i="42"/>
  <c r="N2" i="40"/>
  <c r="T2" i="40"/>
  <c r="U2" i="40"/>
  <c r="S2" i="40"/>
  <c r="R2" i="40"/>
  <c r="O2" i="40"/>
  <c r="Q2" i="40"/>
  <c r="P2" i="40"/>
  <c r="M2" i="40"/>
  <c r="T153" i="40"/>
  <c r="M153" i="40"/>
  <c r="Q153" i="40"/>
  <c r="R153" i="40"/>
  <c r="N153" i="40"/>
  <c r="P153" i="40"/>
  <c r="U153" i="40"/>
  <c r="O153" i="40"/>
  <c r="S153" i="40"/>
  <c r="S17" i="40"/>
  <c r="N17" i="40"/>
  <c r="R17" i="40"/>
  <c r="U17" i="40"/>
  <c r="O17" i="40"/>
  <c r="M17" i="40"/>
  <c r="Q17" i="40"/>
  <c r="T17" i="40"/>
  <c r="P17" i="40"/>
  <c r="N51" i="40"/>
  <c r="U51" i="40"/>
  <c r="M51" i="40"/>
  <c r="S51" i="40"/>
  <c r="T51" i="40"/>
  <c r="O51" i="40"/>
  <c r="Q51" i="40"/>
  <c r="P51" i="40"/>
  <c r="R51" i="40"/>
  <c r="O105" i="42"/>
  <c r="U105" i="42"/>
  <c r="P105" i="42"/>
  <c r="T105" i="42"/>
  <c r="R105" i="42"/>
  <c r="Q105" i="42"/>
  <c r="M105" i="42"/>
  <c r="N105" i="42"/>
  <c r="S105" i="42"/>
  <c r="U173" i="42"/>
  <c r="T173" i="42"/>
  <c r="P173" i="42"/>
  <c r="R173" i="42"/>
  <c r="M173" i="42"/>
  <c r="S173" i="42"/>
  <c r="N173" i="42"/>
  <c r="Q173" i="42"/>
  <c r="O173" i="42"/>
  <c r="M174" i="40"/>
  <c r="U174" i="40"/>
  <c r="P174" i="40"/>
  <c r="S174" i="40"/>
  <c r="N174" i="40"/>
  <c r="Q174" i="40"/>
  <c r="T174" i="40"/>
  <c r="R174" i="40"/>
  <c r="O174" i="40"/>
  <c r="T69" i="40"/>
  <c r="S69" i="40"/>
  <c r="R69" i="40"/>
  <c r="P69" i="40"/>
  <c r="N69" i="40"/>
  <c r="U69" i="40"/>
  <c r="O69" i="40"/>
  <c r="M69" i="40"/>
  <c r="Q69" i="40"/>
  <c r="S18" i="42"/>
  <c r="P18" i="42"/>
  <c r="R18" i="42"/>
  <c r="M18" i="42"/>
  <c r="T18" i="42"/>
  <c r="N18" i="42"/>
  <c r="Q18" i="42"/>
  <c r="O18" i="42"/>
  <c r="U18" i="42"/>
  <c r="T5" i="42"/>
  <c r="N5" i="42"/>
  <c r="P5" i="42"/>
  <c r="M5" i="42"/>
  <c r="R5" i="42"/>
  <c r="Q5" i="42"/>
  <c r="S5" i="42"/>
  <c r="O5" i="42"/>
  <c r="U5" i="42"/>
  <c r="S15" i="42"/>
  <c r="T15" i="42"/>
  <c r="M15" i="42"/>
  <c r="R15" i="42"/>
  <c r="U15" i="42"/>
  <c r="P15" i="42"/>
  <c r="Q15" i="42"/>
  <c r="N15" i="42"/>
  <c r="O15" i="42"/>
  <c r="M67" i="42"/>
  <c r="Q67" i="42"/>
  <c r="P67" i="42"/>
  <c r="S67" i="42"/>
  <c r="T67" i="42"/>
  <c r="O67" i="42"/>
  <c r="N67" i="42"/>
  <c r="R67" i="42"/>
  <c r="U67" i="42"/>
  <c r="Q128" i="40"/>
  <c r="O128" i="40"/>
  <c r="S128" i="40"/>
  <c r="M128" i="40"/>
  <c r="U128" i="40"/>
  <c r="P128" i="40"/>
  <c r="T128" i="40"/>
  <c r="N128" i="40"/>
  <c r="R128" i="40"/>
  <c r="Q140" i="40"/>
  <c r="R140" i="40"/>
  <c r="M140" i="40"/>
  <c r="N140" i="40"/>
  <c r="P140" i="40"/>
  <c r="U140" i="40"/>
  <c r="T140" i="40"/>
  <c r="O140" i="40"/>
  <c r="S140" i="40"/>
  <c r="S49" i="40"/>
  <c r="T49" i="40"/>
  <c r="N49" i="40"/>
  <c r="O49" i="40"/>
  <c r="P49" i="40"/>
  <c r="R49" i="40"/>
  <c r="M49" i="40"/>
  <c r="U49" i="40"/>
  <c r="Q49" i="40"/>
  <c r="AP144" i="42"/>
  <c r="AO144" i="42" s="1"/>
  <c r="AP81" i="42"/>
  <c r="AB81" i="42" s="1"/>
  <c r="AP125" i="42"/>
  <c r="AP6" i="42"/>
  <c r="AP124" i="42"/>
  <c r="AA124" i="42" s="1"/>
  <c r="AP143" i="42"/>
  <c r="AH143" i="42" s="1"/>
  <c r="AP34" i="42"/>
  <c r="W34" i="42" s="1"/>
  <c r="AP91" i="40"/>
  <c r="AP87" i="42"/>
  <c r="AK87" i="42" s="1"/>
  <c r="AP66" i="42"/>
  <c r="W66" i="42" s="1"/>
  <c r="AP156" i="40"/>
  <c r="AP134" i="42"/>
  <c r="Y134" i="42" s="1"/>
  <c r="AP8" i="42"/>
  <c r="AN8" i="42" s="1"/>
  <c r="AP52" i="42"/>
  <c r="AP47" i="42"/>
  <c r="AP51" i="42"/>
  <c r="Z51" i="42" s="1"/>
  <c r="AP80" i="42"/>
  <c r="Z80" i="42" s="1"/>
  <c r="AP125" i="40"/>
  <c r="AC125" i="40" s="1"/>
  <c r="AP102" i="42"/>
  <c r="AP170" i="42"/>
  <c r="AO170" i="42" s="1"/>
  <c r="AP45" i="42"/>
  <c r="AH45" i="42" s="1"/>
  <c r="AP91" i="42"/>
  <c r="AD91" i="42" s="1"/>
  <c r="AP19" i="42"/>
  <c r="AP32" i="42"/>
  <c r="AN32" i="42" s="1"/>
  <c r="AP174" i="40"/>
  <c r="W174" i="40" s="1"/>
  <c r="AP65" i="40"/>
  <c r="AG65" i="40" s="1"/>
  <c r="AP41" i="40"/>
  <c r="AK41" i="40" s="1"/>
  <c r="AP108" i="40"/>
  <c r="W108" i="40" s="1"/>
  <c r="AP113" i="40"/>
  <c r="AM113" i="40" s="1"/>
  <c r="AP100" i="40"/>
  <c r="AA100" i="40" s="1"/>
  <c r="AP52" i="40"/>
  <c r="AP158" i="40"/>
  <c r="AD158" i="40" s="1"/>
  <c r="AP130" i="40"/>
  <c r="AG130" i="40" s="1"/>
  <c r="AP114" i="40"/>
  <c r="AA114" i="40" s="1"/>
  <c r="AP26" i="40"/>
  <c r="AP92" i="40"/>
  <c r="AD92" i="40" s="1"/>
  <c r="AP2" i="40"/>
  <c r="AD2" i="40" s="1"/>
  <c r="AP42" i="40"/>
  <c r="AP123" i="40"/>
  <c r="AJ123" i="40" s="1"/>
  <c r="AP64" i="40"/>
  <c r="AP105" i="40"/>
  <c r="W105" i="40" s="1"/>
  <c r="AP76" i="40"/>
  <c r="AP144" i="40"/>
  <c r="AP99" i="40"/>
  <c r="AN99" i="40" s="1"/>
  <c r="R167" i="41"/>
  <c r="M167" i="41"/>
  <c r="O167" i="41"/>
  <c r="N167" i="41"/>
  <c r="P167" i="41"/>
  <c r="S167" i="41"/>
  <c r="Q167" i="41"/>
  <c r="U167" i="41"/>
  <c r="T167" i="41"/>
  <c r="Q120" i="41"/>
  <c r="P120" i="41"/>
  <c r="T120" i="41"/>
  <c r="U120" i="41"/>
  <c r="S120" i="41"/>
  <c r="R120" i="41"/>
  <c r="O120" i="41"/>
  <c r="M120" i="41"/>
  <c r="N120" i="41"/>
  <c r="N73" i="41"/>
  <c r="M73" i="41"/>
  <c r="T73" i="41"/>
  <c r="Q73" i="41"/>
  <c r="R73" i="41"/>
  <c r="U73" i="41"/>
  <c r="P73" i="41"/>
  <c r="O73" i="41"/>
  <c r="S73" i="41"/>
  <c r="M26" i="41"/>
  <c r="Q26" i="41"/>
  <c r="P26" i="41"/>
  <c r="R26" i="41"/>
  <c r="N26" i="41"/>
  <c r="S26" i="41"/>
  <c r="T26" i="41"/>
  <c r="U26" i="41"/>
  <c r="O26" i="41"/>
  <c r="T154" i="41"/>
  <c r="S154" i="41"/>
  <c r="P154" i="41"/>
  <c r="R154" i="41"/>
  <c r="U154" i="41"/>
  <c r="N154" i="41"/>
  <c r="M154" i="41"/>
  <c r="Q154" i="41"/>
  <c r="O154" i="41"/>
  <c r="AP103" i="41"/>
  <c r="Z103" i="41" s="1"/>
  <c r="AP170" i="41"/>
  <c r="AP128" i="41"/>
  <c r="AD128" i="41" s="1"/>
  <c r="AP25" i="41"/>
  <c r="AJ25" i="41" s="1"/>
  <c r="AP153" i="41"/>
  <c r="Z153" i="41" s="1"/>
  <c r="O175" i="41"/>
  <c r="P175" i="41"/>
  <c r="S175" i="41"/>
  <c r="M175" i="41"/>
  <c r="U175" i="41"/>
  <c r="Q175" i="41"/>
  <c r="R175" i="41"/>
  <c r="N175" i="41"/>
  <c r="T175" i="41"/>
  <c r="P18" i="41"/>
  <c r="N18" i="41"/>
  <c r="U18" i="41"/>
  <c r="M18" i="41"/>
  <c r="Q18" i="41"/>
  <c r="R18" i="41"/>
  <c r="T18" i="41"/>
  <c r="S18" i="41"/>
  <c r="O18" i="41"/>
  <c r="AP143" i="41"/>
  <c r="AD143" i="41" s="1"/>
  <c r="AP152" i="41"/>
  <c r="AP177" i="41"/>
  <c r="P27" i="41"/>
  <c r="U27" i="41"/>
  <c r="T27" i="41"/>
  <c r="O27" i="41"/>
  <c r="R27" i="41"/>
  <c r="M27" i="41"/>
  <c r="S27" i="41"/>
  <c r="N27" i="41"/>
  <c r="Q27" i="41"/>
  <c r="Q155" i="41"/>
  <c r="R155" i="41"/>
  <c r="O155" i="41"/>
  <c r="N155" i="41"/>
  <c r="T155" i="41"/>
  <c r="M155" i="41"/>
  <c r="U155" i="41"/>
  <c r="P155" i="41"/>
  <c r="S155" i="41"/>
  <c r="N108" i="41"/>
  <c r="Q108" i="41"/>
  <c r="T108" i="41"/>
  <c r="O108" i="41"/>
  <c r="U108" i="41"/>
  <c r="M108" i="41"/>
  <c r="S108" i="41"/>
  <c r="P108" i="41"/>
  <c r="R108" i="41"/>
  <c r="P61" i="41"/>
  <c r="U61" i="41"/>
  <c r="O61" i="41"/>
  <c r="T61" i="41"/>
  <c r="R61" i="41"/>
  <c r="M61" i="41"/>
  <c r="N61" i="41"/>
  <c r="Q61" i="41"/>
  <c r="S61" i="41"/>
  <c r="M14" i="41"/>
  <c r="U14" i="41"/>
  <c r="R14" i="41"/>
  <c r="T14" i="41"/>
  <c r="Q14" i="41"/>
  <c r="P14" i="41"/>
  <c r="O14" i="41"/>
  <c r="N14" i="41"/>
  <c r="S14" i="41"/>
  <c r="T142" i="41"/>
  <c r="S142" i="41"/>
  <c r="N142" i="41"/>
  <c r="R142" i="41"/>
  <c r="P142" i="41"/>
  <c r="U142" i="41"/>
  <c r="Q142" i="41"/>
  <c r="M142" i="41"/>
  <c r="O142" i="41"/>
  <c r="AP91" i="41"/>
  <c r="AP134" i="41"/>
  <c r="AP116" i="41"/>
  <c r="AP13" i="41"/>
  <c r="X13" i="41" s="1"/>
  <c r="AP141" i="41"/>
  <c r="Q69" i="42"/>
  <c r="R69" i="42"/>
  <c r="U69" i="42"/>
  <c r="N69" i="42"/>
  <c r="O69" i="42"/>
  <c r="P69" i="42"/>
  <c r="T69" i="42"/>
  <c r="S69" i="42"/>
  <c r="M69" i="42"/>
  <c r="O49" i="42"/>
  <c r="U49" i="42"/>
  <c r="S49" i="42"/>
  <c r="P49" i="42"/>
  <c r="R49" i="42"/>
  <c r="T49" i="42"/>
  <c r="N49" i="42"/>
  <c r="M49" i="42"/>
  <c r="Q49" i="42"/>
  <c r="M99" i="42"/>
  <c r="T99" i="42"/>
  <c r="Q99" i="42"/>
  <c r="N99" i="42"/>
  <c r="R99" i="42"/>
  <c r="O99" i="42"/>
  <c r="P99" i="42"/>
  <c r="U99" i="42"/>
  <c r="S99" i="42"/>
  <c r="U160" i="42"/>
  <c r="N160" i="42"/>
  <c r="T160" i="42"/>
  <c r="O160" i="42"/>
  <c r="P160" i="42"/>
  <c r="S160" i="42"/>
  <c r="M160" i="42"/>
  <c r="R160" i="42"/>
  <c r="Q160" i="42"/>
  <c r="U60" i="42"/>
  <c r="P60" i="42"/>
  <c r="R60" i="42"/>
  <c r="T60" i="42"/>
  <c r="O60" i="42"/>
  <c r="Q60" i="42"/>
  <c r="M60" i="42"/>
  <c r="S60" i="42"/>
  <c r="N60" i="42"/>
  <c r="M83" i="42"/>
  <c r="P83" i="42"/>
  <c r="S83" i="42"/>
  <c r="O83" i="42"/>
  <c r="Q83" i="42"/>
  <c r="U83" i="42"/>
  <c r="T83" i="42"/>
  <c r="N83" i="42"/>
  <c r="R83" i="42"/>
  <c r="U4" i="42"/>
  <c r="M4" i="42"/>
  <c r="S4" i="42"/>
  <c r="Q4" i="42"/>
  <c r="O4" i="42"/>
  <c r="P4" i="42"/>
  <c r="T4" i="42"/>
  <c r="N4" i="42"/>
  <c r="R4" i="42"/>
  <c r="N72" i="42"/>
  <c r="Q72" i="42"/>
  <c r="T72" i="42"/>
  <c r="S72" i="42"/>
  <c r="M72" i="42"/>
  <c r="O72" i="42"/>
  <c r="P72" i="42"/>
  <c r="R72" i="42"/>
  <c r="U72" i="42"/>
  <c r="N115" i="40"/>
  <c r="S115" i="40"/>
  <c r="T115" i="40"/>
  <c r="O115" i="40"/>
  <c r="R115" i="40"/>
  <c r="P115" i="40"/>
  <c r="M115" i="40"/>
  <c r="U115" i="40"/>
  <c r="Q115" i="40"/>
  <c r="P156" i="40"/>
  <c r="N156" i="40"/>
  <c r="S156" i="40"/>
  <c r="R156" i="40"/>
  <c r="O156" i="40"/>
  <c r="U156" i="40"/>
  <c r="Q156" i="40"/>
  <c r="T156" i="40"/>
  <c r="M156" i="40"/>
  <c r="R117" i="40"/>
  <c r="N117" i="40"/>
  <c r="Q117" i="40"/>
  <c r="U117" i="40"/>
  <c r="O117" i="40"/>
  <c r="S117" i="40"/>
  <c r="T117" i="40"/>
  <c r="M117" i="40"/>
  <c r="P117" i="40"/>
  <c r="O62" i="42"/>
  <c r="T62" i="42"/>
  <c r="M62" i="42"/>
  <c r="P62" i="42"/>
  <c r="R62" i="42"/>
  <c r="U62" i="42"/>
  <c r="Q62" i="42"/>
  <c r="S62" i="42"/>
  <c r="N62" i="42"/>
  <c r="S63" i="42"/>
  <c r="O63" i="42"/>
  <c r="T63" i="42"/>
  <c r="P63" i="42"/>
  <c r="U63" i="42"/>
  <c r="N63" i="42"/>
  <c r="Q63" i="42"/>
  <c r="M63" i="42"/>
  <c r="R63" i="42"/>
  <c r="O100" i="40"/>
  <c r="S100" i="40"/>
  <c r="Q100" i="40"/>
  <c r="N100" i="40"/>
  <c r="U100" i="40"/>
  <c r="M100" i="40"/>
  <c r="T100" i="40"/>
  <c r="R100" i="40"/>
  <c r="P100" i="40"/>
  <c r="N45" i="40"/>
  <c r="T45" i="40"/>
  <c r="P45" i="40"/>
  <c r="R45" i="40"/>
  <c r="U45" i="40"/>
  <c r="Q45" i="40"/>
  <c r="M45" i="40"/>
  <c r="S45" i="40"/>
  <c r="O45" i="40"/>
  <c r="R81" i="40"/>
  <c r="N81" i="40"/>
  <c r="U81" i="40"/>
  <c r="M81" i="40"/>
  <c r="T81" i="40"/>
  <c r="O81" i="40"/>
  <c r="Q81" i="40"/>
  <c r="P81" i="40"/>
  <c r="S81" i="40"/>
  <c r="P166" i="40"/>
  <c r="N166" i="40"/>
  <c r="O166" i="40"/>
  <c r="U166" i="40"/>
  <c r="M166" i="40"/>
  <c r="S166" i="40"/>
  <c r="T166" i="40"/>
  <c r="Q166" i="40"/>
  <c r="R166" i="40"/>
  <c r="U26" i="42"/>
  <c r="Q26" i="42"/>
  <c r="P26" i="42"/>
  <c r="N26" i="42"/>
  <c r="O26" i="42"/>
  <c r="M26" i="42"/>
  <c r="S26" i="42"/>
  <c r="T26" i="42"/>
  <c r="R26" i="42"/>
  <c r="P39" i="42"/>
  <c r="R39" i="42"/>
  <c r="U39" i="42"/>
  <c r="Q39" i="42"/>
  <c r="N39" i="42"/>
  <c r="T39" i="42"/>
  <c r="S39" i="42"/>
  <c r="O39" i="42"/>
  <c r="M39" i="42"/>
  <c r="M68" i="40"/>
  <c r="U68" i="40"/>
  <c r="O68" i="40"/>
  <c r="P68" i="40"/>
  <c r="R68" i="40"/>
  <c r="N68" i="40"/>
  <c r="S68" i="40"/>
  <c r="Q68" i="40"/>
  <c r="T68" i="40"/>
  <c r="O99" i="40"/>
  <c r="R99" i="40"/>
  <c r="M99" i="40"/>
  <c r="T99" i="40"/>
  <c r="S99" i="40"/>
  <c r="Q99" i="40"/>
  <c r="N99" i="40"/>
  <c r="U99" i="40"/>
  <c r="P99" i="40"/>
  <c r="O55" i="42"/>
  <c r="Q55" i="42"/>
  <c r="S55" i="42"/>
  <c r="N55" i="42"/>
  <c r="R55" i="42"/>
  <c r="T55" i="42"/>
  <c r="P55" i="42"/>
  <c r="U55" i="42"/>
  <c r="M55" i="42"/>
  <c r="Q155" i="42"/>
  <c r="U155" i="42"/>
  <c r="O155" i="42"/>
  <c r="N155" i="42"/>
  <c r="S155" i="42"/>
  <c r="M155" i="42"/>
  <c r="P155" i="42"/>
  <c r="R155" i="42"/>
  <c r="T155" i="42"/>
  <c r="T142" i="42"/>
  <c r="O142" i="42"/>
  <c r="Q142" i="42"/>
  <c r="R142" i="42"/>
  <c r="M142" i="42"/>
  <c r="U142" i="42"/>
  <c r="S142" i="42"/>
  <c r="N142" i="42"/>
  <c r="P142" i="42"/>
  <c r="N159" i="40"/>
  <c r="R159" i="40"/>
  <c r="S159" i="40"/>
  <c r="T159" i="40"/>
  <c r="O159" i="40"/>
  <c r="Q159" i="40"/>
  <c r="P159" i="40"/>
  <c r="M159" i="40"/>
  <c r="U159" i="40"/>
  <c r="U79" i="40"/>
  <c r="Q79" i="40"/>
  <c r="S79" i="40"/>
  <c r="O79" i="40"/>
  <c r="R79" i="40"/>
  <c r="M79" i="40"/>
  <c r="T79" i="40"/>
  <c r="P79" i="40"/>
  <c r="N79" i="40"/>
  <c r="O111" i="40"/>
  <c r="P111" i="40"/>
  <c r="S111" i="40"/>
  <c r="M111" i="40"/>
  <c r="U111" i="40"/>
  <c r="Q111" i="40"/>
  <c r="T111" i="40"/>
  <c r="R111" i="40"/>
  <c r="N111" i="40"/>
  <c r="O43" i="42"/>
  <c r="S43" i="42"/>
  <c r="T43" i="42"/>
  <c r="P43" i="42"/>
  <c r="N43" i="42"/>
  <c r="U43" i="42"/>
  <c r="M43" i="42"/>
  <c r="Q43" i="42"/>
  <c r="R43" i="42"/>
  <c r="N111" i="42"/>
  <c r="M111" i="42"/>
  <c r="O111" i="42"/>
  <c r="P111" i="42"/>
  <c r="T111" i="42"/>
  <c r="U111" i="42"/>
  <c r="R111" i="42"/>
  <c r="Q111" i="42"/>
  <c r="S111" i="42"/>
  <c r="P46" i="40"/>
  <c r="R46" i="40"/>
  <c r="M46" i="40"/>
  <c r="U46" i="40"/>
  <c r="T46" i="40"/>
  <c r="Q46" i="40"/>
  <c r="S46" i="40"/>
  <c r="N46" i="40"/>
  <c r="O46" i="40"/>
  <c r="R172" i="40"/>
  <c r="M172" i="40"/>
  <c r="P172" i="40"/>
  <c r="S172" i="40"/>
  <c r="T172" i="40"/>
  <c r="Q172" i="40"/>
  <c r="U172" i="40"/>
  <c r="O172" i="40"/>
  <c r="N172" i="40"/>
  <c r="O105" i="40"/>
  <c r="P105" i="40"/>
  <c r="N105" i="40"/>
  <c r="T105" i="40"/>
  <c r="U105" i="40"/>
  <c r="Q105" i="40"/>
  <c r="R105" i="40"/>
  <c r="M105" i="40"/>
  <c r="S105" i="40"/>
  <c r="S170" i="40"/>
  <c r="R170" i="40"/>
  <c r="M170" i="40"/>
  <c r="P170" i="40"/>
  <c r="O170" i="40"/>
  <c r="T170" i="40"/>
  <c r="Q170" i="40"/>
  <c r="U170" i="40"/>
  <c r="N170" i="40"/>
  <c r="M170" i="42"/>
  <c r="R170" i="42"/>
  <c r="T170" i="42"/>
  <c r="N170" i="42"/>
  <c r="Q170" i="42"/>
  <c r="S170" i="42"/>
  <c r="U170" i="42"/>
  <c r="O170" i="42"/>
  <c r="P170" i="42"/>
  <c r="O108" i="40"/>
  <c r="Q108" i="40"/>
  <c r="U108" i="40"/>
  <c r="P108" i="40"/>
  <c r="R108" i="40"/>
  <c r="M108" i="40"/>
  <c r="T108" i="40"/>
  <c r="N108" i="40"/>
  <c r="S108" i="40"/>
  <c r="P35" i="40"/>
  <c r="N35" i="40"/>
  <c r="U35" i="40"/>
  <c r="M35" i="40"/>
  <c r="Q35" i="40"/>
  <c r="T35" i="40"/>
  <c r="O35" i="40"/>
  <c r="R35" i="40"/>
  <c r="S35" i="40"/>
  <c r="N85" i="40"/>
  <c r="O85" i="40"/>
  <c r="P85" i="40"/>
  <c r="T85" i="40"/>
  <c r="M85" i="40"/>
  <c r="S85" i="40"/>
  <c r="R85" i="40"/>
  <c r="U85" i="40"/>
  <c r="Q85" i="40"/>
  <c r="R108" i="42"/>
  <c r="O108" i="42"/>
  <c r="P108" i="42"/>
  <c r="M108" i="42"/>
  <c r="N108" i="42"/>
  <c r="T108" i="42"/>
  <c r="Q108" i="42"/>
  <c r="S108" i="42"/>
  <c r="U108" i="42"/>
  <c r="S75" i="42"/>
  <c r="T75" i="42"/>
  <c r="P75" i="42"/>
  <c r="Q75" i="42"/>
  <c r="U75" i="42"/>
  <c r="O75" i="42"/>
  <c r="M75" i="42"/>
  <c r="R75" i="42"/>
  <c r="N75" i="42"/>
  <c r="N143" i="42"/>
  <c r="S143" i="42"/>
  <c r="P143" i="42"/>
  <c r="R143" i="42"/>
  <c r="Q143" i="42"/>
  <c r="M143" i="42"/>
  <c r="U143" i="42"/>
  <c r="O143" i="42"/>
  <c r="T143" i="42"/>
  <c r="O58" i="42"/>
  <c r="U58" i="42"/>
  <c r="T58" i="42"/>
  <c r="S58" i="42"/>
  <c r="R58" i="42"/>
  <c r="Q58" i="42"/>
  <c r="P58" i="42"/>
  <c r="M58" i="42"/>
  <c r="N58" i="42"/>
  <c r="T124" i="40"/>
  <c r="P124" i="40"/>
  <c r="Q124" i="40"/>
  <c r="N124" i="40"/>
  <c r="M124" i="40"/>
  <c r="S124" i="40"/>
  <c r="O124" i="40"/>
  <c r="R124" i="40"/>
  <c r="U124" i="40"/>
  <c r="S169" i="40"/>
  <c r="Q169" i="40"/>
  <c r="R169" i="40"/>
  <c r="M169" i="40"/>
  <c r="O169" i="40"/>
  <c r="P169" i="40"/>
  <c r="N169" i="40"/>
  <c r="U169" i="40"/>
  <c r="T169" i="40"/>
  <c r="R70" i="40"/>
  <c r="S70" i="40"/>
  <c r="M70" i="40"/>
  <c r="T70" i="40"/>
  <c r="U70" i="40"/>
  <c r="O70" i="40"/>
  <c r="Q70" i="40"/>
  <c r="P70" i="40"/>
  <c r="N70" i="40"/>
  <c r="AP165" i="42"/>
  <c r="Y165" i="42" s="1"/>
  <c r="AP26" i="42"/>
  <c r="AO26" i="42" s="1"/>
  <c r="AP158" i="42"/>
  <c r="AK158" i="42" s="1"/>
  <c r="AP97" i="42"/>
  <c r="AO97" i="42" s="1"/>
  <c r="AP150" i="42"/>
  <c r="AP15" i="42"/>
  <c r="AP59" i="42"/>
  <c r="AC59" i="42" s="1"/>
  <c r="AP89" i="42"/>
  <c r="W89" i="42" s="1"/>
  <c r="AP177" i="42"/>
  <c r="AP130" i="42"/>
  <c r="AN130" i="42" s="1"/>
  <c r="AP12" i="40"/>
  <c r="AG12" i="40" s="1"/>
  <c r="AP92" i="42"/>
  <c r="AB92" i="42" s="1"/>
  <c r="AP111" i="42"/>
  <c r="AP155" i="42"/>
  <c r="AP13" i="42"/>
  <c r="Z13" i="42" s="1"/>
  <c r="AP39" i="42"/>
  <c r="AL39" i="42" s="1"/>
  <c r="AP167" i="42"/>
  <c r="AP75" i="40"/>
  <c r="AP85" i="42"/>
  <c r="AI85" i="42" s="1"/>
  <c r="AP104" i="42"/>
  <c r="W104" i="42" s="1"/>
  <c r="AP148" i="42"/>
  <c r="AP70" i="42"/>
  <c r="AI70" i="42" s="1"/>
  <c r="AP2" i="42"/>
  <c r="AG2" i="42" s="1"/>
  <c r="AP103" i="42"/>
  <c r="X103" i="42" s="1"/>
  <c r="AP94" i="40"/>
  <c r="AP145" i="40"/>
  <c r="AA145" i="40" s="1"/>
  <c r="AP169" i="40"/>
  <c r="X169" i="40" s="1"/>
  <c r="AP61" i="40"/>
  <c r="X61" i="40" s="1"/>
  <c r="AP129" i="40"/>
  <c r="AP22" i="40"/>
  <c r="AP117" i="40"/>
  <c r="Y117" i="40" s="1"/>
  <c r="AP17" i="40"/>
  <c r="AP31" i="40"/>
  <c r="Z31" i="40" s="1"/>
  <c r="AP51" i="40"/>
  <c r="AP154" i="40"/>
  <c r="AI154" i="40" s="1"/>
  <c r="AP95" i="40"/>
  <c r="AD95" i="40" s="1"/>
  <c r="AP83" i="40"/>
  <c r="AP170" i="40"/>
  <c r="AH170" i="40" s="1"/>
  <c r="AP176" i="40"/>
  <c r="AK176" i="40" s="1"/>
  <c r="AP66" i="40"/>
  <c r="AP58" i="40"/>
  <c r="Z58" i="40" s="1"/>
  <c r="AP97" i="40"/>
  <c r="AP147" i="40"/>
  <c r="AP164" i="40"/>
  <c r="AB164" i="40" s="1"/>
  <c r="Q8" i="41"/>
  <c r="M8" i="41"/>
  <c r="O8" i="41"/>
  <c r="N8" i="41"/>
  <c r="R8" i="41"/>
  <c r="P8" i="41"/>
  <c r="T8" i="41"/>
  <c r="U8" i="41"/>
  <c r="S8" i="41"/>
  <c r="N136" i="41"/>
  <c r="T136" i="41"/>
  <c r="S136" i="41"/>
  <c r="Q136" i="41"/>
  <c r="M136" i="41"/>
  <c r="R136" i="41"/>
  <c r="U136" i="41"/>
  <c r="O136" i="41"/>
  <c r="P136" i="41"/>
  <c r="N89" i="41"/>
  <c r="P89" i="41"/>
  <c r="S89" i="41"/>
  <c r="R89" i="41"/>
  <c r="T89" i="41"/>
  <c r="U89" i="41"/>
  <c r="O89" i="41"/>
  <c r="M89" i="41"/>
  <c r="Q89" i="41"/>
  <c r="T42" i="41"/>
  <c r="Q42" i="41"/>
  <c r="N42" i="41"/>
  <c r="P42" i="41"/>
  <c r="O42" i="41"/>
  <c r="R42" i="41"/>
  <c r="S42" i="41"/>
  <c r="U42" i="41"/>
  <c r="M42" i="41"/>
  <c r="Q170" i="41"/>
  <c r="T170" i="41"/>
  <c r="M170" i="41"/>
  <c r="P170" i="41"/>
  <c r="S170" i="41"/>
  <c r="U170" i="41"/>
  <c r="N170" i="41"/>
  <c r="R170" i="41"/>
  <c r="O170" i="41"/>
  <c r="AP119" i="41"/>
  <c r="AP16" i="41"/>
  <c r="AP144" i="41"/>
  <c r="AL144" i="41" s="1"/>
  <c r="AP41" i="41"/>
  <c r="AP169" i="41"/>
  <c r="AN169" i="41" s="1"/>
  <c r="O48" i="41"/>
  <c r="U48" i="41"/>
  <c r="Q48" i="41"/>
  <c r="S48" i="41"/>
  <c r="P48" i="41"/>
  <c r="M48" i="41"/>
  <c r="R48" i="41"/>
  <c r="T48" i="41"/>
  <c r="N48" i="41"/>
  <c r="N34" i="41"/>
  <c r="O34" i="41"/>
  <c r="U34" i="41"/>
  <c r="Q34" i="41"/>
  <c r="T34" i="41"/>
  <c r="S34" i="41"/>
  <c r="M34" i="41"/>
  <c r="P34" i="41"/>
  <c r="R34" i="41"/>
  <c r="AP175" i="41"/>
  <c r="AP22" i="41"/>
  <c r="AP2" i="41"/>
  <c r="AA2" i="41" s="1"/>
  <c r="T43" i="41"/>
  <c r="R43" i="41"/>
  <c r="M43" i="41"/>
  <c r="Q43" i="41"/>
  <c r="S43" i="41"/>
  <c r="N43" i="41"/>
  <c r="P43" i="41"/>
  <c r="O43" i="41"/>
  <c r="U43" i="41"/>
  <c r="M171" i="41"/>
  <c r="P171" i="41"/>
  <c r="O171" i="41"/>
  <c r="T171" i="41"/>
  <c r="N171" i="41"/>
  <c r="R171" i="41"/>
  <c r="U171" i="41"/>
  <c r="Q171" i="41"/>
  <c r="S171" i="41"/>
  <c r="N124" i="41"/>
  <c r="R124" i="41"/>
  <c r="P124" i="41"/>
  <c r="Q124" i="41"/>
  <c r="U124" i="41"/>
  <c r="M124" i="41"/>
  <c r="T124" i="41"/>
  <c r="S124" i="41"/>
  <c r="O124" i="41"/>
  <c r="P77" i="41"/>
  <c r="Q77" i="41"/>
  <c r="O77" i="41"/>
  <c r="M77" i="41"/>
  <c r="T77" i="41"/>
  <c r="U77" i="41"/>
  <c r="S77" i="41"/>
  <c r="R77" i="41"/>
  <c r="N77" i="41"/>
  <c r="P30" i="41"/>
  <c r="Q30" i="41"/>
  <c r="M30" i="41"/>
  <c r="N30" i="41"/>
  <c r="O30" i="41"/>
  <c r="R30" i="41"/>
  <c r="S30" i="41"/>
  <c r="T30" i="41"/>
  <c r="U30" i="41"/>
  <c r="M158" i="41"/>
  <c r="S158" i="41"/>
  <c r="P158" i="41"/>
  <c r="U158" i="41"/>
  <c r="N158" i="41"/>
  <c r="R158" i="41"/>
  <c r="O158" i="41"/>
  <c r="Q158" i="41"/>
  <c r="T158" i="41"/>
  <c r="AP107" i="41"/>
  <c r="AP4" i="41"/>
  <c r="AH4" i="41" s="1"/>
  <c r="AP132" i="41"/>
  <c r="Y132" i="41" s="1"/>
  <c r="AP29" i="41"/>
  <c r="AP157" i="41"/>
  <c r="M21" i="42"/>
  <c r="O21" i="42"/>
  <c r="U21" i="42"/>
  <c r="S21" i="42"/>
  <c r="P21" i="42"/>
  <c r="T21" i="42"/>
  <c r="Q21" i="42"/>
  <c r="R21" i="42"/>
  <c r="N21" i="42"/>
  <c r="Q140" i="42"/>
  <c r="R140" i="42"/>
  <c r="T140" i="42"/>
  <c r="S140" i="42"/>
  <c r="O140" i="42"/>
  <c r="N140" i="42"/>
  <c r="P140" i="42"/>
  <c r="M140" i="42"/>
  <c r="U140" i="42"/>
  <c r="O14" i="42"/>
  <c r="Q14" i="42"/>
  <c r="R14" i="42"/>
  <c r="N14" i="42"/>
  <c r="P14" i="42"/>
  <c r="T14" i="42"/>
  <c r="U14" i="42"/>
  <c r="M14" i="42"/>
  <c r="S14" i="42"/>
  <c r="M78" i="42"/>
  <c r="Q78" i="42"/>
  <c r="P78" i="42"/>
  <c r="U78" i="42"/>
  <c r="T78" i="42"/>
  <c r="N78" i="42"/>
  <c r="R78" i="42"/>
  <c r="S78" i="42"/>
  <c r="O78" i="42"/>
  <c r="P147" i="42"/>
  <c r="S147" i="42"/>
  <c r="O147" i="42"/>
  <c r="T147" i="42"/>
  <c r="U147" i="42"/>
  <c r="R147" i="42"/>
  <c r="Q147" i="42"/>
  <c r="N147" i="42"/>
  <c r="M147" i="42"/>
  <c r="S71" i="40"/>
  <c r="O71" i="40"/>
  <c r="P71" i="40"/>
  <c r="T71" i="40"/>
  <c r="U71" i="40"/>
  <c r="R71" i="40"/>
  <c r="M71" i="40"/>
  <c r="Q71" i="40"/>
  <c r="N71" i="40"/>
  <c r="N132" i="42"/>
  <c r="U132" i="42"/>
  <c r="T132" i="42"/>
  <c r="R132" i="42"/>
  <c r="O132" i="42"/>
  <c r="P132" i="42"/>
  <c r="M132" i="42"/>
  <c r="Q132" i="42"/>
  <c r="S132" i="42"/>
  <c r="T66" i="42"/>
  <c r="R66" i="42"/>
  <c r="M66" i="42"/>
  <c r="S66" i="42"/>
  <c r="O66" i="42"/>
  <c r="N66" i="42"/>
  <c r="P66" i="42"/>
  <c r="Q66" i="42"/>
  <c r="U66" i="42"/>
  <c r="S3" i="40"/>
  <c r="U3" i="40"/>
  <c r="Q3" i="40"/>
  <c r="M3" i="40"/>
  <c r="P3" i="40"/>
  <c r="R3" i="40"/>
  <c r="N3" i="40"/>
  <c r="T3" i="40"/>
  <c r="O3" i="40"/>
  <c r="R11" i="40"/>
  <c r="T11" i="40"/>
  <c r="O11" i="40"/>
  <c r="M11" i="40"/>
  <c r="N11" i="40"/>
  <c r="S11" i="40"/>
  <c r="Q11" i="40"/>
  <c r="P11" i="40"/>
  <c r="U11" i="40"/>
  <c r="Q101" i="40"/>
  <c r="P101" i="40"/>
  <c r="R101" i="40"/>
  <c r="N101" i="40"/>
  <c r="M101" i="40"/>
  <c r="O101" i="40"/>
  <c r="U101" i="40"/>
  <c r="S101" i="40"/>
  <c r="T101" i="40"/>
  <c r="S123" i="42"/>
  <c r="N123" i="42"/>
  <c r="T123" i="42"/>
  <c r="R123" i="42"/>
  <c r="P123" i="42"/>
  <c r="M123" i="42"/>
  <c r="Q123" i="42"/>
  <c r="U123" i="42"/>
  <c r="O123" i="42"/>
  <c r="Q46" i="42"/>
  <c r="U46" i="42"/>
  <c r="S46" i="42"/>
  <c r="P46" i="42"/>
  <c r="T46" i="42"/>
  <c r="M46" i="42"/>
  <c r="R46" i="42"/>
  <c r="N46" i="42"/>
  <c r="O46" i="42"/>
  <c r="T13" i="40"/>
  <c r="P13" i="40"/>
  <c r="M13" i="40"/>
  <c r="U13" i="40"/>
  <c r="O13" i="40"/>
  <c r="Q13" i="40"/>
  <c r="N13" i="40"/>
  <c r="S13" i="40"/>
  <c r="R13" i="40"/>
  <c r="M75" i="40"/>
  <c r="O75" i="40"/>
  <c r="P75" i="40"/>
  <c r="S75" i="40"/>
  <c r="R75" i="40"/>
  <c r="U75" i="40"/>
  <c r="T75" i="40"/>
  <c r="Q75" i="40"/>
  <c r="N75" i="40"/>
  <c r="O127" i="40"/>
  <c r="T127" i="40"/>
  <c r="M127" i="40"/>
  <c r="Q127" i="40"/>
  <c r="U127" i="40"/>
  <c r="S127" i="40"/>
  <c r="P127" i="40"/>
  <c r="N127" i="40"/>
  <c r="R127" i="40"/>
  <c r="T135" i="40"/>
  <c r="P135" i="40"/>
  <c r="R135" i="40"/>
  <c r="U135" i="40"/>
  <c r="Q135" i="40"/>
  <c r="S135" i="40"/>
  <c r="O135" i="40"/>
  <c r="M135" i="40"/>
  <c r="N135" i="40"/>
  <c r="Q22" i="42"/>
  <c r="T22" i="42"/>
  <c r="N22" i="42"/>
  <c r="M22" i="42"/>
  <c r="P22" i="42"/>
  <c r="R22" i="42"/>
  <c r="U22" i="42"/>
  <c r="O22" i="42"/>
  <c r="S22" i="42"/>
  <c r="M114" i="40"/>
  <c r="T114" i="40"/>
  <c r="Q114" i="40"/>
  <c r="R114" i="40"/>
  <c r="P114" i="40"/>
  <c r="O114" i="40"/>
  <c r="N114" i="40"/>
  <c r="U114" i="40"/>
  <c r="S114" i="40"/>
  <c r="T104" i="40"/>
  <c r="N104" i="40"/>
  <c r="P104" i="40"/>
  <c r="R104" i="40"/>
  <c r="Q104" i="40"/>
  <c r="O104" i="40"/>
  <c r="U104" i="40"/>
  <c r="S104" i="40"/>
  <c r="M104" i="40"/>
  <c r="P57" i="40"/>
  <c r="M57" i="40"/>
  <c r="R57" i="40"/>
  <c r="U57" i="40"/>
  <c r="T57" i="40"/>
  <c r="Q57" i="40"/>
  <c r="S57" i="40"/>
  <c r="O57" i="40"/>
  <c r="N57" i="40"/>
  <c r="S86" i="42"/>
  <c r="T86" i="42"/>
  <c r="M86" i="42"/>
  <c r="O86" i="42"/>
  <c r="N86" i="42"/>
  <c r="P86" i="42"/>
  <c r="R86" i="42"/>
  <c r="Q86" i="42"/>
  <c r="U86" i="42"/>
  <c r="P52" i="42"/>
  <c r="U52" i="42"/>
  <c r="S52" i="42"/>
  <c r="N52" i="42"/>
  <c r="T52" i="42"/>
  <c r="Q52" i="42"/>
  <c r="O52" i="42"/>
  <c r="R52" i="42"/>
  <c r="M52" i="42"/>
  <c r="Q120" i="42"/>
  <c r="O120" i="42"/>
  <c r="N120" i="42"/>
  <c r="S120" i="42"/>
  <c r="U120" i="42"/>
  <c r="M120" i="42"/>
  <c r="R120" i="42"/>
  <c r="T120" i="42"/>
  <c r="P120" i="42"/>
  <c r="O86" i="40"/>
  <c r="S86" i="40"/>
  <c r="U86" i="40"/>
  <c r="N86" i="40"/>
  <c r="M86" i="40"/>
  <c r="Q86" i="40"/>
  <c r="P86" i="40"/>
  <c r="T86" i="40"/>
  <c r="R86" i="40"/>
  <c r="P20" i="40"/>
  <c r="T20" i="40"/>
  <c r="M20" i="40"/>
  <c r="N20" i="40"/>
  <c r="Q20" i="40"/>
  <c r="R20" i="40"/>
  <c r="S20" i="40"/>
  <c r="O20" i="40"/>
  <c r="U20" i="40"/>
  <c r="N52" i="40"/>
  <c r="O52" i="40"/>
  <c r="R52" i="40"/>
  <c r="T52" i="40"/>
  <c r="S52" i="40"/>
  <c r="U52" i="40"/>
  <c r="M52" i="40"/>
  <c r="Q52" i="40"/>
  <c r="P52" i="40"/>
  <c r="U171" i="42"/>
  <c r="M171" i="42"/>
  <c r="O171" i="42"/>
  <c r="N171" i="42"/>
  <c r="T171" i="42"/>
  <c r="R171" i="42"/>
  <c r="S171" i="42"/>
  <c r="Q171" i="42"/>
  <c r="P171" i="42"/>
  <c r="U8" i="42"/>
  <c r="T8" i="42"/>
  <c r="S8" i="42"/>
  <c r="N8" i="42"/>
  <c r="P8" i="42"/>
  <c r="M8" i="42"/>
  <c r="O8" i="42"/>
  <c r="Q8" i="42"/>
  <c r="R8" i="42"/>
  <c r="O113" i="40"/>
  <c r="T113" i="40"/>
  <c r="Q113" i="40"/>
  <c r="U113" i="40"/>
  <c r="P113" i="40"/>
  <c r="S113" i="40"/>
  <c r="R113" i="40"/>
  <c r="M113" i="40"/>
  <c r="N113" i="40"/>
  <c r="N83" i="40"/>
  <c r="P83" i="40"/>
  <c r="O83" i="40"/>
  <c r="R83" i="40"/>
  <c r="Q83" i="40"/>
  <c r="M83" i="40"/>
  <c r="U83" i="40"/>
  <c r="S83" i="40"/>
  <c r="T83" i="40"/>
  <c r="M19" i="40"/>
  <c r="S19" i="40"/>
  <c r="N19" i="40"/>
  <c r="Q19" i="40"/>
  <c r="P19" i="40"/>
  <c r="T19" i="40"/>
  <c r="R19" i="40"/>
  <c r="O19" i="40"/>
  <c r="U19" i="40"/>
  <c r="Q80" i="40"/>
  <c r="T80" i="40"/>
  <c r="U80" i="40"/>
  <c r="M80" i="40"/>
  <c r="P80" i="40"/>
  <c r="O80" i="40"/>
  <c r="S80" i="40"/>
  <c r="N80" i="40"/>
  <c r="R80" i="40"/>
  <c r="M96" i="42"/>
  <c r="T96" i="42"/>
  <c r="O96" i="42"/>
  <c r="U96" i="42"/>
  <c r="P96" i="42"/>
  <c r="Q96" i="42"/>
  <c r="N96" i="42"/>
  <c r="S96" i="42"/>
  <c r="R96" i="42"/>
  <c r="T176" i="40"/>
  <c r="Q176" i="40"/>
  <c r="U176" i="40"/>
  <c r="M176" i="40"/>
  <c r="S176" i="40"/>
  <c r="P176" i="40"/>
  <c r="R176" i="40"/>
  <c r="O176" i="40"/>
  <c r="N176" i="40"/>
  <c r="R21" i="40"/>
  <c r="M21" i="40"/>
  <c r="P21" i="40"/>
  <c r="N21" i="40"/>
  <c r="Q21" i="40"/>
  <c r="U21" i="40"/>
  <c r="O21" i="40"/>
  <c r="S21" i="40"/>
  <c r="T21" i="40"/>
  <c r="Q97" i="40"/>
  <c r="O97" i="40"/>
  <c r="N97" i="40"/>
  <c r="T97" i="40"/>
  <c r="U97" i="40"/>
  <c r="M97" i="40"/>
  <c r="S97" i="40"/>
  <c r="R97" i="40"/>
  <c r="P97" i="40"/>
  <c r="P138" i="40"/>
  <c r="Q138" i="40"/>
  <c r="U138" i="40"/>
  <c r="O138" i="40"/>
  <c r="S138" i="40"/>
  <c r="N138" i="40"/>
  <c r="R138" i="40"/>
  <c r="T138" i="40"/>
  <c r="M138" i="40"/>
  <c r="M82" i="42"/>
  <c r="U82" i="42"/>
  <c r="Q82" i="42"/>
  <c r="T82" i="42"/>
  <c r="O82" i="42"/>
  <c r="R82" i="42"/>
  <c r="P82" i="42"/>
  <c r="S82" i="42"/>
  <c r="N82" i="42"/>
  <c r="P40" i="42"/>
  <c r="N40" i="42"/>
  <c r="U40" i="42"/>
  <c r="R40" i="42"/>
  <c r="S40" i="42"/>
  <c r="M40" i="42"/>
  <c r="O40" i="42"/>
  <c r="T40" i="42"/>
  <c r="Q40" i="42"/>
  <c r="P92" i="42"/>
  <c r="T92" i="42"/>
  <c r="M92" i="42"/>
  <c r="N92" i="42"/>
  <c r="R92" i="42"/>
  <c r="U92" i="42"/>
  <c r="Q92" i="42"/>
  <c r="S92" i="42"/>
  <c r="O92" i="42"/>
  <c r="T9" i="40"/>
  <c r="U9" i="40"/>
  <c r="P9" i="40"/>
  <c r="N9" i="40"/>
  <c r="O9" i="40"/>
  <c r="R9" i="40"/>
  <c r="Q9" i="40"/>
  <c r="M9" i="40"/>
  <c r="S9" i="40"/>
  <c r="R143" i="40"/>
  <c r="S143" i="40"/>
  <c r="U143" i="40"/>
  <c r="N143" i="40"/>
  <c r="O143" i="40"/>
  <c r="T143" i="40"/>
  <c r="Q143" i="40"/>
  <c r="M143" i="40"/>
  <c r="P143" i="40"/>
  <c r="R130" i="40"/>
  <c r="P130" i="40"/>
  <c r="T130" i="40"/>
  <c r="O130" i="40"/>
  <c r="Q130" i="40"/>
  <c r="S130" i="40"/>
  <c r="M130" i="40"/>
  <c r="U130" i="40"/>
  <c r="N130" i="40"/>
  <c r="AP37" i="42"/>
  <c r="W37" i="42" s="1"/>
  <c r="AP56" i="42"/>
  <c r="W56" i="42" s="1"/>
  <c r="AP100" i="42"/>
  <c r="AP141" i="42"/>
  <c r="AP99" i="42"/>
  <c r="AP50" i="42"/>
  <c r="AP60" i="40"/>
  <c r="AP96" i="42"/>
  <c r="AP49" i="42"/>
  <c r="W49" i="42" s="1"/>
  <c r="AP93" i="42"/>
  <c r="Z93" i="42" s="1"/>
  <c r="AP169" i="42"/>
  <c r="AP58" i="42"/>
  <c r="AA58" i="42" s="1"/>
  <c r="AP18" i="42"/>
  <c r="AB18" i="42" s="1"/>
  <c r="AP27" i="42"/>
  <c r="AP25" i="42"/>
  <c r="AP145" i="42"/>
  <c r="X145" i="42" s="1"/>
  <c r="AP30" i="42"/>
  <c r="AC30" i="42" s="1"/>
  <c r="AP142" i="40"/>
  <c r="AJ142" i="40" s="1"/>
  <c r="AP38" i="42"/>
  <c r="X38" i="42" s="1"/>
  <c r="AP94" i="42"/>
  <c r="Z94" i="42" s="1"/>
  <c r="AP20" i="42"/>
  <c r="AE20" i="42" s="1"/>
  <c r="AP98" i="42"/>
  <c r="AP113" i="42"/>
  <c r="AP157" i="42"/>
  <c r="AB157" i="42" s="1"/>
  <c r="AP101" i="40"/>
  <c r="AP161" i="40"/>
  <c r="AP122" i="40"/>
  <c r="AA122" i="40" s="1"/>
  <c r="AP103" i="40"/>
  <c r="AO103" i="40" s="1"/>
  <c r="AP47" i="40"/>
  <c r="AO47" i="40" s="1"/>
  <c r="AP23" i="40"/>
  <c r="Z23" i="40" s="1"/>
  <c r="AP150" i="40"/>
  <c r="AP56" i="40"/>
  <c r="X56" i="40" s="1"/>
  <c r="AP18" i="40"/>
  <c r="Z18" i="40" s="1"/>
  <c r="AP132" i="40"/>
  <c r="AG132" i="40" s="1"/>
  <c r="AP19" i="40"/>
  <c r="AP82" i="40"/>
  <c r="AP5" i="40"/>
  <c r="AP35" i="40"/>
  <c r="AM35" i="40" s="1"/>
  <c r="AP133" i="40"/>
  <c r="AP80" i="40"/>
  <c r="AP67" i="40"/>
  <c r="AA67" i="40" s="1"/>
  <c r="AP106" i="40"/>
  <c r="AL106" i="40" s="1"/>
  <c r="AP69" i="40"/>
  <c r="AP70" i="40"/>
  <c r="P24" i="41"/>
  <c r="R24" i="41"/>
  <c r="U24" i="41"/>
  <c r="Q24" i="41"/>
  <c r="O24" i="41"/>
  <c r="N24" i="41"/>
  <c r="S24" i="41"/>
  <c r="M24" i="41"/>
  <c r="T24" i="41"/>
  <c r="S152" i="41"/>
  <c r="M152" i="41"/>
  <c r="T152" i="41"/>
  <c r="N152" i="41"/>
  <c r="P152" i="41"/>
  <c r="U152" i="41"/>
  <c r="Q152" i="41"/>
  <c r="O152" i="41"/>
  <c r="R152" i="41"/>
  <c r="R105" i="41"/>
  <c r="N105" i="41"/>
  <c r="O105" i="41"/>
  <c r="M105" i="41"/>
  <c r="S105" i="41"/>
  <c r="Q105" i="41"/>
  <c r="T105" i="41"/>
  <c r="U105" i="41"/>
  <c r="P105" i="41"/>
  <c r="N58" i="41"/>
  <c r="O58" i="41"/>
  <c r="R58" i="41"/>
  <c r="U58" i="41"/>
  <c r="T58" i="41"/>
  <c r="Q58" i="41"/>
  <c r="P58" i="41"/>
  <c r="S58" i="41"/>
  <c r="M58" i="41"/>
  <c r="AP7" i="41"/>
  <c r="AK7" i="41" s="1"/>
  <c r="AP135" i="41"/>
  <c r="Z135" i="41" s="1"/>
  <c r="AP32" i="41"/>
  <c r="AE32" i="41" s="1"/>
  <c r="AP160" i="41"/>
  <c r="AG160" i="41" s="1"/>
  <c r="AP57" i="41"/>
  <c r="AO57" i="41" s="1"/>
  <c r="AP26" i="41"/>
  <c r="AK26" i="41" s="1"/>
  <c r="M96" i="41"/>
  <c r="S96" i="41"/>
  <c r="T96" i="41"/>
  <c r="O96" i="41"/>
  <c r="N96" i="41"/>
  <c r="Q96" i="41"/>
  <c r="R96" i="41"/>
  <c r="P96" i="41"/>
  <c r="U96" i="41"/>
  <c r="M50" i="41"/>
  <c r="R50" i="41"/>
  <c r="P50" i="41"/>
  <c r="S50" i="41"/>
  <c r="T50" i="41"/>
  <c r="Q50" i="41"/>
  <c r="O50" i="41"/>
  <c r="N50" i="41"/>
  <c r="U50" i="41"/>
  <c r="AP98" i="41"/>
  <c r="AH98" i="41" s="1"/>
  <c r="AP118" i="41"/>
  <c r="AL118" i="41" s="1"/>
  <c r="O35" i="41"/>
  <c r="P35" i="41"/>
  <c r="Q35" i="41"/>
  <c r="N35" i="41"/>
  <c r="T35" i="41"/>
  <c r="R35" i="41"/>
  <c r="S35" i="41"/>
  <c r="M35" i="41"/>
  <c r="U35" i="41"/>
  <c r="N59" i="41"/>
  <c r="S59" i="41"/>
  <c r="U59" i="41"/>
  <c r="T59" i="41"/>
  <c r="R59" i="41"/>
  <c r="Q59" i="41"/>
  <c r="O59" i="41"/>
  <c r="M59" i="41"/>
  <c r="P59" i="41"/>
  <c r="M12" i="41"/>
  <c r="U12" i="41"/>
  <c r="S12" i="41"/>
  <c r="P12" i="41"/>
  <c r="O12" i="41"/>
  <c r="R12" i="41"/>
  <c r="Q12" i="41"/>
  <c r="N12" i="41"/>
  <c r="T12" i="41"/>
  <c r="Q140" i="41"/>
  <c r="M140" i="41"/>
  <c r="U140" i="41"/>
  <c r="S140" i="41"/>
  <c r="N140" i="41"/>
  <c r="O140" i="41"/>
  <c r="R140" i="41"/>
  <c r="P140" i="41"/>
  <c r="T140" i="41"/>
  <c r="M93" i="41"/>
  <c r="S93" i="41"/>
  <c r="P93" i="41"/>
  <c r="O93" i="41"/>
  <c r="U93" i="41"/>
  <c r="T93" i="41"/>
  <c r="Q93" i="41"/>
  <c r="R93" i="41"/>
  <c r="N93" i="41"/>
  <c r="S46" i="41"/>
  <c r="O46" i="41"/>
  <c r="U46" i="41"/>
  <c r="P46" i="41"/>
  <c r="T46" i="41"/>
  <c r="N46" i="41"/>
  <c r="M46" i="41"/>
  <c r="R46" i="41"/>
  <c r="Q46" i="41"/>
  <c r="U174" i="41"/>
  <c r="R174" i="41"/>
  <c r="N174" i="41"/>
  <c r="Q174" i="41"/>
  <c r="P174" i="41"/>
  <c r="O174" i="41"/>
  <c r="S174" i="41"/>
  <c r="M174" i="41"/>
  <c r="T174" i="41"/>
  <c r="AP123" i="41"/>
  <c r="Y123" i="41" s="1"/>
  <c r="AP20" i="41"/>
  <c r="AP148" i="41"/>
  <c r="Y148" i="41" s="1"/>
  <c r="AP45" i="41"/>
  <c r="AO45" i="41" s="1"/>
  <c r="AP173" i="41"/>
  <c r="AH173" i="41" s="1"/>
  <c r="Q51" i="42"/>
  <c r="N51" i="42"/>
  <c r="U51" i="42"/>
  <c r="P51" i="42"/>
  <c r="M51" i="42"/>
  <c r="O51" i="42"/>
  <c r="T51" i="42"/>
  <c r="S51" i="42"/>
  <c r="R51" i="42"/>
  <c r="T177" i="42"/>
  <c r="N177" i="42"/>
  <c r="R177" i="42"/>
  <c r="S177" i="42"/>
  <c r="O177" i="42"/>
  <c r="M177" i="42"/>
  <c r="Q177" i="42"/>
  <c r="P177" i="42"/>
  <c r="U177" i="42"/>
  <c r="P154" i="42"/>
  <c r="R154" i="42"/>
  <c r="Q154" i="42"/>
  <c r="U154" i="42"/>
  <c r="M154" i="42"/>
  <c r="O154" i="42"/>
  <c r="N154" i="42"/>
  <c r="S154" i="42"/>
  <c r="T154" i="42"/>
  <c r="T97" i="42"/>
  <c r="U97" i="42"/>
  <c r="N97" i="42"/>
  <c r="P97" i="42"/>
  <c r="R97" i="42"/>
  <c r="M97" i="42"/>
  <c r="Q97" i="42"/>
  <c r="O97" i="42"/>
  <c r="S97" i="42"/>
  <c r="Q30" i="42"/>
  <c r="M30" i="42"/>
  <c r="N30" i="42"/>
  <c r="R30" i="42"/>
  <c r="U30" i="42"/>
  <c r="S30" i="42"/>
  <c r="O30" i="42"/>
  <c r="T30" i="42"/>
  <c r="P30" i="42"/>
  <c r="O3" i="42"/>
  <c r="N3" i="42"/>
  <c r="S3" i="42"/>
  <c r="U3" i="42"/>
  <c r="M3" i="42"/>
  <c r="P3" i="42"/>
  <c r="Q3" i="42"/>
  <c r="T3" i="42"/>
  <c r="R3" i="42"/>
  <c r="Q5" i="40"/>
  <c r="U5" i="40"/>
  <c r="M5" i="40"/>
  <c r="N5" i="40"/>
  <c r="T5" i="40"/>
  <c r="O5" i="40"/>
  <c r="R5" i="40"/>
  <c r="P5" i="40"/>
  <c r="S5" i="40"/>
  <c r="Q25" i="42"/>
  <c r="T25" i="42"/>
  <c r="P25" i="42"/>
  <c r="U25" i="42"/>
  <c r="N25" i="42"/>
  <c r="O25" i="42"/>
  <c r="M25" i="42"/>
  <c r="R25" i="42"/>
  <c r="S25" i="42"/>
  <c r="M93" i="42"/>
  <c r="O93" i="42"/>
  <c r="R93" i="42"/>
  <c r="Q93" i="42"/>
  <c r="T93" i="42"/>
  <c r="U93" i="42"/>
  <c r="N93" i="42"/>
  <c r="S93" i="42"/>
  <c r="P93" i="42"/>
  <c r="U134" i="40"/>
  <c r="O134" i="40"/>
  <c r="Q134" i="40"/>
  <c r="T134" i="40"/>
  <c r="P134" i="40"/>
  <c r="S134" i="40"/>
  <c r="M134" i="40"/>
  <c r="N134" i="40"/>
  <c r="R134" i="40"/>
  <c r="U112" i="40"/>
  <c r="T112" i="40"/>
  <c r="Q112" i="40"/>
  <c r="N112" i="40"/>
  <c r="S112" i="40"/>
  <c r="O112" i="40"/>
  <c r="M112" i="40"/>
  <c r="P112" i="40"/>
  <c r="R112" i="40"/>
  <c r="Q116" i="42"/>
  <c r="R116" i="42"/>
  <c r="P116" i="42"/>
  <c r="U116" i="42"/>
  <c r="O116" i="42"/>
  <c r="T116" i="42"/>
  <c r="N116" i="42"/>
  <c r="S116" i="42"/>
  <c r="M116" i="42"/>
  <c r="N20" i="42"/>
  <c r="P20" i="42"/>
  <c r="Q20" i="42"/>
  <c r="S20" i="42"/>
  <c r="U20" i="42"/>
  <c r="M20" i="42"/>
  <c r="O20" i="42"/>
  <c r="R20" i="42"/>
  <c r="T20" i="42"/>
  <c r="M88" i="42"/>
  <c r="S88" i="42"/>
  <c r="U88" i="42"/>
  <c r="P88" i="42"/>
  <c r="Q88" i="42"/>
  <c r="R88" i="42"/>
  <c r="O88" i="42"/>
  <c r="N88" i="42"/>
  <c r="T88" i="42"/>
  <c r="S177" i="40"/>
  <c r="R177" i="40"/>
  <c r="Q177" i="40"/>
  <c r="P177" i="40"/>
  <c r="M177" i="40"/>
  <c r="O177" i="40"/>
  <c r="U177" i="40"/>
  <c r="N177" i="40"/>
  <c r="T177" i="40"/>
  <c r="N37" i="40"/>
  <c r="M37" i="40"/>
  <c r="T37" i="40"/>
  <c r="O37" i="40"/>
  <c r="Q37" i="40"/>
  <c r="P37" i="40"/>
  <c r="R37" i="40"/>
  <c r="S37" i="40"/>
  <c r="U37" i="40"/>
  <c r="R23" i="40"/>
  <c r="P23" i="40"/>
  <c r="N23" i="40"/>
  <c r="M23" i="40"/>
  <c r="U23" i="40"/>
  <c r="S23" i="40"/>
  <c r="O23" i="40"/>
  <c r="T23" i="40"/>
  <c r="Q23" i="40"/>
  <c r="M16" i="42"/>
  <c r="N16" i="42"/>
  <c r="O16" i="42"/>
  <c r="P16" i="42"/>
  <c r="T16" i="42"/>
  <c r="R16" i="42"/>
  <c r="Q16" i="42"/>
  <c r="S16" i="42"/>
  <c r="U16" i="42"/>
  <c r="S85" i="42"/>
  <c r="N85" i="42"/>
  <c r="P85" i="42"/>
  <c r="U85" i="42"/>
  <c r="T85" i="42"/>
  <c r="R85" i="42"/>
  <c r="Q85" i="42"/>
  <c r="O85" i="42"/>
  <c r="M85" i="42"/>
  <c r="O34" i="40"/>
  <c r="S34" i="40"/>
  <c r="R34" i="40"/>
  <c r="N34" i="40"/>
  <c r="Q34" i="40"/>
  <c r="U34" i="40"/>
  <c r="T34" i="40"/>
  <c r="M34" i="40"/>
  <c r="P34" i="40"/>
  <c r="R132" i="40"/>
  <c r="T132" i="40"/>
  <c r="N132" i="40"/>
  <c r="M132" i="40"/>
  <c r="O132" i="40"/>
  <c r="P132" i="40"/>
  <c r="U132" i="40"/>
  <c r="S132" i="40"/>
  <c r="Q132" i="40"/>
  <c r="R77" i="40"/>
  <c r="Q77" i="40"/>
  <c r="M77" i="40"/>
  <c r="U77" i="40"/>
  <c r="N77" i="40"/>
  <c r="S77" i="40"/>
  <c r="O77" i="40"/>
  <c r="T77" i="40"/>
  <c r="P77" i="40"/>
  <c r="P174" i="42"/>
  <c r="T174" i="42"/>
  <c r="R174" i="42"/>
  <c r="N174" i="42"/>
  <c r="O174" i="42"/>
  <c r="U174" i="42"/>
  <c r="M174" i="42"/>
  <c r="Q174" i="42"/>
  <c r="S174" i="42"/>
  <c r="P6" i="42"/>
  <c r="M6" i="42"/>
  <c r="Q6" i="42"/>
  <c r="N6" i="42"/>
  <c r="O6" i="42"/>
  <c r="R6" i="42"/>
  <c r="T6" i="42"/>
  <c r="S6" i="42"/>
  <c r="U6" i="42"/>
  <c r="R13" i="42"/>
  <c r="N13" i="42"/>
  <c r="S13" i="42"/>
  <c r="U13" i="42"/>
  <c r="T13" i="42"/>
  <c r="Q13" i="42"/>
  <c r="P13" i="42"/>
  <c r="M13" i="42"/>
  <c r="O13" i="42"/>
  <c r="Q87" i="40"/>
  <c r="N87" i="40"/>
  <c r="P87" i="40"/>
  <c r="U87" i="40"/>
  <c r="T87" i="40"/>
  <c r="O87" i="40"/>
  <c r="R87" i="40"/>
  <c r="S87" i="40"/>
  <c r="M87" i="40"/>
  <c r="S168" i="40"/>
  <c r="Q168" i="40"/>
  <c r="P168" i="40"/>
  <c r="O168" i="40"/>
  <c r="R168" i="40"/>
  <c r="M168" i="40"/>
  <c r="U168" i="40"/>
  <c r="N168" i="40"/>
  <c r="T168" i="40"/>
  <c r="P72" i="40"/>
  <c r="Q72" i="40"/>
  <c r="N72" i="40"/>
  <c r="R72" i="40"/>
  <c r="S72" i="40"/>
  <c r="O72" i="40"/>
  <c r="M72" i="40"/>
  <c r="U72" i="40"/>
  <c r="T72" i="40"/>
  <c r="O68" i="42"/>
  <c r="U68" i="42"/>
  <c r="M68" i="42"/>
  <c r="Q68" i="42"/>
  <c r="T68" i="42"/>
  <c r="R68" i="42"/>
  <c r="N68" i="42"/>
  <c r="P68" i="42"/>
  <c r="S68" i="42"/>
  <c r="Q136" i="42"/>
  <c r="O136" i="42"/>
  <c r="U136" i="42"/>
  <c r="T136" i="42"/>
  <c r="P136" i="42"/>
  <c r="N136" i="42"/>
  <c r="R136" i="42"/>
  <c r="S136" i="42"/>
  <c r="M136" i="42"/>
  <c r="P94" i="40"/>
  <c r="M94" i="40"/>
  <c r="N94" i="40"/>
  <c r="S94" i="40"/>
  <c r="T94" i="40"/>
  <c r="Q94" i="40"/>
  <c r="O94" i="40"/>
  <c r="U94" i="40"/>
  <c r="R94" i="40"/>
  <c r="R148" i="40"/>
  <c r="M148" i="40"/>
  <c r="S148" i="40"/>
  <c r="Q148" i="40"/>
  <c r="N148" i="40"/>
  <c r="P148" i="40"/>
  <c r="U148" i="40"/>
  <c r="T148" i="40"/>
  <c r="O148" i="40"/>
  <c r="T10" i="40"/>
  <c r="O10" i="40"/>
  <c r="M10" i="40"/>
  <c r="S10" i="40"/>
  <c r="N10" i="40"/>
  <c r="R10" i="40"/>
  <c r="U10" i="40"/>
  <c r="Q10" i="40"/>
  <c r="P10" i="40"/>
  <c r="O176" i="42"/>
  <c r="N176" i="42"/>
  <c r="T176" i="42"/>
  <c r="S176" i="42"/>
  <c r="P176" i="42"/>
  <c r="Q176" i="42"/>
  <c r="U176" i="42"/>
  <c r="R176" i="42"/>
  <c r="M176" i="42"/>
  <c r="S158" i="42"/>
  <c r="O158" i="42"/>
  <c r="T158" i="42"/>
  <c r="M158" i="42"/>
  <c r="Q158" i="42"/>
  <c r="P158" i="42"/>
  <c r="R158" i="42"/>
  <c r="N158" i="42"/>
  <c r="U158" i="42"/>
  <c r="R58" i="40"/>
  <c r="N58" i="40"/>
  <c r="P58" i="40"/>
  <c r="M58" i="40"/>
  <c r="O58" i="40"/>
  <c r="Q58" i="40"/>
  <c r="U58" i="40"/>
  <c r="T58" i="40"/>
  <c r="S58" i="40"/>
  <c r="S144" i="40"/>
  <c r="O144" i="40"/>
  <c r="T144" i="40"/>
  <c r="R144" i="40"/>
  <c r="M144" i="40"/>
  <c r="P144" i="40"/>
  <c r="Q144" i="40"/>
  <c r="N144" i="40"/>
  <c r="U144" i="40"/>
  <c r="R158" i="40"/>
  <c r="Q158" i="40"/>
  <c r="T158" i="40"/>
  <c r="U158" i="40"/>
  <c r="S158" i="40"/>
  <c r="O158" i="40"/>
  <c r="N158" i="40"/>
  <c r="M158" i="40"/>
  <c r="P158" i="40"/>
  <c r="T24" i="40"/>
  <c r="U24" i="40"/>
  <c r="P24" i="40"/>
  <c r="M24" i="40"/>
  <c r="O24" i="40"/>
  <c r="Q24" i="40"/>
  <c r="R24" i="40"/>
  <c r="N24" i="40"/>
  <c r="S24" i="40"/>
  <c r="R100" i="42"/>
  <c r="O100" i="42"/>
  <c r="T100" i="42"/>
  <c r="N100" i="42"/>
  <c r="M100" i="42"/>
  <c r="Q100" i="42"/>
  <c r="U100" i="42"/>
  <c r="S100" i="42"/>
  <c r="P100" i="42"/>
  <c r="T168" i="42"/>
  <c r="P168" i="42"/>
  <c r="U168" i="42"/>
  <c r="N168" i="42"/>
  <c r="S168" i="42"/>
  <c r="M168" i="42"/>
  <c r="O168" i="42"/>
  <c r="Q168" i="42"/>
  <c r="R168" i="42"/>
  <c r="S126" i="42"/>
  <c r="T126" i="42"/>
  <c r="Q126" i="42"/>
  <c r="P126" i="42"/>
  <c r="R126" i="42"/>
  <c r="N126" i="42"/>
  <c r="M126" i="42"/>
  <c r="O126" i="42"/>
  <c r="U126" i="42"/>
  <c r="R157" i="40"/>
  <c r="O157" i="40"/>
  <c r="P157" i="40"/>
  <c r="U157" i="40"/>
  <c r="M157" i="40"/>
  <c r="T157" i="40"/>
  <c r="N157" i="40"/>
  <c r="Q157" i="40"/>
  <c r="S157" i="40"/>
  <c r="R14" i="40"/>
  <c r="O14" i="40"/>
  <c r="M14" i="40"/>
  <c r="S14" i="40"/>
  <c r="U14" i="40"/>
  <c r="T14" i="40"/>
  <c r="N14" i="40"/>
  <c r="Q14" i="40"/>
  <c r="P14" i="40"/>
  <c r="AP53" i="42"/>
  <c r="AN53" i="42" s="1"/>
  <c r="AP140" i="42"/>
  <c r="AF140" i="42" s="1"/>
  <c r="AP159" i="42"/>
  <c r="AN159" i="42" s="1"/>
  <c r="AP78" i="42"/>
  <c r="AP141" i="40"/>
  <c r="AO141" i="40" s="1"/>
  <c r="AP119" i="42"/>
  <c r="AL119" i="42" s="1"/>
  <c r="AP114" i="42"/>
  <c r="AM114" i="42" s="1"/>
  <c r="AP109" i="40"/>
  <c r="AC109" i="40" s="1"/>
  <c r="AP133" i="42"/>
  <c r="AP152" i="42"/>
  <c r="AN152" i="42" s="1"/>
  <c r="AP62" i="42"/>
  <c r="AO62" i="42" s="1"/>
  <c r="AP142" i="42"/>
  <c r="AC142" i="42" s="1"/>
  <c r="AP67" i="42"/>
  <c r="AP112" i="42"/>
  <c r="AM112" i="42" s="1"/>
  <c r="AP78" i="40"/>
  <c r="AP154" i="42"/>
  <c r="Y154" i="42" s="1"/>
  <c r="AP17" i="42"/>
  <c r="AP61" i="42"/>
  <c r="AE61" i="42" s="1"/>
  <c r="AP131" i="42"/>
  <c r="AA131" i="42" s="1"/>
  <c r="AP60" i="42"/>
  <c r="AM60" i="42" s="1"/>
  <c r="AP79" i="42"/>
  <c r="AP123" i="42"/>
  <c r="AP54" i="42"/>
  <c r="AP122" i="42"/>
  <c r="X122" i="42" s="1"/>
  <c r="AP29" i="42"/>
  <c r="AP137" i="40"/>
  <c r="AN137" i="40" s="1"/>
  <c r="AP68" i="40"/>
  <c r="AL68" i="40" s="1"/>
  <c r="AP20" i="40"/>
  <c r="AM20" i="40" s="1"/>
  <c r="AP110" i="40"/>
  <c r="AP34" i="40"/>
  <c r="AA34" i="40" s="1"/>
  <c r="AP151" i="40"/>
  <c r="AG151" i="40" s="1"/>
  <c r="AP43" i="40"/>
  <c r="AP157" i="40"/>
  <c r="AP15" i="40"/>
  <c r="AB15" i="40" s="1"/>
  <c r="AP54" i="40"/>
  <c r="AF54" i="40" s="1"/>
  <c r="AP84" i="40"/>
  <c r="AP143" i="40"/>
  <c r="AL143" i="40" s="1"/>
  <c r="AP102" i="40"/>
  <c r="AB102" i="40" s="1"/>
  <c r="AP116" i="40"/>
  <c r="AH116" i="40" s="1"/>
  <c r="AP119" i="40"/>
  <c r="AD119" i="40" s="1"/>
  <c r="AP115" i="40"/>
  <c r="AM115" i="40" s="1"/>
  <c r="AP148" i="40"/>
  <c r="W148" i="40" s="1"/>
  <c r="AP118" i="40"/>
  <c r="AE118" i="40" s="1"/>
  <c r="AP87" i="40"/>
  <c r="N87" i="41"/>
  <c r="P87" i="41"/>
  <c r="R87" i="41"/>
  <c r="M87" i="41"/>
  <c r="O87" i="41"/>
  <c r="Q87" i="41"/>
  <c r="T87" i="41"/>
  <c r="S87" i="41"/>
  <c r="U87" i="41"/>
  <c r="O40" i="41"/>
  <c r="Q40" i="41"/>
  <c r="M40" i="41"/>
  <c r="N40" i="41"/>
  <c r="R40" i="41"/>
  <c r="P40" i="41"/>
  <c r="S40" i="41"/>
  <c r="T40" i="41"/>
  <c r="U40" i="41"/>
  <c r="Q168" i="41"/>
  <c r="P168" i="41"/>
  <c r="U168" i="41"/>
  <c r="T168" i="41"/>
  <c r="R168" i="41"/>
  <c r="S168" i="41"/>
  <c r="N168" i="41"/>
  <c r="O168" i="41"/>
  <c r="M168" i="41"/>
  <c r="M121" i="41"/>
  <c r="Q121" i="41"/>
  <c r="S121" i="41"/>
  <c r="O121" i="41"/>
  <c r="T121" i="41"/>
  <c r="N121" i="41"/>
  <c r="U121" i="41"/>
  <c r="R121" i="41"/>
  <c r="P121" i="41"/>
  <c r="Q74" i="41"/>
  <c r="P74" i="41"/>
  <c r="U74" i="41"/>
  <c r="M74" i="41"/>
  <c r="S74" i="41"/>
  <c r="O74" i="41"/>
  <c r="N74" i="41"/>
  <c r="R74" i="41"/>
  <c r="T74" i="41"/>
  <c r="AP23" i="41"/>
  <c r="AP151" i="41"/>
  <c r="AC151" i="41" s="1"/>
  <c r="AP48" i="41"/>
  <c r="AP176" i="41"/>
  <c r="AI176" i="41" s="1"/>
  <c r="AP73" i="41"/>
  <c r="AP70" i="41"/>
  <c r="N144" i="41"/>
  <c r="R144" i="41"/>
  <c r="O144" i="41"/>
  <c r="M144" i="41"/>
  <c r="S144" i="41"/>
  <c r="Q144" i="41"/>
  <c r="U144" i="41"/>
  <c r="P144" i="41"/>
  <c r="T144" i="41"/>
  <c r="M82" i="41"/>
  <c r="U82" i="41"/>
  <c r="Q82" i="41"/>
  <c r="R82" i="41"/>
  <c r="S82" i="41"/>
  <c r="N82" i="41"/>
  <c r="O82" i="41"/>
  <c r="P82" i="41"/>
  <c r="T82" i="41"/>
  <c r="AP8" i="41"/>
  <c r="AP17" i="41"/>
  <c r="S83" i="41"/>
  <c r="N83" i="41"/>
  <c r="T83" i="41"/>
  <c r="Q83" i="41"/>
  <c r="O83" i="41"/>
  <c r="M83" i="41"/>
  <c r="R83" i="41"/>
  <c r="U83" i="41"/>
  <c r="P83" i="41"/>
  <c r="U75" i="41"/>
  <c r="S75" i="41"/>
  <c r="T75" i="41"/>
  <c r="M75" i="41"/>
  <c r="N75" i="41"/>
  <c r="P75" i="41"/>
  <c r="Q75" i="41"/>
  <c r="R75" i="41"/>
  <c r="O75" i="41"/>
  <c r="R28" i="41"/>
  <c r="P28" i="41"/>
  <c r="U28" i="41"/>
  <c r="N28" i="41"/>
  <c r="T28" i="41"/>
  <c r="Q28" i="41"/>
  <c r="M28" i="41"/>
  <c r="S28" i="41"/>
  <c r="O28" i="41"/>
  <c r="U156" i="41"/>
  <c r="Q156" i="41"/>
  <c r="T156" i="41"/>
  <c r="P156" i="41"/>
  <c r="S156" i="41"/>
  <c r="M156" i="41"/>
  <c r="N156" i="41"/>
  <c r="R156" i="41"/>
  <c r="O156" i="41"/>
  <c r="N109" i="41"/>
  <c r="R109" i="41"/>
  <c r="O109" i="41"/>
  <c r="U109" i="41"/>
  <c r="S109" i="41"/>
  <c r="T109" i="41"/>
  <c r="P109" i="41"/>
  <c r="Q109" i="41"/>
  <c r="M109" i="41"/>
  <c r="M62" i="41"/>
  <c r="P62" i="41"/>
  <c r="S62" i="41"/>
  <c r="U62" i="41"/>
  <c r="O62" i="41"/>
  <c r="T62" i="41"/>
  <c r="R62" i="41"/>
  <c r="N62" i="41"/>
  <c r="Q62" i="41"/>
  <c r="AP11" i="41"/>
  <c r="AP139" i="41"/>
  <c r="AO139" i="41" s="1"/>
  <c r="AP36" i="41"/>
  <c r="AP164" i="41"/>
  <c r="AP61" i="41"/>
  <c r="AF61" i="41" s="1"/>
  <c r="AP38" i="41"/>
  <c r="T35" i="42"/>
  <c r="M35" i="42"/>
  <c r="U35" i="42"/>
  <c r="O35" i="42"/>
  <c r="R35" i="42"/>
  <c r="S35" i="42"/>
  <c r="P35" i="42"/>
  <c r="N35" i="42"/>
  <c r="Q35" i="42"/>
  <c r="Q33" i="42"/>
  <c r="U33" i="42"/>
  <c r="O33" i="42"/>
  <c r="N33" i="42"/>
  <c r="S33" i="42"/>
  <c r="T33" i="42"/>
  <c r="P33" i="42"/>
  <c r="M33" i="42"/>
  <c r="R33" i="42"/>
  <c r="T163" i="42"/>
  <c r="S163" i="42"/>
  <c r="O163" i="42"/>
  <c r="U163" i="42"/>
  <c r="Q163" i="42"/>
  <c r="M163" i="42"/>
  <c r="N163" i="42"/>
  <c r="R163" i="42"/>
  <c r="P163" i="42"/>
  <c r="U81" i="42"/>
  <c r="S81" i="42"/>
  <c r="Q81" i="42"/>
  <c r="T81" i="42"/>
  <c r="M81" i="42"/>
  <c r="O81" i="42"/>
  <c r="P81" i="42"/>
  <c r="R81" i="42"/>
  <c r="N81" i="42"/>
  <c r="N44" i="42"/>
  <c r="S44" i="42"/>
  <c r="P44" i="42"/>
  <c r="T44" i="42"/>
  <c r="R44" i="42"/>
  <c r="O44" i="42"/>
  <c r="U44" i="42"/>
  <c r="M44" i="42"/>
  <c r="Q44" i="42"/>
  <c r="N112" i="42"/>
  <c r="P112" i="42"/>
  <c r="R112" i="42"/>
  <c r="M112" i="42"/>
  <c r="S112" i="42"/>
  <c r="Q112" i="42"/>
  <c r="O112" i="42"/>
  <c r="T112" i="42"/>
  <c r="U112" i="42"/>
  <c r="Q53" i="40"/>
  <c r="O53" i="40"/>
  <c r="N53" i="40"/>
  <c r="P53" i="40"/>
  <c r="T53" i="40"/>
  <c r="R53" i="40"/>
  <c r="U53" i="40"/>
  <c r="S53" i="40"/>
  <c r="M53" i="40"/>
  <c r="T153" i="42"/>
  <c r="N153" i="42"/>
  <c r="M153" i="42"/>
  <c r="O153" i="42"/>
  <c r="P153" i="42"/>
  <c r="R153" i="42"/>
  <c r="U153" i="42"/>
  <c r="Q153" i="42"/>
  <c r="S153" i="42"/>
  <c r="Q134" i="42"/>
  <c r="S134" i="42"/>
  <c r="N134" i="42"/>
  <c r="U134" i="42"/>
  <c r="O134" i="42"/>
  <c r="R134" i="42"/>
  <c r="T134" i="42"/>
  <c r="P134" i="42"/>
  <c r="M134" i="42"/>
  <c r="U163" i="40"/>
  <c r="M163" i="40"/>
  <c r="Q163" i="40"/>
  <c r="P163" i="40"/>
  <c r="O163" i="40"/>
  <c r="N163" i="40"/>
  <c r="T163" i="40"/>
  <c r="S163" i="40"/>
  <c r="R163" i="40"/>
  <c r="Q78" i="40"/>
  <c r="N78" i="40"/>
  <c r="U78" i="40"/>
  <c r="O78" i="40"/>
  <c r="P78" i="40"/>
  <c r="M78" i="40"/>
  <c r="S78" i="40"/>
  <c r="T78" i="40"/>
  <c r="R78" i="40"/>
  <c r="N56" i="42"/>
  <c r="S56" i="42"/>
  <c r="R56" i="42"/>
  <c r="Q56" i="42"/>
  <c r="P56" i="42"/>
  <c r="U56" i="42"/>
  <c r="T56" i="42"/>
  <c r="M56" i="42"/>
  <c r="O56" i="42"/>
  <c r="M148" i="42"/>
  <c r="P148" i="42"/>
  <c r="T148" i="42"/>
  <c r="U148" i="42"/>
  <c r="N148" i="42"/>
  <c r="S148" i="42"/>
  <c r="R148" i="42"/>
  <c r="Q148" i="42"/>
  <c r="O148" i="42"/>
  <c r="O114" i="42"/>
  <c r="M114" i="42"/>
  <c r="N114" i="42"/>
  <c r="P114" i="42"/>
  <c r="S114" i="42"/>
  <c r="T114" i="42"/>
  <c r="R114" i="42"/>
  <c r="U114" i="42"/>
  <c r="Q114" i="42"/>
  <c r="R32" i="40"/>
  <c r="N32" i="40"/>
  <c r="S32" i="40"/>
  <c r="O32" i="40"/>
  <c r="U32" i="40"/>
  <c r="Q32" i="40"/>
  <c r="T32" i="40"/>
  <c r="M32" i="40"/>
  <c r="P32" i="40"/>
  <c r="O139" i="40"/>
  <c r="N139" i="40"/>
  <c r="P139" i="40"/>
  <c r="T139" i="40"/>
  <c r="Q139" i="40"/>
  <c r="U139" i="40"/>
  <c r="R139" i="40"/>
  <c r="M139" i="40"/>
  <c r="S139" i="40"/>
  <c r="M43" i="40"/>
  <c r="O43" i="40"/>
  <c r="U43" i="40"/>
  <c r="N43" i="40"/>
  <c r="T43" i="40"/>
  <c r="Q43" i="40"/>
  <c r="P43" i="40"/>
  <c r="R43" i="40"/>
  <c r="S43" i="40"/>
  <c r="N11" i="42"/>
  <c r="R11" i="42"/>
  <c r="S11" i="42"/>
  <c r="T11" i="42"/>
  <c r="Q11" i="42"/>
  <c r="M11" i="42"/>
  <c r="P11" i="42"/>
  <c r="U11" i="42"/>
  <c r="O11" i="42"/>
  <c r="O79" i="42"/>
  <c r="Q79" i="42"/>
  <c r="M79" i="42"/>
  <c r="T79" i="42"/>
  <c r="N79" i="42"/>
  <c r="P79" i="42"/>
  <c r="R79" i="42"/>
  <c r="S79" i="42"/>
  <c r="U79" i="42"/>
  <c r="S146" i="40"/>
  <c r="M146" i="40"/>
  <c r="R146" i="40"/>
  <c r="T146" i="40"/>
  <c r="O146" i="40"/>
  <c r="P146" i="40"/>
  <c r="Q146" i="40"/>
  <c r="U146" i="40"/>
  <c r="N146" i="40"/>
  <c r="T173" i="40"/>
  <c r="R173" i="40"/>
  <c r="S173" i="40"/>
  <c r="U173" i="40"/>
  <c r="P173" i="40"/>
  <c r="M173" i="40"/>
  <c r="Q173" i="40"/>
  <c r="N173" i="40"/>
  <c r="O173" i="40"/>
  <c r="O161" i="40"/>
  <c r="S161" i="40"/>
  <c r="T161" i="40"/>
  <c r="R161" i="40"/>
  <c r="P161" i="40"/>
  <c r="M161" i="40"/>
  <c r="U161" i="40"/>
  <c r="Q161" i="40"/>
  <c r="N161" i="40"/>
  <c r="U150" i="40"/>
  <c r="T150" i="40"/>
  <c r="Q150" i="40"/>
  <c r="P150" i="40"/>
  <c r="R150" i="40"/>
  <c r="N150" i="40"/>
  <c r="M150" i="40"/>
  <c r="O150" i="40"/>
  <c r="S150" i="40"/>
  <c r="P73" i="42"/>
  <c r="O73" i="42"/>
  <c r="M73" i="42"/>
  <c r="T73" i="42"/>
  <c r="N73" i="42"/>
  <c r="R73" i="42"/>
  <c r="Q73" i="42"/>
  <c r="U73" i="42"/>
  <c r="S73" i="42"/>
  <c r="T141" i="42"/>
  <c r="S141" i="42"/>
  <c r="P141" i="42"/>
  <c r="R141" i="42"/>
  <c r="Q141" i="42"/>
  <c r="U141" i="42"/>
  <c r="M141" i="42"/>
  <c r="N141" i="42"/>
  <c r="O141" i="42"/>
  <c r="Q8" i="40"/>
  <c r="S8" i="40"/>
  <c r="P8" i="40"/>
  <c r="O8" i="40"/>
  <c r="N8" i="40"/>
  <c r="T8" i="40"/>
  <c r="M8" i="40"/>
  <c r="U8" i="40"/>
  <c r="R8" i="40"/>
  <c r="T16" i="40"/>
  <c r="Q16" i="40"/>
  <c r="S16" i="40"/>
  <c r="M16" i="40"/>
  <c r="P16" i="40"/>
  <c r="O16" i="40"/>
  <c r="R16" i="40"/>
  <c r="N16" i="40"/>
  <c r="U16" i="40"/>
  <c r="O31" i="42"/>
  <c r="U31" i="42"/>
  <c r="Q31" i="42"/>
  <c r="N31" i="42"/>
  <c r="M31" i="42"/>
  <c r="P31" i="42"/>
  <c r="T31" i="42"/>
  <c r="S31" i="42"/>
  <c r="R31" i="42"/>
  <c r="R54" i="42"/>
  <c r="N54" i="42"/>
  <c r="Q54" i="42"/>
  <c r="O54" i="42"/>
  <c r="S54" i="42"/>
  <c r="M54" i="42"/>
  <c r="P54" i="42"/>
  <c r="U54" i="42"/>
  <c r="T54" i="42"/>
  <c r="S29" i="42"/>
  <c r="T29" i="42"/>
  <c r="R29" i="42"/>
  <c r="Q29" i="42"/>
  <c r="U29" i="42"/>
  <c r="O29" i="42"/>
  <c r="M29" i="42"/>
  <c r="N29" i="42"/>
  <c r="P29" i="42"/>
  <c r="S122" i="40"/>
  <c r="M122" i="40"/>
  <c r="O122" i="40"/>
  <c r="P122" i="40"/>
  <c r="R122" i="40"/>
  <c r="Q122" i="40"/>
  <c r="N122" i="40"/>
  <c r="T122" i="40"/>
  <c r="U122" i="40"/>
  <c r="N61" i="40"/>
  <c r="M61" i="40"/>
  <c r="O61" i="40"/>
  <c r="S61" i="40"/>
  <c r="P61" i="40"/>
  <c r="U61" i="40"/>
  <c r="T61" i="40"/>
  <c r="R61" i="40"/>
  <c r="Q61" i="40"/>
  <c r="O66" i="40"/>
  <c r="R66" i="40"/>
  <c r="Q66" i="40"/>
  <c r="T66" i="40"/>
  <c r="M66" i="40"/>
  <c r="P66" i="40"/>
  <c r="N66" i="40"/>
  <c r="S66" i="40"/>
  <c r="U66" i="40"/>
  <c r="M59" i="42"/>
  <c r="U59" i="42"/>
  <c r="R59" i="42"/>
  <c r="Q59" i="42"/>
  <c r="S59" i="42"/>
  <c r="P59" i="42"/>
  <c r="N59" i="42"/>
  <c r="T59" i="42"/>
  <c r="O59" i="42"/>
  <c r="O127" i="42"/>
  <c r="P127" i="42"/>
  <c r="N127" i="42"/>
  <c r="T127" i="42"/>
  <c r="S127" i="42"/>
  <c r="Q127" i="42"/>
  <c r="U127" i="42"/>
  <c r="R127" i="42"/>
  <c r="M127" i="42"/>
  <c r="Q167" i="40"/>
  <c r="S167" i="40"/>
  <c r="N167" i="40"/>
  <c r="P167" i="40"/>
  <c r="U167" i="40"/>
  <c r="O167" i="40"/>
  <c r="T167" i="40"/>
  <c r="M167" i="40"/>
  <c r="R167" i="40"/>
  <c r="Q63" i="40"/>
  <c r="U63" i="40"/>
  <c r="N63" i="40"/>
  <c r="M63" i="40"/>
  <c r="S63" i="40"/>
  <c r="T63" i="40"/>
  <c r="O63" i="40"/>
  <c r="P63" i="40"/>
  <c r="R63" i="40"/>
  <c r="M131" i="40"/>
  <c r="U131" i="40"/>
  <c r="N131" i="40"/>
  <c r="O131" i="40"/>
  <c r="Q131" i="40"/>
  <c r="R131" i="40"/>
  <c r="S131" i="40"/>
  <c r="P131" i="40"/>
  <c r="T131" i="40"/>
  <c r="M67" i="40"/>
  <c r="S67" i="40"/>
  <c r="P67" i="40"/>
  <c r="R67" i="40"/>
  <c r="N67" i="40"/>
  <c r="U67" i="40"/>
  <c r="Q67" i="40"/>
  <c r="O67" i="40"/>
  <c r="T67" i="40"/>
  <c r="U150" i="42"/>
  <c r="N150" i="42"/>
  <c r="M150" i="42"/>
  <c r="P150" i="42"/>
  <c r="O150" i="42"/>
  <c r="T150" i="42"/>
  <c r="R150" i="42"/>
  <c r="S150" i="42"/>
  <c r="Q150" i="42"/>
  <c r="S61" i="42"/>
  <c r="N61" i="42"/>
  <c r="P61" i="42"/>
  <c r="R61" i="42"/>
  <c r="O61" i="42"/>
  <c r="U61" i="42"/>
  <c r="M61" i="42"/>
  <c r="Q61" i="42"/>
  <c r="T61" i="42"/>
  <c r="T113" i="42"/>
  <c r="P113" i="42"/>
  <c r="Q113" i="42"/>
  <c r="U113" i="42"/>
  <c r="R113" i="42"/>
  <c r="S113" i="42"/>
  <c r="O113" i="42"/>
  <c r="M113" i="42"/>
  <c r="N113" i="42"/>
  <c r="N42" i="40"/>
  <c r="M42" i="40"/>
  <c r="U42" i="40"/>
  <c r="S42" i="40"/>
  <c r="O42" i="40"/>
  <c r="T42" i="40"/>
  <c r="R42" i="40"/>
  <c r="Q42" i="40"/>
  <c r="P42" i="40"/>
  <c r="P7" i="40"/>
  <c r="U7" i="40"/>
  <c r="R7" i="40"/>
  <c r="N7" i="40"/>
  <c r="Q7" i="40"/>
  <c r="S7" i="40"/>
  <c r="M7" i="40"/>
  <c r="O7" i="40"/>
  <c r="T7" i="40"/>
  <c r="AP74" i="42"/>
  <c r="AA74" i="42" s="1"/>
  <c r="AP12" i="42"/>
  <c r="AP31" i="42"/>
  <c r="Y31" i="42" s="1"/>
  <c r="AP75" i="42"/>
  <c r="AA75" i="42" s="1"/>
  <c r="AP121" i="42"/>
  <c r="AJ121" i="42" s="1"/>
  <c r="AP42" i="42"/>
  <c r="AP174" i="42"/>
  <c r="AP140" i="40"/>
  <c r="AP5" i="42"/>
  <c r="AO5" i="42" s="1"/>
  <c r="AP24" i="42"/>
  <c r="AD24" i="42" s="1"/>
  <c r="AP68" i="42"/>
  <c r="AP16" i="42"/>
  <c r="AP71" i="42"/>
  <c r="AL71" i="42" s="1"/>
  <c r="AP22" i="42"/>
  <c r="AO22" i="42" s="1"/>
  <c r="AP28" i="40"/>
  <c r="Z28" i="40" s="1"/>
  <c r="AP101" i="42"/>
  <c r="AO101" i="42" s="1"/>
  <c r="AP120" i="42"/>
  <c r="AD120" i="42" s="1"/>
  <c r="AP164" i="42"/>
  <c r="AP175" i="42"/>
  <c r="Z175" i="42" s="1"/>
  <c r="AP163" i="42"/>
  <c r="AK163" i="42" s="1"/>
  <c r="AP105" i="42"/>
  <c r="X105" i="42" s="1"/>
  <c r="AP172" i="40"/>
  <c r="AB172" i="40" s="1"/>
  <c r="AP69" i="42"/>
  <c r="AP88" i="42"/>
  <c r="AP132" i="42"/>
  <c r="AP21" i="40"/>
  <c r="AP165" i="40"/>
  <c r="AM165" i="40" s="1"/>
  <c r="AP85" i="40"/>
  <c r="AP72" i="40"/>
  <c r="AG72" i="40" s="1"/>
  <c r="AP79" i="40"/>
  <c r="AP104" i="40"/>
  <c r="AP171" i="40"/>
  <c r="AE171" i="40" s="1"/>
  <c r="AP36" i="40"/>
  <c r="AP111" i="40"/>
  <c r="W111" i="40" s="1"/>
  <c r="AP39" i="40"/>
  <c r="AE39" i="40" s="1"/>
  <c r="AP149" i="40"/>
  <c r="X149" i="40" s="1"/>
  <c r="AP175" i="40"/>
  <c r="AK175" i="40" s="1"/>
  <c r="AP55" i="40"/>
  <c r="W55" i="40" s="1"/>
  <c r="AP6" i="40"/>
  <c r="AP139" i="40"/>
  <c r="AL139" i="40" s="1"/>
  <c r="AP37" i="40"/>
  <c r="AL37" i="40" s="1"/>
  <c r="AP38" i="40"/>
  <c r="AP45" i="40"/>
  <c r="W45" i="40" s="1"/>
  <c r="AP40" i="40"/>
  <c r="AO40" i="40" s="1"/>
  <c r="Z46" i="26"/>
  <c r="Z38" i="25"/>
  <c r="AO42" i="25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AO85" i="23"/>
  <c r="AD116" i="42"/>
  <c r="AH46" i="23"/>
  <c r="AM94" i="23"/>
  <c r="AG46" i="23"/>
  <c r="AG74" i="28"/>
  <c r="AM7" i="28"/>
  <c r="AH74" i="28"/>
  <c r="D175" i="19"/>
  <c r="AJ34" i="41"/>
  <c r="U121" i="24"/>
  <c r="S121" i="24"/>
  <c r="AI130" i="41"/>
  <c r="Y130" i="41"/>
  <c r="AM130" i="41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L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AI75" i="23"/>
  <c r="F175" i="19"/>
  <c r="AN134" i="23"/>
  <c r="E130" i="19"/>
  <c r="C45" i="21"/>
  <c r="R52" i="24"/>
  <c r="W31" i="41"/>
  <c r="Z31" i="41"/>
  <c r="M36" i="24"/>
  <c r="Q36" i="24"/>
  <c r="T36" i="24"/>
  <c r="AP36" i="24"/>
  <c r="Z36" i="24" s="1"/>
  <c r="R36" i="24"/>
  <c r="S36" i="24"/>
  <c r="N136" i="24"/>
  <c r="AP136" i="24"/>
  <c r="AF136" i="24" s="1"/>
  <c r="P136" i="24"/>
  <c r="Q136" i="24"/>
  <c r="O136" i="24"/>
  <c r="AP161" i="24"/>
  <c r="X161" i="24" s="1"/>
  <c r="R161" i="24"/>
  <c r="O161" i="24"/>
  <c r="T161" i="24"/>
  <c r="P161" i="24"/>
  <c r="N161" i="24"/>
  <c r="AP121" i="24"/>
  <c r="AO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X11" i="24" s="1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Z83" i="24" s="1"/>
  <c r="N83" i="24"/>
  <c r="Q83" i="24"/>
  <c r="P83" i="24"/>
  <c r="U83" i="24"/>
  <c r="M83" i="24"/>
  <c r="R83" i="24"/>
  <c r="S83" i="24"/>
  <c r="U5" i="24"/>
  <c r="S5" i="24"/>
  <c r="AP5" i="24"/>
  <c r="AO5" i="24" s="1"/>
  <c r="O5" i="24"/>
  <c r="O72" i="24"/>
  <c r="N72" i="24"/>
  <c r="T72" i="24"/>
  <c r="R72" i="24"/>
  <c r="AP72" i="24"/>
  <c r="AK72" i="24" s="1"/>
  <c r="P72" i="24"/>
  <c r="O144" i="24"/>
  <c r="R144" i="24"/>
  <c r="AP144" i="24"/>
  <c r="AK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F88" i="19"/>
  <c r="M52" i="24"/>
  <c r="K82" i="19"/>
  <c r="T114" i="24"/>
  <c r="Q29" i="24"/>
  <c r="AH146" i="28"/>
  <c r="W146" i="28"/>
  <c r="C99" i="19"/>
  <c r="J130" i="19"/>
  <c r="D45" i="21"/>
  <c r="O83" i="24"/>
  <c r="O61" i="24"/>
  <c r="T61" i="24"/>
  <c r="O84" i="24"/>
  <c r="Q11" i="24"/>
  <c r="O11" i="24"/>
  <c r="Q167" i="24"/>
  <c r="K129" i="19"/>
  <c r="AP61" i="24"/>
  <c r="AG61" i="24" s="1"/>
  <c r="S44" i="21"/>
  <c r="M26" i="21"/>
  <c r="P175" i="19"/>
  <c r="P134" i="19"/>
  <c r="R147" i="19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R144" i="19"/>
  <c r="S95" i="19"/>
  <c r="Q106" i="19"/>
  <c r="Q18" i="21"/>
  <c r="Q99" i="19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D176" i="40"/>
  <c r="AI120" i="41"/>
  <c r="AO120" i="41"/>
  <c r="AG120" i="41"/>
  <c r="AD120" i="41"/>
  <c r="AK120" i="41"/>
  <c r="AC172" i="42"/>
  <c r="AA172" i="42"/>
  <c r="AI172" i="42"/>
  <c r="AD172" i="42"/>
  <c r="AH172" i="42"/>
  <c r="W172" i="42"/>
  <c r="AJ172" i="42"/>
  <c r="AF172" i="42"/>
  <c r="X172" i="42"/>
  <c r="AE172" i="42"/>
  <c r="Y172" i="42"/>
  <c r="AA64" i="41"/>
  <c r="X64" i="41"/>
  <c r="X48" i="40"/>
  <c r="AH48" i="40"/>
  <c r="AG31" i="41"/>
  <c r="AA57" i="40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AC130" i="41"/>
  <c r="AB120" i="41"/>
  <c r="AK31" i="41"/>
  <c r="Y31" i="41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AJ130" i="41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AF29" i="24" s="1"/>
  <c r="M136" i="24"/>
  <c r="U136" i="24"/>
  <c r="AP93" i="24"/>
  <c r="W93" i="24" s="1"/>
  <c r="O36" i="24"/>
  <c r="U36" i="24"/>
  <c r="O165" i="24"/>
  <c r="S165" i="24"/>
  <c r="Q72" i="24"/>
  <c r="M72" i="24"/>
  <c r="AP165" i="24"/>
  <c r="AB165" i="24" s="1"/>
  <c r="W130" i="41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AE130" i="41"/>
  <c r="C144" i="19"/>
  <c r="I18" i="21"/>
  <c r="K92" i="19"/>
  <c r="H158" i="19"/>
  <c r="F29" i="21"/>
  <c r="G106" i="19"/>
  <c r="S100" i="24"/>
  <c r="O50" i="24"/>
  <c r="E69" i="19"/>
  <c r="J69" i="19"/>
  <c r="Y3" i="25"/>
  <c r="AL120" i="41"/>
  <c r="X120" i="41"/>
  <c r="AE57" i="40"/>
  <c r="D147" i="19"/>
  <c r="H44" i="21"/>
  <c r="J95" i="19"/>
  <c r="D136" i="19"/>
  <c r="G26" i="21"/>
  <c r="T144" i="24"/>
  <c r="Q144" i="24"/>
  <c r="E82" i="19"/>
  <c r="U161" i="24"/>
  <c r="Q161" i="24"/>
  <c r="S161" i="24"/>
  <c r="O114" i="24"/>
  <c r="M114" i="24"/>
  <c r="P11" i="24"/>
  <c r="S11" i="24"/>
  <c r="U11" i="24"/>
  <c r="E129" i="19"/>
  <c r="I129" i="19"/>
  <c r="J134" i="19"/>
  <c r="O29" i="24"/>
  <c r="T136" i="24"/>
  <c r="R136" i="24"/>
  <c r="P36" i="24"/>
  <c r="N36" i="24"/>
  <c r="Q165" i="24"/>
  <c r="U72" i="24"/>
  <c r="S72" i="24"/>
  <c r="AP50" i="24"/>
  <c r="AN50" i="24" s="1"/>
  <c r="AL130" i="41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AO130" i="41"/>
  <c r="Z120" i="41"/>
  <c r="AO138" i="41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G32" i="24" s="1"/>
  <c r="AP116" i="24"/>
  <c r="AE116" i="24" s="1"/>
  <c r="T123" i="24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M69" i="27"/>
  <c r="Q62" i="24"/>
  <c r="U47" i="27"/>
  <c r="M108" i="27"/>
  <c r="M16" i="27"/>
  <c r="AF175" i="25"/>
  <c r="AE175" i="25"/>
  <c r="AI47" i="25"/>
  <c r="AD34" i="41"/>
  <c r="Z156" i="41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M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W70" i="24" s="1"/>
  <c r="M85" i="24"/>
  <c r="S85" i="24"/>
  <c r="P85" i="24"/>
  <c r="AP85" i="24"/>
  <c r="Z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T76" i="24"/>
  <c r="O76" i="24"/>
  <c r="R76" i="24"/>
  <c r="O123" i="24"/>
  <c r="AC134" i="23"/>
  <c r="X97" i="25"/>
  <c r="AL97" i="25"/>
  <c r="AK97" i="25"/>
  <c r="AM97" i="25"/>
  <c r="AE97" i="25"/>
  <c r="AA97" i="25"/>
  <c r="AB97" i="25"/>
  <c r="AO97" i="25"/>
  <c r="AH97" i="25"/>
  <c r="AC97" i="25"/>
  <c r="AA111" i="41"/>
  <c r="W111" i="41"/>
  <c r="AD111" i="41"/>
  <c r="AM88" i="40"/>
  <c r="AE65" i="41"/>
  <c r="AI113" i="25"/>
  <c r="AI156" i="41"/>
  <c r="AB156" i="41"/>
  <c r="AK156" i="41"/>
  <c r="AA156" i="41"/>
  <c r="AJ156" i="41"/>
  <c r="AG156" i="41"/>
  <c r="W156" i="41"/>
  <c r="AC156" i="41"/>
  <c r="AO156" i="41"/>
  <c r="AJ82" i="42"/>
  <c r="R118" i="27"/>
  <c r="AL138" i="25"/>
  <c r="T75" i="24"/>
  <c r="Q144" i="27"/>
  <c r="AF163" i="41"/>
  <c r="AJ47" i="40"/>
  <c r="AN115" i="42"/>
  <c r="AI115" i="42"/>
  <c r="AJ115" i="42"/>
  <c r="AH115" i="42"/>
  <c r="X115" i="42"/>
  <c r="AO115" i="42"/>
  <c r="AG166" i="28"/>
  <c r="AF163" i="28"/>
  <c r="AM163" i="28"/>
  <c r="AH99" i="42"/>
  <c r="Y161" i="23"/>
  <c r="AD161" i="23"/>
  <c r="M86" i="27"/>
  <c r="S86" i="27"/>
  <c r="Q86" i="27"/>
  <c r="AK99" i="23"/>
  <c r="X99" i="23"/>
  <c r="AD99" i="23"/>
  <c r="AN99" i="23"/>
  <c r="AF161" i="23"/>
  <c r="AA161" i="23"/>
  <c r="AB161" i="23"/>
  <c r="AK161" i="23"/>
  <c r="Z161" i="23"/>
  <c r="AL161" i="23"/>
  <c r="AC161" i="23"/>
  <c r="AN5" i="23"/>
  <c r="Y5" i="23"/>
  <c r="AB5" i="23"/>
  <c r="W5" i="23"/>
  <c r="AI5" i="23"/>
  <c r="AD5" i="23"/>
  <c r="AM29" i="23"/>
  <c r="X29" i="23"/>
  <c r="AK29" i="23"/>
  <c r="AH29" i="23"/>
  <c r="Y173" i="23"/>
  <c r="AD173" i="23"/>
  <c r="AH173" i="23"/>
  <c r="AL173" i="23"/>
  <c r="AM98" i="23"/>
  <c r="AJ98" i="23"/>
  <c r="AA98" i="23"/>
  <c r="AL98" i="23"/>
  <c r="AH98" i="23"/>
  <c r="AK98" i="23"/>
  <c r="AA3" i="23"/>
  <c r="AH78" i="23"/>
  <c r="W40" i="23"/>
  <c r="AD88" i="28"/>
  <c r="AJ88" i="28"/>
  <c r="AE18" i="28"/>
  <c r="X155" i="28"/>
  <c r="AK155" i="28"/>
  <c r="Y155" i="28"/>
  <c r="AC155" i="28"/>
  <c r="AN66" i="28"/>
  <c r="AK166" i="28"/>
  <c r="AH166" i="28"/>
  <c r="AD166" i="28"/>
  <c r="AC166" i="28"/>
  <c r="AL166" i="28"/>
  <c r="AL163" i="28"/>
  <c r="AH163" i="28"/>
  <c r="Y163" i="28"/>
  <c r="AE163" i="28"/>
  <c r="AO163" i="28"/>
  <c r="W135" i="28"/>
  <c r="AC135" i="28"/>
  <c r="AA81" i="28"/>
  <c r="Z78" i="28"/>
  <c r="AF78" i="28"/>
  <c r="AK78" i="28"/>
  <c r="AK41" i="28"/>
  <c r="AG20" i="28"/>
  <c r="AF20" i="28"/>
  <c r="AG24" i="28"/>
  <c r="W24" i="28"/>
  <c r="AM24" i="28"/>
  <c r="AD24" i="28"/>
  <c r="AH45" i="28"/>
  <c r="AE45" i="28"/>
  <c r="AL45" i="28"/>
  <c r="X45" i="28"/>
  <c r="Y14" i="28"/>
  <c r="AH14" i="28"/>
  <c r="AK88" i="28"/>
  <c r="AK5" i="23"/>
  <c r="AA163" i="28"/>
  <c r="AF166" i="28"/>
  <c r="AF98" i="23"/>
  <c r="AG45" i="28"/>
  <c r="AA40" i="23"/>
  <c r="AO161" i="23"/>
  <c r="AO98" i="23"/>
  <c r="AG5" i="23"/>
  <c r="AN163" i="28"/>
  <c r="AB69" i="23"/>
  <c r="AF29" i="23"/>
  <c r="AB95" i="23"/>
  <c r="AK33" i="41"/>
  <c r="Y166" i="25"/>
  <c r="AO134" i="25"/>
  <c r="AJ7" i="25"/>
  <c r="AN120" i="41"/>
  <c r="Y120" i="41"/>
  <c r="AE120" i="41"/>
  <c r="AH120" i="41"/>
  <c r="AO172" i="42"/>
  <c r="AK172" i="42"/>
  <c r="AG172" i="42"/>
  <c r="AA48" i="40"/>
  <c r="Y48" i="40"/>
  <c r="W48" i="40"/>
  <c r="X168" i="42"/>
  <c r="AG76" i="25"/>
  <c r="AB76" i="25"/>
  <c r="AN76" i="25"/>
  <c r="AE76" i="25"/>
  <c r="AA76" i="25"/>
  <c r="Z76" i="25"/>
  <c r="AA18" i="42"/>
  <c r="AA168" i="42"/>
  <c r="AM76" i="25"/>
  <c r="AK76" i="25"/>
  <c r="AM120" i="41"/>
  <c r="AI168" i="42"/>
  <c r="AJ121" i="41"/>
  <c r="X174" i="40"/>
  <c r="AI28" i="41"/>
  <c r="AN28" i="41"/>
  <c r="W28" i="41"/>
  <c r="Z28" i="41"/>
  <c r="AA28" i="41"/>
  <c r="AB28" i="41"/>
  <c r="AJ28" i="41"/>
  <c r="AG28" i="41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Y115" i="42"/>
  <c r="AI163" i="41"/>
  <c r="AL115" i="42"/>
  <c r="AL5" i="25"/>
  <c r="O57" i="27"/>
  <c r="AL121" i="41"/>
  <c r="AJ57" i="41"/>
  <c r="X28" i="41"/>
  <c r="X20" i="42"/>
  <c r="AO121" i="41"/>
  <c r="AK121" i="25"/>
  <c r="AM117" i="25"/>
  <c r="AC156" i="23"/>
  <c r="Y117" i="25"/>
  <c r="AD134" i="28"/>
  <c r="AH121" i="41"/>
  <c r="AD163" i="41"/>
  <c r="AG174" i="40"/>
  <c r="AE174" i="40"/>
  <c r="AB174" i="40"/>
  <c r="AG115" i="42"/>
  <c r="Z115" i="42"/>
  <c r="AD115" i="42"/>
  <c r="AA115" i="42"/>
  <c r="AB115" i="42"/>
  <c r="Z59" i="42"/>
  <c r="Z146" i="42"/>
  <c r="AO146" i="42"/>
  <c r="Y146" i="42"/>
  <c r="AC28" i="41"/>
  <c r="AH28" i="41"/>
  <c r="AE28" i="41"/>
  <c r="AF28" i="41"/>
  <c r="Y28" i="41"/>
  <c r="AK28" i="41"/>
  <c r="AM28" i="41"/>
  <c r="AL28" i="41"/>
  <c r="AO28" i="41"/>
  <c r="AD28" i="41"/>
  <c r="AG79" i="41"/>
  <c r="AB79" i="41"/>
  <c r="Z79" i="41"/>
  <c r="AF79" i="41"/>
  <c r="AE79" i="41"/>
  <c r="X79" i="41"/>
  <c r="Y79" i="41"/>
  <c r="AM79" i="41"/>
  <c r="X107" i="40"/>
  <c r="AL107" i="40"/>
  <c r="AI97" i="25"/>
  <c r="AF97" i="25"/>
  <c r="Y97" i="25"/>
  <c r="AD97" i="25"/>
  <c r="AD138" i="42"/>
  <c r="AL111" i="41"/>
  <c r="AC111" i="41"/>
  <c r="AE111" i="41"/>
  <c r="AN111" i="41"/>
  <c r="AG111" i="41"/>
  <c r="X111" i="41"/>
  <c r="AK111" i="41"/>
  <c r="AI111" i="41"/>
  <c r="AA115" i="41"/>
  <c r="AG57" i="42"/>
  <c r="AO14" i="41"/>
  <c r="AN100" i="41"/>
  <c r="AO100" i="41"/>
  <c r="AB117" i="40"/>
  <c r="AF117" i="40"/>
  <c r="AM35" i="42"/>
  <c r="AN87" i="42"/>
  <c r="AA87" i="42"/>
  <c r="X117" i="40"/>
  <c r="Y111" i="41"/>
  <c r="AJ115" i="41"/>
  <c r="W47" i="40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W126" i="23"/>
  <c r="AD126" i="23"/>
  <c r="AM162" i="28"/>
  <c r="AB163" i="28"/>
  <c r="AG163" i="28"/>
  <c r="AC160" i="28"/>
  <c r="AN2" i="28"/>
  <c r="AD2" i="28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O34" i="41"/>
  <c r="AK28" i="42"/>
  <c r="Z2" i="42"/>
  <c r="AE34" i="41"/>
  <c r="AN175" i="41"/>
  <c r="AJ50" i="40"/>
  <c r="X45" i="41"/>
  <c r="AJ101" i="42"/>
  <c r="W28" i="42"/>
  <c r="AL28" i="42"/>
  <c r="AN82" i="42"/>
  <c r="AA15" i="41"/>
  <c r="Z34" i="41"/>
  <c r="AF34" i="41"/>
  <c r="X34" i="41"/>
  <c r="AH34" i="41"/>
  <c r="AC34" i="41"/>
  <c r="AL34" i="41"/>
  <c r="AN34" i="41"/>
  <c r="AI34" i="41"/>
  <c r="W34" i="41"/>
  <c r="AA34" i="41"/>
  <c r="AC105" i="40"/>
  <c r="AG138" i="42"/>
  <c r="W57" i="42"/>
  <c r="AJ111" i="41"/>
  <c r="AB111" i="41"/>
  <c r="AO5" i="41"/>
  <c r="AN97" i="25"/>
  <c r="AF111" i="41"/>
  <c r="AC115" i="41"/>
  <c r="W97" i="25"/>
  <c r="Y138" i="41"/>
  <c r="AM111" i="41"/>
  <c r="W100" i="41"/>
  <c r="AH111" i="41"/>
  <c r="AN115" i="41"/>
  <c r="Z97" i="25"/>
  <c r="AO111" i="41"/>
  <c r="AG115" i="41"/>
  <c r="AG97" i="25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Z155" i="23"/>
  <c r="Z46" i="23"/>
  <c r="AO46" i="23"/>
  <c r="AJ46" i="23"/>
  <c r="X46" i="23"/>
  <c r="AM46" i="23"/>
  <c r="AA46" i="23"/>
  <c r="AI46" i="23"/>
  <c r="AB36" i="23"/>
  <c r="Y52" i="23"/>
  <c r="W52" i="23"/>
  <c r="Z52" i="23"/>
  <c r="AJ52" i="23"/>
  <c r="AB132" i="23"/>
  <c r="X132" i="23"/>
  <c r="AN132" i="23"/>
  <c r="AF132" i="23"/>
  <c r="AC132" i="23"/>
  <c r="AK132" i="23"/>
  <c r="AD132" i="23"/>
  <c r="AE124" i="23"/>
  <c r="AK124" i="23"/>
  <c r="AB124" i="23"/>
  <c r="X124" i="23"/>
  <c r="AF124" i="23"/>
  <c r="AD124" i="23"/>
  <c r="AH124" i="23"/>
  <c r="AO144" i="23"/>
  <c r="X144" i="23"/>
  <c r="AM71" i="23"/>
  <c r="AH71" i="23"/>
  <c r="AG71" i="23"/>
  <c r="AB71" i="23"/>
  <c r="AJ71" i="23"/>
  <c r="X166" i="23"/>
  <c r="AM166" i="23"/>
  <c r="AB166" i="23"/>
  <c r="AN166" i="23"/>
  <c r="AF166" i="23"/>
  <c r="Y94" i="23"/>
  <c r="AA94" i="23"/>
  <c r="AJ94" i="23"/>
  <c r="AC94" i="23"/>
  <c r="AE94" i="23"/>
  <c r="AF94" i="23"/>
  <c r="AO94" i="23"/>
  <c r="X39" i="23"/>
  <c r="AG39" i="23"/>
  <c r="AK97" i="23"/>
  <c r="AB97" i="23"/>
  <c r="AI97" i="23"/>
  <c r="AF97" i="23"/>
  <c r="AJ97" i="23"/>
  <c r="W97" i="23"/>
  <c r="AC18" i="23"/>
  <c r="W108" i="23"/>
  <c r="AC108" i="23"/>
  <c r="AB161" i="28"/>
  <c r="X91" i="28"/>
  <c r="AC91" i="28"/>
  <c r="AI91" i="28"/>
  <c r="AI51" i="28"/>
  <c r="Z74" i="28"/>
  <c r="AA108" i="28"/>
  <c r="AL7" i="28"/>
  <c r="AO74" i="28"/>
  <c r="AA157" i="28"/>
  <c r="AN116" i="28"/>
  <c r="AK63" i="23"/>
  <c r="Y37" i="23"/>
  <c r="AE91" i="28"/>
  <c r="AN37" i="23"/>
  <c r="W37" i="23"/>
  <c r="AI37" i="23"/>
  <c r="AD37" i="23"/>
  <c r="AK37" i="23"/>
  <c r="AA106" i="23"/>
  <c r="AG53" i="28"/>
  <c r="AG101" i="28"/>
  <c r="AO108" i="28"/>
  <c r="Z108" i="28"/>
  <c r="AH33" i="28"/>
  <c r="AM33" i="28"/>
  <c r="AJ33" i="28"/>
  <c r="AL33" i="28"/>
  <c r="AF33" i="28"/>
  <c r="AG80" i="28"/>
  <c r="AI13" i="28"/>
  <c r="W13" i="28"/>
  <c r="X13" i="28"/>
  <c r="AF13" i="28"/>
  <c r="AK12" i="28"/>
  <c r="AC138" i="28"/>
  <c r="AI138" i="28"/>
  <c r="AJ138" i="28"/>
  <c r="AO96" i="28"/>
  <c r="Z96" i="28"/>
  <c r="AM96" i="28"/>
  <c r="AI96" i="28"/>
  <c r="AD74" i="28"/>
  <c r="W175" i="28"/>
  <c r="AN108" i="28"/>
  <c r="AK39" i="28"/>
  <c r="AM74" i="28"/>
  <c r="Y74" i="28"/>
  <c r="AB12" i="28"/>
  <c r="AN96" i="28"/>
  <c r="AD91" i="28"/>
  <c r="AN54" i="23"/>
  <c r="AF54" i="23"/>
  <c r="AK54" i="23"/>
  <c r="AA54" i="23"/>
  <c r="AB54" i="23"/>
  <c r="AM28" i="23"/>
  <c r="Y63" i="23"/>
  <c r="AB63" i="23"/>
  <c r="AD63" i="23"/>
  <c r="AB17" i="23"/>
  <c r="AN17" i="23"/>
  <c r="AI17" i="23"/>
  <c r="W17" i="23"/>
  <c r="W49" i="23"/>
  <c r="AH49" i="23"/>
  <c r="AJ74" i="28"/>
  <c r="X74" i="28"/>
  <c r="W74" i="28"/>
  <c r="AA74" i="28"/>
  <c r="AB74" i="28"/>
  <c r="AF7" i="28"/>
  <c r="AN74" i="28"/>
  <c r="AM108" i="28"/>
  <c r="Y7" i="28"/>
  <c r="AF74" i="28"/>
  <c r="AL116" i="28"/>
  <c r="AJ13" i="28"/>
  <c r="AN161" i="28"/>
  <c r="AN33" i="28"/>
  <c r="W104" i="26"/>
  <c r="AO128" i="23"/>
  <c r="AM42" i="28"/>
  <c r="AF128" i="23"/>
  <c r="AB46" i="28"/>
  <c r="AI42" i="28"/>
  <c r="AL67" i="23"/>
  <c r="Z22" i="23"/>
  <c r="O147" i="27"/>
  <c r="AB123" i="25"/>
  <c r="AE156" i="23"/>
  <c r="AC46" i="28"/>
  <c r="Y156" i="23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E134" i="23"/>
  <c r="AK134" i="23"/>
  <c r="AL134" i="23"/>
  <c r="AD134" i="23"/>
  <c r="Z134" i="23"/>
  <c r="W134" i="23"/>
  <c r="AF134" i="23"/>
  <c r="AC175" i="23"/>
  <c r="AB174" i="23"/>
  <c r="AC75" i="23"/>
  <c r="W75" i="23"/>
  <c r="AJ141" i="23"/>
  <c r="AH141" i="23"/>
  <c r="AG55" i="23"/>
  <c r="AJ55" i="23"/>
  <c r="AA68" i="23"/>
  <c r="X68" i="23"/>
  <c r="AJ68" i="23"/>
  <c r="AH68" i="23"/>
  <c r="AO68" i="23"/>
  <c r="W68" i="23"/>
  <c r="AM68" i="23"/>
  <c r="AL68" i="23"/>
  <c r="AE68" i="23"/>
  <c r="AC26" i="23"/>
  <c r="AH142" i="23"/>
  <c r="AL112" i="23"/>
  <c r="AD112" i="23"/>
  <c r="AE66" i="23"/>
  <c r="AN66" i="23"/>
  <c r="Y66" i="23"/>
  <c r="Z66" i="23"/>
  <c r="AC66" i="23"/>
  <c r="AD118" i="23"/>
  <c r="Y118" i="23"/>
  <c r="AB50" i="23"/>
  <c r="AI70" i="23"/>
  <c r="Y70" i="23"/>
  <c r="AB48" i="23"/>
  <c r="AJ125" i="28"/>
  <c r="AH125" i="28"/>
  <c r="AK125" i="28"/>
  <c r="AL125" i="28"/>
  <c r="X125" i="28"/>
  <c r="AD125" i="28"/>
  <c r="AO125" i="28"/>
  <c r="Z125" i="28"/>
  <c r="AM125" i="28"/>
  <c r="AA146" i="28"/>
  <c r="AM146" i="28"/>
  <c r="AD146" i="28"/>
  <c r="AJ121" i="28"/>
  <c r="AH99" i="28"/>
  <c r="AJ99" i="28"/>
  <c r="Y119" i="28"/>
  <c r="AD150" i="28"/>
  <c r="AF150" i="28"/>
  <c r="AJ150" i="28"/>
  <c r="Z150" i="28"/>
  <c r="AH30" i="28"/>
  <c r="AJ30" i="28"/>
  <c r="AJ159" i="28"/>
  <c r="X159" i="28"/>
  <c r="AK159" i="28"/>
  <c r="AO159" i="28"/>
  <c r="AB29" i="28"/>
  <c r="AM29" i="28"/>
  <c r="AC29" i="28"/>
  <c r="AG29" i="28"/>
  <c r="AG77" i="28"/>
  <c r="AK77" i="28"/>
  <c r="AK56" i="28"/>
  <c r="AC56" i="28"/>
  <c r="AE56" i="28"/>
  <c r="AD110" i="28"/>
  <c r="AJ110" i="28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AL175" i="23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AD137" i="23"/>
  <c r="X134" i="23"/>
  <c r="AN125" i="28"/>
  <c r="AB68" i="23"/>
  <c r="AH175" i="23"/>
  <c r="Y146" i="28"/>
  <c r="AL55" i="23"/>
  <c r="AG68" i="23"/>
  <c r="AL52" i="27"/>
  <c r="AM112" i="23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AA134" i="23"/>
  <c r="O132" i="27"/>
  <c r="T17" i="27"/>
  <c r="AB134" i="23"/>
  <c r="AB125" i="28"/>
  <c r="AK68" i="23"/>
  <c r="AM134" i="23"/>
  <c r="AF125" i="28"/>
  <c r="AK141" i="23"/>
  <c r="W99" i="28"/>
  <c r="Z68" i="23"/>
  <c r="AH134" i="23"/>
  <c r="Y125" i="28"/>
  <c r="AC68" i="23"/>
  <c r="AL105" i="23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AG127" i="23"/>
  <c r="AG35" i="23"/>
  <c r="W35" i="23"/>
  <c r="AD35" i="23"/>
  <c r="AK24" i="23"/>
  <c r="AD24" i="23"/>
  <c r="AI24" i="23"/>
  <c r="AG24" i="23"/>
  <c r="AE24" i="23"/>
  <c r="Z24" i="23"/>
  <c r="AO154" i="23"/>
  <c r="X154" i="23"/>
  <c r="AG154" i="23"/>
  <c r="AL154" i="23"/>
  <c r="AE154" i="23"/>
  <c r="AC115" i="23"/>
  <c r="AD115" i="23"/>
  <c r="X133" i="23"/>
  <c r="AI133" i="23"/>
  <c r="AD133" i="23"/>
  <c r="AL133" i="23"/>
  <c r="Y133" i="23"/>
  <c r="AN133" i="23"/>
  <c r="AO133" i="23"/>
  <c r="AG153" i="28"/>
  <c r="AF153" i="28"/>
  <c r="AA153" i="28"/>
  <c r="AL153" i="28"/>
  <c r="AK153" i="28"/>
  <c r="Z42" i="28"/>
  <c r="AE42" i="28"/>
  <c r="AK42" i="28"/>
  <c r="Y42" i="28"/>
  <c r="AA42" i="28"/>
  <c r="W42" i="28"/>
  <c r="AB4" i="28"/>
  <c r="AA141" i="28"/>
  <c r="X82" i="28"/>
  <c r="AI82" i="28"/>
  <c r="AN82" i="28"/>
  <c r="AD82" i="28"/>
  <c r="AM79" i="28"/>
  <c r="AN79" i="28"/>
  <c r="AK79" i="28"/>
  <c r="AG79" i="28"/>
  <c r="Z79" i="28"/>
  <c r="AF79" i="28"/>
  <c r="W79" i="28"/>
  <c r="AA79" i="28"/>
  <c r="AI79" i="28"/>
  <c r="Y131" i="28"/>
  <c r="AA131" i="28"/>
  <c r="AF131" i="28"/>
  <c r="AC63" i="28"/>
  <c r="AI63" i="28"/>
  <c r="AE63" i="28"/>
  <c r="AH63" i="28"/>
  <c r="AJ63" i="28"/>
  <c r="AB63" i="28"/>
  <c r="Y68" i="28"/>
  <c r="AC68" i="28"/>
  <c r="AA68" i="28"/>
  <c r="AL68" i="28"/>
  <c r="AG68" i="28"/>
  <c r="Z68" i="28"/>
  <c r="AK68" i="28"/>
  <c r="AN68" i="28"/>
  <c r="AF68" i="28"/>
  <c r="AH68" i="28"/>
  <c r="AN22" i="28"/>
  <c r="AL22" i="28"/>
  <c r="AH46" i="28"/>
  <c r="AH128" i="23"/>
  <c r="AL156" i="23"/>
  <c r="AM153" i="28"/>
  <c r="AL42" i="28"/>
  <c r="AF87" i="28"/>
  <c r="AL36" i="28"/>
  <c r="AO156" i="23"/>
  <c r="AO153" i="28"/>
  <c r="AO42" i="28"/>
  <c r="AF35" i="23"/>
  <c r="AH82" i="28"/>
  <c r="AH22" i="23"/>
  <c r="AO79" i="28"/>
  <c r="Y22" i="28"/>
  <c r="P12" i="27"/>
  <c r="R12" i="27"/>
  <c r="U12" i="27"/>
  <c r="AB68" i="28"/>
  <c r="U120" i="24"/>
  <c r="Q120" i="24"/>
  <c r="O82" i="24"/>
  <c r="P82" i="24"/>
  <c r="U83" i="27"/>
  <c r="M83" i="27"/>
  <c r="O83" i="27"/>
  <c r="R83" i="27"/>
  <c r="S83" i="27"/>
  <c r="T83" i="27"/>
  <c r="N83" i="27"/>
  <c r="Q83" i="27"/>
  <c r="AD80" i="23"/>
  <c r="AK80" i="23"/>
  <c r="AB80" i="23"/>
  <c r="AM128" i="23"/>
  <c r="AL128" i="23"/>
  <c r="AA128" i="23"/>
  <c r="AH140" i="23"/>
  <c r="AN156" i="23"/>
  <c r="AB156" i="23"/>
  <c r="X156" i="23"/>
  <c r="AD156" i="23"/>
  <c r="AJ122" i="23"/>
  <c r="AD122" i="23"/>
  <c r="AB122" i="23"/>
  <c r="AH122" i="23"/>
  <c r="X122" i="23"/>
  <c r="AM91" i="23"/>
  <c r="AE91" i="23"/>
  <c r="AD91" i="23"/>
  <c r="AM87" i="23"/>
  <c r="AH87" i="23"/>
  <c r="Y87" i="23"/>
  <c r="AK14" i="23"/>
  <c r="AN14" i="23"/>
  <c r="AM162" i="23"/>
  <c r="AB162" i="23"/>
  <c r="AJ162" i="23"/>
  <c r="AF162" i="23"/>
  <c r="AK162" i="23"/>
  <c r="AL162" i="23"/>
  <c r="AE162" i="23"/>
  <c r="AO19" i="23"/>
  <c r="AI19" i="23"/>
  <c r="Z19" i="23"/>
  <c r="W19" i="23"/>
  <c r="AH19" i="23"/>
  <c r="AG19" i="23"/>
  <c r="Y19" i="23"/>
  <c r="AD19" i="23"/>
  <c r="AK19" i="23"/>
  <c r="AM19" i="23"/>
  <c r="AL19" i="23"/>
  <c r="AE19" i="23"/>
  <c r="AF19" i="23"/>
  <c r="AL10" i="23"/>
  <c r="AJ10" i="23"/>
  <c r="AE10" i="23"/>
  <c r="AN10" i="23"/>
  <c r="AM10" i="23"/>
  <c r="AI139" i="23"/>
  <c r="AL139" i="23"/>
  <c r="W139" i="23"/>
  <c r="AC139" i="23"/>
  <c r="X9" i="23"/>
  <c r="AB9" i="23"/>
  <c r="AG9" i="23"/>
  <c r="AF9" i="23"/>
  <c r="Z9" i="23"/>
  <c r="AO9" i="23"/>
  <c r="AN9" i="23"/>
  <c r="AK9" i="23"/>
  <c r="AM9" i="23"/>
  <c r="AA9" i="23"/>
  <c r="AA73" i="23"/>
  <c r="AB73" i="23"/>
  <c r="AF73" i="23"/>
  <c r="AO73" i="23"/>
  <c r="AC73" i="23"/>
  <c r="AO46" i="28"/>
  <c r="X46" i="28"/>
  <c r="AJ84" i="28"/>
  <c r="W84" i="28"/>
  <c r="AC84" i="28"/>
  <c r="AG84" i="28"/>
  <c r="AJ89" i="28"/>
  <c r="AM89" i="28"/>
  <c r="AL89" i="28"/>
  <c r="AF89" i="28"/>
  <c r="AH89" i="28"/>
  <c r="AA89" i="28"/>
  <c r="AG89" i="28"/>
  <c r="X89" i="28"/>
  <c r="AH176" i="28"/>
  <c r="AJ176" i="28"/>
  <c r="AF83" i="28"/>
  <c r="AC134" i="28"/>
  <c r="AB134" i="28"/>
  <c r="AL165" i="28"/>
  <c r="Y26" i="28"/>
  <c r="AG26" i="28"/>
  <c r="AB26" i="28"/>
  <c r="AB158" i="28"/>
  <c r="AK158" i="28"/>
  <c r="Y158" i="28"/>
  <c r="AC158" i="28"/>
  <c r="AO158" i="28"/>
  <c r="X158" i="28"/>
  <c r="X127" i="23"/>
  <c r="AE46" i="28"/>
  <c r="AG128" i="23"/>
  <c r="AF156" i="23"/>
  <c r="AC153" i="28"/>
  <c r="X42" i="28"/>
  <c r="AN87" i="28"/>
  <c r="AJ36" i="28"/>
  <c r="AA127" i="23"/>
  <c r="AB128" i="23"/>
  <c r="AH156" i="23"/>
  <c r="AB153" i="28"/>
  <c r="Z153" i="28"/>
  <c r="AG42" i="28"/>
  <c r="AM35" i="23"/>
  <c r="Z82" i="28"/>
  <c r="W63" i="28"/>
  <c r="AB89" i="28"/>
  <c r="AA162" i="23"/>
  <c r="AL24" i="23"/>
  <c r="AK139" i="23"/>
  <c r="AK26" i="28"/>
  <c r="AH154" i="23"/>
  <c r="Z122" i="23"/>
  <c r="Q110" i="24"/>
  <c r="M110" i="24"/>
  <c r="S46" i="27"/>
  <c r="M46" i="27"/>
  <c r="R46" i="27"/>
  <c r="N86" i="27"/>
  <c r="T86" i="27"/>
  <c r="P86" i="27"/>
  <c r="O86" i="27"/>
  <c r="U86" i="27"/>
  <c r="AD46" i="28"/>
  <c r="X128" i="23"/>
  <c r="AG156" i="23"/>
  <c r="AH153" i="28"/>
  <c r="AH42" i="28"/>
  <c r="AK46" i="28"/>
  <c r="AJ128" i="23"/>
  <c r="Z128" i="23"/>
  <c r="AA156" i="23"/>
  <c r="AD42" i="28"/>
  <c r="AO22" i="23"/>
  <c r="AA142" i="28"/>
  <c r="AN19" i="23"/>
  <c r="AD68" i="28"/>
  <c r="Y10" i="23"/>
  <c r="M12" i="27"/>
  <c r="R86" i="27"/>
  <c r="Z10" i="23"/>
  <c r="AM6" i="25"/>
  <c r="AB26" i="25"/>
  <c r="AG60" i="25"/>
  <c r="O101" i="27"/>
  <c r="P153" i="27"/>
  <c r="R172" i="27"/>
  <c r="AI98" i="23"/>
  <c r="AN98" i="23"/>
  <c r="AA74" i="23"/>
  <c r="AN40" i="23"/>
  <c r="AJ40" i="23"/>
  <c r="AL40" i="23"/>
  <c r="AB40" i="23"/>
  <c r="AC126" i="23"/>
  <c r="AJ126" i="23"/>
  <c r="AH126" i="23"/>
  <c r="AL126" i="23"/>
  <c r="AL95" i="23"/>
  <c r="AG95" i="23"/>
  <c r="AN95" i="23"/>
  <c r="AA95" i="23"/>
  <c r="W95" i="23"/>
  <c r="AK95" i="23"/>
  <c r="AA159" i="23"/>
  <c r="Z119" i="23"/>
  <c r="AH16" i="23"/>
  <c r="AA16" i="23"/>
  <c r="Z16" i="23"/>
  <c r="AE16" i="23"/>
  <c r="AJ129" i="23"/>
  <c r="AC129" i="23"/>
  <c r="AF129" i="23"/>
  <c r="AI162" i="28"/>
  <c r="W162" i="28"/>
  <c r="AL5" i="28"/>
  <c r="AJ163" i="28"/>
  <c r="AK163" i="28"/>
  <c r="AC81" i="28"/>
  <c r="AO81" i="28"/>
  <c r="AK81" i="28"/>
  <c r="AO78" i="28"/>
  <c r="X78" i="28"/>
  <c r="AH78" i="28"/>
  <c r="AI78" i="28"/>
  <c r="AM78" i="28"/>
  <c r="AB78" i="28"/>
  <c r="AN78" i="28"/>
  <c r="AL170" i="28"/>
  <c r="AO20" i="28"/>
  <c r="Y20" i="28"/>
  <c r="AL24" i="28"/>
  <c r="AJ24" i="28"/>
  <c r="AF24" i="28"/>
  <c r="AC24" i="28"/>
  <c r="Y24" i="28"/>
  <c r="AO24" i="28"/>
  <c r="AA24" i="28"/>
  <c r="AA2" i="28"/>
  <c r="Y2" i="28"/>
  <c r="AF2" i="28"/>
  <c r="W2" i="28"/>
  <c r="AH2" i="28"/>
  <c r="X2" i="28"/>
  <c r="AC2" i="28"/>
  <c r="AE2" i="28"/>
  <c r="AO2" i="28"/>
  <c r="AI2" i="28"/>
  <c r="AG14" i="28"/>
  <c r="AK14" i="28"/>
  <c r="AO14" i="28"/>
  <c r="AN14" i="28"/>
  <c r="AB14" i="28"/>
  <c r="W14" i="28"/>
  <c r="AE14" i="28"/>
  <c r="AF14" i="28"/>
  <c r="AC14" i="28"/>
  <c r="Z8" i="28"/>
  <c r="AH8" i="28"/>
  <c r="W173" i="28"/>
  <c r="AM173" i="28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O162" i="28"/>
  <c r="AN166" i="28"/>
  <c r="AA166" i="28"/>
  <c r="AD163" i="28"/>
  <c r="AJ14" i="28"/>
  <c r="AC162" i="28"/>
  <c r="AB162" i="28"/>
  <c r="AI163" i="28"/>
  <c r="W5" i="28"/>
  <c r="AC3" i="23"/>
  <c r="AC78" i="28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AA72" i="23"/>
  <c r="Z72" i="23"/>
  <c r="Y72" i="23"/>
  <c r="AC169" i="23"/>
  <c r="X169" i="23"/>
  <c r="AE169" i="23"/>
  <c r="AA124" i="23"/>
  <c r="Z124" i="23"/>
  <c r="Z94" i="23"/>
  <c r="X94" i="23"/>
  <c r="AD28" i="23"/>
  <c r="AL63" i="23"/>
  <c r="AN63" i="23"/>
  <c r="AJ17" i="23"/>
  <c r="AD17" i="23"/>
  <c r="AF37" i="23"/>
  <c r="AB37" i="23"/>
  <c r="AJ37" i="23"/>
  <c r="AJ49" i="23"/>
  <c r="AE116" i="28"/>
  <c r="AG116" i="28"/>
  <c r="AC33" i="28"/>
  <c r="AA33" i="28"/>
  <c r="AE33" i="28"/>
  <c r="AK33" i="28"/>
  <c r="AB33" i="28"/>
  <c r="AO138" i="28"/>
  <c r="AB138" i="28"/>
  <c r="W138" i="28"/>
  <c r="AD96" i="28"/>
  <c r="AE96" i="28"/>
  <c r="X96" i="28"/>
  <c r="AB96" i="28"/>
  <c r="AF96" i="28"/>
  <c r="AA97" i="28"/>
  <c r="W91" i="28"/>
  <c r="AB91" i="28"/>
  <c r="AO140" i="28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X166" i="25"/>
  <c r="AJ166" i="25"/>
  <c r="AL106" i="23"/>
  <c r="N59" i="19"/>
  <c r="Q175" i="19"/>
  <c r="Q22" i="21"/>
  <c r="U141" i="27"/>
  <c r="N42" i="27"/>
  <c r="O62" i="27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X109" i="23"/>
  <c r="AB142" i="23"/>
  <c r="Z142" i="23"/>
  <c r="AF112" i="23"/>
  <c r="AG112" i="23"/>
  <c r="AH112" i="23"/>
  <c r="AB66" i="23"/>
  <c r="AI66" i="23"/>
  <c r="AH66" i="23"/>
  <c r="AK66" i="23"/>
  <c r="AM66" i="23"/>
  <c r="AA66" i="23"/>
  <c r="AO66" i="23"/>
  <c r="AJ66" i="23"/>
  <c r="AL125" i="23"/>
  <c r="AJ125" i="23"/>
  <c r="Z105" i="23"/>
  <c r="AM105" i="23"/>
  <c r="Y105" i="23"/>
  <c r="AC105" i="23"/>
  <c r="AM33" i="23"/>
  <c r="AA33" i="23"/>
  <c r="Y33" i="23"/>
  <c r="AH34" i="28"/>
  <c r="AG34" i="28"/>
  <c r="Y150" i="28"/>
  <c r="AM150" i="28"/>
  <c r="AA150" i="28"/>
  <c r="AE29" i="28"/>
  <c r="AD29" i="28"/>
  <c r="AB43" i="28"/>
  <c r="AH105" i="23"/>
  <c r="AH33" i="23"/>
  <c r="AJ50" i="23"/>
  <c r="AH70" i="23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X150" i="28"/>
  <c r="X66" i="23"/>
  <c r="AG125" i="23"/>
  <c r="AJ105" i="23"/>
  <c r="N60" i="27"/>
  <c r="M60" i="27"/>
  <c r="N48" i="27"/>
  <c r="P93" i="27"/>
  <c r="Q82" i="27"/>
  <c r="M82" i="27"/>
  <c r="O82" i="27"/>
  <c r="R138" i="27"/>
  <c r="M138" i="27"/>
  <c r="R23" i="27"/>
  <c r="Q105" i="27"/>
  <c r="T50" i="27"/>
  <c r="AN105" i="23"/>
  <c r="AC33" i="23"/>
  <c r="AA70" i="23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AG150" i="28"/>
  <c r="AH29" i="28"/>
  <c r="AL66" i="23"/>
  <c r="AA105" i="23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AC112" i="23"/>
  <c r="AD105" i="23"/>
  <c r="T99" i="27"/>
  <c r="Q99" i="27"/>
  <c r="R60" i="27"/>
  <c r="S48" i="27"/>
  <c r="Q71" i="27"/>
  <c r="T93" i="27"/>
  <c r="U82" i="27"/>
  <c r="O73" i="24"/>
  <c r="S177" i="24"/>
  <c r="AE150" i="28"/>
  <c r="P36" i="27"/>
  <c r="Z163" i="25"/>
  <c r="AO142" i="23"/>
  <c r="AM142" i="23"/>
  <c r="AJ109" i="23"/>
  <c r="AI142" i="23"/>
  <c r="AL142" i="23"/>
  <c r="AC142" i="23"/>
  <c r="AG142" i="23"/>
  <c r="AJ131" i="23"/>
  <c r="AI72" i="23"/>
  <c r="AK72" i="23"/>
  <c r="AD72" i="23"/>
  <c r="AO72" i="23"/>
  <c r="Y169" i="23"/>
  <c r="AK46" i="23"/>
  <c r="AH169" i="23"/>
  <c r="W46" i="23"/>
  <c r="AD144" i="23"/>
  <c r="AL124" i="23"/>
  <c r="Z116" i="28"/>
  <c r="AL94" i="23"/>
  <c r="AC166" i="23"/>
  <c r="AO71" i="23"/>
  <c r="AO39" i="23"/>
  <c r="AF138" i="28"/>
  <c r="T110" i="27"/>
  <c r="R176" i="27"/>
  <c r="M64" i="27"/>
  <c r="Q56" i="27"/>
  <c r="M56" i="27"/>
  <c r="U56" i="27"/>
  <c r="AL72" i="23"/>
  <c r="AB72" i="23"/>
  <c r="X72" i="23"/>
  <c r="AK169" i="23"/>
  <c r="AC46" i="23"/>
  <c r="AM72" i="23"/>
  <c r="AB169" i="23"/>
  <c r="Z169" i="23"/>
  <c r="AK144" i="23"/>
  <c r="AC124" i="23"/>
  <c r="Y124" i="23"/>
  <c r="AL166" i="23"/>
  <c r="AD94" i="23"/>
  <c r="Z166" i="23"/>
  <c r="AA71" i="23"/>
  <c r="AG64" i="23"/>
  <c r="AG140" i="28"/>
  <c r="R64" i="27"/>
  <c r="Q26" i="24"/>
  <c r="AN72" i="23"/>
  <c r="AG72" i="23"/>
  <c r="AD169" i="23"/>
  <c r="AG169" i="23"/>
  <c r="AB46" i="23"/>
  <c r="AN169" i="23"/>
  <c r="Y46" i="23"/>
  <c r="AG144" i="23"/>
  <c r="AG124" i="23"/>
  <c r="AA97" i="23"/>
  <c r="AK136" i="23"/>
  <c r="AH108" i="23"/>
  <c r="W140" i="28"/>
  <c r="AE106" i="23"/>
  <c r="N40" i="21"/>
  <c r="AO95" i="25"/>
  <c r="AB12" i="25"/>
  <c r="Y112" i="25"/>
  <c r="M28" i="21"/>
  <c r="P140" i="19"/>
  <c r="AA124" i="28"/>
  <c r="AC124" i="28"/>
  <c r="Z124" i="28"/>
  <c r="AL62" i="28"/>
  <c r="AD62" i="28"/>
  <c r="W62" i="28"/>
  <c r="AK62" i="28"/>
  <c r="AC62" i="28"/>
  <c r="AN62" i="28"/>
  <c r="X62" i="28"/>
  <c r="AA125" i="28"/>
  <c r="AG125" i="28"/>
  <c r="AI125" i="28"/>
  <c r="AK146" i="28"/>
  <c r="Z146" i="28"/>
  <c r="AG146" i="28"/>
  <c r="AL146" i="28"/>
  <c r="X75" i="28"/>
  <c r="AE75" i="28"/>
  <c r="Y75" i="28"/>
  <c r="AE85" i="28"/>
  <c r="AG85" i="28"/>
  <c r="AB85" i="28"/>
  <c r="Z85" i="28"/>
  <c r="AD85" i="28"/>
  <c r="AI85" i="28"/>
  <c r="AJ50" i="28"/>
  <c r="AF50" i="28"/>
  <c r="W50" i="28"/>
  <c r="AH50" i="28"/>
  <c r="AG50" i="28"/>
  <c r="Z50" i="28"/>
  <c r="AJ34" i="28"/>
  <c r="AL34" i="28"/>
  <c r="AK34" i="28"/>
  <c r="W34" i="28"/>
  <c r="AA34" i="28"/>
  <c r="Z34" i="28"/>
  <c r="X34" i="28"/>
  <c r="AC34" i="28"/>
  <c r="AE34" i="28"/>
  <c r="AF34" i="28"/>
  <c r="AO34" i="28"/>
  <c r="X148" i="28"/>
  <c r="AH115" i="28"/>
  <c r="AM115" i="28"/>
  <c r="AO150" i="28"/>
  <c r="AN150" i="28"/>
  <c r="AK150" i="28"/>
  <c r="W150" i="28"/>
  <c r="AH150" i="28"/>
  <c r="AI159" i="28"/>
  <c r="AF159" i="28"/>
  <c r="W159" i="28"/>
  <c r="Y159" i="28"/>
  <c r="AL29" i="28"/>
  <c r="AN29" i="28"/>
  <c r="Y29" i="28"/>
  <c r="AO29" i="28"/>
  <c r="AF29" i="28"/>
  <c r="AJ29" i="28"/>
  <c r="Z29" i="28"/>
  <c r="AC43" i="28"/>
  <c r="AL43" i="28"/>
  <c r="AA43" i="28"/>
  <c r="Z43" i="28"/>
  <c r="AG43" i="28"/>
  <c r="AF43" i="28"/>
  <c r="AH43" i="28"/>
  <c r="AN43" i="28"/>
  <c r="AK43" i="28"/>
  <c r="Y77" i="28"/>
  <c r="AN77" i="28"/>
  <c r="AH77" i="28"/>
  <c r="AN85" i="28"/>
  <c r="AB124" i="28"/>
  <c r="AM34" i="28"/>
  <c r="P81" i="27"/>
  <c r="O81" i="27"/>
  <c r="N30" i="27"/>
  <c r="O30" i="27"/>
  <c r="S161" i="27"/>
  <c r="P161" i="27"/>
  <c r="AL25" i="23"/>
  <c r="AH69" i="23"/>
  <c r="AE98" i="23"/>
  <c r="Z98" i="23"/>
  <c r="AG98" i="23"/>
  <c r="AB98" i="23"/>
  <c r="W98" i="23"/>
  <c r="AC98" i="23"/>
  <c r="AD78" i="23"/>
  <c r="X40" i="23"/>
  <c r="AI40" i="23"/>
  <c r="AO40" i="23"/>
  <c r="AG126" i="23"/>
  <c r="AA126" i="23"/>
  <c r="AK126" i="23"/>
  <c r="Z126" i="23"/>
  <c r="X126" i="23"/>
  <c r="AF95" i="23"/>
  <c r="Z95" i="23"/>
  <c r="AJ95" i="23"/>
  <c r="AC95" i="23"/>
  <c r="X95" i="23"/>
  <c r="AE95" i="23"/>
  <c r="AI95" i="23"/>
  <c r="AF159" i="23"/>
  <c r="AK159" i="23"/>
  <c r="Z159" i="23"/>
  <c r="AJ62" i="28"/>
  <c r="Z75" i="28"/>
  <c r="AJ77" i="28"/>
  <c r="X50" i="28"/>
  <c r="AI150" i="28"/>
  <c r="AB159" i="28"/>
  <c r="AI29" i="28"/>
  <c r="Y43" i="28"/>
  <c r="AG69" i="25"/>
  <c r="AN69" i="25"/>
  <c r="Z62" i="28"/>
  <c r="W125" i="28"/>
  <c r="AC85" i="28"/>
  <c r="AM85" i="28"/>
  <c r="W29" i="28"/>
  <c r="AA50" i="28"/>
  <c r="AD34" i="28"/>
  <c r="AC95" i="25"/>
  <c r="AO106" i="23"/>
  <c r="AM5" i="25"/>
  <c r="AI95" i="25"/>
  <c r="N140" i="19"/>
  <c r="T123" i="19"/>
  <c r="X95" i="25"/>
  <c r="AE112" i="25"/>
  <c r="AB109" i="25"/>
  <c r="AA80" i="23"/>
  <c r="Y127" i="23"/>
  <c r="AL144" i="23"/>
  <c r="AI144" i="23"/>
  <c r="AH144" i="23"/>
  <c r="AO124" i="23"/>
  <c r="W124" i="23"/>
  <c r="AK71" i="23"/>
  <c r="AI94" i="23"/>
  <c r="AM97" i="23"/>
  <c r="Y166" i="23"/>
  <c r="AJ166" i="23"/>
  <c r="AK166" i="23"/>
  <c r="X71" i="23"/>
  <c r="AE71" i="23"/>
  <c r="W71" i="23"/>
  <c r="AI71" i="23"/>
  <c r="AA136" i="23"/>
  <c r="P40" i="21"/>
  <c r="AD112" i="25"/>
  <c r="AH166" i="23"/>
  <c r="W166" i="23"/>
  <c r="AI166" i="23"/>
  <c r="AA166" i="23"/>
  <c r="AF71" i="23"/>
  <c r="Z71" i="23"/>
  <c r="AD71" i="23"/>
  <c r="W136" i="23"/>
  <c r="S40" i="21"/>
  <c r="Q140" i="19"/>
  <c r="Q76" i="19"/>
  <c r="R123" i="19"/>
  <c r="AL95" i="25"/>
  <c r="Y163" i="25"/>
  <c r="AA163" i="25"/>
  <c r="AO112" i="25"/>
  <c r="AI80" i="23"/>
  <c r="Z144" i="23"/>
  <c r="AF144" i="23"/>
  <c r="AM144" i="23"/>
  <c r="AM124" i="23"/>
  <c r="AI124" i="23"/>
  <c r="AK94" i="23"/>
  <c r="AE166" i="23"/>
  <c r="AO166" i="23"/>
  <c r="AG166" i="23"/>
  <c r="AN71" i="23"/>
  <c r="Y71" i="23"/>
  <c r="AL71" i="23"/>
  <c r="AJ136" i="23"/>
  <c r="AF15" i="23"/>
  <c r="W154" i="24"/>
  <c r="AD69" i="25"/>
  <c r="P10" i="21"/>
  <c r="M10" i="21"/>
  <c r="AD154" i="24"/>
  <c r="AG89" i="25"/>
  <c r="AI69" i="25"/>
  <c r="AC89" i="25"/>
  <c r="AG119" i="23"/>
  <c r="AA119" i="23"/>
  <c r="AJ16" i="23"/>
  <c r="AI16" i="23"/>
  <c r="AB16" i="23"/>
  <c r="AN16" i="23"/>
  <c r="AD16" i="23"/>
  <c r="AE129" i="23"/>
  <c r="AL129" i="23"/>
  <c r="AO129" i="23"/>
  <c r="AN129" i="23"/>
  <c r="Z118" i="23"/>
  <c r="AN118" i="23"/>
  <c r="AF118" i="23"/>
  <c r="AH118" i="23"/>
  <c r="AL118" i="23"/>
  <c r="AH50" i="23"/>
  <c r="AF50" i="23"/>
  <c r="AM50" i="23"/>
  <c r="AL70" i="23"/>
  <c r="AF70" i="23"/>
  <c r="AO70" i="23"/>
  <c r="W70" i="23"/>
  <c r="AN70" i="23"/>
  <c r="AM70" i="23"/>
  <c r="AD70" i="23"/>
  <c r="AC70" i="23"/>
  <c r="AJ118" i="23"/>
  <c r="AK70" i="23"/>
  <c r="Q128" i="19"/>
  <c r="R111" i="19"/>
  <c r="U22" i="21"/>
  <c r="S22" i="21"/>
  <c r="AA50" i="23"/>
  <c r="O55" i="24"/>
  <c r="AG63" i="23"/>
  <c r="Z63" i="23"/>
  <c r="X63" i="23"/>
  <c r="AI63" i="23"/>
  <c r="AE63" i="23"/>
  <c r="AF63" i="23"/>
  <c r="W63" i="23"/>
  <c r="T128" i="19"/>
  <c r="U175" i="19"/>
  <c r="S175" i="19"/>
  <c r="M90" i="19"/>
  <c r="Y16" i="23"/>
  <c r="AE50" i="23"/>
  <c r="AC61" i="23"/>
  <c r="Z61" i="23"/>
  <c r="AA35" i="23"/>
  <c r="AI35" i="23"/>
  <c r="AB35" i="23"/>
  <c r="Z35" i="23"/>
  <c r="AL35" i="23"/>
  <c r="AO35" i="23"/>
  <c r="AH35" i="23"/>
  <c r="AK35" i="23"/>
  <c r="AF100" i="23"/>
  <c r="Y100" i="23"/>
  <c r="AG100" i="23"/>
  <c r="AA100" i="23"/>
  <c r="W149" i="23"/>
  <c r="AN149" i="23"/>
  <c r="AC149" i="23"/>
  <c r="AI149" i="23"/>
  <c r="AE14" i="23"/>
  <c r="AH14" i="23"/>
  <c r="AN162" i="23"/>
  <c r="X162" i="23"/>
  <c r="W162" i="23"/>
  <c r="AD162" i="23"/>
  <c r="AH162" i="23"/>
  <c r="AO162" i="23"/>
  <c r="AI162" i="23"/>
  <c r="AG162" i="23"/>
  <c r="AC162" i="23"/>
  <c r="Y162" i="23"/>
  <c r="Z162" i="23"/>
  <c r="AB24" i="23"/>
  <c r="AH24" i="23"/>
  <c r="AN24" i="23"/>
  <c r="AF24" i="23"/>
  <c r="Y24" i="23"/>
  <c r="W24" i="23"/>
  <c r="AJ24" i="23"/>
  <c r="AC24" i="23"/>
  <c r="AO116" i="28"/>
  <c r="Y116" i="28"/>
  <c r="AA116" i="28"/>
  <c r="AF116" i="28"/>
  <c r="AE80" i="28"/>
  <c r="X80" i="28"/>
  <c r="AC21" i="28"/>
  <c r="AI21" i="28"/>
  <c r="Z138" i="28"/>
  <c r="AH138" i="28"/>
  <c r="AA138" i="28"/>
  <c r="Y138" i="28"/>
  <c r="Y96" i="28"/>
  <c r="AK96" i="28"/>
  <c r="AJ96" i="28"/>
  <c r="AC96" i="28"/>
  <c r="W96" i="28"/>
  <c r="AA96" i="28"/>
  <c r="AG96" i="28"/>
  <c r="AM60" i="28"/>
  <c r="P111" i="19"/>
  <c r="T90" i="19"/>
  <c r="R36" i="21"/>
  <c r="AK16" i="23"/>
  <c r="AM118" i="23"/>
  <c r="AB70" i="23"/>
  <c r="Z129" i="23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H76" i="23"/>
  <c r="AL76" i="23"/>
  <c r="AJ99" i="23"/>
  <c r="AG99" i="23"/>
  <c r="AK109" i="23"/>
  <c r="AD109" i="23"/>
  <c r="AC109" i="23"/>
  <c r="W109" i="23"/>
  <c r="AA109" i="23"/>
  <c r="AE109" i="23"/>
  <c r="AO109" i="23"/>
  <c r="Y109" i="23"/>
  <c r="AG109" i="23"/>
  <c r="AN109" i="23"/>
  <c r="Z109" i="23"/>
  <c r="AM109" i="23"/>
  <c r="AI26" i="28"/>
  <c r="Z26" i="28"/>
  <c r="AF26" i="28"/>
  <c r="W26" i="28"/>
  <c r="AJ158" i="28"/>
  <c r="AI158" i="28"/>
  <c r="Z158" i="28"/>
  <c r="AA158" i="28"/>
  <c r="W158" i="28"/>
  <c r="AF158" i="28"/>
  <c r="AE158" i="28"/>
  <c r="AN158" i="28"/>
  <c r="AD158" i="28"/>
  <c r="AM158" i="28"/>
  <c r="AF71" i="24"/>
  <c r="AL112" i="25"/>
  <c r="AI112" i="25"/>
  <c r="AM109" i="25"/>
  <c r="AM71" i="24"/>
  <c r="AF112" i="25"/>
  <c r="AE88" i="28"/>
  <c r="AC71" i="24"/>
  <c r="AO105" i="26"/>
  <c r="AE165" i="25"/>
  <c r="AC71" i="25"/>
  <c r="X105" i="26"/>
  <c r="AN106" i="23"/>
  <c r="AG39" i="25"/>
  <c r="AI106" i="23"/>
  <c r="AI40" i="25"/>
  <c r="Z40" i="25"/>
  <c r="Y106" i="23"/>
  <c r="AC74" i="28"/>
  <c r="W40" i="25"/>
  <c r="AC40" i="25"/>
  <c r="AG40" i="25"/>
  <c r="AK40" i="25"/>
  <c r="AL103" i="25"/>
  <c r="AI103" i="25"/>
  <c r="AK106" i="23"/>
  <c r="AM39" i="25"/>
  <c r="AG139" i="25"/>
  <c r="Y50" i="26"/>
  <c r="AO39" i="25"/>
  <c r="W123" i="25"/>
  <c r="AK20" i="25"/>
  <c r="Y80" i="23"/>
  <c r="Z106" i="23"/>
  <c r="AE123" i="25"/>
  <c r="AH89" i="25"/>
  <c r="AJ103" i="25"/>
  <c r="AK172" i="23"/>
  <c r="AI174" i="28"/>
  <c r="AA70" i="25"/>
  <c r="AC119" i="23"/>
  <c r="AD117" i="24"/>
  <c r="AC6" i="24"/>
  <c r="AA14" i="28"/>
  <c r="Y119" i="23"/>
  <c r="AH119" i="23"/>
  <c r="AL158" i="28"/>
  <c r="AI14" i="28"/>
  <c r="AN39" i="25"/>
  <c r="W109" i="25"/>
  <c r="AD174" i="28"/>
  <c r="AK139" i="28"/>
  <c r="AJ26" i="28"/>
  <c r="AA77" i="28"/>
  <c r="Y40" i="25"/>
  <c r="Z166" i="25"/>
  <c r="AA166" i="25"/>
  <c r="AO50" i="26"/>
  <c r="AH39" i="25"/>
  <c r="AE117" i="25"/>
  <c r="AH26" i="28"/>
  <c r="AE3" i="25"/>
  <c r="AB166" i="25"/>
  <c r="Y174" i="28"/>
  <c r="AC166" i="25"/>
  <c r="AE166" i="25"/>
  <c r="AA157" i="25"/>
  <c r="AE69" i="25"/>
  <c r="AF69" i="25"/>
  <c r="AE138" i="25"/>
  <c r="AO24" i="25"/>
  <c r="W104" i="28"/>
  <c r="AE105" i="26"/>
  <c r="AL69" i="25"/>
  <c r="AF24" i="25"/>
  <c r="AM34" i="25"/>
  <c r="AF66" i="28"/>
  <c r="AH174" i="28"/>
  <c r="AL174" i="28"/>
  <c r="AH88" i="28"/>
  <c r="AE127" i="25"/>
  <c r="AM127" i="25"/>
  <c r="AL127" i="25"/>
  <c r="AN154" i="25"/>
  <c r="AL154" i="25"/>
  <c r="W11" i="25"/>
  <c r="AL11" i="25"/>
  <c r="AM11" i="25"/>
  <c r="AA11" i="25"/>
  <c r="Y3" i="28"/>
  <c r="AH3" i="28"/>
  <c r="AE3" i="28"/>
  <c r="AA3" i="28"/>
  <c r="AL20" i="28"/>
  <c r="AH20" i="28"/>
  <c r="W20" i="28"/>
  <c r="AI20" i="28"/>
  <c r="AE20" i="28"/>
  <c r="AC20" i="28"/>
  <c r="AM20" i="28"/>
  <c r="AD120" i="28"/>
  <c r="Z61" i="28"/>
  <c r="AE61" i="28"/>
  <c r="AN61" i="28"/>
  <c r="AC61" i="28"/>
  <c r="AB61" i="28"/>
  <c r="AK61" i="28"/>
  <c r="AI8" i="28"/>
  <c r="AL8" i="28"/>
  <c r="AO8" i="28"/>
  <c r="Y8" i="28"/>
  <c r="W8" i="28"/>
  <c r="AN8" i="28"/>
  <c r="AF8" i="28"/>
  <c r="AC8" i="28"/>
  <c r="AI110" i="28"/>
  <c r="AM110" i="28"/>
  <c r="AE110" i="28"/>
  <c r="Y110" i="28"/>
  <c r="AK110" i="28"/>
  <c r="AH110" i="28"/>
  <c r="AE17" i="25"/>
  <c r="Y17" i="25"/>
  <c r="AC17" i="25"/>
  <c r="AD17" i="25"/>
  <c r="AL10" i="25"/>
  <c r="AH10" i="25"/>
  <c r="AE8" i="28"/>
  <c r="AC5" i="25"/>
  <c r="AJ5" i="25"/>
  <c r="AB5" i="25"/>
  <c r="Z5" i="25"/>
  <c r="AF5" i="25"/>
  <c r="W5" i="25"/>
  <c r="AI5" i="25"/>
  <c r="AH5" i="25"/>
  <c r="AD20" i="28"/>
  <c r="AN28" i="24"/>
  <c r="W28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AO45" i="23"/>
  <c r="AA45" i="23"/>
  <c r="Z45" i="23"/>
  <c r="AM45" i="23"/>
  <c r="AA99" i="23"/>
  <c r="AI99" i="23"/>
  <c r="AB99" i="23"/>
  <c r="AM99" i="23"/>
  <c r="Y99" i="23"/>
  <c r="AL99" i="23"/>
  <c r="AO99" i="23"/>
  <c r="AE99" i="23"/>
  <c r="AC99" i="23"/>
  <c r="W99" i="23"/>
  <c r="AH99" i="23"/>
  <c r="Z99" i="23"/>
  <c r="AB20" i="28"/>
  <c r="AI61" i="28"/>
  <c r="AE168" i="28"/>
  <c r="AB8" i="28"/>
  <c r="AO110" i="28"/>
  <c r="T142" i="19"/>
  <c r="AD61" i="28"/>
  <c r="W110" i="28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J20" i="28"/>
  <c r="AI109" i="25"/>
  <c r="AA109" i="25"/>
  <c r="AE45" i="25"/>
  <c r="X54" i="25"/>
  <c r="AC54" i="25"/>
  <c r="AA20" i="28"/>
  <c r="AA61" i="28"/>
  <c r="AM168" i="28"/>
  <c r="AM8" i="28"/>
  <c r="AB110" i="28"/>
  <c r="T140" i="19"/>
  <c r="N154" i="19"/>
  <c r="P66" i="19"/>
  <c r="Q66" i="19"/>
  <c r="AL53" i="25"/>
  <c r="AG53" i="25"/>
  <c r="AO17" i="25"/>
  <c r="Z20" i="28"/>
  <c r="W61" i="28"/>
  <c r="AA8" i="28"/>
  <c r="AN110" i="28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X20" i="28"/>
  <c r="T109" i="27"/>
  <c r="P110" i="27"/>
  <c r="O110" i="27"/>
  <c r="U176" i="27"/>
  <c r="S56" i="27"/>
  <c r="M26" i="24"/>
  <c r="U26" i="24"/>
  <c r="T126" i="24"/>
  <c r="S126" i="24"/>
  <c r="X109" i="25"/>
  <c r="AF109" i="25"/>
  <c r="AC32" i="28"/>
  <c r="AO32" i="28"/>
  <c r="AM32" i="28"/>
  <c r="AE32" i="28"/>
  <c r="AL32" i="28"/>
  <c r="Z32" i="28"/>
  <c r="AB32" i="28"/>
  <c r="AL82" i="28"/>
  <c r="AO82" i="28"/>
  <c r="AE82" i="28"/>
  <c r="AG82" i="28"/>
  <c r="AK82" i="28"/>
  <c r="AA82" i="28"/>
  <c r="AB82" i="28"/>
  <c r="AC82" i="28"/>
  <c r="AF82" i="28"/>
  <c r="AJ82" i="28"/>
  <c r="AM82" i="28"/>
  <c r="AI7" i="28"/>
  <c r="AO7" i="28"/>
  <c r="AE7" i="28"/>
  <c r="W7" i="28"/>
  <c r="AD7" i="28"/>
  <c r="AK7" i="28"/>
  <c r="AN7" i="28"/>
  <c r="AO80" i="28"/>
  <c r="AF80" i="28"/>
  <c r="AN80" i="28"/>
  <c r="AB107" i="28"/>
  <c r="AE159" i="28"/>
  <c r="AC159" i="28"/>
  <c r="AC95" i="28"/>
  <c r="AM95" i="28"/>
  <c r="AG95" i="28"/>
  <c r="AE95" i="28"/>
  <c r="AK95" i="28"/>
  <c r="AA95" i="28"/>
  <c r="AB95" i="28"/>
  <c r="W95" i="28"/>
  <c r="Y95" i="28"/>
  <c r="AL95" i="28"/>
  <c r="AN95" i="28"/>
  <c r="AD95" i="28"/>
  <c r="AB164" i="28"/>
  <c r="AM164" i="28"/>
  <c r="X164" i="28"/>
  <c r="AH164" i="28"/>
  <c r="AI161" i="28"/>
  <c r="AF161" i="28"/>
  <c r="AB154" i="28"/>
  <c r="W154" i="28"/>
  <c r="AK109" i="28"/>
  <c r="AO109" i="28"/>
  <c r="AD109" i="28"/>
  <c r="AC109" i="28"/>
  <c r="AI109" i="28"/>
  <c r="W109" i="28"/>
  <c r="AE109" i="28"/>
  <c r="AJ109" i="28"/>
  <c r="Z159" i="28"/>
  <c r="Z91" i="28"/>
  <c r="AA91" i="28"/>
  <c r="AG159" i="28"/>
  <c r="AG161" i="28"/>
  <c r="AN91" i="28"/>
  <c r="Y109" i="28"/>
  <c r="AH7" i="28"/>
  <c r="Y164" i="28"/>
  <c r="X109" i="28"/>
  <c r="W82" i="28"/>
  <c r="AD40" i="23"/>
  <c r="AH40" i="23"/>
  <c r="AO34" i="23"/>
  <c r="AG34" i="23"/>
  <c r="AL91" i="28"/>
  <c r="AN159" i="28"/>
  <c r="AH91" i="28"/>
  <c r="Z7" i="28"/>
  <c r="X95" i="28"/>
  <c r="AH95" i="28"/>
  <c r="AK128" i="23"/>
  <c r="Y128" i="23"/>
  <c r="AE128" i="23"/>
  <c r="AI128" i="23"/>
  <c r="W128" i="23"/>
  <c r="AA41" i="23"/>
  <c r="AK41" i="23"/>
  <c r="AC41" i="23"/>
  <c r="W41" i="23"/>
  <c r="Z41" i="23"/>
  <c r="AE122" i="23"/>
  <c r="AO122" i="23"/>
  <c r="AN122" i="23"/>
  <c r="AA122" i="23"/>
  <c r="W122" i="23"/>
  <c r="AG122" i="23"/>
  <c r="AF122" i="23"/>
  <c r="AK122" i="23"/>
  <c r="AF39" i="23"/>
  <c r="AN39" i="23"/>
  <c r="X64" i="23"/>
  <c r="AB64" i="23"/>
  <c r="AN64" i="23"/>
  <c r="AA64" i="23"/>
  <c r="Y64" i="23"/>
  <c r="AA19" i="23"/>
  <c r="AB19" i="23"/>
  <c r="X19" i="23"/>
  <c r="AH63" i="23"/>
  <c r="AC63" i="23"/>
  <c r="AM95" i="23"/>
  <c r="AH95" i="23"/>
  <c r="AO95" i="23"/>
  <c r="AE124" i="28"/>
  <c r="AM124" i="28"/>
  <c r="X124" i="28"/>
  <c r="AK124" i="28"/>
  <c r="Y124" i="28"/>
  <c r="AG124" i="28"/>
  <c r="AG62" i="28"/>
  <c r="AO62" i="28"/>
  <c r="Y62" i="28"/>
  <c r="AB62" i="28"/>
  <c r="AE62" i="28"/>
  <c r="AH62" i="28"/>
  <c r="AI62" i="28"/>
  <c r="AE32" i="23"/>
  <c r="AM32" i="23"/>
  <c r="AL50" i="28"/>
  <c r="AK50" i="28"/>
  <c r="AD50" i="28"/>
  <c r="AI50" i="28"/>
  <c r="Y50" i="28"/>
  <c r="AC50" i="28"/>
  <c r="AE50" i="28"/>
  <c r="AM50" i="28"/>
  <c r="AO50" i="28"/>
  <c r="AN50" i="28"/>
  <c r="AB79" i="28"/>
  <c r="AJ79" i="28"/>
  <c r="AD79" i="28"/>
  <c r="AC79" i="28"/>
  <c r="AH79" i="28"/>
  <c r="AM104" i="28"/>
  <c r="AC104" i="28"/>
  <c r="AH104" i="28"/>
  <c r="AA134" i="28"/>
  <c r="Z134" i="28"/>
  <c r="AM134" i="28"/>
  <c r="AM55" i="28"/>
  <c r="AO55" i="28"/>
  <c r="AF60" i="28"/>
  <c r="AA60" i="28"/>
  <c r="AN60" i="28"/>
  <c r="AH60" i="28"/>
  <c r="Z60" i="28"/>
  <c r="AG60" i="28"/>
  <c r="AE148" i="23"/>
  <c r="X148" i="23"/>
  <c r="AJ148" i="23"/>
  <c r="AO3" i="23"/>
  <c r="AH3" i="23"/>
  <c r="Z32" i="23"/>
  <c r="AA115" i="28"/>
  <c r="Y115" i="28"/>
  <c r="AF115" i="28"/>
  <c r="X115" i="28"/>
  <c r="AB115" i="28"/>
  <c r="AE30" i="28"/>
  <c r="AG30" i="28"/>
  <c r="AK30" i="28"/>
  <c r="W129" i="23"/>
  <c r="AO169" i="23"/>
  <c r="AA129" i="23"/>
  <c r="Z174" i="28"/>
  <c r="AA174" i="28"/>
  <c r="AK115" i="28"/>
  <c r="AO115" i="28"/>
  <c r="AH46" i="26"/>
  <c r="AN161" i="25"/>
  <c r="W130" i="25"/>
  <c r="Y130" i="25"/>
  <c r="AO6" i="24"/>
  <c r="AE19" i="25"/>
  <c r="AE95" i="25"/>
  <c r="AM95" i="25"/>
  <c r="AK45" i="25"/>
  <c r="AI88" i="28"/>
  <c r="AL88" i="28"/>
  <c r="AK74" i="28"/>
  <c r="AN115" i="28"/>
  <c r="Z115" i="28"/>
  <c r="AG80" i="23"/>
  <c r="AG129" i="23"/>
  <c r="AG19" i="25"/>
  <c r="AE163" i="25"/>
  <c r="AI32" i="25"/>
  <c r="AA45" i="25"/>
  <c r="AD45" i="25"/>
  <c r="W142" i="23"/>
  <c r="W88" i="28"/>
  <c r="X88" i="28"/>
  <c r="AB17" i="28"/>
  <c r="AG115" i="28"/>
  <c r="Z173" i="25"/>
  <c r="AE173" i="25"/>
  <c r="AA173" i="25"/>
  <c r="AF150" i="23"/>
  <c r="X150" i="23"/>
  <c r="W150" i="23"/>
  <c r="AL150" i="23"/>
  <c r="AE150" i="23"/>
  <c r="AH150" i="23"/>
  <c r="AI141" i="23"/>
  <c r="AD141" i="23"/>
  <c r="AC141" i="23"/>
  <c r="W141" i="23"/>
  <c r="X74" i="23"/>
  <c r="Z74" i="23"/>
  <c r="AA123" i="23"/>
  <c r="AI80" i="24"/>
  <c r="Z80" i="24"/>
  <c r="AA9" i="25"/>
  <c r="AB9" i="25"/>
  <c r="AG141" i="23"/>
  <c r="AI177" i="23"/>
  <c r="AO150" i="23"/>
  <c r="AL141" i="23"/>
  <c r="AB141" i="23"/>
  <c r="AN74" i="23"/>
  <c r="AO108" i="23"/>
  <c r="T163" i="19"/>
  <c r="Q163" i="19"/>
  <c r="O99" i="19"/>
  <c r="AB157" i="25"/>
  <c r="AE118" i="25"/>
  <c r="AL118" i="25"/>
  <c r="W74" i="23"/>
  <c r="Y15" i="24"/>
  <c r="AN117" i="24"/>
  <c r="Y96" i="25"/>
  <c r="AO173" i="25"/>
  <c r="AI163" i="23"/>
  <c r="X163" i="23"/>
  <c r="AO134" i="23"/>
  <c r="AG134" i="23"/>
  <c r="Y134" i="23"/>
  <c r="AJ134" i="23"/>
  <c r="AB137" i="23"/>
  <c r="AK137" i="23"/>
  <c r="AJ137" i="23"/>
  <c r="AA137" i="23"/>
  <c r="X137" i="23"/>
  <c r="AG137" i="23"/>
  <c r="AN6" i="23"/>
  <c r="AH6" i="23"/>
  <c r="AD6" i="23"/>
  <c r="AL5" i="23"/>
  <c r="AC5" i="23"/>
  <c r="AM27" i="23"/>
  <c r="AA27" i="23"/>
  <c r="AF27" i="23"/>
  <c r="AC27" i="23"/>
  <c r="AL78" i="23"/>
  <c r="Y78" i="23"/>
  <c r="AB78" i="23"/>
  <c r="AO78" i="23"/>
  <c r="AF78" i="23"/>
  <c r="AJ78" i="23"/>
  <c r="Z78" i="23"/>
  <c r="AO141" i="23"/>
  <c r="AG177" i="23"/>
  <c r="AI150" i="23"/>
  <c r="Z141" i="23"/>
  <c r="AF141" i="23"/>
  <c r="AC177" i="23"/>
  <c r="X141" i="23"/>
  <c r="AE141" i="23"/>
  <c r="AM74" i="23"/>
  <c r="AK108" i="23"/>
  <c r="R99" i="19"/>
  <c r="M99" i="19"/>
  <c r="U142" i="19"/>
  <c r="U16" i="21"/>
  <c r="AI157" i="25"/>
  <c r="X44" i="24"/>
  <c r="Z130" i="25"/>
  <c r="AM148" i="25"/>
  <c r="AL74" i="23"/>
  <c r="AL129" i="25"/>
  <c r="X129" i="25"/>
  <c r="W129" i="25"/>
  <c r="Z73" i="25"/>
  <c r="AK73" i="25"/>
  <c r="AE73" i="25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AK6" i="23"/>
  <c r="AB29" i="23"/>
  <c r="AG29" i="23"/>
  <c r="W29" i="23"/>
  <c r="AN29" i="23"/>
  <c r="AB10" i="23"/>
  <c r="AA10" i="23"/>
  <c r="AC10" i="23"/>
  <c r="AH10" i="23"/>
  <c r="AG10" i="23"/>
  <c r="AC9" i="23"/>
  <c r="AD9" i="23"/>
  <c r="Y9" i="23"/>
  <c r="AH9" i="23"/>
  <c r="AL9" i="23"/>
  <c r="AI9" i="23"/>
  <c r="AJ9" i="23"/>
  <c r="AA141" i="23"/>
  <c r="X177" i="23"/>
  <c r="AD150" i="23"/>
  <c r="Y141" i="23"/>
  <c r="AO177" i="23"/>
  <c r="AN141" i="23"/>
  <c r="AI74" i="23"/>
  <c r="T16" i="21"/>
  <c r="R154" i="19"/>
  <c r="Y134" i="25"/>
  <c r="AE74" i="23"/>
  <c r="Y30" i="24"/>
  <c r="AC117" i="24"/>
  <c r="AB117" i="24"/>
  <c r="AM117" i="24"/>
  <c r="AI117" i="24"/>
  <c r="AD86" i="24"/>
  <c r="AJ86" i="24"/>
  <c r="AB86" i="24"/>
  <c r="AG86" i="24"/>
  <c r="AN175" i="25"/>
  <c r="AK175" i="25"/>
  <c r="AL104" i="24"/>
  <c r="W104" i="24"/>
  <c r="AM141" i="23"/>
  <c r="W177" i="23"/>
  <c r="X88" i="23"/>
  <c r="AB88" i="23"/>
  <c r="AD88" i="23"/>
  <c r="AJ111" i="23"/>
  <c r="AC150" i="23"/>
  <c r="AB165" i="23"/>
  <c r="AN165" i="23"/>
  <c r="AO91" i="23"/>
  <c r="AC91" i="23"/>
  <c r="AJ91" i="23"/>
  <c r="W91" i="23"/>
  <c r="AK91" i="23"/>
  <c r="Y91" i="23"/>
  <c r="AI91" i="23"/>
  <c r="AA91" i="23"/>
  <c r="AF91" i="23"/>
  <c r="W93" i="23"/>
  <c r="AG105" i="23"/>
  <c r="X105" i="23"/>
  <c r="AK105" i="23"/>
  <c r="AO105" i="23"/>
  <c r="W105" i="23"/>
  <c r="AE105" i="23"/>
  <c r="AI105" i="23"/>
  <c r="AF105" i="23"/>
  <c r="AB58" i="24"/>
  <c r="AF22" i="24"/>
  <c r="AD102" i="25"/>
  <c r="Y177" i="25"/>
  <c r="AN34" i="25"/>
  <c r="AA169" i="23"/>
  <c r="AM86" i="28"/>
  <c r="AH44" i="28"/>
  <c r="AA62" i="28"/>
  <c r="AC17" i="28"/>
  <c r="AM17" i="28"/>
  <c r="AK32" i="28"/>
  <c r="AD115" i="28"/>
  <c r="AA172" i="23"/>
  <c r="AN86" i="28"/>
  <c r="AA44" i="28"/>
  <c r="AG17" i="28"/>
  <c r="AA17" i="28"/>
  <c r="AL115" i="28"/>
  <c r="Z95" i="28"/>
  <c r="AD93" i="25"/>
  <c r="AI102" i="25"/>
  <c r="W164" i="26"/>
  <c r="AC22" i="25"/>
  <c r="AK177" i="25"/>
  <c r="Y122" i="25"/>
  <c r="Y109" i="25"/>
  <c r="AO86" i="28"/>
  <c r="X44" i="28"/>
  <c r="AF17" i="28"/>
  <c r="AO17" i="28"/>
  <c r="AI32" i="28"/>
  <c r="AG32" i="28"/>
  <c r="AD114" i="28"/>
  <c r="AI173" i="28"/>
  <c r="AM82" i="25"/>
  <c r="Y82" i="25"/>
  <c r="AN82" i="25"/>
  <c r="AO82" i="25"/>
  <c r="AK82" i="25"/>
  <c r="AD82" i="25"/>
  <c r="X82" i="25"/>
  <c r="AC82" i="25"/>
  <c r="AI153" i="25"/>
  <c r="AG153" i="25"/>
  <c r="W100" i="25"/>
  <c r="AM100" i="25"/>
  <c r="AG100" i="25"/>
  <c r="AI100" i="25"/>
  <c r="AA100" i="25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H154" i="24"/>
  <c r="AE82" i="25"/>
  <c r="AG82" i="25"/>
  <c r="AF82" i="25"/>
  <c r="AE68" i="25"/>
  <c r="AN68" i="25"/>
  <c r="AA12" i="25"/>
  <c r="W12" i="25"/>
  <c r="AJ12" i="25"/>
  <c r="AD12" i="25"/>
  <c r="AL12" i="25"/>
  <c r="Y12" i="25"/>
  <c r="AI49" i="26"/>
  <c r="AA49" i="26"/>
  <c r="AB111" i="25"/>
  <c r="X111" i="25"/>
  <c r="AH111" i="25"/>
  <c r="Z111" i="25"/>
  <c r="AF32" i="24"/>
  <c r="X75" i="23"/>
  <c r="AH75" i="23"/>
  <c r="AL75" i="23"/>
  <c r="AN75" i="23"/>
  <c r="AO75" i="23"/>
  <c r="AN173" i="23"/>
  <c r="AM173" i="23"/>
  <c r="AJ173" i="23"/>
  <c r="AG173" i="23"/>
  <c r="AI173" i="23"/>
  <c r="AF173" i="23"/>
  <c r="AE173" i="23"/>
  <c r="AB173" i="23"/>
  <c r="AA173" i="23"/>
  <c r="W173" i="23"/>
  <c r="Z173" i="23"/>
  <c r="AO173" i="23"/>
  <c r="AK173" i="23"/>
  <c r="AC173" i="23"/>
  <c r="AA87" i="23"/>
  <c r="AL87" i="23"/>
  <c r="Z87" i="23"/>
  <c r="AC87" i="23"/>
  <c r="AE87" i="23"/>
  <c r="AF87" i="23"/>
  <c r="AA177" i="23"/>
  <c r="AF177" i="23"/>
  <c r="AH177" i="23"/>
  <c r="AB177" i="23"/>
  <c r="AJ177" i="23"/>
  <c r="AL177" i="23"/>
  <c r="AN177" i="23"/>
  <c r="AD177" i="23"/>
  <c r="AH74" i="23"/>
  <c r="AF74" i="23"/>
  <c r="Y74" i="23"/>
  <c r="AJ74" i="23"/>
  <c r="AG74" i="23"/>
  <c r="AK74" i="23"/>
  <c r="AC74" i="23"/>
  <c r="AD74" i="23"/>
  <c r="AJ108" i="23"/>
  <c r="AL108" i="23"/>
  <c r="AB108" i="23"/>
  <c r="AF108" i="23"/>
  <c r="AG108" i="23"/>
  <c r="Y49" i="23"/>
  <c r="X49" i="23"/>
  <c r="AL49" i="23"/>
  <c r="Z49" i="23"/>
  <c r="AF49" i="23"/>
  <c r="AM49" i="23"/>
  <c r="AE49" i="23"/>
  <c r="AK49" i="23"/>
  <c r="AO49" i="23"/>
  <c r="AH133" i="23"/>
  <c r="AM133" i="23"/>
  <c r="AJ133" i="23"/>
  <c r="AG133" i="23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C39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U5" i="21"/>
  <c r="O163" i="19"/>
  <c r="U163" i="19"/>
  <c r="N163" i="19"/>
  <c r="R142" i="19"/>
  <c r="O142" i="19"/>
  <c r="M154" i="19"/>
  <c r="W118" i="25"/>
  <c r="AF50" i="26"/>
  <c r="AE134" i="24"/>
  <c r="AC154" i="24"/>
  <c r="X154" i="24"/>
  <c r="AJ154" i="24"/>
  <c r="AK154" i="24"/>
  <c r="AG154" i="24"/>
  <c r="Y154" i="24"/>
  <c r="AA82" i="25"/>
  <c r="Z82" i="25"/>
  <c r="X20" i="25"/>
  <c r="Z20" i="25"/>
  <c r="Z145" i="25"/>
  <c r="AA145" i="25"/>
  <c r="AC137" i="25"/>
  <c r="AK137" i="25"/>
  <c r="X137" i="25"/>
  <c r="AD174" i="25"/>
  <c r="AL174" i="25"/>
  <c r="X174" i="25"/>
  <c r="AG174" i="25"/>
  <c r="AH145" i="28"/>
  <c r="AA84" i="28"/>
  <c r="AO84" i="28"/>
  <c r="AI84" i="28"/>
  <c r="AE84" i="28"/>
  <c r="AH84" i="28"/>
  <c r="AB84" i="28"/>
  <c r="Y84" i="28"/>
  <c r="Z84" i="28"/>
  <c r="AF84" i="28"/>
  <c r="AK84" i="28"/>
  <c r="AD84" i="28"/>
  <c r="AL84" i="28"/>
  <c r="AF21" i="28"/>
  <c r="AM21" i="28"/>
  <c r="AN21" i="28"/>
  <c r="AB21" i="28"/>
  <c r="AO107" i="28"/>
  <c r="AN107" i="28"/>
  <c r="AN89" i="28"/>
  <c r="AI89" i="28"/>
  <c r="AK89" i="28"/>
  <c r="Y89" i="28"/>
  <c r="AD89" i="28"/>
  <c r="Z89" i="28"/>
  <c r="W89" i="28"/>
  <c r="AO89" i="28"/>
  <c r="AE89" i="28"/>
  <c r="AB158" i="25"/>
  <c r="Y28" i="24"/>
  <c r="W22" i="24"/>
  <c r="AC175" i="25"/>
  <c r="X164" i="26"/>
  <c r="AL55" i="25"/>
  <c r="AH104" i="24"/>
  <c r="AF104" i="24"/>
  <c r="AG104" i="24"/>
  <c r="AI104" i="24"/>
  <c r="AI7" i="23"/>
  <c r="AC7" i="23"/>
  <c r="AF7" i="23"/>
  <c r="Z125" i="23"/>
  <c r="AE125" i="23"/>
  <c r="AM125" i="23"/>
  <c r="AH125" i="23"/>
  <c r="AO125" i="23"/>
  <c r="AC125" i="23"/>
  <c r="AN169" i="28"/>
  <c r="Z169" i="28"/>
  <c r="AO149" i="28"/>
  <c r="AI149" i="28"/>
  <c r="W149" i="28"/>
  <c r="AC149" i="28"/>
  <c r="AG109" i="25"/>
  <c r="AO109" i="25"/>
  <c r="AI9" i="25"/>
  <c r="AN24" i="25"/>
  <c r="Y61" i="23"/>
  <c r="AE61" i="23"/>
  <c r="AA61" i="23"/>
  <c r="X61" i="23"/>
  <c r="AM61" i="23"/>
  <c r="AJ61" i="23"/>
  <c r="AO61" i="23"/>
  <c r="AF61" i="23"/>
  <c r="AD64" i="23"/>
  <c r="AH64" i="23"/>
  <c r="AO64" i="23"/>
  <c r="AK64" i="23"/>
  <c r="Z64" i="23"/>
  <c r="AJ64" i="23"/>
  <c r="AI64" i="23"/>
  <c r="AC64" i="23"/>
  <c r="AD98" i="23"/>
  <c r="Y98" i="23"/>
  <c r="AB150" i="28"/>
  <c r="AL150" i="28"/>
  <c r="AC150" i="28"/>
  <c r="AN134" i="28"/>
  <c r="AL134" i="28"/>
  <c r="Y134" i="28"/>
  <c r="AE134" i="28"/>
  <c r="AK134" i="28"/>
  <c r="W164" i="28"/>
  <c r="AI164" i="28"/>
  <c r="AE164" i="28"/>
  <c r="AG164" i="28"/>
  <c r="AF164" i="28"/>
  <c r="AK164" i="28"/>
  <c r="AJ164" i="28"/>
  <c r="AN164" i="28"/>
  <c r="AA164" i="28"/>
  <c r="AL164" i="26"/>
  <c r="AM22" i="25"/>
  <c r="AE55" i="25"/>
  <c r="AM104" i="24"/>
  <c r="AJ45" i="25"/>
  <c r="AJ144" i="23"/>
  <c r="W144" i="23"/>
  <c r="AD50" i="23"/>
  <c r="W50" i="23"/>
  <c r="AG70" i="23"/>
  <c r="Z70" i="23"/>
  <c r="AF81" i="28"/>
  <c r="AE81" i="28"/>
  <c r="AB81" i="28"/>
  <c r="AD81" i="28"/>
  <c r="AO120" i="28"/>
  <c r="AC55" i="28"/>
  <c r="AN55" i="28"/>
  <c r="AI55" i="28"/>
  <c r="AK173" i="25"/>
  <c r="X173" i="25"/>
  <c r="AL70" i="25"/>
  <c r="AF165" i="23"/>
  <c r="W170" i="23"/>
  <c r="AE35" i="23"/>
  <c r="AL172" i="23"/>
  <c r="W172" i="23"/>
  <c r="AB172" i="23"/>
  <c r="AA32" i="23"/>
  <c r="AJ19" i="23"/>
  <c r="AK99" i="28"/>
  <c r="AO114" i="28"/>
  <c r="X160" i="28"/>
  <c r="AE142" i="28"/>
  <c r="AJ95" i="28"/>
  <c r="AI173" i="25"/>
  <c r="AC173" i="25"/>
  <c r="AO165" i="23"/>
  <c r="AG172" i="23"/>
  <c r="W66" i="23"/>
  <c r="AD66" i="23"/>
  <c r="AG66" i="23"/>
  <c r="AI66" i="28"/>
  <c r="AE147" i="24"/>
  <c r="AO147" i="24"/>
  <c r="AO61" i="26"/>
  <c r="AO144" i="25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Q40" i="21"/>
  <c r="O140" i="19"/>
  <c r="R76" i="19"/>
  <c r="U76" i="19"/>
  <c r="M123" i="19"/>
  <c r="S123" i="19"/>
  <c r="M103" i="19"/>
  <c r="AO67" i="26"/>
  <c r="AA147" i="24"/>
  <c r="AK147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B13" i="28"/>
  <c r="AA13" i="28"/>
  <c r="AL2" i="28"/>
  <c r="AM2" i="28"/>
  <c r="AG2" i="28"/>
  <c r="AK2" i="28"/>
  <c r="AA47" i="25"/>
  <c r="AC47" i="25"/>
  <c r="AK47" i="25"/>
  <c r="AN107" i="24"/>
  <c r="AC107" i="24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AH4" i="28"/>
  <c r="X4" i="28"/>
  <c r="AO4" i="28"/>
  <c r="AN4" i="28"/>
  <c r="W4" i="28"/>
  <c r="AF4" i="28"/>
  <c r="AJ4" i="28"/>
  <c r="AC4" i="28"/>
  <c r="AE4" i="28"/>
  <c r="AA4" i="28"/>
  <c r="AK4" i="28"/>
  <c r="AI4" i="28"/>
  <c r="AL4" i="28"/>
  <c r="Y4" i="28"/>
  <c r="R40" i="21"/>
  <c r="Q28" i="21"/>
  <c r="O76" i="19"/>
  <c r="Q152" i="19"/>
  <c r="Q123" i="19"/>
  <c r="U60" i="19"/>
  <c r="N56" i="19"/>
  <c r="AK67" i="26"/>
  <c r="AD153" i="24"/>
  <c r="Y147" i="24"/>
  <c r="AC12" i="24"/>
  <c r="AF53" i="24"/>
  <c r="AF61" i="26"/>
  <c r="AA61" i="26"/>
  <c r="AM167" i="25"/>
  <c r="AG46" i="26"/>
  <c r="AJ17" i="25"/>
  <c r="AB17" i="25"/>
  <c r="AJ161" i="25"/>
  <c r="AE130" i="25"/>
  <c r="AH15" i="24"/>
  <c r="AD15" i="24"/>
  <c r="AN15" i="24"/>
  <c r="AE139" i="25"/>
  <c r="AF139" i="25"/>
  <c r="AA172" i="25"/>
  <c r="AJ172" i="25"/>
  <c r="AI64" i="26"/>
  <c r="X116" i="25"/>
  <c r="AH140" i="25"/>
  <c r="X140" i="25"/>
  <c r="AF140" i="25"/>
  <c r="W140" i="25"/>
  <c r="AE5" i="23"/>
  <c r="Z5" i="23"/>
  <c r="X5" i="23"/>
  <c r="AH5" i="23"/>
  <c r="AO5" i="23"/>
  <c r="AJ5" i="23"/>
  <c r="AF5" i="23"/>
  <c r="AA5" i="23"/>
  <c r="AB14" i="23"/>
  <c r="Y14" i="23"/>
  <c r="AC14" i="23"/>
  <c r="AF14" i="23"/>
  <c r="AG14" i="23"/>
  <c r="W14" i="23"/>
  <c r="AD14" i="23"/>
  <c r="AA14" i="23"/>
  <c r="AE112" i="23"/>
  <c r="Y112" i="23"/>
  <c r="AN126" i="23"/>
  <c r="AF126" i="23"/>
  <c r="AB126" i="23"/>
  <c r="AO126" i="23"/>
  <c r="AA38" i="25"/>
  <c r="AG38" i="25"/>
  <c r="W93" i="25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W139" i="40"/>
  <c r="AO41" i="23"/>
  <c r="AH41" i="23"/>
  <c r="AD41" i="23"/>
  <c r="Z148" i="23"/>
  <c r="AD148" i="23"/>
  <c r="AN148" i="23"/>
  <c r="AB148" i="23"/>
  <c r="AA148" i="23"/>
  <c r="Y148" i="23"/>
  <c r="W148" i="23"/>
  <c r="AH28" i="23"/>
  <c r="AI154" i="23"/>
  <c r="Y154" i="23"/>
  <c r="AM63" i="23"/>
  <c r="AO63" i="23"/>
  <c r="AJ33" i="23"/>
  <c r="AI33" i="23"/>
  <c r="W33" i="23"/>
  <c r="AD131" i="28"/>
  <c r="AC131" i="28"/>
  <c r="W131" i="28"/>
  <c r="AK131" i="28"/>
  <c r="AE131" i="28"/>
  <c r="AB131" i="28"/>
  <c r="AG131" i="28"/>
  <c r="AH131" i="28"/>
  <c r="AM131" i="28"/>
  <c r="AF62" i="25"/>
  <c r="AH62" i="25"/>
  <c r="Y62" i="25"/>
  <c r="AL52" i="23"/>
  <c r="AF52" i="23"/>
  <c r="AM52" i="23"/>
  <c r="AO52" i="23"/>
  <c r="AE52" i="23"/>
  <c r="AC52" i="23"/>
  <c r="X41" i="23"/>
  <c r="AN7" i="23"/>
  <c r="AA7" i="23"/>
  <c r="AJ7" i="23"/>
  <c r="AL7" i="23"/>
  <c r="AM7" i="23"/>
  <c r="Z7" i="23"/>
  <c r="AB7" i="23"/>
  <c r="AK7" i="23"/>
  <c r="W7" i="23"/>
  <c r="AE7" i="23"/>
  <c r="AO7" i="23"/>
  <c r="X7" i="23"/>
  <c r="AG7" i="23"/>
  <c r="AD7" i="23"/>
  <c r="AF56" i="28"/>
  <c r="AI56" i="28"/>
  <c r="W56" i="28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G132" i="23"/>
  <c r="AM132" i="23"/>
  <c r="AJ132" i="23"/>
  <c r="AM41" i="23"/>
  <c r="AK3" i="23"/>
  <c r="AJ3" i="23"/>
  <c r="AN3" i="23"/>
  <c r="AG3" i="23"/>
  <c r="AB146" i="23"/>
  <c r="X146" i="23"/>
  <c r="Y17" i="23"/>
  <c r="AO17" i="23"/>
  <c r="AE17" i="23"/>
  <c r="AK17" i="23"/>
  <c r="Z17" i="23"/>
  <c r="X50" i="23"/>
  <c r="AN50" i="23"/>
  <c r="AL50" i="23"/>
  <c r="AJ70" i="23"/>
  <c r="AE70" i="23"/>
  <c r="AM12" i="28"/>
  <c r="AL138" i="28"/>
  <c r="X138" i="28"/>
  <c r="AD138" i="28"/>
  <c r="AG138" i="28"/>
  <c r="AE138" i="28"/>
  <c r="AM83" i="28"/>
  <c r="X24" i="28"/>
  <c r="AN24" i="28"/>
  <c r="AI24" i="28"/>
  <c r="AK24" i="28"/>
  <c r="AE24" i="28"/>
  <c r="AJ68" i="28"/>
  <c r="AM68" i="28"/>
  <c r="AO68" i="28"/>
  <c r="AE68" i="28"/>
  <c r="AH61" i="28"/>
  <c r="AF61" i="28"/>
  <c r="X61" i="28"/>
  <c r="AG61" i="28"/>
  <c r="AO61" i="28"/>
  <c r="AA168" i="28"/>
  <c r="W168" i="28"/>
  <c r="AN168" i="28"/>
  <c r="AH168" i="28"/>
  <c r="X168" i="28"/>
  <c r="AB168" i="28"/>
  <c r="AC168" i="28"/>
  <c r="Z168" i="28"/>
  <c r="AI168" i="28"/>
  <c r="AE142" i="23"/>
  <c r="AK142" i="23"/>
  <c r="AE108" i="23"/>
  <c r="AN78" i="23"/>
  <c r="AI78" i="23"/>
  <c r="AC19" i="23"/>
  <c r="AA125" i="23"/>
  <c r="AF119" i="23"/>
  <c r="AM119" i="23"/>
  <c r="AD171" i="28"/>
  <c r="AI86" i="28"/>
  <c r="Z86" i="28"/>
  <c r="AG44" i="28"/>
  <c r="AF44" i="28"/>
  <c r="W153" i="28"/>
  <c r="AC75" i="28"/>
  <c r="X99" i="28"/>
  <c r="AA114" i="28"/>
  <c r="AN114" i="28"/>
  <c r="Y104" i="28"/>
  <c r="AD104" i="28"/>
  <c r="AL161" i="28"/>
  <c r="AA26" i="28"/>
  <c r="AO26" i="28"/>
  <c r="AL26" i="28"/>
  <c r="AC77" i="28"/>
  <c r="AL77" i="28"/>
  <c r="AK91" i="28"/>
  <c r="Z14" i="28"/>
  <c r="AD14" i="28"/>
  <c r="AC78" i="23"/>
  <c r="AG78" i="23"/>
  <c r="W125" i="23"/>
  <c r="AD119" i="23"/>
  <c r="W119" i="23"/>
  <c r="AE119" i="23"/>
  <c r="AJ86" i="28"/>
  <c r="AK86" i="28"/>
  <c r="AL44" i="28"/>
  <c r="AI44" i="28"/>
  <c r="AM114" i="28"/>
  <c r="AB104" i="28"/>
  <c r="AE104" i="28"/>
  <c r="AC26" i="28"/>
  <c r="AD26" i="28"/>
  <c r="AE26" i="28"/>
  <c r="X77" i="28"/>
  <c r="AM77" i="28"/>
  <c r="AM14" i="28"/>
  <c r="AM60" i="24"/>
  <c r="AC60" i="24"/>
  <c r="AB60" i="24"/>
  <c r="AD176" i="24"/>
  <c r="AE176" i="24"/>
  <c r="AB118" i="25"/>
  <c r="AB155" i="25"/>
  <c r="AM155" i="25"/>
  <c r="X158" i="25"/>
  <c r="AN6" i="25"/>
  <c r="AG28" i="24"/>
  <c r="Y102" i="25"/>
  <c r="Z150" i="23"/>
  <c r="AA63" i="23"/>
  <c r="AK10" i="23"/>
  <c r="X12" i="24"/>
  <c r="AG78" i="26"/>
  <c r="AA15" i="24"/>
  <c r="AK15" i="24"/>
  <c r="AJ68" i="24"/>
  <c r="AE20" i="24"/>
  <c r="AM75" i="25"/>
  <c r="W69" i="25"/>
  <c r="AO69" i="25"/>
  <c r="AE129" i="25"/>
  <c r="AO73" i="25"/>
  <c r="W159" i="24"/>
  <c r="AG159" i="24"/>
  <c r="AB120" i="25"/>
  <c r="AD24" i="25"/>
  <c r="AA24" i="25"/>
  <c r="AL24" i="25"/>
  <c r="AB86" i="25"/>
  <c r="AD15" i="25"/>
  <c r="AD10" i="23"/>
  <c r="AL114" i="28"/>
  <c r="AJ91" i="28"/>
  <c r="AC28" i="24"/>
  <c r="AF102" i="25"/>
  <c r="AL102" i="25"/>
  <c r="AL15" i="25"/>
  <c r="AC62" i="25"/>
  <c r="W163" i="23"/>
  <c r="AC144" i="23"/>
  <c r="AO10" i="23"/>
  <c r="X33" i="23"/>
  <c r="AC106" i="23"/>
  <c r="AF171" i="28"/>
  <c r="AK12" i="24"/>
  <c r="AD148" i="25"/>
  <c r="AF15" i="24"/>
  <c r="AB15" i="24"/>
  <c r="Z15" i="24"/>
  <c r="AO13" i="25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N120" i="25"/>
  <c r="AG120" i="25"/>
  <c r="AH9" i="25"/>
  <c r="Y24" i="25"/>
  <c r="AG24" i="25"/>
  <c r="AJ24" i="25"/>
  <c r="W24" i="25"/>
  <c r="AJ58" i="25"/>
  <c r="AG15" i="25"/>
  <c r="AL106" i="25"/>
  <c r="AN62" i="25"/>
  <c r="AJ41" i="23"/>
  <c r="AH91" i="23"/>
  <c r="AN100" i="23"/>
  <c r="AL171" i="28"/>
  <c r="Y114" i="28"/>
  <c r="AI68" i="28"/>
  <c r="AL139" i="28"/>
  <c r="W161" i="28"/>
  <c r="AO91" i="28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AG157" i="25"/>
  <c r="AJ147" i="24"/>
  <c r="AE156" i="24"/>
  <c r="AO44" i="24"/>
  <c r="W44" i="24"/>
  <c r="AD44" i="24"/>
  <c r="AE44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L80" i="24"/>
  <c r="AH80" i="24"/>
  <c r="AJ80" i="24"/>
  <c r="AC80" i="24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Z149" i="24"/>
  <c r="AB149" i="24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Y153" i="24"/>
  <c r="AI153" i="24"/>
  <c r="AN153" i="24"/>
  <c r="AC147" i="24"/>
  <c r="AL147" i="24"/>
  <c r="AG60" i="24"/>
  <c r="AO60" i="24"/>
  <c r="AK60" i="24"/>
  <c r="AJ60" i="24"/>
  <c r="AA60" i="24"/>
  <c r="AD60" i="24"/>
  <c r="AG12" i="24"/>
  <c r="AN12" i="24"/>
  <c r="AB12" i="24"/>
  <c r="Y12" i="24"/>
  <c r="AE12" i="24"/>
  <c r="AD12" i="24"/>
  <c r="Y141" i="24"/>
  <c r="AG53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AA30" i="24"/>
  <c r="AJ30" i="24"/>
  <c r="AE30" i="24"/>
  <c r="AO30" i="24"/>
  <c r="Z37" i="25"/>
  <c r="AN37" i="25"/>
  <c r="X37" i="25"/>
  <c r="Z4" i="25"/>
  <c r="AJ149" i="24"/>
  <c r="AF18" i="24"/>
  <c r="Z96" i="25"/>
  <c r="W165" i="25"/>
  <c r="AO165" i="25"/>
  <c r="AF14" i="25"/>
  <c r="AF52" i="25"/>
  <c r="AE162" i="25"/>
  <c r="AH56" i="25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58" i="25"/>
  <c r="AJ64" i="26"/>
  <c r="AH64" i="26"/>
  <c r="AL64" i="26"/>
  <c r="Z64" i="26"/>
  <c r="W64" i="26"/>
  <c r="AM64" i="26"/>
  <c r="AJ164" i="26"/>
  <c r="Y164" i="26"/>
  <c r="AJ116" i="25"/>
  <c r="AO116" i="25"/>
  <c r="AA116" i="25"/>
  <c r="AL89" i="25"/>
  <c r="AE100" i="25"/>
  <c r="AF100" i="25"/>
  <c r="AG103" i="25"/>
  <c r="AJ86" i="25"/>
  <c r="AO86" i="25"/>
  <c r="AF86" i="25"/>
  <c r="AI86" i="25"/>
  <c r="AM87" i="25"/>
  <c r="AK87" i="25"/>
  <c r="AF87" i="25"/>
  <c r="AB25" i="40"/>
  <c r="AL25" i="40"/>
  <c r="AO18" i="25"/>
  <c r="Y172" i="25"/>
  <c r="AJ107" i="24"/>
  <c r="AG158" i="25"/>
  <c r="X86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C159" i="24"/>
  <c r="Y159" i="24"/>
  <c r="AF159" i="24"/>
  <c r="AH103" i="25"/>
  <c r="AK24" i="25"/>
  <c r="AC24" i="25"/>
  <c r="X24" i="25"/>
  <c r="Z58" i="25"/>
  <c r="AC28" i="25"/>
  <c r="W28" i="25"/>
  <c r="AE28" i="25"/>
  <c r="AJ28" i="25"/>
  <c r="Y28" i="25"/>
  <c r="X15" i="25"/>
  <c r="AM106" i="25"/>
  <c r="X34" i="25"/>
  <c r="AC17" i="23"/>
  <c r="X28" i="25"/>
  <c r="Z28" i="25"/>
  <c r="AF28" i="25"/>
  <c r="AK28" i="25"/>
  <c r="AO28" i="25"/>
  <c r="AL169" i="23"/>
  <c r="AJ169" i="23"/>
  <c r="AG163" i="23"/>
  <c r="W88" i="23"/>
  <c r="AJ45" i="23"/>
  <c r="Y132" i="23"/>
  <c r="AI132" i="23"/>
  <c r="AE165" i="23"/>
  <c r="AD165" i="23"/>
  <c r="AI41" i="23"/>
  <c r="AG41" i="23"/>
  <c r="X140" i="23"/>
  <c r="AF109" i="23"/>
  <c r="X100" i="23"/>
  <c r="AA17" i="23"/>
  <c r="AB106" i="23"/>
  <c r="AJ106" i="23"/>
  <c r="AD153" i="28"/>
  <c r="AF42" i="28"/>
  <c r="AE155" i="28"/>
  <c r="W169" i="28"/>
  <c r="AA58" i="28"/>
  <c r="AN17" i="28"/>
  <c r="AH161" i="28"/>
  <c r="Y91" i="28"/>
  <c r="Y106" i="25"/>
  <c r="AG34" i="25"/>
  <c r="AE78" i="23"/>
  <c r="W9" i="23"/>
  <c r="AI115" i="28"/>
  <c r="AO125" i="40"/>
  <c r="AG28" i="25"/>
  <c r="AB28" i="25"/>
  <c r="AI28" i="25"/>
  <c r="AN28" i="25"/>
  <c r="AO15" i="25"/>
  <c r="AB15" i="25"/>
  <c r="AJ106" i="25"/>
  <c r="AM169" i="23"/>
  <c r="AO163" i="23"/>
  <c r="AN88" i="23"/>
  <c r="AO88" i="23"/>
  <c r="AE132" i="23"/>
  <c r="AA132" i="23"/>
  <c r="AI165" i="23"/>
  <c r="AJ165" i="23"/>
  <c r="AG75" i="23"/>
  <c r="AM55" i="23"/>
  <c r="AO27" i="23"/>
  <c r="Z100" i="23"/>
  <c r="AJ142" i="23"/>
  <c r="AF115" i="23"/>
  <c r="AM17" i="23"/>
  <c r="AE37" i="23"/>
  <c r="Y129" i="23"/>
  <c r="AD106" i="23"/>
  <c r="AG50" i="23"/>
  <c r="AK162" i="28"/>
  <c r="AB42" i="28"/>
  <c r="AN155" i="28"/>
  <c r="AH17" i="28"/>
  <c r="AE17" i="28"/>
  <c r="AF32" i="28"/>
  <c r="Z39" i="28"/>
  <c r="W145" i="28"/>
  <c r="Y81" i="28"/>
  <c r="X131" i="28"/>
  <c r="AM63" i="28"/>
  <c r="AG149" i="28"/>
  <c r="AM91" i="28"/>
  <c r="Z30" i="24"/>
  <c r="AI30" i="24"/>
  <c r="AE52" i="25"/>
  <c r="AM162" i="25"/>
  <c r="Z162" i="25"/>
  <c r="AF107" i="24"/>
  <c r="AK107" i="24"/>
  <c r="AO38" i="25"/>
  <c r="AC119" i="25"/>
  <c r="AB119" i="25"/>
  <c r="AL158" i="25"/>
  <c r="Y158" i="25"/>
  <c r="AN145" i="25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D80" i="24"/>
  <c r="X80" i="24"/>
  <c r="AE80" i="24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H155" i="25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J83" i="26"/>
  <c r="AG138" i="25"/>
  <c r="AH41" i="25"/>
  <c r="AK162" i="25"/>
  <c r="AD162" i="25"/>
  <c r="Z107" i="24"/>
  <c r="AG119" i="25"/>
  <c r="AF158" i="25"/>
  <c r="AN158" i="25"/>
  <c r="AM145" i="25"/>
  <c r="AF99" i="24"/>
  <c r="AI99" i="24"/>
  <c r="Y99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B80" i="24"/>
  <c r="W80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D2" i="24"/>
  <c r="AA155" i="25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F169" i="23"/>
  <c r="W169" i="23"/>
  <c r="AK88" i="23"/>
  <c r="AE144" i="23"/>
  <c r="Y144" i="23"/>
  <c r="AH94" i="23"/>
  <c r="AB61" i="23"/>
  <c r="X27" i="23"/>
  <c r="AH149" i="23"/>
  <c r="X142" i="23"/>
  <c r="AM172" i="23"/>
  <c r="AM15" i="23"/>
  <c r="AD108" i="23"/>
  <c r="AI125" i="23"/>
  <c r="W133" i="23"/>
  <c r="Y162" i="28"/>
  <c r="X17" i="28"/>
  <c r="W174" i="28"/>
  <c r="AG13" i="28"/>
  <c r="AI104" i="28"/>
  <c r="AK104" i="28"/>
  <c r="AL87" i="25"/>
  <c r="W58" i="25"/>
  <c r="AL58" i="25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M150" i="23"/>
  <c r="AE140" i="23"/>
  <c r="Z133" i="23"/>
  <c r="AA133" i="23"/>
  <c r="X162" i="28"/>
  <c r="X116" i="28"/>
  <c r="AH32" i="28"/>
  <c r="AG174" i="28"/>
  <c r="AK114" i="28"/>
  <c r="AN34" i="28"/>
  <c r="AH13" i="28"/>
  <c r="AK13" i="28"/>
  <c r="W115" i="28"/>
  <c r="AC115" i="28"/>
  <c r="AF12" i="28"/>
  <c r="AK138" i="28"/>
  <c r="AI142" i="28"/>
  <c r="AG104" i="28"/>
  <c r="Z104" i="28"/>
  <c r="AJ104" i="28"/>
  <c r="AN149" i="28"/>
  <c r="AG91" i="28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A88" i="23"/>
  <c r="AE103" i="23"/>
  <c r="AE75" i="23"/>
  <c r="AA69" i="23"/>
  <c r="W171" i="23"/>
  <c r="AG94" i="23"/>
  <c r="AL97" i="23"/>
  <c r="Z97" i="23"/>
  <c r="AL149" i="23"/>
  <c r="W15" i="23"/>
  <c r="AI108" i="23"/>
  <c r="Y108" i="23"/>
  <c r="AK78" i="23"/>
  <c r="AE126" i="23"/>
  <c r="AI10" i="23"/>
  <c r="AE133" i="23"/>
  <c r="AN42" i="28"/>
  <c r="Y17" i="28"/>
  <c r="AM145" i="28"/>
  <c r="AB174" i="28"/>
  <c r="AL13" i="28"/>
  <c r="X149" i="28"/>
  <c r="W68" i="28"/>
  <c r="AG158" i="28"/>
  <c r="AI58" i="25"/>
  <c r="AO58" i="25"/>
  <c r="X58" i="25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I169" i="23"/>
  <c r="AJ88" i="23"/>
  <c r="W6" i="23"/>
  <c r="AH174" i="23"/>
  <c r="AB150" i="23"/>
  <c r="AD61" i="23"/>
  <c r="AK61" i="23"/>
  <c r="Y149" i="23"/>
  <c r="AH89" i="23"/>
  <c r="Z93" i="28"/>
  <c r="AM116" i="28"/>
  <c r="AJ174" i="28"/>
  <c r="Y13" i="28"/>
  <c r="Z13" i="28"/>
  <c r="AJ115" i="28"/>
  <c r="AE115" i="28"/>
  <c r="AN20" i="28"/>
  <c r="AO104" i="28"/>
  <c r="AN104" i="28"/>
  <c r="AA104" i="28"/>
  <c r="X68" i="28"/>
  <c r="AF91" i="28"/>
  <c r="AM156" i="26"/>
  <c r="Y26" i="25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H157" i="28"/>
  <c r="X157" i="28"/>
  <c r="AM157" i="28"/>
  <c r="AF157" i="28"/>
  <c r="Y157" i="28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X77" i="25"/>
  <c r="P16" i="24"/>
  <c r="U16" i="24"/>
  <c r="T16" i="24"/>
  <c r="AN157" i="25"/>
  <c r="AB67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O4" i="25"/>
  <c r="AD68" i="24"/>
  <c r="AA68" i="24"/>
  <c r="AI149" i="24"/>
  <c r="AO149" i="24"/>
  <c r="AH6" i="24"/>
  <c r="AN6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J34" i="24"/>
  <c r="AA34" i="24"/>
  <c r="AJ22" i="24"/>
  <c r="AB22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C161" i="24"/>
  <c r="AL50" i="24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C157" i="28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F94" i="24"/>
  <c r="AO37" i="25"/>
  <c r="Y16" i="25"/>
  <c r="X4" i="25"/>
  <c r="Y4" i="25"/>
  <c r="AE68" i="24"/>
  <c r="AK68" i="24"/>
  <c r="AH52" i="24"/>
  <c r="AN149" i="24"/>
  <c r="AM149" i="24"/>
  <c r="AK6" i="24"/>
  <c r="Y6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M49" i="24"/>
  <c r="AH119" i="25"/>
  <c r="AE119" i="25"/>
  <c r="AG34" i="24"/>
  <c r="AH34" i="24"/>
  <c r="X22" i="24"/>
  <c r="AI22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X122" i="25"/>
  <c r="AN122" i="25"/>
  <c r="AE151" i="25"/>
  <c r="AM99" i="25"/>
  <c r="AE30" i="25"/>
  <c r="AF30" i="25"/>
  <c r="AL94" i="25"/>
  <c r="AF169" i="25"/>
  <c r="AB169" i="25"/>
  <c r="AK169" i="25"/>
  <c r="Z111" i="23"/>
  <c r="AI68" i="23"/>
  <c r="AD68" i="23"/>
  <c r="AF68" i="23"/>
  <c r="Y68" i="23"/>
  <c r="AJ26" i="23"/>
  <c r="X26" i="23"/>
  <c r="AD26" i="23"/>
  <c r="AF26" i="23"/>
  <c r="AB26" i="23"/>
  <c r="AI26" i="23"/>
  <c r="AN26" i="23"/>
  <c r="Z26" i="23"/>
  <c r="AO26" i="23"/>
  <c r="W26" i="23"/>
  <c r="AJ73" i="23"/>
  <c r="AI73" i="23"/>
  <c r="W73" i="23"/>
  <c r="AG73" i="23"/>
  <c r="AD73" i="23"/>
  <c r="AH73" i="23"/>
  <c r="AL73" i="23"/>
  <c r="Y73" i="23"/>
  <c r="AK73" i="23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N158" i="24"/>
  <c r="AD158" i="24"/>
  <c r="AH158" i="24"/>
  <c r="AL158" i="24"/>
  <c r="AD129" i="24"/>
  <c r="AN77" i="25"/>
  <c r="N16" i="24"/>
  <c r="AJ157" i="25"/>
  <c r="AO157" i="25"/>
  <c r="AM67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X94" i="24"/>
  <c r="AM94" i="24"/>
  <c r="AD94" i="24"/>
  <c r="AD144" i="24"/>
  <c r="W37" i="25"/>
  <c r="AE37" i="25"/>
  <c r="AL37" i="25"/>
  <c r="AI16" i="25"/>
  <c r="AG13" i="25"/>
  <c r="AE13" i="25"/>
  <c r="AA13" i="25"/>
  <c r="AM4" i="25"/>
  <c r="AB4" i="25"/>
  <c r="AH4" i="25"/>
  <c r="AB68" i="24"/>
  <c r="AI68" i="24"/>
  <c r="AA20" i="24"/>
  <c r="AD149" i="24"/>
  <c r="AH149" i="24"/>
  <c r="AC149" i="24"/>
  <c r="AD18" i="24"/>
  <c r="AE6" i="24"/>
  <c r="AL6" i="24"/>
  <c r="AB6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O119" i="25"/>
  <c r="AJ119" i="25"/>
  <c r="AI145" i="25"/>
  <c r="AK34" i="24"/>
  <c r="W34" i="24"/>
  <c r="AD22" i="24"/>
  <c r="AN22" i="24"/>
  <c r="AE22" i="24"/>
  <c r="Z151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W80" i="26"/>
  <c r="Z80" i="26"/>
  <c r="AM80" i="26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G4" i="24"/>
  <c r="X4" i="24"/>
  <c r="AC4" i="24"/>
  <c r="AE158" i="23"/>
  <c r="AI158" i="23"/>
  <c r="X158" i="23"/>
  <c r="AL158" i="23"/>
  <c r="Y158" i="23"/>
  <c r="AA158" i="23"/>
  <c r="AG158" i="23"/>
  <c r="AB158" i="23"/>
  <c r="AD158" i="23"/>
  <c r="AK158" i="23"/>
  <c r="Z112" i="23"/>
  <c r="AA112" i="23"/>
  <c r="AG98" i="25"/>
  <c r="AH98" i="25"/>
  <c r="W98" i="25"/>
  <c r="AE98" i="25"/>
  <c r="X98" i="25"/>
  <c r="AO98" i="25"/>
  <c r="AD98" i="25"/>
  <c r="AI98" i="25"/>
  <c r="AJ98" i="25"/>
  <c r="AN98" i="25"/>
  <c r="AA98" i="25"/>
  <c r="AI137" i="23"/>
  <c r="Z137" i="23"/>
  <c r="W137" i="23"/>
  <c r="AE137" i="23"/>
  <c r="AM137" i="23"/>
  <c r="Z156" i="23"/>
  <c r="W156" i="23"/>
  <c r="AK156" i="23"/>
  <c r="AM156" i="23"/>
  <c r="AI156" i="23"/>
  <c r="AN22" i="23"/>
  <c r="AF22" i="23"/>
  <c r="X22" i="23"/>
  <c r="Y22" i="23"/>
  <c r="AI22" i="23"/>
  <c r="AN139" i="23"/>
  <c r="AL16" i="23"/>
  <c r="AG16" i="23"/>
  <c r="AO16" i="23"/>
  <c r="X16" i="23"/>
  <c r="AC16" i="23"/>
  <c r="AM16" i="23"/>
  <c r="AF16" i="23"/>
  <c r="AE118" i="23"/>
  <c r="AK118" i="23"/>
  <c r="W118" i="23"/>
  <c r="AI118" i="23"/>
  <c r="AN36" i="28"/>
  <c r="X36" i="28"/>
  <c r="AH36" i="28"/>
  <c r="AI36" i="28"/>
  <c r="AD36" i="28"/>
  <c r="AA36" i="28"/>
  <c r="AL96" i="28"/>
  <c r="AH96" i="28"/>
  <c r="W167" i="28"/>
  <c r="X167" i="28"/>
  <c r="AD167" i="28"/>
  <c r="AH167" i="28"/>
  <c r="AL13" i="24"/>
  <c r="AD104" i="24"/>
  <c r="AN104" i="24"/>
  <c r="AA104" i="24"/>
  <c r="AJ104" i="24"/>
  <c r="AB104" i="24"/>
  <c r="Z31" i="25"/>
  <c r="AO153" i="25"/>
  <c r="AH153" i="25"/>
  <c r="AE90" i="25"/>
  <c r="Y90" i="25"/>
  <c r="AL90" i="25"/>
  <c r="AJ168" i="25"/>
  <c r="AL168" i="25"/>
  <c r="W168" i="25"/>
  <c r="AK81" i="25"/>
  <c r="AH81" i="25"/>
  <c r="Y86" i="25"/>
  <c r="AI25" i="40"/>
  <c r="AF98" i="25"/>
  <c r="AJ72" i="23"/>
  <c r="AC72" i="23"/>
  <c r="AH72" i="23"/>
  <c r="AM155" i="23"/>
  <c r="AC155" i="23"/>
  <c r="AI155" i="23"/>
  <c r="AN155" i="23"/>
  <c r="AD155" i="23"/>
  <c r="AB155" i="23"/>
  <c r="AC128" i="23"/>
  <c r="AN128" i="23"/>
  <c r="AM24" i="23"/>
  <c r="AO24" i="23"/>
  <c r="X24" i="23"/>
  <c r="AA24" i="23"/>
  <c r="AL131" i="23"/>
  <c r="AE131" i="23"/>
  <c r="AN131" i="23"/>
  <c r="AG131" i="23"/>
  <c r="AO131" i="23"/>
  <c r="AD131" i="23"/>
  <c r="X131" i="23"/>
  <c r="AB131" i="23"/>
  <c r="AC131" i="23"/>
  <c r="W131" i="23"/>
  <c r="AH131" i="23"/>
  <c r="AG67" i="28"/>
  <c r="AH119" i="28"/>
  <c r="W21" i="28"/>
  <c r="AA21" i="28"/>
  <c r="AG21" i="28"/>
  <c r="W41" i="28"/>
  <c r="AF41" i="28"/>
  <c r="AH41" i="28"/>
  <c r="AK3" i="28"/>
  <c r="AD3" i="28"/>
  <c r="AN3" i="28"/>
  <c r="AJ3" i="28"/>
  <c r="Z3" i="28"/>
  <c r="AF13" i="24"/>
  <c r="Z104" i="24"/>
  <c r="X104" i="24"/>
  <c r="AK104" i="24"/>
  <c r="AO104" i="24"/>
  <c r="AB31" i="25"/>
  <c r="W31" i="25"/>
  <c r="AJ31" i="25"/>
  <c r="AD153" i="25"/>
  <c r="AD168" i="25"/>
  <c r="AJ81" i="25"/>
  <c r="AO81" i="25"/>
  <c r="AA86" i="25"/>
  <c r="AN86" i="25"/>
  <c r="AL86" i="25"/>
  <c r="Y98" i="25"/>
  <c r="AM175" i="23"/>
  <c r="W175" i="23"/>
  <c r="AN175" i="23"/>
  <c r="AF175" i="23"/>
  <c r="AB175" i="23"/>
  <c r="AO175" i="23"/>
  <c r="AE46" i="23"/>
  <c r="AF46" i="23"/>
  <c r="AN46" i="23"/>
  <c r="AD46" i="23"/>
  <c r="AN160" i="23"/>
  <c r="AM122" i="23"/>
  <c r="AI122" i="23"/>
  <c r="AC122" i="23"/>
  <c r="AC55" i="23"/>
  <c r="AK55" i="23"/>
  <c r="AN55" i="23"/>
  <c r="AA55" i="23"/>
  <c r="AH139" i="23"/>
  <c r="AM139" i="23"/>
  <c r="AG139" i="23"/>
  <c r="AD139" i="23"/>
  <c r="AB139" i="23"/>
  <c r="Z139" i="23"/>
  <c r="AK2" i="23"/>
  <c r="AL87" i="28"/>
  <c r="AA87" i="28"/>
  <c r="AJ87" i="28"/>
  <c r="AI87" i="28"/>
  <c r="AD87" i="28"/>
  <c r="AF15" i="25"/>
  <c r="AM108" i="25"/>
  <c r="AJ146" i="25"/>
  <c r="AB163" i="23"/>
  <c r="AK163" i="23"/>
  <c r="AF88" i="23"/>
  <c r="AI88" i="23"/>
  <c r="AM81" i="23"/>
  <c r="Y150" i="23"/>
  <c r="AA52" i="23"/>
  <c r="AG52" i="23"/>
  <c r="AD52" i="23"/>
  <c r="AI52" i="23"/>
  <c r="Y45" i="23"/>
  <c r="AA144" i="23"/>
  <c r="AN94" i="23"/>
  <c r="AO149" i="23"/>
  <c r="AJ172" i="23"/>
  <c r="AF172" i="23"/>
  <c r="X14" i="23"/>
  <c r="AN32" i="23"/>
  <c r="X108" i="23"/>
  <c r="AA108" i="23"/>
  <c r="AM108" i="23"/>
  <c r="AJ119" i="23"/>
  <c r="AD129" i="23"/>
  <c r="AC50" i="23"/>
  <c r="AC125" i="28"/>
  <c r="AL155" i="28"/>
  <c r="AI155" i="28"/>
  <c r="AE57" i="28"/>
  <c r="AJ57" i="28"/>
  <c r="AL30" i="28"/>
  <c r="Z30" i="28"/>
  <c r="AN30" i="28"/>
  <c r="AC30" i="28"/>
  <c r="AA30" i="28"/>
  <c r="AI30" i="28"/>
  <c r="AF30" i="28"/>
  <c r="Y30" i="28"/>
  <c r="AA29" i="28"/>
  <c r="AK29" i="28"/>
  <c r="X29" i="28"/>
  <c r="AJ60" i="28"/>
  <c r="AL56" i="28"/>
  <c r="Z56" i="28"/>
  <c r="AB56" i="28"/>
  <c r="AO56" i="28"/>
  <c r="AH56" i="28"/>
  <c r="Y56" i="28"/>
  <c r="AA56" i="28"/>
  <c r="AJ56" i="28"/>
  <c r="AM146" i="25"/>
  <c r="AF163" i="23"/>
  <c r="AN163" i="23"/>
  <c r="AE88" i="23"/>
  <c r="Z88" i="23"/>
  <c r="Z81" i="23"/>
  <c r="AG150" i="23"/>
  <c r="AK52" i="23"/>
  <c r="X52" i="23"/>
  <c r="AH52" i="23"/>
  <c r="AB52" i="23"/>
  <c r="AG45" i="23"/>
  <c r="W132" i="23"/>
  <c r="AH132" i="23"/>
  <c r="AO132" i="23"/>
  <c r="W161" i="23"/>
  <c r="AL165" i="23"/>
  <c r="AC165" i="23"/>
  <c r="AB144" i="23"/>
  <c r="AN144" i="23"/>
  <c r="AI109" i="23"/>
  <c r="AB94" i="23"/>
  <c r="AG61" i="23"/>
  <c r="W61" i="23"/>
  <c r="Y35" i="23"/>
  <c r="AC100" i="23"/>
  <c r="AF149" i="23"/>
  <c r="AE149" i="23"/>
  <c r="AE172" i="23"/>
  <c r="Z172" i="23"/>
  <c r="AI172" i="23"/>
  <c r="X172" i="23"/>
  <c r="AO172" i="23"/>
  <c r="AN108" i="23"/>
  <c r="Z108" i="23"/>
  <c r="AB159" i="23"/>
  <c r="AN119" i="23"/>
  <c r="AD33" i="23"/>
  <c r="X129" i="23"/>
  <c r="AO50" i="23"/>
  <c r="AI50" i="23"/>
  <c r="Z50" i="23"/>
  <c r="AM49" i="28"/>
  <c r="Y88" i="28"/>
  <c r="AG88" i="28"/>
  <c r="AK171" i="28"/>
  <c r="AJ171" i="28"/>
  <c r="AH162" i="28"/>
  <c r="AL74" i="28"/>
  <c r="AE74" i="28"/>
  <c r="AM62" i="28"/>
  <c r="Z155" i="28"/>
  <c r="AM169" i="28"/>
  <c r="AH169" i="28"/>
  <c r="AB169" i="28"/>
  <c r="AE169" i="28"/>
  <c r="X169" i="28"/>
  <c r="AK121" i="28"/>
  <c r="W121" i="28"/>
  <c r="AB121" i="28"/>
  <c r="AO33" i="28"/>
  <c r="X33" i="28"/>
  <c r="AC118" i="28"/>
  <c r="AN118" i="28"/>
  <c r="AF118" i="28"/>
  <c r="AK118" i="28"/>
  <c r="X118" i="28"/>
  <c r="AM30" i="28"/>
  <c r="AE154" i="28"/>
  <c r="AF154" i="28"/>
  <c r="AA155" i="28"/>
  <c r="AD155" i="28"/>
  <c r="AJ155" i="28"/>
  <c r="AG155" i="28"/>
  <c r="AO155" i="28"/>
  <c r="Z45" i="28"/>
  <c r="Y45" i="28"/>
  <c r="AA45" i="28"/>
  <c r="AK45" i="28"/>
  <c r="AJ45" i="28"/>
  <c r="AI45" i="28"/>
  <c r="AB45" i="28"/>
  <c r="AO45" i="28"/>
  <c r="AM45" i="28"/>
  <c r="Z164" i="28"/>
  <c r="AC164" i="28"/>
  <c r="AL164" i="28"/>
  <c r="AO164" i="28"/>
  <c r="AB60" i="28"/>
  <c r="AO60" i="28"/>
  <c r="AD60" i="28"/>
  <c r="X60" i="28"/>
  <c r="W60" i="28"/>
  <c r="AL60" i="28"/>
  <c r="AE60" i="28"/>
  <c r="AI60" i="28"/>
  <c r="X8" i="28"/>
  <c r="AD8" i="28"/>
  <c r="AK8" i="28"/>
  <c r="AJ8" i="28"/>
  <c r="Z17" i="28"/>
  <c r="AA32" i="28"/>
  <c r="AN99" i="28"/>
  <c r="AM39" i="28"/>
  <c r="AM174" i="28"/>
  <c r="AG114" i="28"/>
  <c r="Z114" i="28"/>
  <c r="AJ114" i="28"/>
  <c r="AC114" i="28"/>
  <c r="AB114" i="28"/>
  <c r="AJ131" i="28"/>
  <c r="AL131" i="28"/>
  <c r="AO13" i="28"/>
  <c r="AK20" i="28"/>
  <c r="X142" i="28"/>
  <c r="AO142" i="28"/>
  <c r="AD142" i="28"/>
  <c r="AF104" i="28"/>
  <c r="AJ149" i="28"/>
  <c r="AJ161" i="28"/>
  <c r="AJ61" i="28"/>
  <c r="AM109" i="28"/>
  <c r="W114" i="28"/>
  <c r="AM149" i="28"/>
  <c r="AK55" i="28"/>
  <c r="AD161" i="28"/>
  <c r="AJ17" i="28"/>
  <c r="AI17" i="28"/>
  <c r="Y32" i="28"/>
  <c r="AJ32" i="28"/>
  <c r="AF99" i="28"/>
  <c r="AF114" i="28"/>
  <c r="AH114" i="28"/>
  <c r="AE114" i="28"/>
  <c r="X114" i="28"/>
  <c r="AN131" i="28"/>
  <c r="AN13" i="28"/>
  <c r="AD13" i="28"/>
  <c r="AD63" i="28"/>
  <c r="AN138" i="28"/>
  <c r="AN142" i="28"/>
  <c r="Z142" i="28"/>
  <c r="X104" i="28"/>
  <c r="AH159" i="28"/>
  <c r="AF149" i="28"/>
  <c r="AB149" i="28"/>
  <c r="AL61" i="28"/>
  <c r="AC176" i="24"/>
  <c r="AB176" i="24"/>
  <c r="AE47" i="24"/>
  <c r="Z155" i="25"/>
  <c r="AK155" i="25"/>
  <c r="AE155" i="25"/>
  <c r="AI155" i="25"/>
  <c r="AH118" i="25"/>
  <c r="Y118" i="25"/>
  <c r="AH156" i="24"/>
  <c r="AN44" i="24"/>
  <c r="AM44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J94" i="24"/>
  <c r="AB94" i="24"/>
  <c r="AN144" i="24"/>
  <c r="AF16" i="25"/>
  <c r="Z16" i="25"/>
  <c r="W4" i="25"/>
  <c r="AF4" i="25"/>
  <c r="AA4" i="25"/>
  <c r="AL4" i="25"/>
  <c r="AD4" i="25"/>
  <c r="AG4" i="25"/>
  <c r="AC4" i="25"/>
  <c r="Z68" i="24"/>
  <c r="Y68" i="24"/>
  <c r="AF68" i="24"/>
  <c r="X68" i="24"/>
  <c r="AC20" i="24"/>
  <c r="AJ20" i="24"/>
  <c r="AG117" i="24"/>
  <c r="AH117" i="24"/>
  <c r="AE2" i="24"/>
  <c r="Y158" i="24"/>
  <c r="AH176" i="24"/>
  <c r="X176" i="24"/>
  <c r="AJ176" i="24"/>
  <c r="AF155" i="25"/>
  <c r="AA153" i="24"/>
  <c r="AH153" i="24"/>
  <c r="AM153" i="24"/>
  <c r="AH24" i="24"/>
  <c r="AA118" i="25"/>
  <c r="AM118" i="25"/>
  <c r="Y44" i="24"/>
  <c r="AJ44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N94" i="24"/>
  <c r="AH94" i="24"/>
  <c r="AL94" i="24"/>
  <c r="AL144" i="24"/>
  <c r="AA144" i="24"/>
  <c r="AJ4" i="25"/>
  <c r="AE4" i="25"/>
  <c r="AH68" i="24"/>
  <c r="W68" i="24"/>
  <c r="AM68" i="24"/>
  <c r="W20" i="24"/>
  <c r="AB52" i="24"/>
  <c r="Z117" i="24"/>
  <c r="AL117" i="24"/>
  <c r="W117" i="24"/>
  <c r="X117" i="24"/>
  <c r="AE117" i="24"/>
  <c r="AF117" i="24"/>
  <c r="Y117" i="24"/>
  <c r="AK117" i="24"/>
  <c r="AA117" i="24"/>
  <c r="AJ117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C68" i="24"/>
  <c r="AO68" i="24"/>
  <c r="AL68" i="24"/>
  <c r="AG68" i="24"/>
  <c r="AN20" i="24"/>
  <c r="Z176" i="24"/>
  <c r="AN176" i="24"/>
  <c r="AF163" i="24"/>
  <c r="AG20" i="24"/>
  <c r="AB20" i="24"/>
  <c r="X20" i="24"/>
  <c r="AH20" i="24"/>
  <c r="Y20" i="24"/>
  <c r="AO20" i="24"/>
  <c r="AI20" i="24"/>
  <c r="AD20" i="24"/>
  <c r="AE149" i="24"/>
  <c r="AG149" i="24"/>
  <c r="AK149" i="24"/>
  <c r="Y149" i="24"/>
  <c r="AF149" i="24"/>
  <c r="AM5" i="24"/>
  <c r="Y18" i="24"/>
  <c r="AC18" i="24"/>
  <c r="AE18" i="24"/>
  <c r="W18" i="24"/>
  <c r="AD6" i="24"/>
  <c r="AG6" i="24"/>
  <c r="AJ6" i="24"/>
  <c r="X6" i="24"/>
  <c r="Z6" i="24"/>
  <c r="AA71" i="24"/>
  <c r="W71" i="24"/>
  <c r="AE71" i="24"/>
  <c r="Y71" i="24"/>
  <c r="AD71" i="24"/>
  <c r="AK25" i="24"/>
  <c r="AE154" i="24"/>
  <c r="AM154" i="24"/>
  <c r="AO154" i="24"/>
  <c r="Z154" i="24"/>
  <c r="AL154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D158" i="25"/>
  <c r="AA158" i="25"/>
  <c r="AM158" i="25"/>
  <c r="AJ158" i="25"/>
  <c r="AO6" i="25"/>
  <c r="Z6" i="25"/>
  <c r="X6" i="25"/>
  <c r="AN93" i="25"/>
  <c r="AO145" i="25"/>
  <c r="AC145" i="25"/>
  <c r="AJ145" i="25"/>
  <c r="AN86" i="24"/>
  <c r="AH86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AO42" i="24"/>
  <c r="X80" i="26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AO103" i="25"/>
  <c r="Z103" i="25"/>
  <c r="AK103" i="25"/>
  <c r="AE103" i="25"/>
  <c r="AB103" i="25"/>
  <c r="AF103" i="25"/>
  <c r="W94" i="25"/>
  <c r="AO94" i="25"/>
  <c r="Z94" i="25"/>
  <c r="AC94" i="25"/>
  <c r="AM4" i="24"/>
  <c r="AG37" i="24"/>
  <c r="AI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W125" i="40"/>
  <c r="AD139" i="40"/>
  <c r="X25" i="40"/>
  <c r="W25" i="40"/>
  <c r="AC25" i="40"/>
  <c r="AD25" i="40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AE6" i="23"/>
  <c r="AB6" i="23"/>
  <c r="AA76" i="23"/>
  <c r="X80" i="23"/>
  <c r="AI45" i="23"/>
  <c r="AI161" i="23"/>
  <c r="AJ161" i="23"/>
  <c r="AE161" i="23"/>
  <c r="AH27" i="23"/>
  <c r="W22" i="23"/>
  <c r="AI87" i="23"/>
  <c r="Z136" i="23"/>
  <c r="AE136" i="23"/>
  <c r="AB136" i="23"/>
  <c r="AC136" i="23"/>
  <c r="AG18" i="23"/>
  <c r="AK18" i="23"/>
  <c r="AG15" i="23"/>
  <c r="AD15" i="23"/>
  <c r="AE54" i="23"/>
  <c r="AC54" i="23"/>
  <c r="AI32" i="23"/>
  <c r="W32" i="23"/>
  <c r="AC154" i="23"/>
  <c r="AF154" i="23"/>
  <c r="AM40" i="23"/>
  <c r="AM126" i="23"/>
  <c r="AC159" i="23"/>
  <c r="AO37" i="23"/>
  <c r="AH37" i="23"/>
  <c r="AB87" i="28"/>
  <c r="Z171" i="28"/>
  <c r="AA86" i="28"/>
  <c r="AE121" i="28"/>
  <c r="AM121" i="28"/>
  <c r="AE108" i="28"/>
  <c r="AI108" i="28"/>
  <c r="AC163" i="28"/>
  <c r="AA7" i="28"/>
  <c r="X84" i="28"/>
  <c r="AG33" i="28"/>
  <c r="Y33" i="28"/>
  <c r="AE79" i="28"/>
  <c r="AK160" i="28"/>
  <c r="AC80" i="28"/>
  <c r="AK80" i="28"/>
  <c r="Y80" i="28"/>
  <c r="W118" i="28"/>
  <c r="Z41" i="28"/>
  <c r="AB3" i="28"/>
  <c r="AC117" i="28"/>
  <c r="AF167" i="28"/>
  <c r="AO167" i="28"/>
  <c r="AH55" i="28"/>
  <c r="AB55" i="28"/>
  <c r="AF45" i="28"/>
  <c r="X43" i="28"/>
  <c r="AN139" i="28"/>
  <c r="Z139" i="28"/>
  <c r="AH139" i="28"/>
  <c r="X26" i="28"/>
  <c r="AD168" i="28"/>
  <c r="X14" i="28"/>
  <c r="AA22" i="28"/>
  <c r="AE22" i="28"/>
  <c r="AK22" i="28"/>
  <c r="AH22" i="28"/>
  <c r="AG56" i="28"/>
  <c r="AA109" i="28"/>
  <c r="AB109" i="28"/>
  <c r="X173" i="28"/>
  <c r="Y173" i="28"/>
  <c r="AL110" i="28"/>
  <c r="X110" i="28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72" i="23"/>
  <c r="AJ163" i="23"/>
  <c r="AM163" i="23"/>
  <c r="AL163" i="23"/>
  <c r="AE163" i="23"/>
  <c r="Y163" i="23"/>
  <c r="AM88" i="23"/>
  <c r="AG88" i="23"/>
  <c r="AC88" i="23"/>
  <c r="AL88" i="23"/>
  <c r="Z175" i="23"/>
  <c r="Y175" i="23"/>
  <c r="X175" i="23"/>
  <c r="AK155" i="23"/>
  <c r="AG155" i="23"/>
  <c r="AJ155" i="23"/>
  <c r="AC6" i="23"/>
  <c r="AG6" i="23"/>
  <c r="AM6" i="23"/>
  <c r="AL6" i="23"/>
  <c r="Y6" i="23"/>
  <c r="AI6" i="23"/>
  <c r="AE174" i="23"/>
  <c r="AK81" i="23"/>
  <c r="AJ150" i="23"/>
  <c r="AB76" i="23"/>
  <c r="AE76" i="23"/>
  <c r="AC76" i="23"/>
  <c r="AN80" i="23"/>
  <c r="W80" i="23"/>
  <c r="AH80" i="23"/>
  <c r="AM80" i="23"/>
  <c r="AF45" i="23"/>
  <c r="AC45" i="23"/>
  <c r="AH45" i="23"/>
  <c r="W45" i="23"/>
  <c r="AM161" i="23"/>
  <c r="X161" i="23"/>
  <c r="AH161" i="23"/>
  <c r="AF158" i="23"/>
  <c r="AC158" i="23"/>
  <c r="W158" i="23"/>
  <c r="AN158" i="23"/>
  <c r="AM158" i="23"/>
  <c r="Z75" i="23"/>
  <c r="AN91" i="23"/>
  <c r="Z91" i="23"/>
  <c r="X91" i="23"/>
  <c r="AL109" i="23"/>
  <c r="AH61" i="23"/>
  <c r="AL61" i="23"/>
  <c r="AJ35" i="23"/>
  <c r="AN35" i="23"/>
  <c r="AC35" i="23"/>
  <c r="W27" i="23"/>
  <c r="AL27" i="23"/>
  <c r="AG27" i="23"/>
  <c r="Z27" i="23"/>
  <c r="AM22" i="23"/>
  <c r="AJ22" i="23"/>
  <c r="AD22" i="23"/>
  <c r="AA22" i="23"/>
  <c r="AE100" i="23"/>
  <c r="AD100" i="23"/>
  <c r="AJ100" i="23"/>
  <c r="AI100" i="23"/>
  <c r="AD149" i="23"/>
  <c r="AA149" i="23"/>
  <c r="AB149" i="23"/>
  <c r="Z149" i="23"/>
  <c r="AL26" i="23"/>
  <c r="AM26" i="23"/>
  <c r="AD3" i="23"/>
  <c r="AJ87" i="23"/>
  <c r="AD87" i="23"/>
  <c r="AB87" i="23"/>
  <c r="AN87" i="23"/>
  <c r="AN172" i="23"/>
  <c r="AC172" i="23"/>
  <c r="Y172" i="23"/>
  <c r="AJ14" i="23"/>
  <c r="AO14" i="23"/>
  <c r="AL14" i="23"/>
  <c r="AM14" i="23"/>
  <c r="AD136" i="23"/>
  <c r="AF136" i="23"/>
  <c r="AG136" i="23"/>
  <c r="AI136" i="23"/>
  <c r="AF18" i="23"/>
  <c r="AO18" i="23"/>
  <c r="AM18" i="23"/>
  <c r="AA15" i="23"/>
  <c r="AJ15" i="23"/>
  <c r="AK15" i="23"/>
  <c r="AH15" i="23"/>
  <c r="AH54" i="23"/>
  <c r="AG54" i="23"/>
  <c r="AL54" i="23"/>
  <c r="AI54" i="23"/>
  <c r="AL32" i="23"/>
  <c r="AG32" i="23"/>
  <c r="AD32" i="23"/>
  <c r="AH32" i="23"/>
  <c r="AJ112" i="23"/>
  <c r="AO117" i="23"/>
  <c r="AF66" i="23"/>
  <c r="AA154" i="23"/>
  <c r="Z154" i="23"/>
  <c r="Y40" i="23"/>
  <c r="AF40" i="23"/>
  <c r="AD138" i="23"/>
  <c r="Y126" i="23"/>
  <c r="AD95" i="23"/>
  <c r="AA139" i="23"/>
  <c r="X139" i="23"/>
  <c r="AE139" i="23"/>
  <c r="AF139" i="23"/>
  <c r="AE159" i="23"/>
  <c r="AN159" i="23"/>
  <c r="AO115" i="23"/>
  <c r="AB115" i="23"/>
  <c r="W115" i="23"/>
  <c r="X119" i="23"/>
  <c r="AL17" i="23"/>
  <c r="AD21" i="23"/>
  <c r="AB33" i="23"/>
  <c r="AG33" i="23"/>
  <c r="AE33" i="23"/>
  <c r="AM37" i="23"/>
  <c r="X37" i="23"/>
  <c r="AC37" i="23"/>
  <c r="AH129" i="23"/>
  <c r="AI129" i="23"/>
  <c r="AO118" i="23"/>
  <c r="AC118" i="23"/>
  <c r="AC87" i="28"/>
  <c r="AH87" i="28"/>
  <c r="AG87" i="28"/>
  <c r="Y87" i="28"/>
  <c r="AE171" i="28"/>
  <c r="Y171" i="28"/>
  <c r="AA171" i="28"/>
  <c r="X171" i="28"/>
  <c r="AG171" i="28"/>
  <c r="X86" i="28"/>
  <c r="AC86" i="28"/>
  <c r="AF86" i="28"/>
  <c r="Y86" i="28"/>
  <c r="W86" i="28"/>
  <c r="Y44" i="28"/>
  <c r="Z44" i="28"/>
  <c r="W44" i="28"/>
  <c r="AJ44" i="28"/>
  <c r="AF162" i="28"/>
  <c r="AB36" i="28"/>
  <c r="AC36" i="28"/>
  <c r="Y36" i="28"/>
  <c r="AD137" i="28"/>
  <c r="X137" i="28"/>
  <c r="W157" i="28"/>
  <c r="W46" i="28"/>
  <c r="AI46" i="28"/>
  <c r="AF62" i="28"/>
  <c r="AL53" i="28"/>
  <c r="AJ42" i="28"/>
  <c r="AB155" i="28"/>
  <c r="AH155" i="28"/>
  <c r="AB116" i="28"/>
  <c r="AH116" i="28"/>
  <c r="AJ169" i="28"/>
  <c r="AO169" i="28"/>
  <c r="AL169" i="28"/>
  <c r="AI169" i="28"/>
  <c r="AG66" i="28"/>
  <c r="X66" i="28"/>
  <c r="AB66" i="28"/>
  <c r="AG4" i="28"/>
  <c r="AJ58" i="28"/>
  <c r="Z58" i="28"/>
  <c r="AD17" i="28"/>
  <c r="W17" i="28"/>
  <c r="AD32" i="28"/>
  <c r="X32" i="28"/>
  <c r="X121" i="28"/>
  <c r="AL121" i="28"/>
  <c r="AF121" i="28"/>
  <c r="AH108" i="28"/>
  <c r="Y99" i="28"/>
  <c r="AM99" i="28"/>
  <c r="AG99" i="28"/>
  <c r="AI39" i="28"/>
  <c r="X163" i="28"/>
  <c r="Z163" i="28"/>
  <c r="AN174" i="28"/>
  <c r="Z127" i="28"/>
  <c r="AM84" i="28"/>
  <c r="AI33" i="28"/>
  <c r="W33" i="28"/>
  <c r="X79" i="28"/>
  <c r="AM160" i="28"/>
  <c r="Z80" i="28"/>
  <c r="AD80" i="28"/>
  <c r="AI34" i="28"/>
  <c r="AB118" i="28"/>
  <c r="Y118" i="28"/>
  <c r="AI118" i="28"/>
  <c r="AE118" i="28"/>
  <c r="Y41" i="28"/>
  <c r="AL41" i="28"/>
  <c r="AD41" i="28"/>
  <c r="AE13" i="28"/>
  <c r="AC13" i="28"/>
  <c r="AN63" i="28"/>
  <c r="AI3" i="28"/>
  <c r="AF3" i="28"/>
  <c r="AC3" i="28"/>
  <c r="W3" i="28"/>
  <c r="AK142" i="28"/>
  <c r="Z176" i="28"/>
  <c r="AE167" i="28"/>
  <c r="AB167" i="28"/>
  <c r="AK167" i="28"/>
  <c r="AI167" i="28"/>
  <c r="AC167" i="28"/>
  <c r="AD159" i="28"/>
  <c r="AM159" i="28"/>
  <c r="AH149" i="28"/>
  <c r="AL149" i="28"/>
  <c r="AE149" i="28"/>
  <c r="AH24" i="28"/>
  <c r="AI95" i="28"/>
  <c r="X134" i="28"/>
  <c r="AG134" i="28"/>
  <c r="Y55" i="28"/>
  <c r="AD55" i="28"/>
  <c r="AA55" i="28"/>
  <c r="AF55" i="28"/>
  <c r="AC45" i="28"/>
  <c r="AN45" i="28"/>
  <c r="AM43" i="28"/>
  <c r="X139" i="28"/>
  <c r="Y139" i="28"/>
  <c r="AI139" i="28"/>
  <c r="AJ2" i="28"/>
  <c r="AN26" i="28"/>
  <c r="Y168" i="28"/>
  <c r="AI22" i="28"/>
  <c r="AO22" i="28"/>
  <c r="AM22" i="28"/>
  <c r="AG109" i="28"/>
  <c r="AH109" i="28"/>
  <c r="AC173" i="28"/>
  <c r="AC110" i="28"/>
  <c r="AA149" i="24"/>
  <c r="X149" i="24"/>
  <c r="W149" i="24"/>
  <c r="AL149" i="24"/>
  <c r="AB18" i="24"/>
  <c r="AJ18" i="24"/>
  <c r="AM18" i="24"/>
  <c r="AF6" i="24"/>
  <c r="AI6" i="24"/>
  <c r="AM6" i="24"/>
  <c r="W6" i="24"/>
  <c r="AB71" i="24"/>
  <c r="AI71" i="24"/>
  <c r="AG71" i="24"/>
  <c r="AO71" i="24"/>
  <c r="AI154" i="24"/>
  <c r="AA154" i="24"/>
  <c r="AF154" i="24"/>
  <c r="AB154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158" i="25"/>
  <c r="Z158" i="25"/>
  <c r="AC158" i="25"/>
  <c r="W158" i="25"/>
  <c r="AO158" i="25"/>
  <c r="AI158" i="25"/>
  <c r="AB6" i="25"/>
  <c r="AD6" i="25"/>
  <c r="AA6" i="25"/>
  <c r="AE93" i="25"/>
  <c r="AB145" i="25"/>
  <c r="X145" i="25"/>
  <c r="AL145" i="25"/>
  <c r="AC86" i="24"/>
  <c r="AK86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H161" i="24"/>
  <c r="AL80" i="26"/>
  <c r="Z102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A103" i="25"/>
  <c r="AD103" i="25"/>
  <c r="AI94" i="25"/>
  <c r="AG94" i="25"/>
  <c r="AM94" i="25"/>
  <c r="AB94" i="25"/>
  <c r="AK94" i="25"/>
  <c r="AL4" i="24"/>
  <c r="X37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K125" i="40"/>
  <c r="AB139" i="40"/>
  <c r="AH25" i="40"/>
  <c r="AA25" i="40"/>
  <c r="AE25" i="40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D163" i="23"/>
  <c r="AE175" i="23"/>
  <c r="AO155" i="23"/>
  <c r="Z6" i="23"/>
  <c r="AO6" i="23"/>
  <c r="Z76" i="23"/>
  <c r="W76" i="23"/>
  <c r="AJ76" i="23"/>
  <c r="AO80" i="23"/>
  <c r="AL80" i="23"/>
  <c r="AF80" i="23"/>
  <c r="AL45" i="23"/>
  <c r="X45" i="23"/>
  <c r="AG161" i="23"/>
  <c r="AG91" i="23"/>
  <c r="AL91" i="23"/>
  <c r="AN27" i="23"/>
  <c r="AB22" i="23"/>
  <c r="AH100" i="23"/>
  <c r="W100" i="23"/>
  <c r="AO136" i="23"/>
  <c r="AL136" i="23"/>
  <c r="AD18" i="23"/>
  <c r="X18" i="23"/>
  <c r="AI15" i="23"/>
  <c r="Y15" i="23"/>
  <c r="Y54" i="23"/>
  <c r="Z54" i="23"/>
  <c r="W54" i="23"/>
  <c r="AJ54" i="23"/>
  <c r="AK32" i="23"/>
  <c r="AF32" i="23"/>
  <c r="AO32" i="23"/>
  <c r="AK154" i="23"/>
  <c r="AJ159" i="23"/>
  <c r="AL159" i="23"/>
  <c r="AL37" i="23"/>
  <c r="AO87" i="28"/>
  <c r="W171" i="28"/>
  <c r="AN171" i="28"/>
  <c r="AE86" i="28"/>
  <c r="AF36" i="28"/>
  <c r="AN137" i="28"/>
  <c r="AM137" i="28"/>
  <c r="AN157" i="28"/>
  <c r="AF46" i="28"/>
  <c r="AA46" i="28"/>
  <c r="AH66" i="28"/>
  <c r="Z4" i="28"/>
  <c r="AH80" i="28"/>
  <c r="AD118" i="28"/>
  <c r="AO41" i="28"/>
  <c r="AI41" i="28"/>
  <c r="AO3" i="28"/>
  <c r="AF176" i="28"/>
  <c r="AI117" i="28"/>
  <c r="AA167" i="28"/>
  <c r="AN167" i="28"/>
  <c r="Z167" i="28"/>
  <c r="AJ167" i="28"/>
  <c r="AL159" i="28"/>
  <c r="AI134" i="28"/>
  <c r="AG55" i="28"/>
  <c r="AE55" i="28"/>
  <c r="W45" i="28"/>
  <c r="AB139" i="28"/>
  <c r="AO139" i="28"/>
  <c r="X154" i="28"/>
  <c r="AG168" i="28"/>
  <c r="AL14" i="28"/>
  <c r="AB22" i="28"/>
  <c r="AJ22" i="28"/>
  <c r="X22" i="28"/>
  <c r="AC22" i="28"/>
  <c r="AN56" i="28"/>
  <c r="Z109" i="28"/>
  <c r="AF109" i="28"/>
  <c r="AN109" i="28"/>
  <c r="AN173" i="28"/>
  <c r="AO173" i="28"/>
  <c r="AL173" i="28"/>
  <c r="AA110" i="28"/>
  <c r="AG110" i="28"/>
  <c r="AK25" i="40"/>
  <c r="AM25" i="40"/>
  <c r="AF25" i="40"/>
  <c r="AJ25" i="40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AE72" i="23"/>
  <c r="Z163" i="23"/>
  <c r="AA163" i="23"/>
  <c r="AH163" i="23"/>
  <c r="AC163" i="23"/>
  <c r="Y88" i="23"/>
  <c r="AH88" i="23"/>
  <c r="AG175" i="23"/>
  <c r="AJ175" i="23"/>
  <c r="AK175" i="23"/>
  <c r="AI175" i="23"/>
  <c r="AE155" i="23"/>
  <c r="X155" i="23"/>
  <c r="Y155" i="23"/>
  <c r="W155" i="23"/>
  <c r="AJ6" i="23"/>
  <c r="AF6" i="23"/>
  <c r="AA6" i="23"/>
  <c r="X6" i="23"/>
  <c r="Y174" i="23"/>
  <c r="AE81" i="23"/>
  <c r="AN150" i="23"/>
  <c r="AA150" i="23"/>
  <c r="AD76" i="23"/>
  <c r="X76" i="23"/>
  <c r="AN76" i="23"/>
  <c r="AK76" i="23"/>
  <c r="AC80" i="23"/>
  <c r="Z80" i="23"/>
  <c r="AE80" i="23"/>
  <c r="AJ80" i="23"/>
  <c r="AN45" i="23"/>
  <c r="AK45" i="23"/>
  <c r="AE45" i="23"/>
  <c r="AB45" i="23"/>
  <c r="AN161" i="23"/>
  <c r="Z158" i="23"/>
  <c r="AO158" i="23"/>
  <c r="AJ158" i="23"/>
  <c r="AH158" i="23"/>
  <c r="AJ75" i="23"/>
  <c r="AJ140" i="23"/>
  <c r="AB91" i="23"/>
  <c r="AN61" i="23"/>
  <c r="AI61" i="23"/>
  <c r="AN120" i="23"/>
  <c r="AA39" i="23"/>
  <c r="AE27" i="23"/>
  <c r="AI27" i="23"/>
  <c r="AB27" i="23"/>
  <c r="AC22" i="23"/>
  <c r="AE22" i="23"/>
  <c r="AK22" i="23"/>
  <c r="AG22" i="23"/>
  <c r="AB100" i="23"/>
  <c r="AO100" i="23"/>
  <c r="AL100" i="23"/>
  <c r="AM100" i="23"/>
  <c r="AK149" i="23"/>
  <c r="AM149" i="23"/>
  <c r="X149" i="23"/>
  <c r="AJ149" i="23"/>
  <c r="AG26" i="23"/>
  <c r="Y26" i="23"/>
  <c r="AH26" i="23"/>
  <c r="AD142" i="23"/>
  <c r="AG87" i="23"/>
  <c r="AO87" i="23"/>
  <c r="W87" i="23"/>
  <c r="AK87" i="23"/>
  <c r="AD172" i="23"/>
  <c r="AN136" i="23"/>
  <c r="AM136" i="23"/>
  <c r="Y136" i="23"/>
  <c r="X136" i="23"/>
  <c r="AJ18" i="23"/>
  <c r="W18" i="23"/>
  <c r="AN15" i="23"/>
  <c r="AL15" i="23"/>
  <c r="AB15" i="23"/>
  <c r="Z15" i="23"/>
  <c r="AO54" i="23"/>
  <c r="AD54" i="23"/>
  <c r="X54" i="23"/>
  <c r="X32" i="23"/>
  <c r="AB32" i="23"/>
  <c r="AC32" i="23"/>
  <c r="Y32" i="23"/>
  <c r="AB112" i="23"/>
  <c r="AN112" i="23"/>
  <c r="AM154" i="23"/>
  <c r="W154" i="23"/>
  <c r="AI126" i="23"/>
  <c r="AJ139" i="23"/>
  <c r="Y139" i="23"/>
  <c r="AO139" i="23"/>
  <c r="AN73" i="23"/>
  <c r="X159" i="23"/>
  <c r="Y159" i="23"/>
  <c r="AO159" i="23"/>
  <c r="AN115" i="23"/>
  <c r="AK33" i="23"/>
  <c r="AF33" i="23"/>
  <c r="AA37" i="23"/>
  <c r="AG37" i="23"/>
  <c r="AB129" i="23"/>
  <c r="AK129" i="23"/>
  <c r="Y131" i="23"/>
  <c r="AB118" i="23"/>
  <c r="X118" i="23"/>
  <c r="AA118" i="23"/>
  <c r="X70" i="23"/>
  <c r="X87" i="28"/>
  <c r="AM87" i="28"/>
  <c r="Z87" i="28"/>
  <c r="W87" i="28"/>
  <c r="W51" i="28"/>
  <c r="AH171" i="28"/>
  <c r="AM171" i="28"/>
  <c r="AC171" i="28"/>
  <c r="AI171" i="28"/>
  <c r="AB171" i="28"/>
  <c r="AB86" i="28"/>
  <c r="AD86" i="28"/>
  <c r="AL86" i="28"/>
  <c r="AG86" i="28"/>
  <c r="AE44" i="28"/>
  <c r="AD44" i="28"/>
  <c r="AB44" i="28"/>
  <c r="AG162" i="28"/>
  <c r="W36" i="28"/>
  <c r="AG36" i="28"/>
  <c r="Z36" i="28"/>
  <c r="AM36" i="28"/>
  <c r="AE132" i="28"/>
  <c r="AA137" i="28"/>
  <c r="AE137" i="28"/>
  <c r="AN46" i="28"/>
  <c r="AJ46" i="28"/>
  <c r="AH18" i="28"/>
  <c r="W155" i="28"/>
  <c r="AF155" i="28"/>
  <c r="AK116" i="28"/>
  <c r="AA169" i="28"/>
  <c r="AK169" i="28"/>
  <c r="AD169" i="28"/>
  <c r="AA66" i="28"/>
  <c r="Y66" i="28"/>
  <c r="AO66" i="28"/>
  <c r="AM66" i="28"/>
  <c r="X146" i="28"/>
  <c r="AB58" i="28"/>
  <c r="AL17" i="28"/>
  <c r="W32" i="28"/>
  <c r="W85" i="28"/>
  <c r="AC121" i="28"/>
  <c r="AH121" i="28"/>
  <c r="Y108" i="28"/>
  <c r="AD99" i="28"/>
  <c r="AI99" i="28"/>
  <c r="AA39" i="28"/>
  <c r="AB50" i="28"/>
  <c r="W163" i="28"/>
  <c r="X174" i="28"/>
  <c r="AN84" i="28"/>
  <c r="Z33" i="28"/>
  <c r="Y79" i="28"/>
  <c r="Z160" i="28"/>
  <c r="AD160" i="28"/>
  <c r="AI80" i="28"/>
  <c r="AB80" i="28"/>
  <c r="AB34" i="28"/>
  <c r="Y34" i="28"/>
  <c r="AM118" i="28"/>
  <c r="Z118" i="28"/>
  <c r="AG118" i="28"/>
  <c r="AA118" i="28"/>
  <c r="AK148" i="28"/>
  <c r="AA41" i="28"/>
  <c r="AE41" i="28"/>
  <c r="AM13" i="28"/>
  <c r="AM3" i="28"/>
  <c r="AG3" i="28"/>
  <c r="AL3" i="28"/>
  <c r="X3" i="28"/>
  <c r="AC89" i="28"/>
  <c r="AC142" i="28"/>
  <c r="AD30" i="28"/>
  <c r="AK117" i="28"/>
  <c r="AL167" i="28"/>
  <c r="AG167" i="28"/>
  <c r="AM167" i="28"/>
  <c r="Y167" i="28"/>
  <c r="AA159" i="28"/>
  <c r="AA149" i="28"/>
  <c r="AK149" i="28"/>
  <c r="AD149" i="28"/>
  <c r="Y149" i="28"/>
  <c r="AB24" i="28"/>
  <c r="AF95" i="28"/>
  <c r="W134" i="28"/>
  <c r="AH134" i="28"/>
  <c r="AJ55" i="28"/>
  <c r="W55" i="28"/>
  <c r="X55" i="28"/>
  <c r="AD45" i="28"/>
  <c r="W43" i="28"/>
  <c r="W139" i="28"/>
  <c r="AM139" i="28"/>
  <c r="AF139" i="28"/>
  <c r="AB2" i="28"/>
  <c r="AM26" i="28"/>
  <c r="W22" i="28"/>
  <c r="AF22" i="28"/>
  <c r="AD22" i="28"/>
  <c r="AL109" i="28"/>
  <c r="AB173" i="28"/>
  <c r="Z110" i="28"/>
  <c r="AF110" i="28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W107" i="24"/>
  <c r="AI107" i="24"/>
  <c r="AA107" i="24"/>
  <c r="AD107" i="24"/>
  <c r="AG107" i="24"/>
  <c r="AK119" i="25"/>
  <c r="AL119" i="25"/>
  <c r="AF119" i="25"/>
  <c r="AN119" i="25"/>
  <c r="X119" i="25"/>
  <c r="AF145" i="25"/>
  <c r="AH145" i="25"/>
  <c r="AG145" i="25"/>
  <c r="AK145" i="25"/>
  <c r="AO76" i="24"/>
  <c r="AH28" i="24"/>
  <c r="AE28" i="24"/>
  <c r="AA28" i="24"/>
  <c r="AO86" i="24"/>
  <c r="AD34" i="24"/>
  <c r="AN90" i="25"/>
  <c r="AC155" i="25"/>
  <c r="AD155" i="25"/>
  <c r="W155" i="25"/>
  <c r="AL155" i="25"/>
  <c r="AJ155" i="25"/>
  <c r="AN155" i="25"/>
  <c r="Z67" i="26"/>
  <c r="AN67" i="26"/>
  <c r="AE67" i="26"/>
  <c r="AI118" i="25"/>
  <c r="AJ118" i="25"/>
  <c r="AO118" i="25"/>
  <c r="X118" i="25"/>
  <c r="AF118" i="25"/>
  <c r="AB147" i="24"/>
  <c r="W147" i="24"/>
  <c r="AG147" i="24"/>
  <c r="AN147" i="24"/>
  <c r="Z147" i="24"/>
  <c r="Z60" i="24"/>
  <c r="AN60" i="24"/>
  <c r="AL60" i="24"/>
  <c r="AE60" i="24"/>
  <c r="Y60" i="24"/>
  <c r="AK124" i="24"/>
  <c r="Y156" i="24"/>
  <c r="Z12" i="24"/>
  <c r="AO12" i="24"/>
  <c r="AI12" i="24"/>
  <c r="AL12" i="24"/>
  <c r="AJ12" i="24"/>
  <c r="Z44" i="24"/>
  <c r="AA44" i="24"/>
  <c r="AC44" i="24"/>
  <c r="AL44" i="24"/>
  <c r="AB44" i="24"/>
  <c r="AI77" i="24"/>
  <c r="AO141" i="24"/>
  <c r="X53" i="24"/>
  <c r="AE118" i="24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AF30" i="24"/>
  <c r="AM30" i="24"/>
  <c r="AD30" i="24"/>
  <c r="Y37" i="25"/>
  <c r="AJ37" i="25"/>
  <c r="AG37" i="25"/>
  <c r="AH37" i="25"/>
  <c r="AK37" i="25"/>
  <c r="AD37" i="25"/>
  <c r="AJ13" i="25"/>
  <c r="AB13" i="25"/>
  <c r="T131" i="19"/>
  <c r="O98" i="19"/>
  <c r="AK102" i="25"/>
  <c r="AD22" i="25"/>
  <c r="AK159" i="24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M107" i="24"/>
  <c r="AE107" i="24"/>
  <c r="AL107" i="24"/>
  <c r="Y107" i="24"/>
  <c r="AD119" i="25"/>
  <c r="Y119" i="25"/>
  <c r="Z119" i="25"/>
  <c r="AM119" i="25"/>
  <c r="W119" i="25"/>
  <c r="Y145" i="25"/>
  <c r="AE145" i="25"/>
  <c r="AD145" i="25"/>
  <c r="W145" i="25"/>
  <c r="AO28" i="24"/>
  <c r="AM28" i="24"/>
  <c r="AB8" i="25"/>
  <c r="AG90" i="25"/>
  <c r="AG155" i="25"/>
  <c r="AO155" i="25"/>
  <c r="AD67" i="26"/>
  <c r="Y67" i="26"/>
  <c r="AA67" i="26"/>
  <c r="AF67" i="26"/>
  <c r="AB67" i="26"/>
  <c r="W157" i="25"/>
  <c r="AH157" i="25"/>
  <c r="AC157" i="25"/>
  <c r="AC118" i="25"/>
  <c r="Z118" i="25"/>
  <c r="AD118" i="25"/>
  <c r="AK118" i="25"/>
  <c r="AF147" i="24"/>
  <c r="X147" i="24"/>
  <c r="AI147" i="24"/>
  <c r="AH147" i="24"/>
  <c r="AH60" i="24"/>
  <c r="X60" i="24"/>
  <c r="AI60" i="24"/>
  <c r="W60" i="24"/>
  <c r="X124" i="24"/>
  <c r="AH12" i="24"/>
  <c r="AA12" i="24"/>
  <c r="AF12" i="24"/>
  <c r="AM12" i="24"/>
  <c r="AH44" i="24"/>
  <c r="AF44" i="24"/>
  <c r="AI44" i="24"/>
  <c r="AG44" i="24"/>
  <c r="AH77" i="24"/>
  <c r="AK141" i="24"/>
  <c r="AF118" i="24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W30" i="24"/>
  <c r="AL30" i="24"/>
  <c r="AN30" i="24"/>
  <c r="AH30" i="24"/>
  <c r="AM37" i="25"/>
  <c r="AA37" i="25"/>
  <c r="AF37" i="25"/>
  <c r="AH13" i="25"/>
  <c r="AN13" i="25"/>
  <c r="AC13" i="25"/>
  <c r="Q37" i="21"/>
  <c r="O37" i="21"/>
  <c r="U98" i="19"/>
  <c r="S48" i="21"/>
  <c r="AN133" i="24"/>
  <c r="AJ87" i="25"/>
  <c r="AK139" i="40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V6" i="22"/>
  <c r="V8" i="22"/>
  <c r="V5" i="22"/>
  <c r="V3" i="22"/>
  <c r="V9" i="22"/>
  <c r="V10" i="22"/>
  <c r="V14" i="22"/>
  <c r="V11" i="22"/>
  <c r="V15" i="22"/>
  <c r="V12" i="22"/>
  <c r="V16" i="22"/>
  <c r="V7" i="22"/>
  <c r="V20" i="22"/>
  <c r="V13" i="22"/>
  <c r="V17" i="22"/>
  <c r="V21" i="22"/>
  <c r="V18" i="22"/>
  <c r="V22" i="22"/>
  <c r="V25" i="22"/>
  <c r="V29" i="22"/>
  <c r="V26" i="22"/>
  <c r="V30" i="22"/>
  <c r="V23" i="22"/>
  <c r="V27" i="22"/>
  <c r="V28" i="22"/>
  <c r="V32" i="22"/>
  <c r="V36" i="22"/>
  <c r="V40" i="22"/>
  <c r="V44" i="22"/>
  <c r="V33" i="22"/>
  <c r="V37" i="22"/>
  <c r="V41" i="22"/>
  <c r="V45" i="22"/>
  <c r="V19" i="22"/>
  <c r="V34" i="22"/>
  <c r="V38" i="22"/>
  <c r="V42" i="22"/>
  <c r="V46" i="22"/>
  <c r="V43" i="22"/>
  <c r="V50" i="22"/>
  <c r="V54" i="22"/>
  <c r="V58" i="22"/>
  <c r="V24" i="22"/>
  <c r="V31" i="22"/>
  <c r="V47" i="22"/>
  <c r="V51" i="22"/>
  <c r="V55" i="22"/>
  <c r="V59" i="22"/>
  <c r="V35" i="22"/>
  <c r="V48" i="22"/>
  <c r="V52" i="22"/>
  <c r="V56" i="22"/>
  <c r="V53" i="22"/>
  <c r="V60" i="22"/>
  <c r="V63" i="22"/>
  <c r="V67" i="22"/>
  <c r="V71" i="22"/>
  <c r="V39" i="22"/>
  <c r="V57" i="22"/>
  <c r="V64" i="22"/>
  <c r="V68" i="22"/>
  <c r="V72" i="22"/>
  <c r="V61" i="22"/>
  <c r="V65" i="22"/>
  <c r="V69" i="22"/>
  <c r="V73" i="22"/>
  <c r="V70" i="22"/>
  <c r="V49" i="22"/>
  <c r="V62" i="22"/>
  <c r="V66" i="22"/>
  <c r="V74" i="22"/>
  <c r="V78" i="22"/>
  <c r="V82" i="22"/>
  <c r="V75" i="22"/>
  <c r="V79" i="22"/>
  <c r="V83" i="22"/>
  <c r="V76" i="22"/>
  <c r="V80" i="22"/>
  <c r="V77" i="22"/>
  <c r="V81" i="22"/>
  <c r="V85" i="22"/>
  <c r="V89" i="22"/>
  <c r="V93" i="22"/>
  <c r="V97" i="22"/>
  <c r="V101" i="22"/>
  <c r="V105" i="22"/>
  <c r="V86" i="22"/>
  <c r="V90" i="22"/>
  <c r="V94" i="22"/>
  <c r="V98" i="22"/>
  <c r="V87" i="22"/>
  <c r="V91" i="22"/>
  <c r="V95" i="22"/>
  <c r="V99" i="22"/>
  <c r="V103" i="22"/>
  <c r="V84" i="22"/>
  <c r="V88" i="22"/>
  <c r="V92" i="22"/>
  <c r="V96" i="22"/>
  <c r="V100" i="22"/>
  <c r="V102" i="22"/>
  <c r="V109" i="22"/>
  <c r="V113" i="22"/>
  <c r="V117" i="22"/>
  <c r="V121" i="22"/>
  <c r="V125" i="22"/>
  <c r="V129" i="22"/>
  <c r="V133" i="22"/>
  <c r="V137" i="22"/>
  <c r="V104" i="22"/>
  <c r="V106" i="22"/>
  <c r="V110" i="22"/>
  <c r="V114" i="22"/>
  <c r="V118" i="22"/>
  <c r="V122" i="22"/>
  <c r="V126" i="22"/>
  <c r="V130" i="22"/>
  <c r="V134" i="22"/>
  <c r="V107" i="22"/>
  <c r="V111" i="22"/>
  <c r="V115" i="22"/>
  <c r="V119" i="22"/>
  <c r="V123" i="22"/>
  <c r="V127" i="22"/>
  <c r="V131" i="22"/>
  <c r="V135" i="22"/>
  <c r="V139" i="22"/>
  <c r="V108" i="22"/>
  <c r="V112" i="22"/>
  <c r="V116" i="22"/>
  <c r="V120" i="22"/>
  <c r="V124" i="22"/>
  <c r="V128" i="22"/>
  <c r="V132" i="22"/>
  <c r="V140" i="22"/>
  <c r="V145" i="22"/>
  <c r="V149" i="22"/>
  <c r="V153" i="22"/>
  <c r="V157" i="22"/>
  <c r="V161" i="22"/>
  <c r="V165" i="22"/>
  <c r="V169" i="22"/>
  <c r="V173" i="22"/>
  <c r="V141" i="22"/>
  <c r="V142" i="22"/>
  <c r="V146" i="22"/>
  <c r="V150" i="22"/>
  <c r="V154" i="22"/>
  <c r="V158" i="22"/>
  <c r="V162" i="22"/>
  <c r="V166" i="22"/>
  <c r="V170" i="22"/>
  <c r="V174" i="22"/>
  <c r="V136" i="22"/>
  <c r="V143" i="22"/>
  <c r="V147" i="22"/>
  <c r="V151" i="22"/>
  <c r="V155" i="22"/>
  <c r="V159" i="22"/>
  <c r="V163" i="22"/>
  <c r="V167" i="22"/>
  <c r="V171" i="22"/>
  <c r="V175" i="22"/>
  <c r="V144" i="22"/>
  <c r="V160" i="22"/>
  <c r="V148" i="22"/>
  <c r="V164" i="22"/>
  <c r="V177" i="22"/>
  <c r="V138" i="22"/>
  <c r="V152" i="22"/>
  <c r="V168" i="22"/>
  <c r="V156" i="22"/>
  <c r="V176" i="22"/>
  <c r="V172" i="22"/>
  <c r="V2" i="22"/>
  <c r="V4" i="22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L7" i="22"/>
  <c r="L8" i="22"/>
  <c r="L6" i="22"/>
  <c r="L3" i="22"/>
  <c r="L5" i="22"/>
  <c r="L10" i="22"/>
  <c r="L14" i="22"/>
  <c r="L9" i="22"/>
  <c r="L11" i="22"/>
  <c r="L15" i="22"/>
  <c r="L12" i="22"/>
  <c r="L16" i="22"/>
  <c r="L13" i="22"/>
  <c r="L20" i="22"/>
  <c r="L17" i="22"/>
  <c r="L21" i="22"/>
  <c r="L18" i="22"/>
  <c r="L22" i="22"/>
  <c r="L25" i="22"/>
  <c r="L29" i="22"/>
  <c r="L26" i="22"/>
  <c r="L30" i="22"/>
  <c r="L19" i="22"/>
  <c r="L27" i="22"/>
  <c r="L32" i="22"/>
  <c r="L36" i="22"/>
  <c r="L40" i="22"/>
  <c r="L44" i="22"/>
  <c r="L33" i="22"/>
  <c r="L37" i="22"/>
  <c r="L41" i="22"/>
  <c r="L45" i="22"/>
  <c r="L24" i="22"/>
  <c r="L34" i="22"/>
  <c r="L38" i="22"/>
  <c r="L42" i="22"/>
  <c r="L46" i="22"/>
  <c r="L23" i="22"/>
  <c r="L31" i="22"/>
  <c r="L50" i="22"/>
  <c r="L54" i="22"/>
  <c r="L58" i="22"/>
  <c r="L35" i="22"/>
  <c r="L47" i="22"/>
  <c r="L51" i="22"/>
  <c r="L55" i="22"/>
  <c r="L59" i="22"/>
  <c r="L28" i="22"/>
  <c r="L39" i="22"/>
  <c r="L48" i="22"/>
  <c r="L52" i="22"/>
  <c r="L56" i="22"/>
  <c r="L60" i="22"/>
  <c r="L57" i="22"/>
  <c r="L63" i="22"/>
  <c r="L67" i="22"/>
  <c r="L71" i="22"/>
  <c r="L64" i="22"/>
  <c r="L68" i="22"/>
  <c r="L72" i="22"/>
  <c r="L43" i="22"/>
  <c r="L49" i="22"/>
  <c r="L61" i="22"/>
  <c r="L65" i="22"/>
  <c r="L69" i="22"/>
  <c r="L73" i="22"/>
  <c r="L62" i="22"/>
  <c r="L53" i="22"/>
  <c r="L66" i="22"/>
  <c r="L70" i="22"/>
  <c r="L74" i="22"/>
  <c r="L78" i="22"/>
  <c r="L82" i="22"/>
  <c r="L75" i="22"/>
  <c r="L79" i="22"/>
  <c r="L83" i="22"/>
  <c r="L76" i="22"/>
  <c r="L80" i="22"/>
  <c r="L77" i="22"/>
  <c r="L81" i="22"/>
  <c r="L85" i="22"/>
  <c r="L89" i="22"/>
  <c r="L93" i="22"/>
  <c r="L97" i="22"/>
  <c r="L101" i="22"/>
  <c r="L105" i="22"/>
  <c r="L86" i="22"/>
  <c r="L90" i="22"/>
  <c r="L94" i="22"/>
  <c r="L98" i="22"/>
  <c r="L87" i="22"/>
  <c r="L91" i="22"/>
  <c r="L95" i="22"/>
  <c r="L99" i="22"/>
  <c r="L103" i="22"/>
  <c r="L84" i="22"/>
  <c r="L88" i="22"/>
  <c r="L92" i="22"/>
  <c r="L96" i="22"/>
  <c r="L100" i="22"/>
  <c r="L109" i="22"/>
  <c r="L113" i="22"/>
  <c r="L117" i="22"/>
  <c r="L121" i="22"/>
  <c r="L125" i="22"/>
  <c r="L129" i="22"/>
  <c r="L133" i="22"/>
  <c r="L137" i="22"/>
  <c r="L141" i="22"/>
  <c r="L110" i="22"/>
  <c r="L114" i="22"/>
  <c r="L118" i="22"/>
  <c r="L122" i="22"/>
  <c r="L126" i="22"/>
  <c r="L130" i="22"/>
  <c r="L134" i="22"/>
  <c r="L102" i="22"/>
  <c r="L106" i="22"/>
  <c r="L107" i="22"/>
  <c r="L111" i="22"/>
  <c r="L115" i="22"/>
  <c r="L119" i="22"/>
  <c r="L123" i="22"/>
  <c r="L127" i="22"/>
  <c r="L131" i="22"/>
  <c r="L135" i="22"/>
  <c r="L139" i="22"/>
  <c r="L104" i="22"/>
  <c r="L108" i="22"/>
  <c r="L112" i="22"/>
  <c r="L116" i="22"/>
  <c r="L120" i="22"/>
  <c r="L124" i="22"/>
  <c r="L128" i="22"/>
  <c r="L132" i="22"/>
  <c r="L136" i="22"/>
  <c r="L145" i="22"/>
  <c r="L149" i="22"/>
  <c r="L153" i="22"/>
  <c r="L157" i="22"/>
  <c r="L161" i="22"/>
  <c r="L165" i="22"/>
  <c r="L169" i="22"/>
  <c r="L173" i="22"/>
  <c r="L138" i="22"/>
  <c r="L142" i="22"/>
  <c r="L146" i="22"/>
  <c r="L150" i="22"/>
  <c r="L154" i="22"/>
  <c r="L158" i="22"/>
  <c r="L162" i="22"/>
  <c r="L166" i="22"/>
  <c r="L170" i="22"/>
  <c r="L174" i="22"/>
  <c r="L140" i="22"/>
  <c r="L143" i="22"/>
  <c r="L147" i="22"/>
  <c r="L151" i="22"/>
  <c r="L155" i="22"/>
  <c r="L159" i="22"/>
  <c r="L163" i="22"/>
  <c r="L167" i="22"/>
  <c r="L171" i="22"/>
  <c r="L175" i="22"/>
  <c r="L148" i="22"/>
  <c r="L164" i="22"/>
  <c r="L152" i="22"/>
  <c r="L168" i="22"/>
  <c r="L177" i="22"/>
  <c r="L156" i="22"/>
  <c r="L172" i="22"/>
  <c r="L144" i="22"/>
  <c r="L160" i="22"/>
  <c r="L176" i="22"/>
  <c r="L2" i="22"/>
  <c r="L4" i="22"/>
  <c r="G2" i="65"/>
  <c r="J2" i="65"/>
  <c r="E2" i="65"/>
  <c r="E2" i="22" s="1"/>
  <c r="I2" i="65"/>
  <c r="D2" i="65"/>
  <c r="D2" i="22" s="1"/>
  <c r="K2" i="65"/>
  <c r="F2" i="65"/>
  <c r="F2" i="22" s="1"/>
  <c r="H2" i="65"/>
  <c r="C2" i="65"/>
  <c r="C2" i="22" s="1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AG55" i="19" s="1"/>
  <c r="S55" i="19"/>
  <c r="M55" i="19"/>
  <c r="R55" i="19"/>
  <c r="P55" i="19"/>
  <c r="O55" i="19"/>
  <c r="N55" i="19"/>
  <c r="U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X172" i="24"/>
  <c r="Z28" i="24"/>
  <c r="AJ28" i="24"/>
  <c r="AB28" i="24"/>
  <c r="X28" i="24"/>
  <c r="AK28" i="24"/>
  <c r="AK61" i="24"/>
  <c r="AI93" i="24"/>
  <c r="AE86" i="24"/>
  <c r="Y86" i="24"/>
  <c r="AM86" i="24"/>
  <c r="AL86" i="24"/>
  <c r="Z86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I87" i="24"/>
  <c r="AG87" i="24"/>
  <c r="AH87" i="24"/>
  <c r="AC87" i="24"/>
  <c r="AI151" i="24"/>
  <c r="AK41" i="24"/>
  <c r="AL41" i="24"/>
  <c r="AM41" i="24"/>
  <c r="AJ41" i="24"/>
  <c r="AA41" i="24"/>
  <c r="AG106" i="24"/>
  <c r="X106" i="24"/>
  <c r="AE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O148" i="24"/>
  <c r="AA101" i="24"/>
  <c r="AL165" i="24"/>
  <c r="AF102" i="24"/>
  <c r="AE102" i="24"/>
  <c r="AI102" i="24"/>
  <c r="AM102" i="24"/>
  <c r="AL102" i="24"/>
  <c r="AG50" i="24"/>
  <c r="AN38" i="24"/>
  <c r="X12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F4" i="24"/>
  <c r="AJ4" i="24"/>
  <c r="AO4" i="24"/>
  <c r="AA4" i="24"/>
  <c r="AB4" i="24"/>
  <c r="AL133" i="24"/>
  <c r="AM133" i="24"/>
  <c r="AA133" i="24"/>
  <c r="AI133" i="24"/>
  <c r="AH133" i="24"/>
  <c r="AH37" i="24"/>
  <c r="AC37" i="24"/>
  <c r="AA37" i="24"/>
  <c r="AB37" i="24"/>
  <c r="AN37" i="24"/>
  <c r="X166" i="24"/>
  <c r="AL166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M139" i="40"/>
  <c r="X139" i="40"/>
  <c r="AH139" i="40"/>
  <c r="AJ139" i="40"/>
  <c r="AI139" i="40"/>
  <c r="Z25" i="40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Y176" i="24"/>
  <c r="AG176" i="24"/>
  <c r="AM176" i="24"/>
  <c r="AI176" i="24"/>
  <c r="W176" i="24"/>
  <c r="AF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B155" i="24"/>
  <c r="AN54" i="24"/>
  <c r="X54" i="24"/>
  <c r="AO54" i="24"/>
  <c r="AC54" i="24"/>
  <c r="AG54" i="24"/>
  <c r="AC119" i="24"/>
  <c r="Y9" i="24"/>
  <c r="Z9" i="24"/>
  <c r="AH9" i="24"/>
  <c r="X9" i="24"/>
  <c r="AI9" i="24"/>
  <c r="AC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E94" i="24"/>
  <c r="AI94" i="24"/>
  <c r="W94" i="24"/>
  <c r="AA94" i="24"/>
  <c r="AO94" i="24"/>
  <c r="Z144" i="24"/>
  <c r="AM144" i="24"/>
  <c r="AJ144" i="24"/>
  <c r="AO144" i="24"/>
  <c r="AF144" i="24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X36" i="24"/>
  <c r="AG102" i="24"/>
  <c r="Y102" i="24"/>
  <c r="AK102" i="24"/>
  <c r="AH102" i="24"/>
  <c r="AO102" i="24"/>
  <c r="X50" i="24"/>
  <c r="Y50" i="24"/>
  <c r="Z50" i="24"/>
  <c r="W50" i="24"/>
  <c r="AH50" i="24"/>
  <c r="AF167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K32" i="24"/>
  <c r="AI120" i="25"/>
  <c r="X120" i="25"/>
  <c r="Y120" i="25"/>
  <c r="AC120" i="25"/>
  <c r="AA120" i="25"/>
  <c r="Z120" i="25"/>
  <c r="Y91" i="25"/>
  <c r="Z91" i="25"/>
  <c r="AF91" i="25"/>
  <c r="AI91" i="25"/>
  <c r="AA91" i="25"/>
  <c r="Z115" i="24"/>
  <c r="AH4" i="24"/>
  <c r="AK4" i="24"/>
  <c r="Z4" i="24"/>
  <c r="AD4" i="24"/>
  <c r="W4" i="24"/>
  <c r="AB133" i="24"/>
  <c r="AF133" i="24"/>
  <c r="AJ133" i="24"/>
  <c r="X133" i="24"/>
  <c r="AE133" i="24"/>
  <c r="Y37" i="24"/>
  <c r="Z37" i="24"/>
  <c r="W37" i="24"/>
  <c r="AF37" i="24"/>
  <c r="AE37" i="24"/>
  <c r="Y166" i="24"/>
  <c r="AE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AC45" i="40"/>
  <c r="AC139" i="40"/>
  <c r="AN139" i="40"/>
  <c r="AE139" i="40"/>
  <c r="Y139" i="40"/>
  <c r="AF139" i="40"/>
  <c r="AD33" i="40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D54" i="24"/>
  <c r="Z54" i="24"/>
  <c r="AH54" i="24"/>
  <c r="AA54" i="24"/>
  <c r="AI54" i="24"/>
  <c r="Y119" i="24"/>
  <c r="AO9" i="24"/>
  <c r="AG9" i="24"/>
  <c r="AB9" i="24"/>
  <c r="AF9" i="24"/>
  <c r="AA9" i="24"/>
  <c r="AN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X129" i="24"/>
  <c r="AO176" i="24"/>
  <c r="AK176" i="24"/>
  <c r="AA176" i="24"/>
  <c r="AL176" i="24"/>
  <c r="AM47" i="24"/>
  <c r="AK77" i="25"/>
  <c r="AE77" i="25"/>
  <c r="AF77" i="25"/>
  <c r="AH67" i="26"/>
  <c r="AL67" i="26"/>
  <c r="X67" i="26"/>
  <c r="AB153" i="24"/>
  <c r="AC153" i="24"/>
  <c r="AG153" i="24"/>
  <c r="AJ153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E67" i="24"/>
  <c r="X67" i="24"/>
  <c r="AI67" i="24"/>
  <c r="AK67" i="24"/>
  <c r="AK54" i="24"/>
  <c r="AB54" i="24"/>
  <c r="AL54" i="24"/>
  <c r="W54" i="24"/>
  <c r="AG119" i="24"/>
  <c r="AL9" i="24"/>
  <c r="AD9" i="24"/>
  <c r="AJ9" i="24"/>
  <c r="AN9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Y114" i="24"/>
  <c r="AB30" i="24"/>
  <c r="AC30" i="24"/>
  <c r="AG30" i="24"/>
  <c r="AK30" i="24"/>
  <c r="AG94" i="24"/>
  <c r="AC94" i="24"/>
  <c r="Y94" i="24"/>
  <c r="AK94" i="24"/>
  <c r="AH144" i="24"/>
  <c r="X144" i="24"/>
  <c r="AI144" i="24"/>
  <c r="AC144" i="24"/>
  <c r="AI15" i="24"/>
  <c r="AJ15" i="24"/>
  <c r="AE15" i="24"/>
  <c r="AC15" i="24"/>
  <c r="AC16" i="25"/>
  <c r="AA16" i="25"/>
  <c r="AK16" i="25"/>
  <c r="W39" i="24"/>
  <c r="AA39" i="24"/>
  <c r="AB39" i="24"/>
  <c r="AL39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C65" i="24"/>
  <c r="AG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F140" i="24"/>
  <c r="W172" i="24"/>
  <c r="AD28" i="24"/>
  <c r="AL28" i="24"/>
  <c r="AI28" i="24"/>
  <c r="AF28" i="24"/>
  <c r="AO93" i="24"/>
  <c r="AF86" i="24"/>
  <c r="AI86" i="24"/>
  <c r="W86" i="24"/>
  <c r="AA86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E84" i="24"/>
  <c r="AF36" i="24"/>
  <c r="AF165" i="24"/>
  <c r="AA102" i="24"/>
  <c r="AB102" i="24"/>
  <c r="X102" i="24"/>
  <c r="W102" i="24"/>
  <c r="AJ50" i="24"/>
  <c r="AK50" i="24"/>
  <c r="AF50" i="24"/>
  <c r="AA50" i="24"/>
  <c r="AH167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AE91" i="25"/>
  <c r="W91" i="25"/>
  <c r="AG91" i="25"/>
  <c r="AK91" i="25"/>
  <c r="AE4" i="24"/>
  <c r="AI4" i="24"/>
  <c r="AN4" i="24"/>
  <c r="Y4" i="24"/>
  <c r="W133" i="24"/>
  <c r="AO133" i="24"/>
  <c r="Z133" i="24"/>
  <c r="AD133" i="24"/>
  <c r="AK37" i="24"/>
  <c r="AL37" i="24"/>
  <c r="AD37" i="24"/>
  <c r="AI37" i="24"/>
  <c r="AE166" i="24"/>
  <c r="AJ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I45" i="40"/>
  <c r="Z139" i="40"/>
  <c r="AA139" i="40"/>
  <c r="AG139" i="40"/>
  <c r="AO139" i="40"/>
  <c r="W33" i="40"/>
  <c r="AG167" i="24" l="1"/>
  <c r="X125" i="40"/>
  <c r="AI167" i="24"/>
  <c r="AK138" i="41"/>
  <c r="AI116" i="42"/>
  <c r="AD84" i="24"/>
  <c r="X38" i="24"/>
  <c r="AF135" i="40"/>
  <c r="AL167" i="24"/>
  <c r="X165" i="24"/>
  <c r="AD125" i="40"/>
  <c r="AM125" i="40"/>
  <c r="AJ125" i="40"/>
  <c r="AE138" i="41"/>
  <c r="AK48" i="42"/>
  <c r="AE38" i="24"/>
  <c r="AE135" i="40"/>
  <c r="AG165" i="24"/>
  <c r="AC135" i="40"/>
  <c r="AJ167" i="24"/>
  <c r="Z165" i="24"/>
  <c r="AI135" i="40"/>
  <c r="AG84" i="24"/>
  <c r="Y125" i="40"/>
  <c r="AH135" i="40"/>
  <c r="AN125" i="40"/>
  <c r="AF125" i="40"/>
  <c r="AN167" i="24"/>
  <c r="Z167" i="24"/>
  <c r="AA84" i="24"/>
  <c r="Y167" i="24"/>
  <c r="AA125" i="40"/>
  <c r="AI125" i="40"/>
  <c r="AG134" i="40"/>
  <c r="AI134" i="40"/>
  <c r="AM84" i="24"/>
  <c r="Z38" i="24"/>
  <c r="AH84" i="24"/>
  <c r="AD167" i="24"/>
  <c r="AG125" i="40"/>
  <c r="Z125" i="40"/>
  <c r="AN33" i="40"/>
  <c r="AI38" i="24"/>
  <c r="AJ100" i="24"/>
  <c r="AE125" i="40"/>
  <c r="AH134" i="40"/>
  <c r="AK105" i="41"/>
  <c r="AA167" i="24"/>
  <c r="AK167" i="24"/>
  <c r="X84" i="24"/>
  <c r="AF38" i="24"/>
  <c r="AB38" i="24"/>
  <c r="AE165" i="24"/>
  <c r="AL125" i="40"/>
  <c r="AE158" i="41"/>
  <c r="AI174" i="23"/>
  <c r="AA117" i="28"/>
  <c r="AM117" i="28"/>
  <c r="AF21" i="23"/>
  <c r="AN174" i="23"/>
  <c r="AH117" i="28"/>
  <c r="AM51" i="28"/>
  <c r="AH12" i="28"/>
  <c r="AM34" i="23"/>
  <c r="AI57" i="28"/>
  <c r="AI21" i="23"/>
  <c r="AI70" i="28"/>
  <c r="AM2" i="23"/>
  <c r="X36" i="23"/>
  <c r="AG12" i="28"/>
  <c r="W21" i="23"/>
  <c r="AF53" i="28"/>
  <c r="AO21" i="23"/>
  <c r="Y170" i="28"/>
  <c r="AO83" i="28"/>
  <c r="AE12" i="28"/>
  <c r="AC28" i="23"/>
  <c r="W107" i="28"/>
  <c r="AE107" i="28"/>
  <c r="AD145" i="28"/>
  <c r="AL85" i="23"/>
  <c r="AM140" i="23"/>
  <c r="W34" i="23"/>
  <c r="W120" i="28"/>
  <c r="X44" i="23"/>
  <c r="AL148" i="28"/>
  <c r="AO28" i="23"/>
  <c r="AJ44" i="23"/>
  <c r="AM93" i="28"/>
  <c r="AC141" i="28"/>
  <c r="AH67" i="23"/>
  <c r="AD83" i="28"/>
  <c r="AG140" i="23"/>
  <c r="X67" i="23"/>
  <c r="AN141" i="28"/>
  <c r="AE127" i="23"/>
  <c r="AN119" i="28"/>
  <c r="AO174" i="23"/>
  <c r="AA28" i="23"/>
  <c r="AC85" i="23"/>
  <c r="AH161" i="40"/>
  <c r="AI161" i="40"/>
  <c r="AD141" i="41"/>
  <c r="AC141" i="41"/>
  <c r="AJ42" i="40"/>
  <c r="W42" i="40"/>
  <c r="AM52" i="42"/>
  <c r="W52" i="42"/>
  <c r="AB162" i="42"/>
  <c r="W162" i="42"/>
  <c r="Z162" i="42"/>
  <c r="AG162" i="42"/>
  <c r="AO162" i="42"/>
  <c r="AL162" i="42"/>
  <c r="AH93" i="41"/>
  <c r="AE93" i="41"/>
  <c r="AD55" i="42"/>
  <c r="AI55" i="42"/>
  <c r="AJ55" i="42"/>
  <c r="AA55" i="42"/>
  <c r="AO155" i="41"/>
  <c r="AN155" i="41"/>
  <c r="AL155" i="41"/>
  <c r="AI168" i="41"/>
  <c r="AG168" i="41"/>
  <c r="AE116" i="42"/>
  <c r="AA116" i="42"/>
  <c r="AG116" i="42"/>
  <c r="AM116" i="42"/>
  <c r="AC63" i="41"/>
  <c r="W63" i="41"/>
  <c r="X63" i="41"/>
  <c r="AG17" i="23"/>
  <c r="X17" i="23"/>
  <c r="AH17" i="23"/>
  <c r="AF17" i="23"/>
  <c r="Y50" i="23"/>
  <c r="AK50" i="23"/>
  <c r="X78" i="23"/>
  <c r="AM78" i="23"/>
  <c r="W78" i="23"/>
  <c r="AA78" i="23"/>
  <c r="AF10" i="23"/>
  <c r="W10" i="23"/>
  <c r="X10" i="23"/>
  <c r="AI81" i="28"/>
  <c r="AJ81" i="28"/>
  <c r="X81" i="28"/>
  <c r="AM81" i="28"/>
  <c r="AL81" i="28"/>
  <c r="AN81" i="28"/>
  <c r="W81" i="28"/>
  <c r="Z81" i="28"/>
  <c r="AH81" i="28"/>
  <c r="AG81" i="28"/>
  <c r="AD108" i="28"/>
  <c r="AF108" i="28"/>
  <c r="AB108" i="28"/>
  <c r="AL108" i="28"/>
  <c r="AG108" i="28"/>
  <c r="AC108" i="28"/>
  <c r="AK108" i="28"/>
  <c r="AO36" i="28"/>
  <c r="AE36" i="28"/>
  <c r="AK36" i="28"/>
  <c r="AO99" i="28"/>
  <c r="AL99" i="28"/>
  <c r="Z99" i="28"/>
  <c r="AA99" i="28"/>
  <c r="AE99" i="28"/>
  <c r="AB99" i="28"/>
  <c r="AC99" i="28"/>
  <c r="AC133" i="23"/>
  <c r="AB133" i="23"/>
  <c r="AK133" i="23"/>
  <c r="AF133" i="23"/>
  <c r="AE73" i="23"/>
  <c r="AM73" i="23"/>
  <c r="Z73" i="23"/>
  <c r="X73" i="23"/>
  <c r="AO74" i="23"/>
  <c r="AB74" i="23"/>
  <c r="AE26" i="23"/>
  <c r="AK26" i="23"/>
  <c r="AA26" i="23"/>
  <c r="AM56" i="28"/>
  <c r="AD56" i="28"/>
  <c r="X56" i="28"/>
  <c r="AA175" i="23"/>
  <c r="AD175" i="23"/>
  <c r="Y78" i="28"/>
  <c r="AJ78" i="28"/>
  <c r="AD78" i="28"/>
  <c r="AE78" i="28"/>
  <c r="AG78" i="28"/>
  <c r="AA78" i="28"/>
  <c r="AL78" i="28"/>
  <c r="W78" i="28"/>
  <c r="AD116" i="28"/>
  <c r="AC116" i="28"/>
  <c r="AI116" i="28"/>
  <c r="W116" i="28"/>
  <c r="AJ116" i="28"/>
  <c r="AG46" i="28"/>
  <c r="AL46" i="28"/>
  <c r="Y46" i="28"/>
  <c r="AM46" i="28"/>
  <c r="Z46" i="28"/>
  <c r="AL119" i="23"/>
  <c r="AK119" i="23"/>
  <c r="AO119" i="23"/>
  <c r="AB119" i="23"/>
  <c r="AI119" i="23"/>
  <c r="AE166" i="28"/>
  <c r="Y166" i="28"/>
  <c r="AB166" i="28"/>
  <c r="AJ166" i="28"/>
  <c r="AO166" i="28"/>
  <c r="Z166" i="28"/>
  <c r="X166" i="28"/>
  <c r="AI166" i="28"/>
  <c r="AM166" i="28"/>
  <c r="W166" i="28"/>
  <c r="X7" i="28"/>
  <c r="AB7" i="28"/>
  <c r="AJ7" i="28"/>
  <c r="AG7" i="28"/>
  <c r="AC7" i="28"/>
  <c r="AO131" i="28"/>
  <c r="AI131" i="28"/>
  <c r="Z131" i="28"/>
  <c r="AN146" i="28"/>
  <c r="AB146" i="28"/>
  <c r="AC146" i="28"/>
  <c r="AJ146" i="28"/>
  <c r="AO146" i="28"/>
  <c r="AF146" i="28"/>
  <c r="AE146" i="28"/>
  <c r="AA88" i="28"/>
  <c r="AC88" i="28"/>
  <c r="Z88" i="28"/>
  <c r="AO88" i="28"/>
  <c r="AF88" i="28"/>
  <c r="AM88" i="28"/>
  <c r="AN88" i="28"/>
  <c r="AN154" i="23"/>
  <c r="AD154" i="23"/>
  <c r="AB154" i="23"/>
  <c r="AJ154" i="23"/>
  <c r="AK87" i="28"/>
  <c r="AE87" i="28"/>
  <c r="AK40" i="23"/>
  <c r="AC40" i="23"/>
  <c r="AG40" i="23"/>
  <c r="AE40" i="23"/>
  <c r="Z40" i="23"/>
  <c r="AN142" i="23"/>
  <c r="AF142" i="23"/>
  <c r="AA142" i="23"/>
  <c r="Y142" i="23"/>
  <c r="AA29" i="23"/>
  <c r="AJ29" i="23"/>
  <c r="AO29" i="23"/>
  <c r="AI29" i="23"/>
  <c r="Y29" i="23"/>
  <c r="AL29" i="23"/>
  <c r="Z29" i="23"/>
  <c r="AD29" i="23"/>
  <c r="AC29" i="23"/>
  <c r="AE29" i="23"/>
  <c r="Y60" i="28"/>
  <c r="AK60" i="28"/>
  <c r="AC60" i="28"/>
  <c r="AL122" i="23"/>
  <c r="Y122" i="23"/>
  <c r="AO134" i="28"/>
  <c r="AF134" i="28"/>
  <c r="AJ134" i="28"/>
  <c r="AA75" i="23"/>
  <c r="AD75" i="23"/>
  <c r="AB75" i="23"/>
  <c r="AM75" i="23"/>
  <c r="Y75" i="23"/>
  <c r="AF75" i="23"/>
  <c r="X30" i="28"/>
  <c r="AO30" i="28"/>
  <c r="AB30" i="28"/>
  <c r="W30" i="28"/>
  <c r="AL162" i="28"/>
  <c r="AD162" i="28"/>
  <c r="AE162" i="28"/>
  <c r="Z162" i="28"/>
  <c r="AN162" i="28"/>
  <c r="AA162" i="28"/>
  <c r="AJ162" i="28"/>
  <c r="AI131" i="23"/>
  <c r="AA131" i="23"/>
  <c r="AF131" i="23"/>
  <c r="AM131" i="23"/>
  <c r="AK131" i="23"/>
  <c r="Z131" i="23"/>
  <c r="X112" i="23"/>
  <c r="W112" i="23"/>
  <c r="AK112" i="23"/>
  <c r="AO112" i="23"/>
  <c r="AI112" i="23"/>
  <c r="AO97" i="23"/>
  <c r="AH97" i="23"/>
  <c r="AE97" i="23"/>
  <c r="AD97" i="23"/>
  <c r="X97" i="23"/>
  <c r="AC97" i="23"/>
  <c r="AG97" i="23"/>
  <c r="Y97" i="23"/>
  <c r="AN97" i="23"/>
  <c r="AF77" i="28"/>
  <c r="AD77" i="28"/>
  <c r="AO77" i="28"/>
  <c r="AI77" i="28"/>
  <c r="AE77" i="28"/>
  <c r="AB77" i="28"/>
  <c r="W77" i="28"/>
  <c r="Z77" i="28"/>
  <c r="AM147" i="40"/>
  <c r="AB147" i="40"/>
  <c r="AB57" i="28"/>
  <c r="AO57" i="28"/>
  <c r="Z18" i="28"/>
  <c r="AO18" i="28"/>
  <c r="AG18" i="28"/>
  <c r="X117" i="28"/>
  <c r="AL18" i="28"/>
  <c r="AF70" i="28"/>
  <c r="X18" i="28"/>
  <c r="AF120" i="28"/>
  <c r="AK53" i="28"/>
  <c r="AO117" i="28"/>
  <c r="Y140" i="23"/>
  <c r="Z57" i="28"/>
  <c r="AK34" i="23"/>
  <c r="AJ119" i="28"/>
  <c r="AB44" i="23"/>
  <c r="AF140" i="23"/>
  <c r="AC34" i="23"/>
  <c r="Y28" i="23"/>
  <c r="AF145" i="28"/>
  <c r="AI170" i="23"/>
  <c r="AD140" i="23"/>
  <c r="Z83" i="28"/>
  <c r="AG57" i="28"/>
  <c r="AG170" i="23"/>
  <c r="AI120" i="28"/>
  <c r="AI18" i="28"/>
  <c r="AL107" i="28"/>
  <c r="AJ107" i="28"/>
  <c r="AE145" i="28"/>
  <c r="AB34" i="23"/>
  <c r="Y34" i="23"/>
  <c r="AD107" i="28"/>
  <c r="AJ120" i="28"/>
  <c r="AM174" i="23"/>
  <c r="AO127" i="23"/>
  <c r="AF52" i="27"/>
  <c r="AN148" i="28"/>
  <c r="AJ52" i="27"/>
  <c r="AE34" i="23"/>
  <c r="AB83" i="28"/>
  <c r="AO140" i="23"/>
  <c r="AH127" i="23"/>
  <c r="AI119" i="28"/>
  <c r="AG145" i="28"/>
  <c r="AI30" i="41"/>
  <c r="AC166" i="42"/>
  <c r="AK127" i="23"/>
  <c r="AJ18" i="28"/>
  <c r="Z2" i="23"/>
  <c r="AC2" i="23"/>
  <c r="AJ2" i="23"/>
  <c r="AE2" i="23"/>
  <c r="AH141" i="28"/>
  <c r="AF141" i="28"/>
  <c r="AG141" i="28"/>
  <c r="AM141" i="28"/>
  <c r="Y141" i="28"/>
  <c r="AE141" i="28"/>
  <c r="Z141" i="28"/>
  <c r="AL141" i="28"/>
  <c r="W141" i="28"/>
  <c r="AO51" i="28"/>
  <c r="AD51" i="28"/>
  <c r="AN51" i="28"/>
  <c r="AA51" i="28"/>
  <c r="AE51" i="28"/>
  <c r="W28" i="23"/>
  <c r="AK28" i="23"/>
  <c r="AI28" i="23"/>
  <c r="AE28" i="23"/>
  <c r="AG28" i="23"/>
  <c r="AB28" i="23"/>
  <c r="AN28" i="23"/>
  <c r="X174" i="23"/>
  <c r="AJ174" i="23"/>
  <c r="AD117" i="28"/>
  <c r="AB18" i="28"/>
  <c r="Z70" i="28"/>
  <c r="AK21" i="23"/>
  <c r="AF18" i="28"/>
  <c r="AO53" i="28"/>
  <c r="AN18" i="28"/>
  <c r="AE117" i="28"/>
  <c r="AK170" i="23"/>
  <c r="W57" i="28"/>
  <c r="AA70" i="28"/>
  <c r="AA2" i="23"/>
  <c r="Z107" i="28"/>
  <c r="AI140" i="23"/>
  <c r="AL51" i="28"/>
  <c r="AG135" i="40"/>
  <c r="AH170" i="23"/>
  <c r="AH57" i="28"/>
  <c r="AJ141" i="28"/>
  <c r="Z120" i="28"/>
  <c r="AK18" i="28"/>
  <c r="AF107" i="28"/>
  <c r="AG107" i="28"/>
  <c r="AJ34" i="23"/>
  <c r="AI34" i="23"/>
  <c r="AG120" i="28"/>
  <c r="X51" i="28"/>
  <c r="AC52" i="27"/>
  <c r="AJ21" i="23"/>
  <c r="W2" i="23"/>
  <c r="AJ28" i="23"/>
  <c r="AD44" i="23"/>
  <c r="AM67" i="23"/>
  <c r="AG83" i="28"/>
  <c r="AI83" i="28"/>
  <c r="AB127" i="23"/>
  <c r="AB119" i="28"/>
  <c r="Z52" i="27"/>
  <c r="AA63" i="41"/>
  <c r="Y18" i="28"/>
  <c r="AC168" i="41"/>
  <c r="W148" i="28"/>
  <c r="AH148" i="28"/>
  <c r="AI148" i="28"/>
  <c r="Y148" i="28"/>
  <c r="AC148" i="28"/>
  <c r="AJ148" i="28"/>
  <c r="Z148" i="28"/>
  <c r="AA140" i="23"/>
  <c r="Z140" i="23"/>
  <c r="W170" i="28"/>
  <c r="AO170" i="28"/>
  <c r="X170" i="28"/>
  <c r="AG170" i="28"/>
  <c r="AM170" i="28"/>
  <c r="AN170" i="28"/>
  <c r="AN12" i="28"/>
  <c r="W12" i="28"/>
  <c r="AL83" i="28"/>
  <c r="AF117" i="28"/>
  <c r="AD53" i="28"/>
  <c r="AM21" i="23"/>
  <c r="Z53" i="28"/>
  <c r="Z117" i="28"/>
  <c r="Z12" i="28"/>
  <c r="AE53" i="28"/>
  <c r="AN44" i="23"/>
  <c r="AH53" i="28"/>
  <c r="W117" i="28"/>
  <c r="X170" i="23"/>
  <c r="AM57" i="28"/>
  <c r="AO70" i="28"/>
  <c r="AH2" i="23"/>
  <c r="AO12" i="28"/>
  <c r="Y107" i="28"/>
  <c r="AN140" i="23"/>
  <c r="AC36" i="23"/>
  <c r="AN145" i="28"/>
  <c r="AA170" i="23"/>
  <c r="AL33" i="40"/>
  <c r="AK141" i="28"/>
  <c r="AM120" i="28"/>
  <c r="AH107" i="28"/>
  <c r="AI145" i="28"/>
  <c r="AN67" i="23"/>
  <c r="W140" i="23"/>
  <c r="AN34" i="23"/>
  <c r="AD34" i="23"/>
  <c r="AC120" i="28"/>
  <c r="AB51" i="28"/>
  <c r="AE44" i="23"/>
  <c r="AB148" i="28"/>
  <c r="AC21" i="23"/>
  <c r="AG2" i="23"/>
  <c r="AA83" i="28"/>
  <c r="W52" i="27"/>
  <c r="Y52" i="27"/>
  <c r="AL145" i="28"/>
  <c r="AF30" i="41"/>
  <c r="AA155" i="41"/>
  <c r="AC18" i="28"/>
  <c r="AK44" i="23"/>
  <c r="AI44" i="23"/>
  <c r="AO44" i="23"/>
  <c r="AH44" i="23"/>
  <c r="AL44" i="23"/>
  <c r="AG44" i="23"/>
  <c r="AC93" i="28"/>
  <c r="X93" i="28"/>
  <c r="AK93" i="28"/>
  <c r="AE67" i="23"/>
  <c r="AD67" i="23"/>
  <c r="AF67" i="23"/>
  <c r="AC67" i="23"/>
  <c r="AA67" i="23"/>
  <c r="Y67" i="23"/>
  <c r="W67" i="23"/>
  <c r="AN53" i="28"/>
  <c r="Y2" i="23"/>
  <c r="W53" i="28"/>
  <c r="AB117" i="28"/>
  <c r="AL12" i="28"/>
  <c r="AC53" i="28"/>
  <c r="Y117" i="28"/>
  <c r="AC51" i="28"/>
  <c r="AC170" i="23"/>
  <c r="AL57" i="28"/>
  <c r="AD57" i="28"/>
  <c r="AI2" i="23"/>
  <c r="AC12" i="28"/>
  <c r="AC170" i="28"/>
  <c r="Y12" i="28"/>
  <c r="AA145" i="28"/>
  <c r="AJ170" i="23"/>
  <c r="AL174" i="23"/>
  <c r="AN170" i="23"/>
  <c r="AE120" i="28"/>
  <c r="AK107" i="28"/>
  <c r="AK145" i="28"/>
  <c r="AB67" i="23"/>
  <c r="Y170" i="23"/>
  <c r="AL140" i="23"/>
  <c r="AA34" i="23"/>
  <c r="AL34" i="23"/>
  <c r="X120" i="28"/>
  <c r="AL120" i="28"/>
  <c r="Y145" i="28"/>
  <c r="AA44" i="23"/>
  <c r="AD148" i="28"/>
  <c r="X21" i="23"/>
  <c r="Y21" i="23"/>
  <c r="AE148" i="28"/>
  <c r="Z170" i="28"/>
  <c r="AM44" i="23"/>
  <c r="AO67" i="23"/>
  <c r="AK174" i="23"/>
  <c r="AF148" i="28"/>
  <c r="AM52" i="27"/>
  <c r="X145" i="28"/>
  <c r="AE70" i="28"/>
  <c r="AB70" i="28"/>
  <c r="AK36" i="23"/>
  <c r="AN36" i="23"/>
  <c r="AD85" i="23"/>
  <c r="Z85" i="23"/>
  <c r="AK83" i="28"/>
  <c r="AE83" i="28"/>
  <c r="AC83" i="28"/>
  <c r="X83" i="28"/>
  <c r="AN83" i="28"/>
  <c r="AL21" i="23"/>
  <c r="Z21" i="23"/>
  <c r="AN21" i="23"/>
  <c r="AE21" i="23"/>
  <c r="AH120" i="28"/>
  <c r="AD170" i="28"/>
  <c r="AB53" i="28"/>
  <c r="AG117" i="28"/>
  <c r="AN117" i="28"/>
  <c r="X12" i="28"/>
  <c r="AH170" i="28"/>
  <c r="Y70" i="28"/>
  <c r="Z51" i="28"/>
  <c r="AA53" i="28"/>
  <c r="Z170" i="23"/>
  <c r="AF57" i="28"/>
  <c r="Y57" i="28"/>
  <c r="AD70" i="28"/>
  <c r="AO2" i="23"/>
  <c r="AD12" i="28"/>
  <c r="AJ12" i="28"/>
  <c r="AI107" i="28"/>
  <c r="X107" i="28"/>
  <c r="AM170" i="23"/>
  <c r="AO170" i="23"/>
  <c r="Z174" i="23"/>
  <c r="AA107" i="28"/>
  <c r="AJ145" i="28"/>
  <c r="AK67" i="23"/>
  <c r="AE85" i="23"/>
  <c r="AD170" i="23"/>
  <c r="AK140" i="23"/>
  <c r="AF34" i="23"/>
  <c r="AN120" i="28"/>
  <c r="AK120" i="28"/>
  <c r="AC145" i="28"/>
  <c r="AO148" i="28"/>
  <c r="AG21" i="23"/>
  <c r="AF170" i="28"/>
  <c r="Y44" i="23"/>
  <c r="Y83" i="28"/>
  <c r="AJ83" i="28"/>
  <c r="AG67" i="23"/>
  <c r="AN57" i="28"/>
  <c r="AB141" i="28"/>
  <c r="AA52" i="27"/>
  <c r="AM148" i="28"/>
  <c r="W174" i="23"/>
  <c r="AO141" i="28"/>
  <c r="AA85" i="23"/>
  <c r="AM161" i="40"/>
  <c r="AE55" i="42"/>
  <c r="AO55" i="42"/>
  <c r="AH52" i="27"/>
  <c r="AI52" i="27"/>
  <c r="AN52" i="27"/>
  <c r="AE52" i="27"/>
  <c r="AB52" i="27"/>
  <c r="AO52" i="27"/>
  <c r="AG52" i="27"/>
  <c r="AL127" i="23"/>
  <c r="AC127" i="23"/>
  <c r="AJ127" i="23"/>
  <c r="AN127" i="23"/>
  <c r="W127" i="23"/>
  <c r="AF127" i="23"/>
  <c r="Z127" i="23"/>
  <c r="AA119" i="28"/>
  <c r="AO119" i="28"/>
  <c r="W119" i="28"/>
  <c r="AK119" i="28"/>
  <c r="AM119" i="28"/>
  <c r="AE119" i="28"/>
  <c r="AF119" i="28"/>
  <c r="AA120" i="28"/>
  <c r="AG119" i="28"/>
  <c r="AM53" i="28"/>
  <c r="AF44" i="23"/>
  <c r="AJ36" i="23"/>
  <c r="AJ117" i="28"/>
  <c r="AK51" i="28"/>
  <c r="AA12" i="28"/>
  <c r="AM18" i="28"/>
  <c r="AJ51" i="28"/>
  <c r="AH21" i="23"/>
  <c r="AD174" i="23"/>
  <c r="AB120" i="28"/>
  <c r="AC57" i="28"/>
  <c r="AA57" i="28"/>
  <c r="AA21" i="23"/>
  <c r="AM70" i="28"/>
  <c r="AF2" i="23"/>
  <c r="AO145" i="28"/>
  <c r="AH34" i="23"/>
  <c r="AE170" i="28"/>
  <c r="AE170" i="23"/>
  <c r="X28" i="23"/>
  <c r="AL170" i="23"/>
  <c r="AB170" i="23"/>
  <c r="AM107" i="28"/>
  <c r="AB145" i="28"/>
  <c r="AJ85" i="23"/>
  <c r="AC140" i="23"/>
  <c r="X34" i="23"/>
  <c r="AA148" i="28"/>
  <c r="Z28" i="23"/>
  <c r="AA170" i="28"/>
  <c r="AL93" i="28"/>
  <c r="AC44" i="23"/>
  <c r="AM127" i="23"/>
  <c r="AJ67" i="23"/>
  <c r="AH83" i="28"/>
  <c r="AI67" i="23"/>
  <c r="AI141" i="28"/>
  <c r="AD127" i="23"/>
  <c r="AL119" i="28"/>
  <c r="AA174" i="23"/>
  <c r="Y85" i="23"/>
  <c r="Z55" i="42"/>
  <c r="AN33" i="23"/>
  <c r="AI14" i="23"/>
  <c r="X153" i="28"/>
  <c r="AL33" i="23"/>
  <c r="AG22" i="28"/>
  <c r="AN153" i="28"/>
  <c r="Z115" i="23"/>
  <c r="AI153" i="28"/>
  <c r="Z33" i="23"/>
  <c r="AK115" i="23"/>
  <c r="Y153" i="28"/>
  <c r="AJ153" i="28"/>
  <c r="AD50" i="24"/>
  <c r="AC94" i="41"/>
  <c r="AK57" i="24"/>
  <c r="AM50" i="24"/>
  <c r="AM167" i="24"/>
  <c r="AE50" i="24"/>
  <c r="AJ40" i="42"/>
  <c r="W167" i="24"/>
  <c r="AC50" i="24"/>
  <c r="AK94" i="41"/>
  <c r="AF49" i="41"/>
  <c r="AB167" i="24"/>
  <c r="AB50" i="24"/>
  <c r="AO50" i="24"/>
  <c r="AA103" i="24"/>
  <c r="AJ131" i="42"/>
  <c r="AB21" i="24"/>
  <c r="Y55" i="41"/>
  <c r="AG57" i="24"/>
  <c r="AM57" i="24"/>
  <c r="AF57" i="24"/>
  <c r="AD52" i="24"/>
  <c r="AE58" i="23"/>
  <c r="AH69" i="24"/>
  <c r="AL85" i="24"/>
  <c r="AN52" i="24"/>
  <c r="AA135" i="40"/>
  <c r="AB125" i="40"/>
  <c r="AD115" i="41"/>
  <c r="AE115" i="41"/>
  <c r="Z105" i="40"/>
  <c r="AK80" i="42"/>
  <c r="AK82" i="42"/>
  <c r="AB55" i="42"/>
  <c r="AH55" i="42"/>
  <c r="AC54" i="40"/>
  <c r="AM87" i="42"/>
  <c r="X42" i="40"/>
  <c r="AH117" i="40"/>
  <c r="AB62" i="42"/>
  <c r="AM30" i="41"/>
  <c r="W131" i="42"/>
  <c r="AL166" i="42"/>
  <c r="X155" i="41"/>
  <c r="Y30" i="40"/>
  <c r="AH120" i="40"/>
  <c r="Y57" i="41"/>
  <c r="AC120" i="40"/>
  <c r="AO164" i="40"/>
  <c r="AK155" i="41"/>
  <c r="AF93" i="41"/>
  <c r="AO109" i="41"/>
  <c r="X93" i="41"/>
  <c r="W158" i="41"/>
  <c r="X105" i="40"/>
  <c r="AM80" i="42"/>
  <c r="Y126" i="42"/>
  <c r="Z62" i="42"/>
  <c r="Z77" i="42"/>
  <c r="AJ109" i="41"/>
  <c r="W136" i="40"/>
  <c r="AN19" i="24"/>
  <c r="AA150" i="24"/>
  <c r="AD126" i="40"/>
  <c r="AG97" i="24"/>
  <c r="AC52" i="24"/>
  <c r="Z135" i="40"/>
  <c r="AJ30" i="41"/>
  <c r="AG105" i="40"/>
  <c r="Y116" i="42"/>
  <c r="AJ97" i="42"/>
  <c r="AO126" i="42"/>
  <c r="AK42" i="40"/>
  <c r="AN117" i="40"/>
  <c r="X73" i="40"/>
  <c r="AJ104" i="42"/>
  <c r="Y59" i="42"/>
  <c r="Y155" i="41"/>
  <c r="AF30" i="40"/>
  <c r="AJ120" i="40"/>
  <c r="AM7" i="42"/>
  <c r="AH162" i="42"/>
  <c r="AF121" i="41"/>
  <c r="AF155" i="41"/>
  <c r="AN120" i="40"/>
  <c r="AB168" i="41"/>
  <c r="AM93" i="41"/>
  <c r="AA158" i="41"/>
  <c r="Z116" i="42"/>
  <c r="AH116" i="42"/>
  <c r="X141" i="41"/>
  <c r="AI130" i="40"/>
  <c r="AB105" i="40"/>
  <c r="Z168" i="41"/>
  <c r="W168" i="41"/>
  <c r="AJ116" i="42"/>
  <c r="AO116" i="42"/>
  <c r="AD54" i="28"/>
  <c r="AM97" i="24"/>
  <c r="AD19" i="24"/>
  <c r="Y52" i="24"/>
  <c r="AO135" i="40"/>
  <c r="AD135" i="40"/>
  <c r="AD30" i="41"/>
  <c r="AN153" i="41"/>
  <c r="X30" i="41"/>
  <c r="AA105" i="40"/>
  <c r="AK13" i="42"/>
  <c r="W45" i="41"/>
  <c r="AK113" i="41"/>
  <c r="W153" i="41"/>
  <c r="AH126" i="42"/>
  <c r="Y35" i="42"/>
  <c r="W176" i="42"/>
  <c r="AN138" i="41"/>
  <c r="W115" i="41"/>
  <c r="AN107" i="40"/>
  <c r="X59" i="42"/>
  <c r="AE155" i="41"/>
  <c r="AG47" i="40"/>
  <c r="AG120" i="40"/>
  <c r="AN7" i="42"/>
  <c r="AF162" i="42"/>
  <c r="AF164" i="40"/>
  <c r="W155" i="41"/>
  <c r="AA120" i="40"/>
  <c r="AL18" i="42"/>
  <c r="W160" i="40"/>
  <c r="AA168" i="41"/>
  <c r="AG55" i="42"/>
  <c r="AB116" i="42"/>
  <c r="W166" i="42"/>
  <c r="AD63" i="41"/>
  <c r="AL55" i="42"/>
  <c r="AG35" i="42"/>
  <c r="AF153" i="41"/>
  <c r="AA128" i="40"/>
  <c r="AF55" i="42"/>
  <c r="AD10" i="42"/>
  <c r="AM48" i="40"/>
  <c r="AJ168" i="41"/>
  <c r="X130" i="41"/>
  <c r="AG67" i="41"/>
  <c r="AG34" i="41"/>
  <c r="AC116" i="42"/>
  <c r="AF52" i="24"/>
  <c r="AB135" i="40"/>
  <c r="AN135" i="40"/>
  <c r="AK135" i="40"/>
  <c r="AM135" i="40"/>
  <c r="AL135" i="40"/>
  <c r="W30" i="41"/>
  <c r="AF67" i="41"/>
  <c r="AN116" i="42"/>
  <c r="X126" i="42"/>
  <c r="Y48" i="42"/>
  <c r="AI155" i="41"/>
  <c r="AD120" i="40"/>
  <c r="AN164" i="40"/>
  <c r="AC155" i="41"/>
  <c r="AI120" i="40"/>
  <c r="AE168" i="41"/>
  <c r="AK55" i="42"/>
  <c r="AF116" i="42"/>
  <c r="AJ155" i="41"/>
  <c r="AF63" i="41"/>
  <c r="AG105" i="41"/>
  <c r="AO168" i="41"/>
  <c r="AL116" i="42"/>
  <c r="AL150" i="24"/>
  <c r="W103" i="24"/>
  <c r="AC103" i="24"/>
  <c r="AA52" i="24"/>
  <c r="X135" i="40"/>
  <c r="AJ135" i="40"/>
  <c r="AI105" i="41"/>
  <c r="AB30" i="41"/>
  <c r="AE63" i="41"/>
  <c r="AE67" i="41"/>
  <c r="AI109" i="40"/>
  <c r="AL126" i="42"/>
  <c r="AF72" i="40"/>
  <c r="AH48" i="42"/>
  <c r="AG155" i="41"/>
  <c r="AM155" i="41"/>
  <c r="AI162" i="42"/>
  <c r="Z120" i="40"/>
  <c r="X168" i="41"/>
  <c r="AM55" i="42"/>
  <c r="AB155" i="41"/>
  <c r="AD48" i="42"/>
  <c r="AI63" i="41"/>
  <c r="AD168" i="41"/>
  <c r="W116" i="42"/>
  <c r="X116" i="42"/>
  <c r="AH19" i="24"/>
  <c r="AH155" i="24"/>
  <c r="AO29" i="24"/>
  <c r="AO52" i="24"/>
  <c r="W52" i="24"/>
  <c r="W135" i="40"/>
  <c r="AH125" i="40"/>
  <c r="Y73" i="40"/>
  <c r="X88" i="40"/>
  <c r="AG63" i="41"/>
  <c r="AK50" i="40"/>
  <c r="AI100" i="41"/>
  <c r="X109" i="40"/>
  <c r="Y141" i="41"/>
  <c r="AH144" i="41"/>
  <c r="AF100" i="41"/>
  <c r="AA105" i="41"/>
  <c r="AK107" i="40"/>
  <c r="AK146" i="42"/>
  <c r="AH155" i="41"/>
  <c r="AD155" i="41"/>
  <c r="AJ174" i="40"/>
  <c r="AE162" i="42"/>
  <c r="AB120" i="40"/>
  <c r="AO20" i="42"/>
  <c r="Y107" i="40"/>
  <c r="AJ162" i="42"/>
  <c r="AE57" i="41"/>
  <c r="Y50" i="40"/>
  <c r="X55" i="42"/>
  <c r="AL110" i="41"/>
  <c r="AN48" i="42"/>
  <c r="AF73" i="40"/>
  <c r="AO63" i="41"/>
  <c r="Z117" i="40"/>
  <c r="Y168" i="41"/>
  <c r="AN168" i="41"/>
  <c r="AB31" i="41"/>
  <c r="AI108" i="24"/>
  <c r="X175" i="40"/>
  <c r="AK153" i="41"/>
  <c r="AB52" i="42"/>
  <c r="AC126" i="42"/>
  <c r="AA141" i="41"/>
  <c r="AE42" i="40"/>
  <c r="X144" i="41"/>
  <c r="AC48" i="42"/>
  <c r="AC105" i="41"/>
  <c r="Y162" i="42"/>
  <c r="AO120" i="40"/>
  <c r="AC162" i="42"/>
  <c r="AA162" i="42"/>
  <c r="Y164" i="40"/>
  <c r="AF177" i="40"/>
  <c r="AJ93" i="41"/>
  <c r="AM121" i="42"/>
  <c r="AF132" i="41"/>
  <c r="AJ166" i="42"/>
  <c r="AF92" i="42"/>
  <c r="AE48" i="42"/>
  <c r="AN105" i="41"/>
  <c r="AE93" i="42"/>
  <c r="AG158" i="41"/>
  <c r="AB10" i="42"/>
  <c r="W132" i="41"/>
  <c r="AB105" i="41"/>
  <c r="AE30" i="41"/>
  <c r="AK154" i="42"/>
  <c r="AE52" i="42"/>
  <c r="AH30" i="41"/>
  <c r="AE95" i="40"/>
  <c r="AI126" i="42"/>
  <c r="AO141" i="41"/>
  <c r="AM42" i="40"/>
  <c r="W144" i="41"/>
  <c r="AF48" i="42"/>
  <c r="AO153" i="41"/>
  <c r="Z105" i="41"/>
  <c r="AM164" i="40"/>
  <c r="AF120" i="40"/>
  <c r="X164" i="40"/>
  <c r="AG166" i="42"/>
  <c r="AG30" i="40"/>
  <c r="AG164" i="40"/>
  <c r="AO100" i="40"/>
  <c r="AN74" i="41"/>
  <c r="AL93" i="41"/>
  <c r="AO73" i="42"/>
  <c r="AF132" i="40"/>
  <c r="AA166" i="42"/>
  <c r="AJ48" i="42"/>
  <c r="AJ105" i="41"/>
  <c r="AD93" i="42"/>
  <c r="AH10" i="42"/>
  <c r="X153" i="41"/>
  <c r="AO30" i="41"/>
  <c r="Z30" i="41"/>
  <c r="AG95" i="40"/>
  <c r="AG126" i="42"/>
  <c r="AK92" i="42"/>
  <c r="AB144" i="41"/>
  <c r="AA48" i="42"/>
  <c r="AC153" i="41"/>
  <c r="AG142" i="40"/>
  <c r="AK162" i="42"/>
  <c r="W120" i="40"/>
  <c r="AI166" i="42"/>
  <c r="AM162" i="42"/>
  <c r="X123" i="41"/>
  <c r="AL177" i="40"/>
  <c r="AL132" i="41"/>
  <c r="W73" i="42"/>
  <c r="AH30" i="40"/>
  <c r="AL154" i="42"/>
  <c r="Y105" i="41"/>
  <c r="AC97" i="42"/>
  <c r="Y119" i="40"/>
  <c r="Y73" i="42"/>
  <c r="AK142" i="40"/>
  <c r="AF10" i="42"/>
  <c r="AK10" i="42"/>
  <c r="Z52" i="42"/>
  <c r="AA153" i="41"/>
  <c r="AA106" i="40"/>
  <c r="AF95" i="40"/>
  <c r="AA126" i="42"/>
  <c r="AF126" i="42"/>
  <c r="Y92" i="42"/>
  <c r="AG48" i="42"/>
  <c r="AN135" i="41"/>
  <c r="AH153" i="41"/>
  <c r="AK30" i="41"/>
  <c r="AN162" i="42"/>
  <c r="Y120" i="40"/>
  <c r="X120" i="40"/>
  <c r="AC132" i="40"/>
  <c r="AJ30" i="40"/>
  <c r="AM166" i="42"/>
  <c r="AD162" i="42"/>
  <c r="AL120" i="40"/>
  <c r="W93" i="41"/>
  <c r="AK177" i="40"/>
  <c r="AB74" i="41"/>
  <c r="AH95" i="40"/>
  <c r="AK144" i="41"/>
  <c r="AB142" i="40"/>
  <c r="AF52" i="42"/>
  <c r="W19" i="24"/>
  <c r="Z72" i="24"/>
  <c r="AE153" i="41"/>
  <c r="AL135" i="41"/>
  <c r="Y30" i="41"/>
  <c r="AK118" i="41"/>
  <c r="AK95" i="40"/>
  <c r="AN126" i="42"/>
  <c r="AM126" i="42"/>
  <c r="AN92" i="42"/>
  <c r="AL72" i="40"/>
  <c r="AI135" i="41"/>
  <c r="AH175" i="40"/>
  <c r="AN30" i="41"/>
  <c r="X162" i="42"/>
  <c r="AM120" i="40"/>
  <c r="AK120" i="40"/>
  <c r="AI132" i="40"/>
  <c r="AJ10" i="42"/>
  <c r="AH93" i="42"/>
  <c r="AA74" i="41"/>
  <c r="AJ61" i="40"/>
  <c r="AN93" i="42"/>
  <c r="AL123" i="41"/>
  <c r="AJ154" i="42"/>
  <c r="AI132" i="41"/>
  <c r="X95" i="40"/>
  <c r="AJ144" i="41"/>
  <c r="AG135" i="41"/>
  <c r="AM118" i="41"/>
  <c r="AM109" i="40"/>
  <c r="AM72" i="40"/>
  <c r="AC175" i="40"/>
  <c r="AC104" i="42"/>
  <c r="AN10" i="42"/>
  <c r="AL160" i="40"/>
  <c r="AE126" i="42"/>
  <c r="AD59" i="42"/>
  <c r="AD20" i="42"/>
  <c r="AB59" i="42"/>
  <c r="AO176" i="40"/>
  <c r="Y143" i="41"/>
  <c r="AF175" i="40"/>
  <c r="W13" i="42"/>
  <c r="AG57" i="41"/>
  <c r="AN20" i="42"/>
  <c r="AC171" i="40"/>
  <c r="AK18" i="42"/>
  <c r="X159" i="42"/>
  <c r="AD117" i="40"/>
  <c r="AA59" i="42"/>
  <c r="AE47" i="40"/>
  <c r="AL131" i="42"/>
  <c r="AM117" i="40"/>
  <c r="AO59" i="42"/>
  <c r="AH47" i="40"/>
  <c r="Z18" i="42"/>
  <c r="AA130" i="40"/>
  <c r="AB54" i="40"/>
  <c r="AK131" i="42"/>
  <c r="X47" i="40"/>
  <c r="AM20" i="42"/>
  <c r="Y18" i="42"/>
  <c r="Z130" i="40"/>
  <c r="AC176" i="40"/>
  <c r="AI77" i="42"/>
  <c r="AH165" i="24"/>
  <c r="AI135" i="24"/>
  <c r="X98" i="41"/>
  <c r="AG72" i="28"/>
  <c r="W143" i="28"/>
  <c r="AO31" i="23"/>
  <c r="AF128" i="28"/>
  <c r="AJ113" i="23"/>
  <c r="AL129" i="28"/>
  <c r="X102" i="19"/>
  <c r="AD165" i="24"/>
  <c r="AC165" i="24"/>
  <c r="Z150" i="24"/>
  <c r="AL73" i="28"/>
  <c r="AE11" i="24"/>
  <c r="AO165" i="24"/>
  <c r="W165" i="24"/>
  <c r="AK58" i="23"/>
  <c r="AK136" i="24"/>
  <c r="W77" i="23"/>
  <c r="AK92" i="28"/>
  <c r="AA135" i="24"/>
  <c r="AI165" i="24"/>
  <c r="AK165" i="24"/>
  <c r="AI136" i="24"/>
  <c r="W92" i="28"/>
  <c r="Y156" i="28"/>
  <c r="W4" i="23"/>
  <c r="AE30" i="23"/>
  <c r="AL54" i="28"/>
  <c r="AH92" i="28"/>
  <c r="AB121" i="40"/>
  <c r="AF42" i="42"/>
  <c r="AO42" i="42"/>
  <c r="AM69" i="40"/>
  <c r="AH69" i="40"/>
  <c r="AC69" i="40"/>
  <c r="AD100" i="42"/>
  <c r="AM100" i="42"/>
  <c r="Y100" i="42"/>
  <c r="AL100" i="42"/>
  <c r="AN100" i="42"/>
  <c r="AJ100" i="42"/>
  <c r="AJ19" i="42"/>
  <c r="AF19" i="42"/>
  <c r="AL19" i="42"/>
  <c r="AG19" i="42"/>
  <c r="AH19" i="42"/>
  <c r="AC44" i="40"/>
  <c r="AB44" i="40"/>
  <c r="AD44" i="40"/>
  <c r="AA44" i="40"/>
  <c r="AF44" i="40"/>
  <c r="AG44" i="40"/>
  <c r="AH44" i="40"/>
  <c r="AJ44" i="40"/>
  <c r="AK84" i="41"/>
  <c r="Y84" i="41"/>
  <c r="W84" i="41"/>
  <c r="AO84" i="41"/>
  <c r="AH84" i="41"/>
  <c r="X84" i="41"/>
  <c r="AK145" i="41"/>
  <c r="AB145" i="41"/>
  <c r="AF145" i="41"/>
  <c r="AC145" i="41"/>
  <c r="AB104" i="41"/>
  <c r="AD104" i="41"/>
  <c r="AL104" i="41"/>
  <c r="AJ104" i="41"/>
  <c r="AK104" i="41"/>
  <c r="X104" i="41"/>
  <c r="AI104" i="41"/>
  <c r="Z104" i="41"/>
  <c r="AC104" i="41"/>
  <c r="AE104" i="41"/>
  <c r="AF104" i="41"/>
  <c r="AO104" i="41"/>
  <c r="AA104" i="41"/>
  <c r="AI168" i="23"/>
  <c r="AK168" i="23"/>
  <c r="AA168" i="23"/>
  <c r="AD168" i="23"/>
  <c r="Z168" i="23"/>
  <c r="W168" i="23"/>
  <c r="X168" i="23"/>
  <c r="AM168" i="23"/>
  <c r="AC168" i="23"/>
  <c r="AB168" i="23"/>
  <c r="AO168" i="23"/>
  <c r="AG168" i="23"/>
  <c r="AF168" i="23"/>
  <c r="AH84" i="23"/>
  <c r="AI84" i="23"/>
  <c r="AJ84" i="23"/>
  <c r="AO84" i="23"/>
  <c r="AE84" i="23"/>
  <c r="AA84" i="23"/>
  <c r="AG84" i="23"/>
  <c r="AM84" i="23"/>
  <c r="AF84" i="23"/>
  <c r="AL84" i="23"/>
  <c r="X84" i="23"/>
  <c r="AN84" i="23"/>
  <c r="AK84" i="23"/>
  <c r="AB84" i="23"/>
  <c r="AD84" i="23"/>
  <c r="AK130" i="28"/>
  <c r="AH130" i="28"/>
  <c r="X130" i="28"/>
  <c r="AE130" i="28"/>
  <c r="AG130" i="28"/>
  <c r="AF130" i="28"/>
  <c r="AL130" i="28"/>
  <c r="AN130" i="28"/>
  <c r="W130" i="28"/>
  <c r="AD130" i="28"/>
  <c r="AB130" i="28"/>
  <c r="Y130" i="28"/>
  <c r="AA130" i="28"/>
  <c r="AI130" i="28"/>
  <c r="AE31" i="23"/>
  <c r="AL31" i="23"/>
  <c r="AD31" i="23"/>
  <c r="AG31" i="23"/>
  <c r="AA31" i="23"/>
  <c r="AB31" i="23"/>
  <c r="W31" i="23"/>
  <c r="AI31" i="23"/>
  <c r="AH31" i="23"/>
  <c r="AM31" i="23"/>
  <c r="AJ31" i="23"/>
  <c r="Y31" i="23"/>
  <c r="Z31" i="23"/>
  <c r="AC96" i="23"/>
  <c r="AJ96" i="23"/>
  <c r="AA96" i="23"/>
  <c r="AI96" i="23"/>
  <c r="AB96" i="23"/>
  <c r="Z96" i="23"/>
  <c r="AH96" i="23"/>
  <c r="AF96" i="23"/>
  <c r="AL96" i="23"/>
  <c r="AK96" i="23"/>
  <c r="Y96" i="23"/>
  <c r="AE96" i="23"/>
  <c r="AN96" i="23"/>
  <c r="AD96" i="23"/>
  <c r="W96" i="23"/>
  <c r="AO96" i="23"/>
  <c r="AK176" i="23"/>
  <c r="Y176" i="23"/>
  <c r="AN176" i="23"/>
  <c r="AE176" i="23"/>
  <c r="X176" i="23"/>
  <c r="AA176" i="23"/>
  <c r="W176" i="23"/>
  <c r="AC176" i="23"/>
  <c r="AD176" i="23"/>
  <c r="AL176" i="23"/>
  <c r="AB176" i="23"/>
  <c r="AJ176" i="23"/>
  <c r="AM176" i="23"/>
  <c r="Z176" i="23"/>
  <c r="AI176" i="23"/>
  <c r="AH176" i="23"/>
  <c r="AF176" i="23"/>
  <c r="AI128" i="28"/>
  <c r="X128" i="28"/>
  <c r="AK128" i="28"/>
  <c r="AL128" i="28"/>
  <c r="AO128" i="28"/>
  <c r="AG128" i="28"/>
  <c r="W128" i="28"/>
  <c r="AJ128" i="28"/>
  <c r="AN128" i="28"/>
  <c r="AD128" i="28"/>
  <c r="AC128" i="28"/>
  <c r="AA128" i="28"/>
  <c r="AB128" i="28"/>
  <c r="AE128" i="28"/>
  <c r="Y128" i="28"/>
  <c r="AM128" i="28"/>
  <c r="AA121" i="23"/>
  <c r="AL121" i="23"/>
  <c r="AN121" i="23"/>
  <c r="AH121" i="23"/>
  <c r="AO121" i="23"/>
  <c r="AK121" i="23"/>
  <c r="AI121" i="23"/>
  <c r="AG121" i="23"/>
  <c r="AM121" i="23"/>
  <c r="AD121" i="23"/>
  <c r="AE121" i="23"/>
  <c r="W121" i="23"/>
  <c r="AF121" i="23"/>
  <c r="Y121" i="23"/>
  <c r="AM107" i="23"/>
  <c r="AH107" i="23"/>
  <c r="AC107" i="23"/>
  <c r="AK107" i="23"/>
  <c r="AI107" i="23"/>
  <c r="X107" i="23"/>
  <c r="AF107" i="23"/>
  <c r="Z107" i="23"/>
  <c r="AA107" i="23"/>
  <c r="W107" i="23"/>
  <c r="AJ107" i="23"/>
  <c r="AO107" i="23"/>
  <c r="AC90" i="24"/>
  <c r="Z90" i="24"/>
  <c r="AN90" i="24"/>
  <c r="Y90" i="24"/>
  <c r="AL90" i="24"/>
  <c r="AA90" i="24"/>
  <c r="AF90" i="24"/>
  <c r="AK90" i="24"/>
  <c r="AJ90" i="24"/>
  <c r="AH90" i="24"/>
  <c r="X90" i="24"/>
  <c r="AN69" i="24"/>
  <c r="AG69" i="24"/>
  <c r="AK69" i="24"/>
  <c r="AC69" i="24"/>
  <c r="AI92" i="24"/>
  <c r="AF92" i="24"/>
  <c r="AJ92" i="24"/>
  <c r="AM92" i="24"/>
  <c r="AE92" i="24"/>
  <c r="AD92" i="24"/>
  <c r="AO173" i="24"/>
  <c r="AD173" i="24"/>
  <c r="AJ173" i="24"/>
  <c r="W173" i="24"/>
  <c r="AA173" i="24"/>
  <c r="AH173" i="24"/>
  <c r="AN173" i="24"/>
  <c r="AI173" i="24"/>
  <c r="AF51" i="24"/>
  <c r="AE51" i="24"/>
  <c r="AJ51" i="24"/>
  <c r="AD69" i="24"/>
  <c r="AO116" i="24"/>
  <c r="W150" i="24"/>
  <c r="Z21" i="24"/>
  <c r="AB97" i="24"/>
  <c r="AM51" i="24"/>
  <c r="AC97" i="24"/>
  <c r="AD155" i="24"/>
  <c r="AI69" i="24"/>
  <c r="AM150" i="24"/>
  <c r="X21" i="24"/>
  <c r="AA58" i="23"/>
  <c r="Z173" i="24"/>
  <c r="AB92" i="24"/>
  <c r="Z92" i="28"/>
  <c r="AK54" i="28"/>
  <c r="AC23" i="23"/>
  <c r="W122" i="40"/>
  <c r="AE113" i="23"/>
  <c r="AM156" i="28"/>
  <c r="AB103" i="24"/>
  <c r="AB90" i="24"/>
  <c r="AJ143" i="28"/>
  <c r="X113" i="23"/>
  <c r="AJ168" i="23"/>
  <c r="AH143" i="28"/>
  <c r="AI103" i="24"/>
  <c r="AE72" i="28"/>
  <c r="AH129" i="28"/>
  <c r="Y84" i="23"/>
  <c r="AO92" i="24"/>
  <c r="AD156" i="28"/>
  <c r="Z122" i="40"/>
  <c r="AC84" i="23"/>
  <c r="AM92" i="28"/>
  <c r="X96" i="23"/>
  <c r="AB107" i="23"/>
  <c r="AG176" i="23"/>
  <c r="AN123" i="40"/>
  <c r="AM169" i="42"/>
  <c r="AD169" i="42"/>
  <c r="AL29" i="41"/>
  <c r="AD29" i="41"/>
  <c r="W29" i="41"/>
  <c r="AO29" i="41"/>
  <c r="AA111" i="42"/>
  <c r="AO111" i="42"/>
  <c r="AJ111" i="42"/>
  <c r="AH111" i="42"/>
  <c r="AF111" i="42"/>
  <c r="AC111" i="42"/>
  <c r="W111" i="42"/>
  <c r="AD111" i="42"/>
  <c r="AE111" i="42"/>
  <c r="AG150" i="42"/>
  <c r="AF150" i="42"/>
  <c r="Y150" i="42"/>
  <c r="AN150" i="42"/>
  <c r="AH150" i="42"/>
  <c r="AC150" i="42"/>
  <c r="AO150" i="42"/>
  <c r="AK150" i="42"/>
  <c r="AO52" i="40"/>
  <c r="AG52" i="40"/>
  <c r="AD137" i="42"/>
  <c r="AO137" i="42"/>
  <c r="AL96" i="41"/>
  <c r="AG96" i="41"/>
  <c r="AD96" i="41"/>
  <c r="X96" i="41"/>
  <c r="Y96" i="41"/>
  <c r="AA96" i="41"/>
  <c r="AF96" i="41"/>
  <c r="AC96" i="41"/>
  <c r="W96" i="41"/>
  <c r="AO96" i="41"/>
  <c r="AJ96" i="41"/>
  <c r="AM96" i="41"/>
  <c r="AK96" i="41"/>
  <c r="AE121" i="40"/>
  <c r="AC121" i="40"/>
  <c r="AA121" i="40"/>
  <c r="AG121" i="40"/>
  <c r="AJ121" i="40"/>
  <c r="Z121" i="40"/>
  <c r="AN121" i="40"/>
  <c r="X121" i="40"/>
  <c r="AH121" i="40"/>
  <c r="AL121" i="40"/>
  <c r="AI121" i="40"/>
  <c r="W121" i="40"/>
  <c r="AF121" i="40"/>
  <c r="AE35" i="41"/>
  <c r="Z35" i="41"/>
  <c r="AG35" i="41"/>
  <c r="X69" i="41"/>
  <c r="AD69" i="41"/>
  <c r="AM69" i="41"/>
  <c r="AL69" i="41"/>
  <c r="Y69" i="41"/>
  <c r="AN69" i="41"/>
  <c r="W69" i="41"/>
  <c r="AI69" i="41"/>
  <c r="AA69" i="41"/>
  <c r="AF69" i="41"/>
  <c r="AG69" i="41"/>
  <c r="AE69" i="41"/>
  <c r="AH69" i="41"/>
  <c r="AJ69" i="41"/>
  <c r="AB69" i="41"/>
  <c r="AO69" i="41"/>
  <c r="AC69" i="41"/>
  <c r="AK69" i="41"/>
  <c r="AE157" i="23"/>
  <c r="W157" i="23"/>
  <c r="AN157" i="23"/>
  <c r="Z157" i="23"/>
  <c r="AK157" i="23"/>
  <c r="AC157" i="23"/>
  <c r="AF157" i="23"/>
  <c r="AL157" i="23"/>
  <c r="AH157" i="23"/>
  <c r="Y157" i="23"/>
  <c r="AD157" i="23"/>
  <c r="AO157" i="23"/>
  <c r="AA157" i="23"/>
  <c r="AI157" i="23"/>
  <c r="AJ157" i="23"/>
  <c r="AB157" i="23"/>
  <c r="AN83" i="23"/>
  <c r="AL83" i="23"/>
  <c r="W83" i="23"/>
  <c r="AK83" i="23"/>
  <c r="AG83" i="23"/>
  <c r="AO83" i="23"/>
  <c r="X83" i="23"/>
  <c r="AF83" i="23"/>
  <c r="AD83" i="23"/>
  <c r="AI83" i="23"/>
  <c r="AJ83" i="23"/>
  <c r="Z83" i="23"/>
  <c r="Y83" i="23"/>
  <c r="AM83" i="23"/>
  <c r="AB83" i="23"/>
  <c r="AH83" i="23"/>
  <c r="AC83" i="23"/>
  <c r="AE83" i="23"/>
  <c r="AA72" i="28"/>
  <c r="X72" i="28"/>
  <c r="AB72" i="28"/>
  <c r="AL72" i="28"/>
  <c r="AF72" i="28"/>
  <c r="AN72" i="28"/>
  <c r="Y72" i="28"/>
  <c r="AH72" i="28"/>
  <c r="Z72" i="28"/>
  <c r="Y172" i="28"/>
  <c r="AI172" i="28"/>
  <c r="AK172" i="28"/>
  <c r="AD172" i="28"/>
  <c r="AM172" i="28"/>
  <c r="Z172" i="28"/>
  <c r="AJ172" i="28"/>
  <c r="AH172" i="28"/>
  <c r="AA172" i="28"/>
  <c r="AL172" i="28"/>
  <c r="AB172" i="28"/>
  <c r="W172" i="28"/>
  <c r="AO172" i="28"/>
  <c r="AF172" i="28"/>
  <c r="AN172" i="28"/>
  <c r="AC172" i="28"/>
  <c r="AC116" i="23"/>
  <c r="AJ116" i="23"/>
  <c r="W116" i="23"/>
  <c r="AI116" i="23"/>
  <c r="AL116" i="23"/>
  <c r="AE116" i="23"/>
  <c r="AA116" i="23"/>
  <c r="AN116" i="23"/>
  <c r="AG116" i="23"/>
  <c r="Y116" i="23"/>
  <c r="AM116" i="23"/>
  <c r="AD116" i="23"/>
  <c r="AF116" i="23"/>
  <c r="AK94" i="28"/>
  <c r="AG94" i="28"/>
  <c r="AF94" i="28"/>
  <c r="W94" i="28"/>
  <c r="AA94" i="28"/>
  <c r="AN94" i="28"/>
  <c r="X94" i="28"/>
  <c r="AH94" i="28"/>
  <c r="AM94" i="28"/>
  <c r="AL94" i="28"/>
  <c r="AE94" i="28"/>
  <c r="AC94" i="28"/>
  <c r="AB94" i="28"/>
  <c r="AI94" i="28"/>
  <c r="AB130" i="23"/>
  <c r="AC130" i="23"/>
  <c r="AN130" i="23"/>
  <c r="Y130" i="23"/>
  <c r="AL130" i="23"/>
  <c r="AH130" i="23"/>
  <c r="AA130" i="23"/>
  <c r="X130" i="23"/>
  <c r="AM130" i="23"/>
  <c r="AK130" i="23"/>
  <c r="AF130" i="23"/>
  <c r="AJ130" i="23"/>
  <c r="AD130" i="23"/>
  <c r="AG130" i="23"/>
  <c r="W135" i="23"/>
  <c r="AB135" i="23"/>
  <c r="Z135" i="23"/>
  <c r="AF135" i="23"/>
  <c r="AN135" i="23"/>
  <c r="Y135" i="23"/>
  <c r="AC135" i="23"/>
  <c r="AG135" i="23"/>
  <c r="AI135" i="23"/>
  <c r="AD135" i="23"/>
  <c r="AO135" i="23"/>
  <c r="X135" i="23"/>
  <c r="AH135" i="23"/>
  <c r="AE135" i="23"/>
  <c r="AK135" i="23"/>
  <c r="AM135" i="23"/>
  <c r="AA135" i="23"/>
  <c r="AK113" i="23"/>
  <c r="AN113" i="23"/>
  <c r="AH113" i="23"/>
  <c r="AG113" i="23"/>
  <c r="Y113" i="23"/>
  <c r="Z113" i="23"/>
  <c r="AC113" i="23"/>
  <c r="AF113" i="23"/>
  <c r="AA129" i="28"/>
  <c r="AJ129" i="28"/>
  <c r="AB129" i="28"/>
  <c r="AI129" i="28"/>
  <c r="AE129" i="28"/>
  <c r="AF129" i="28"/>
  <c r="Y129" i="28"/>
  <c r="AD129" i="28"/>
  <c r="AC129" i="28"/>
  <c r="W129" i="28"/>
  <c r="AG129" i="28"/>
  <c r="AK129" i="28"/>
  <c r="AN129" i="28"/>
  <c r="AO129" i="28"/>
  <c r="AL35" i="28"/>
  <c r="Z35" i="28"/>
  <c r="AO35" i="28"/>
  <c r="AD35" i="28"/>
  <c r="AF35" i="28"/>
  <c r="AB35" i="28"/>
  <c r="X35" i="28"/>
  <c r="AN35" i="28"/>
  <c r="AJ35" i="28"/>
  <c r="AH35" i="28"/>
  <c r="AC35" i="28"/>
  <c r="W35" i="28"/>
  <c r="AG35" i="28"/>
  <c r="AI35" i="28"/>
  <c r="AE35" i="28"/>
  <c r="Y35" i="28"/>
  <c r="AB54" i="28"/>
  <c r="Y54" i="28"/>
  <c r="AH54" i="28"/>
  <c r="AA54" i="28"/>
  <c r="AM30" i="23"/>
  <c r="W30" i="23"/>
  <c r="AH30" i="23"/>
  <c r="AO30" i="23"/>
  <c r="AN30" i="23"/>
  <c r="AC30" i="23"/>
  <c r="AA30" i="23"/>
  <c r="Y30" i="23"/>
  <c r="AK30" i="23"/>
  <c r="AG30" i="23"/>
  <c r="AD30" i="23"/>
  <c r="AJ30" i="23"/>
  <c r="AF30" i="23"/>
  <c r="Z30" i="23"/>
  <c r="AB30" i="23"/>
  <c r="AA65" i="23"/>
  <c r="AE65" i="23"/>
  <c r="AD65" i="23"/>
  <c r="Y65" i="23"/>
  <c r="AG65" i="23"/>
  <c r="AC65" i="23"/>
  <c r="Z65" i="23"/>
  <c r="X65" i="23"/>
  <c r="AJ65" i="23"/>
  <c r="AN65" i="23"/>
  <c r="AM65" i="23"/>
  <c r="AO65" i="23"/>
  <c r="AH65" i="23"/>
  <c r="AB65" i="23"/>
  <c r="AL65" i="23"/>
  <c r="AI65" i="23"/>
  <c r="AF65" i="23"/>
  <c r="AK65" i="23"/>
  <c r="AO48" i="28"/>
  <c r="AD48" i="28"/>
  <c r="AI48" i="28"/>
  <c r="X48" i="28"/>
  <c r="Z48" i="28"/>
  <c r="AH48" i="28"/>
  <c r="AL48" i="28"/>
  <c r="AG48" i="28"/>
  <c r="AE48" i="28"/>
  <c r="AJ48" i="28"/>
  <c r="AK48" i="28"/>
  <c r="AB48" i="28"/>
  <c r="Y48" i="28"/>
  <c r="AN48" i="28"/>
  <c r="W48" i="28"/>
  <c r="AO20" i="23"/>
  <c r="AC20" i="23"/>
  <c r="AA20" i="23"/>
  <c r="AD20" i="23"/>
  <c r="Z20" i="23"/>
  <c r="AI20" i="23"/>
  <c r="AJ20" i="23"/>
  <c r="X20" i="23"/>
  <c r="AK20" i="23"/>
  <c r="W20" i="23"/>
  <c r="AL20" i="23"/>
  <c r="AH20" i="23"/>
  <c r="AF20" i="23"/>
  <c r="AB20" i="23"/>
  <c r="AN20" i="23"/>
  <c r="AE20" i="23"/>
  <c r="AM20" i="23"/>
  <c r="AG20" i="23"/>
  <c r="Y20" i="23"/>
  <c r="AE77" i="23"/>
  <c r="AF77" i="23"/>
  <c r="AG77" i="23"/>
  <c r="AH77" i="23"/>
  <c r="AO77" i="23"/>
  <c r="X77" i="23"/>
  <c r="AC77" i="23"/>
  <c r="AJ77" i="23"/>
  <c r="AL77" i="23"/>
  <c r="AD77" i="23"/>
  <c r="Z77" i="23"/>
  <c r="AM77" i="23"/>
  <c r="AB77" i="23"/>
  <c r="AB112" i="28"/>
  <c r="Z112" i="28"/>
  <c r="AC112" i="28"/>
  <c r="AM112" i="28"/>
  <c r="X112" i="28"/>
  <c r="AH112" i="28"/>
  <c r="AD112" i="28"/>
  <c r="W112" i="28"/>
  <c r="AF112" i="28"/>
  <c r="AN112" i="28"/>
  <c r="Y112" i="28"/>
  <c r="AO47" i="23"/>
  <c r="W47" i="23"/>
  <c r="AD47" i="23"/>
  <c r="AA47" i="23"/>
  <c r="AG47" i="23"/>
  <c r="AL47" i="23"/>
  <c r="AB47" i="23"/>
  <c r="Y47" i="23"/>
  <c r="AF47" i="23"/>
  <c r="AI47" i="23"/>
  <c r="AM47" i="23"/>
  <c r="Z47" i="23"/>
  <c r="X47" i="23"/>
  <c r="AH47" i="23"/>
  <c r="AN47" i="23"/>
  <c r="X31" i="28"/>
  <c r="Z31" i="28"/>
  <c r="AB31" i="28"/>
  <c r="AF31" i="28"/>
  <c r="AM31" i="28"/>
  <c r="Y31" i="28"/>
  <c r="AA31" i="28"/>
  <c r="AH31" i="28"/>
  <c r="W31" i="28"/>
  <c r="AK31" i="28"/>
  <c r="AD31" i="28"/>
  <c r="AL31" i="28"/>
  <c r="AG31" i="28"/>
  <c r="AC31" i="28"/>
  <c r="AC12" i="23"/>
  <c r="AH12" i="23"/>
  <c r="AI12" i="23"/>
  <c r="AJ12" i="23"/>
  <c r="AF12" i="23"/>
  <c r="Y12" i="23"/>
  <c r="AK12" i="23"/>
  <c r="AG12" i="23"/>
  <c r="X12" i="23"/>
  <c r="AO12" i="23"/>
  <c r="AE12" i="23"/>
  <c r="Z12" i="23"/>
  <c r="AN12" i="23"/>
  <c r="AB12" i="23"/>
  <c r="AD12" i="23"/>
  <c r="AL12" i="23"/>
  <c r="AK110" i="23"/>
  <c r="AI110" i="23"/>
  <c r="Z110" i="23"/>
  <c r="AG110" i="23"/>
  <c r="AC110" i="23"/>
  <c r="AM110" i="23"/>
  <c r="AJ110" i="23"/>
  <c r="AH110" i="23"/>
  <c r="W110" i="23"/>
  <c r="AE110" i="23"/>
  <c r="X110" i="23"/>
  <c r="AN110" i="23"/>
  <c r="AF110" i="23"/>
  <c r="AB110" i="23"/>
  <c r="AL102" i="28"/>
  <c r="AB102" i="28"/>
  <c r="AC102" i="28"/>
  <c r="AI102" i="28"/>
  <c r="AD102" i="28"/>
  <c r="AK102" i="28"/>
  <c r="AO102" i="28"/>
  <c r="Y102" i="28"/>
  <c r="Z102" i="28"/>
  <c r="X102" i="28"/>
  <c r="AJ102" i="28"/>
  <c r="AE102" i="28"/>
  <c r="AH102" i="28"/>
  <c r="W102" i="28"/>
  <c r="AD73" i="28"/>
  <c r="AI73" i="28"/>
  <c r="W73" i="28"/>
  <c r="AM73" i="28"/>
  <c r="AC73" i="28"/>
  <c r="Y73" i="28"/>
  <c r="AK73" i="28"/>
  <c r="AH73" i="28"/>
  <c r="AC58" i="23"/>
  <c r="AN58" i="23"/>
  <c r="W58" i="23"/>
  <c r="AM58" i="23"/>
  <c r="AI58" i="23"/>
  <c r="AH58" i="23"/>
  <c r="AD58" i="23"/>
  <c r="AO58" i="23"/>
  <c r="X97" i="24"/>
  <c r="AF97" i="24"/>
  <c r="AK97" i="24"/>
  <c r="AD97" i="24"/>
  <c r="Z97" i="24"/>
  <c r="AE97" i="24"/>
  <c r="AJ97" i="24"/>
  <c r="AI97" i="24"/>
  <c r="AN135" i="24"/>
  <c r="AM135" i="24"/>
  <c r="AO135" i="24"/>
  <c r="AF135" i="24"/>
  <c r="W135" i="24"/>
  <c r="AE135" i="24"/>
  <c r="AK135" i="24"/>
  <c r="AJ135" i="24"/>
  <c r="AH135" i="24"/>
  <c r="AG135" i="24"/>
  <c r="Y103" i="24"/>
  <c r="AH103" i="24"/>
  <c r="AO103" i="24"/>
  <c r="AM103" i="24"/>
  <c r="AG103" i="24"/>
  <c r="AK103" i="24"/>
  <c r="AE103" i="24"/>
  <c r="AJ103" i="24"/>
  <c r="AF155" i="24"/>
  <c r="AA155" i="24"/>
  <c r="AO155" i="24"/>
  <c r="Y155" i="24"/>
  <c r="AD150" i="24"/>
  <c r="AO150" i="24"/>
  <c r="AC150" i="24"/>
  <c r="AN150" i="24"/>
  <c r="AK150" i="24"/>
  <c r="AG21" i="24"/>
  <c r="AJ21" i="24"/>
  <c r="AC21" i="24"/>
  <c r="AI21" i="24"/>
  <c r="AH21" i="24"/>
  <c r="AL21" i="24"/>
  <c r="AM21" i="24"/>
  <c r="Z69" i="24"/>
  <c r="X51" i="24"/>
  <c r="AI150" i="24"/>
  <c r="Y21" i="24"/>
  <c r="AH97" i="24"/>
  <c r="AI51" i="24"/>
  <c r="AO97" i="24"/>
  <c r="AN155" i="24"/>
  <c r="AA69" i="24"/>
  <c r="AB51" i="24"/>
  <c r="Y150" i="24"/>
  <c r="W21" i="24"/>
  <c r="W92" i="24"/>
  <c r="AG58" i="23"/>
  <c r="Y173" i="24"/>
  <c r="AN92" i="24"/>
  <c r="AD94" i="28"/>
  <c r="AJ54" i="28"/>
  <c r="AL113" i="23"/>
  <c r="AD107" i="23"/>
  <c r="AM113" i="23"/>
  <c r="AM90" i="24"/>
  <c r="AK156" i="28"/>
  <c r="AI54" i="28"/>
  <c r="AA113" i="23"/>
  <c r="AN51" i="23"/>
  <c r="Z130" i="23"/>
  <c r="AB156" i="28"/>
  <c r="AC173" i="24"/>
  <c r="AG151" i="28"/>
  <c r="AI122" i="40"/>
  <c r="AF58" i="23"/>
  <c r="AE112" i="28"/>
  <c r="AJ72" i="28"/>
  <c r="AM122" i="40"/>
  <c r="AO72" i="28"/>
  <c r="Z129" i="28"/>
  <c r="AK92" i="24"/>
  <c r="X58" i="23"/>
  <c r="AN92" i="28"/>
  <c r="X129" i="28"/>
  <c r="AM96" i="23"/>
  <c r="AA48" i="28"/>
  <c r="AN102" i="28"/>
  <c r="Z130" i="28"/>
  <c r="AE107" i="23"/>
  <c r="AJ47" i="23"/>
  <c r="AL135" i="23"/>
  <c r="X31" i="23"/>
  <c r="X172" i="28"/>
  <c r="AN111" i="42"/>
  <c r="AI34" i="42"/>
  <c r="AA34" i="42"/>
  <c r="X34" i="42"/>
  <c r="AM34" i="42"/>
  <c r="AK34" i="42"/>
  <c r="AL34" i="42"/>
  <c r="AN62" i="40"/>
  <c r="AO62" i="40"/>
  <c r="AC62" i="40"/>
  <c r="W62" i="40"/>
  <c r="AF62" i="40"/>
  <c r="AL62" i="40"/>
  <c r="AJ62" i="40"/>
  <c r="Y62" i="40"/>
  <c r="AE62" i="40"/>
  <c r="AB62" i="40"/>
  <c r="AH62" i="40"/>
  <c r="AK62" i="40"/>
  <c r="AG62" i="40"/>
  <c r="X62" i="40"/>
  <c r="AA62" i="40"/>
  <c r="AD62" i="40"/>
  <c r="Z62" i="40"/>
  <c r="AA42" i="41"/>
  <c r="AE42" i="41"/>
  <c r="AI42" i="41"/>
  <c r="X42" i="41"/>
  <c r="Z42" i="41"/>
  <c r="AB42" i="41"/>
  <c r="AF42" i="41"/>
  <c r="AJ42" i="41"/>
  <c r="AH108" i="42"/>
  <c r="AF108" i="42"/>
  <c r="W108" i="42"/>
  <c r="AG150" i="24"/>
  <c r="AG51" i="24"/>
  <c r="AK173" i="24"/>
  <c r="AG92" i="24"/>
  <c r="AL58" i="23"/>
  <c r="X92" i="24"/>
  <c r="AN21" i="24"/>
  <c r="Z54" i="28"/>
  <c r="AD113" i="23"/>
  <c r="AA51" i="24"/>
  <c r="AI90" i="24"/>
  <c r="AO51" i="23"/>
  <c r="AE130" i="23"/>
  <c r="AL156" i="28"/>
  <c r="AC135" i="24"/>
  <c r="AA126" i="40"/>
  <c r="AI130" i="23"/>
  <c r="AB173" i="24"/>
  <c r="W65" i="23"/>
  <c r="W84" i="23"/>
  <c r="AL92" i="28"/>
  <c r="AB116" i="23"/>
  <c r="AE54" i="28"/>
  <c r="AM130" i="28"/>
  <c r="Y23" i="23"/>
  <c r="AE31" i="28"/>
  <c r="AM157" i="23"/>
  <c r="X73" i="28"/>
  <c r="AI31" i="28"/>
  <c r="Z143" i="28"/>
  <c r="W51" i="23"/>
  <c r="AC101" i="41"/>
  <c r="X116" i="23"/>
  <c r="AH19" i="40"/>
  <c r="AE19" i="40"/>
  <c r="AG19" i="40"/>
  <c r="AC19" i="40"/>
  <c r="X19" i="40"/>
  <c r="AO126" i="40"/>
  <c r="AH126" i="40"/>
  <c r="AC126" i="40"/>
  <c r="AI126" i="40"/>
  <c r="AG126" i="40"/>
  <c r="AJ126" i="40"/>
  <c r="W126" i="40"/>
  <c r="Y23" i="42"/>
  <c r="AM23" i="42"/>
  <c r="AL23" i="42"/>
  <c r="AO23" i="42"/>
  <c r="AD23" i="42"/>
  <c r="AJ23" i="42"/>
  <c r="AB124" i="41"/>
  <c r="X124" i="41"/>
  <c r="AI124" i="41"/>
  <c r="AH124" i="41"/>
  <c r="AF124" i="41"/>
  <c r="AE124" i="41"/>
  <c r="AD124" i="41"/>
  <c r="AO124" i="41"/>
  <c r="AA124" i="41"/>
  <c r="Y124" i="41"/>
  <c r="AM124" i="41"/>
  <c r="AG124" i="41"/>
  <c r="AD159" i="40"/>
  <c r="Z159" i="40"/>
  <c r="AC159" i="40"/>
  <c r="AA159" i="40"/>
  <c r="AO159" i="40"/>
  <c r="AB159" i="40"/>
  <c r="X159" i="40"/>
  <c r="AF159" i="40"/>
  <c r="AL159" i="40"/>
  <c r="W159" i="40"/>
  <c r="AH159" i="40"/>
  <c r="AM159" i="40"/>
  <c r="Y159" i="40"/>
  <c r="AJ159" i="40"/>
  <c r="AI159" i="40"/>
  <c r="AK159" i="40"/>
  <c r="AG159" i="40"/>
  <c r="AE159" i="40"/>
  <c r="AH4" i="23"/>
  <c r="AE4" i="23"/>
  <c r="AF4" i="23"/>
  <c r="AK4" i="23"/>
  <c r="AM4" i="23"/>
  <c r="AA4" i="23"/>
  <c r="Y4" i="23"/>
  <c r="AO4" i="23"/>
  <c r="AB4" i="23"/>
  <c r="X4" i="23"/>
  <c r="AN4" i="23"/>
  <c r="AC4" i="23"/>
  <c r="AD4" i="23"/>
  <c r="AB64" i="28"/>
  <c r="AE64" i="28"/>
  <c r="AJ64" i="28"/>
  <c r="AM64" i="28"/>
  <c r="AH64" i="28"/>
  <c r="AC64" i="28"/>
  <c r="AD64" i="28"/>
  <c r="AI64" i="28"/>
  <c r="AL64" i="28"/>
  <c r="AA64" i="28"/>
  <c r="W64" i="28"/>
  <c r="AK64" i="28"/>
  <c r="AF64" i="28"/>
  <c r="X64" i="28"/>
  <c r="Z64" i="28"/>
  <c r="AO64" i="28"/>
  <c r="AG64" i="28"/>
  <c r="X122" i="40"/>
  <c r="AM69" i="24"/>
  <c r="Z126" i="40"/>
  <c r="AB69" i="24"/>
  <c r="AL51" i="24"/>
  <c r="AG122" i="40"/>
  <c r="AK155" i="24"/>
  <c r="AM126" i="40"/>
  <c r="AE69" i="24"/>
  <c r="AE155" i="24"/>
  <c r="Y69" i="24"/>
  <c r="AC51" i="24"/>
  <c r="AO21" i="24"/>
  <c r="AG173" i="24"/>
  <c r="Y92" i="24"/>
  <c r="Y122" i="40"/>
  <c r="AC92" i="24"/>
  <c r="AB73" i="28"/>
  <c r="AF54" i="28"/>
  <c r="AB113" i="23"/>
  <c r="AG102" i="28"/>
  <c r="AC54" i="28"/>
  <c r="AC51" i="23"/>
  <c r="AE90" i="24"/>
  <c r="AJ73" i="28"/>
  <c r="AA112" i="28"/>
  <c r="AJ4" i="23"/>
  <c r="AL168" i="23"/>
  <c r="AN107" i="23"/>
  <c r="Z94" i="28"/>
  <c r="Y135" i="24"/>
  <c r="AL92" i="24"/>
  <c r="AF102" i="28"/>
  <c r="AF122" i="40"/>
  <c r="AD110" i="23"/>
  <c r="AK21" i="24"/>
  <c r="AD121" i="40"/>
  <c r="Z84" i="23"/>
  <c r="AI77" i="23"/>
  <c r="AO121" i="40"/>
  <c r="AE168" i="23"/>
  <c r="Z116" i="23"/>
  <c r="AD23" i="23"/>
  <c r="X23" i="23"/>
  <c r="AG157" i="23"/>
  <c r="AM12" i="23"/>
  <c r="AA101" i="41"/>
  <c r="Z69" i="41"/>
  <c r="AD41" i="41"/>
  <c r="AF41" i="41"/>
  <c r="AA41" i="41"/>
  <c r="Y41" i="41"/>
  <c r="AG41" i="41"/>
  <c r="AL41" i="41"/>
  <c r="AI41" i="41"/>
  <c r="AM41" i="41"/>
  <c r="AO41" i="41"/>
  <c r="Z41" i="41"/>
  <c r="Y148" i="42"/>
  <c r="W148" i="42"/>
  <c r="AN148" i="42"/>
  <c r="AC47" i="42"/>
  <c r="AH47" i="42"/>
  <c r="AF47" i="42"/>
  <c r="AJ47" i="42"/>
  <c r="AG47" i="42"/>
  <c r="W47" i="42"/>
  <c r="AA153" i="42"/>
  <c r="AC153" i="42"/>
  <c r="W153" i="42"/>
  <c r="AO27" i="40"/>
  <c r="X27" i="40"/>
  <c r="AD27" i="40"/>
  <c r="AE27" i="40"/>
  <c r="AK27" i="40"/>
  <c r="W27" i="40"/>
  <c r="AM27" i="40"/>
  <c r="AF27" i="40"/>
  <c r="Y13" i="40"/>
  <c r="AH13" i="40"/>
  <c r="AN13" i="40"/>
  <c r="AO13" i="40"/>
  <c r="X13" i="40"/>
  <c r="AC13" i="40"/>
  <c r="AE13" i="40"/>
  <c r="W13" i="40"/>
  <c r="AK7" i="40"/>
  <c r="AB7" i="40"/>
  <c r="AO7" i="40"/>
  <c r="AG7" i="40"/>
  <c r="AA7" i="40"/>
  <c r="AA21" i="24"/>
  <c r="AL126" i="40"/>
  <c r="AD51" i="24"/>
  <c r="AM155" i="24"/>
  <c r="Z155" i="24"/>
  <c r="AF126" i="40"/>
  <c r="AL103" i="24"/>
  <c r="X69" i="24"/>
  <c r="W51" i="24"/>
  <c r="AD21" i="24"/>
  <c r="AF173" i="24"/>
  <c r="AH92" i="24"/>
  <c r="Z92" i="24"/>
  <c r="Z73" i="28"/>
  <c r="AL4" i="23"/>
  <c r="X157" i="23"/>
  <c r="W113" i="23"/>
  <c r="Y77" i="23"/>
  <c r="W54" i="28"/>
  <c r="AG90" i="24"/>
  <c r="AE73" i="28"/>
  <c r="AO112" i="28"/>
  <c r="AK72" i="28"/>
  <c r="AH168" i="23"/>
  <c r="Y94" i="28"/>
  <c r="AB150" i="24"/>
  <c r="AL112" i="28"/>
  <c r="AB126" i="40"/>
  <c r="Z44" i="40"/>
  <c r="AA110" i="23"/>
  <c r="AN44" i="40"/>
  <c r="W156" i="28"/>
  <c r="W69" i="24"/>
  <c r="AD135" i="24"/>
  <c r="AK121" i="40"/>
  <c r="AN77" i="23"/>
  <c r="AA12" i="23"/>
  <c r="W72" i="28"/>
  <c r="AM35" i="28"/>
  <c r="AK35" i="28"/>
  <c r="AO73" i="28"/>
  <c r="AK116" i="23"/>
  <c r="AO116" i="23"/>
  <c r="AI4" i="23"/>
  <c r="AH42" i="41"/>
  <c r="AI7" i="40"/>
  <c r="AB79" i="40"/>
  <c r="AE79" i="40"/>
  <c r="AN79" i="40"/>
  <c r="AC157" i="40"/>
  <c r="AO157" i="40"/>
  <c r="AM157" i="40"/>
  <c r="AF157" i="40"/>
  <c r="AG17" i="42"/>
  <c r="AD17" i="42"/>
  <c r="Y17" i="42"/>
  <c r="AN122" i="40"/>
  <c r="AD122" i="40"/>
  <c r="AL122" i="40"/>
  <c r="AC122" i="40"/>
  <c r="AB122" i="40"/>
  <c r="AO122" i="40"/>
  <c r="AE122" i="40"/>
  <c r="X83" i="40"/>
  <c r="AB83" i="40"/>
  <c r="W83" i="40"/>
  <c r="AO83" i="40"/>
  <c r="AE83" i="40"/>
  <c r="AC152" i="40"/>
  <c r="AI152" i="40"/>
  <c r="AA152" i="40"/>
  <c r="Z152" i="40"/>
  <c r="AN152" i="40"/>
  <c r="AJ152" i="40"/>
  <c r="Y152" i="40"/>
  <c r="AN64" i="42"/>
  <c r="W64" i="42"/>
  <c r="AH64" i="42"/>
  <c r="AM64" i="42"/>
  <c r="AG64" i="42"/>
  <c r="AF126" i="41"/>
  <c r="AC126" i="41"/>
  <c r="AF162" i="41"/>
  <c r="AD162" i="41"/>
  <c r="AC162" i="41"/>
  <c r="AA163" i="40"/>
  <c r="AJ163" i="40"/>
  <c r="AK62" i="41"/>
  <c r="X62" i="41"/>
  <c r="AD62" i="41"/>
  <c r="AG62" i="41"/>
  <c r="AH62" i="41"/>
  <c r="AI87" i="41"/>
  <c r="AN87" i="41"/>
  <c r="AA87" i="41"/>
  <c r="AH87" i="41"/>
  <c r="AO87" i="41"/>
  <c r="AJ87" i="41"/>
  <c r="Y87" i="41"/>
  <c r="W87" i="41"/>
  <c r="AK87" i="41"/>
  <c r="AB87" i="41"/>
  <c r="AM87" i="41"/>
  <c r="AE87" i="41"/>
  <c r="X87" i="41"/>
  <c r="AF87" i="41"/>
  <c r="Z87" i="41"/>
  <c r="AL87" i="41"/>
  <c r="AC87" i="41"/>
  <c r="AI101" i="41"/>
  <c r="W101" i="41"/>
  <c r="AD101" i="41"/>
  <c r="AB101" i="41"/>
  <c r="AO101" i="41"/>
  <c r="AE101" i="41"/>
  <c r="AG101" i="41"/>
  <c r="AF101" i="41"/>
  <c r="X101" i="41"/>
  <c r="AM101" i="41"/>
  <c r="Y101" i="41"/>
  <c r="AH101" i="41"/>
  <c r="AJ101" i="41"/>
  <c r="AK101" i="41"/>
  <c r="AI23" i="23"/>
  <c r="AL23" i="23"/>
  <c r="AH23" i="23"/>
  <c r="AF23" i="23"/>
  <c r="AA23" i="23"/>
  <c r="AG23" i="23"/>
  <c r="AB23" i="23"/>
  <c r="AN23" i="23"/>
  <c r="W23" i="23"/>
  <c r="AJ23" i="23"/>
  <c r="Z23" i="23"/>
  <c r="AE23" i="23"/>
  <c r="AK23" i="23"/>
  <c r="AO23" i="23"/>
  <c r="AO156" i="28"/>
  <c r="AF156" i="28"/>
  <c r="AA156" i="28"/>
  <c r="Z156" i="28"/>
  <c r="AC156" i="28"/>
  <c r="AH156" i="28"/>
  <c r="AI156" i="28"/>
  <c r="AE156" i="28"/>
  <c r="AM151" i="28"/>
  <c r="AK151" i="28"/>
  <c r="AF151" i="28"/>
  <c r="AH151" i="28"/>
  <c r="AA151" i="28"/>
  <c r="Y151" i="28"/>
  <c r="AC151" i="28"/>
  <c r="W151" i="28"/>
  <c r="AI151" i="28"/>
  <c r="AD151" i="28"/>
  <c r="AO151" i="28"/>
  <c r="AE151" i="28"/>
  <c r="AJ151" i="28"/>
  <c r="AL151" i="28"/>
  <c r="X151" i="28"/>
  <c r="AB151" i="28"/>
  <c r="AN151" i="28"/>
  <c r="AL69" i="24"/>
  <c r="AG155" i="24"/>
  <c r="AN97" i="24"/>
  <c r="X155" i="24"/>
  <c r="AE126" i="40"/>
  <c r="AJ155" i="24"/>
  <c r="AL155" i="24"/>
  <c r="Y126" i="40"/>
  <c r="AD103" i="24"/>
  <c r="AJ69" i="24"/>
  <c r="AH51" i="24"/>
  <c r="AK122" i="40"/>
  <c r="AO51" i="24"/>
  <c r="Z58" i="23"/>
  <c r="AL173" i="24"/>
  <c r="AE173" i="24"/>
  <c r="AJ122" i="40"/>
  <c r="AJ156" i="28"/>
  <c r="AC130" i="28"/>
  <c r="AG4" i="23"/>
  <c r="X121" i="23"/>
  <c r="AK77" i="23"/>
  <c r="AG54" i="28"/>
  <c r="AN103" i="24"/>
  <c r="X150" i="24"/>
  <c r="Z135" i="24"/>
  <c r="AF73" i="28"/>
  <c r="AI112" i="28"/>
  <c r="AO31" i="28"/>
  <c r="AI72" i="28"/>
  <c r="AO54" i="28"/>
  <c r="AA102" i="28"/>
  <c r="AG73" i="28"/>
  <c r="AA92" i="24"/>
  <c r="AD72" i="28"/>
  <c r="AG172" i="28"/>
  <c r="Y110" i="23"/>
  <c r="W90" i="24"/>
  <c r="Y107" i="23"/>
  <c r="Y121" i="40"/>
  <c r="AL97" i="24"/>
  <c r="W12" i="23"/>
  <c r="AG156" i="28"/>
  <c r="AA35" i="28"/>
  <c r="AI30" i="23"/>
  <c r="AJ135" i="23"/>
  <c r="AB126" i="41"/>
  <c r="AE112" i="40"/>
  <c r="AG112" i="40"/>
  <c r="Z27" i="41"/>
  <c r="AJ27" i="41"/>
  <c r="AK27" i="41"/>
  <c r="AL27" i="41"/>
  <c r="AF27" i="41"/>
  <c r="AE27" i="41"/>
  <c r="AH27" i="41"/>
  <c r="AO27" i="41"/>
  <c r="W27" i="41"/>
  <c r="AI27" i="41"/>
  <c r="Y27" i="41"/>
  <c r="AN27" i="41"/>
  <c r="AE143" i="28"/>
  <c r="AN143" i="28"/>
  <c r="AB143" i="28"/>
  <c r="AD143" i="28"/>
  <c r="AK143" i="28"/>
  <c r="AC143" i="28"/>
  <c r="AM143" i="28"/>
  <c r="AI143" i="28"/>
  <c r="Y143" i="28"/>
  <c r="X143" i="28"/>
  <c r="AF143" i="28"/>
  <c r="AL143" i="28"/>
  <c r="X51" i="23"/>
  <c r="AD51" i="23"/>
  <c r="Z51" i="23"/>
  <c r="Y51" i="23"/>
  <c r="AJ51" i="23"/>
  <c r="AG51" i="23"/>
  <c r="AL51" i="23"/>
  <c r="AB51" i="23"/>
  <c r="AE51" i="23"/>
  <c r="AI51" i="23"/>
  <c r="AF51" i="23"/>
  <c r="AA51" i="23"/>
  <c r="AK51" i="23"/>
  <c r="AM51" i="23"/>
  <c r="AF92" i="28"/>
  <c r="AO92" i="28"/>
  <c r="X92" i="28"/>
  <c r="AJ92" i="28"/>
  <c r="AG92" i="28"/>
  <c r="AE92" i="28"/>
  <c r="AD92" i="28"/>
  <c r="AI92" i="28"/>
  <c r="Y92" i="28"/>
  <c r="AB92" i="28"/>
  <c r="AA92" i="28"/>
  <c r="Z51" i="24"/>
  <c r="AN51" i="24"/>
  <c r="AE150" i="24"/>
  <c r="AE21" i="24"/>
  <c r="X126" i="40"/>
  <c r="W97" i="24"/>
  <c r="W155" i="24"/>
  <c r="AC155" i="24"/>
  <c r="AN126" i="40"/>
  <c r="X103" i="24"/>
  <c r="AF69" i="24"/>
  <c r="AK51" i="24"/>
  <c r="AA97" i="24"/>
  <c r="AH122" i="40"/>
  <c r="AH150" i="24"/>
  <c r="Y58" i="23"/>
  <c r="AJ58" i="23"/>
  <c r="AM173" i="24"/>
  <c r="AN156" i="28"/>
  <c r="AJ112" i="28"/>
  <c r="AK31" i="23"/>
  <c r="Z121" i="23"/>
  <c r="AA73" i="28"/>
  <c r="AM54" i="28"/>
  <c r="Z103" i="24"/>
  <c r="AF150" i="24"/>
  <c r="AL135" i="24"/>
  <c r="AO94" i="28"/>
  <c r="AF48" i="28"/>
  <c r="AG112" i="28"/>
  <c r="AN31" i="28"/>
  <c r="X54" i="28"/>
  <c r="AN31" i="23"/>
  <c r="AO113" i="23"/>
  <c r="AC47" i="23"/>
  <c r="AE172" i="28"/>
  <c r="Y168" i="23"/>
  <c r="AD90" i="24"/>
  <c r="AL110" i="23"/>
  <c r="X135" i="24"/>
  <c r="AC72" i="28"/>
  <c r="AG107" i="23"/>
  <c r="AC31" i="23"/>
  <c r="AC48" i="28"/>
  <c r="Z128" i="28"/>
  <c r="X30" i="23"/>
  <c r="Y64" i="28"/>
  <c r="AJ94" i="28"/>
  <c r="AA83" i="23"/>
  <c r="AO130" i="23"/>
  <c r="AK47" i="23"/>
  <c r="X64" i="42"/>
  <c r="AM73" i="41"/>
  <c r="AK73" i="41"/>
  <c r="AC123" i="42"/>
  <c r="AG123" i="42"/>
  <c r="AB116" i="41"/>
  <c r="AD116" i="41"/>
  <c r="AG116" i="41"/>
  <c r="AK6" i="42"/>
  <c r="AL6" i="42"/>
  <c r="AG125" i="41"/>
  <c r="AH125" i="41"/>
  <c r="AB89" i="40"/>
  <c r="AL89" i="40"/>
  <c r="AE89" i="40"/>
  <c r="AO3" i="40"/>
  <c r="Z3" i="40"/>
  <c r="AM3" i="40"/>
  <c r="AG41" i="42"/>
  <c r="AF41" i="42"/>
  <c r="Z24" i="40"/>
  <c r="AG24" i="40"/>
  <c r="X53" i="40"/>
  <c r="Y53" i="40"/>
  <c r="AJ53" i="40"/>
  <c r="AE107" i="42"/>
  <c r="AG107" i="42"/>
  <c r="AG95" i="42"/>
  <c r="AF95" i="42"/>
  <c r="AO106" i="42"/>
  <c r="AD106" i="42"/>
  <c r="AI46" i="40"/>
  <c r="AL46" i="40"/>
  <c r="Y68" i="41"/>
  <c r="AK68" i="41"/>
  <c r="Z68" i="41"/>
  <c r="AK37" i="41"/>
  <c r="AC37" i="41"/>
  <c r="AA80" i="41"/>
  <c r="AB112" i="42"/>
  <c r="AB107" i="42"/>
  <c r="AM94" i="41"/>
  <c r="AA5" i="41"/>
  <c r="AD128" i="42"/>
  <c r="AA128" i="42"/>
  <c r="AO49" i="41"/>
  <c r="AO160" i="42"/>
  <c r="AA160" i="42"/>
  <c r="AN160" i="42"/>
  <c r="AL11" i="40"/>
  <c r="AF11" i="40"/>
  <c r="AO162" i="40"/>
  <c r="AJ162" i="40"/>
  <c r="Y57" i="42"/>
  <c r="AO57" i="42"/>
  <c r="AK57" i="42"/>
  <c r="AA57" i="42"/>
  <c r="AC57" i="42"/>
  <c r="AH57" i="42"/>
  <c r="X57" i="42"/>
  <c r="AE57" i="42"/>
  <c r="AG159" i="41"/>
  <c r="AB159" i="41"/>
  <c r="AD159" i="41"/>
  <c r="W159" i="41"/>
  <c r="AF159" i="41"/>
  <c r="AI159" i="41"/>
  <c r="AE159" i="41"/>
  <c r="Z159" i="41"/>
  <c r="AJ159" i="41"/>
  <c r="AM159" i="41"/>
  <c r="AL159" i="41"/>
  <c r="AN159" i="41"/>
  <c r="AJ167" i="40"/>
  <c r="W167" i="40"/>
  <c r="AF167" i="40"/>
  <c r="AO167" i="40"/>
  <c r="AI167" i="40"/>
  <c r="AH167" i="40"/>
  <c r="AA167" i="40"/>
  <c r="Y167" i="40"/>
  <c r="AF92" i="41"/>
  <c r="AE92" i="41"/>
  <c r="AM92" i="41"/>
  <c r="AJ92" i="41"/>
  <c r="AH92" i="41"/>
  <c r="AA92" i="41"/>
  <c r="AI92" i="41"/>
  <c r="X92" i="41"/>
  <c r="AO92" i="41"/>
  <c r="AE137" i="41"/>
  <c r="AJ137" i="41"/>
  <c r="AI137" i="41"/>
  <c r="Z137" i="41"/>
  <c r="AN137" i="41"/>
  <c r="AK137" i="41"/>
  <c r="AD137" i="41"/>
  <c r="X137" i="41"/>
  <c r="AF137" i="41"/>
  <c r="AM137" i="41"/>
  <c r="AL137" i="41"/>
  <c r="AG137" i="41"/>
  <c r="AO137" i="41"/>
  <c r="AC137" i="41"/>
  <c r="AB137" i="41"/>
  <c r="AA137" i="41"/>
  <c r="AK150" i="41"/>
  <c r="AG150" i="41"/>
  <c r="X150" i="41"/>
  <c r="AJ150" i="41"/>
  <c r="AH150" i="41"/>
  <c r="Y150" i="41"/>
  <c r="AL150" i="41"/>
  <c r="AC150" i="41"/>
  <c r="AO150" i="41"/>
  <c r="AA150" i="41"/>
  <c r="AE150" i="41"/>
  <c r="Z150" i="41"/>
  <c r="AN150" i="41"/>
  <c r="AB150" i="41"/>
  <c r="AB138" i="42"/>
  <c r="AI138" i="42"/>
  <c r="AN138" i="42"/>
  <c r="Y138" i="42"/>
  <c r="AO138" i="42"/>
  <c r="Z138" i="42"/>
  <c r="X138" i="42"/>
  <c r="W138" i="42"/>
  <c r="AL138" i="42"/>
  <c r="AF138" i="42"/>
  <c r="AC138" i="42"/>
  <c r="AK138" i="42"/>
  <c r="AM138" i="42"/>
  <c r="AH138" i="42"/>
  <c r="AE138" i="42"/>
  <c r="AO82" i="41"/>
  <c r="AH82" i="41"/>
  <c r="AH129" i="41"/>
  <c r="X129" i="41"/>
  <c r="AB129" i="41"/>
  <c r="AC129" i="41"/>
  <c r="AE129" i="41"/>
  <c r="W129" i="41"/>
  <c r="AN129" i="41"/>
  <c r="AG129" i="41"/>
  <c r="AD129" i="41"/>
  <c r="AA129" i="41"/>
  <c r="AI129" i="41"/>
  <c r="AK129" i="41"/>
  <c r="AO129" i="41"/>
  <c r="AJ129" i="41"/>
  <c r="Z129" i="41"/>
  <c r="AF129" i="41"/>
  <c r="AG163" i="41"/>
  <c r="AE163" i="41"/>
  <c r="AA163" i="41"/>
  <c r="AB163" i="41"/>
  <c r="AO163" i="41"/>
  <c r="AM163" i="41"/>
  <c r="W163" i="41"/>
  <c r="AN163" i="41"/>
  <c r="AK163" i="41"/>
  <c r="X163" i="41"/>
  <c r="AC163" i="41"/>
  <c r="AI9" i="41"/>
  <c r="AN9" i="41"/>
  <c r="AM9" i="41"/>
  <c r="Z9" i="41"/>
  <c r="AJ9" i="41"/>
  <c r="AO9" i="41"/>
  <c r="W9" i="41"/>
  <c r="AG9" i="41"/>
  <c r="AF9" i="41"/>
  <c r="AD9" i="41"/>
  <c r="AB9" i="41"/>
  <c r="AL9" i="41"/>
  <c r="AC9" i="41"/>
  <c r="AH9" i="41"/>
  <c r="Y9" i="41"/>
  <c r="AK9" i="41"/>
  <c r="X9" i="41"/>
  <c r="AG58" i="41"/>
  <c r="W58" i="41"/>
  <c r="AJ58" i="41"/>
  <c r="AF58" i="41"/>
  <c r="Y58" i="41"/>
  <c r="AK58" i="41"/>
  <c r="AL58" i="41"/>
  <c r="AC58" i="41"/>
  <c r="AM58" i="41"/>
  <c r="AI58" i="41"/>
  <c r="Z58" i="41"/>
  <c r="AH58" i="41"/>
  <c r="AC59" i="40"/>
  <c r="AK59" i="40"/>
  <c r="AD59" i="40"/>
  <c r="AF59" i="40"/>
  <c r="Z59" i="40"/>
  <c r="AG59" i="40"/>
  <c r="W59" i="40"/>
  <c r="AA59" i="40"/>
  <c r="AH59" i="40"/>
  <c r="AI59" i="40"/>
  <c r="X59" i="40"/>
  <c r="Y59" i="40"/>
  <c r="AN59" i="40"/>
  <c r="AE59" i="40"/>
  <c r="AL59" i="40"/>
  <c r="AO59" i="40"/>
  <c r="AB59" i="40"/>
  <c r="AD14" i="41"/>
  <c r="AK14" i="41"/>
  <c r="AN14" i="41"/>
  <c r="AG14" i="41"/>
  <c r="AM14" i="41"/>
  <c r="W14" i="41"/>
  <c r="Z14" i="41"/>
  <c r="Y14" i="41"/>
  <c r="AF14" i="41"/>
  <c r="AE14" i="41"/>
  <c r="AI14" i="41"/>
  <c r="AL14" i="41"/>
  <c r="AC14" i="41"/>
  <c r="AB14" i="41"/>
  <c r="AJ14" i="41"/>
  <c r="AA14" i="41"/>
  <c r="X14" i="41"/>
  <c r="AG65" i="41"/>
  <c r="AL65" i="41"/>
  <c r="AK65" i="41"/>
  <c r="AD65" i="41"/>
  <c r="AH65" i="41"/>
  <c r="W65" i="41"/>
  <c r="Z65" i="41"/>
  <c r="AI65" i="41"/>
  <c r="AM65" i="41"/>
  <c r="AJ65" i="41"/>
  <c r="AA65" i="41"/>
  <c r="AB65" i="41"/>
  <c r="X65" i="41"/>
  <c r="AN65" i="41"/>
  <c r="AC65" i="41"/>
  <c r="Y65" i="41"/>
  <c r="AF65" i="41"/>
  <c r="AF131" i="41"/>
  <c r="AH131" i="41"/>
  <c r="AL131" i="41"/>
  <c r="Z131" i="41"/>
  <c r="AM131" i="41"/>
  <c r="AB131" i="41"/>
  <c r="AI126" i="28"/>
  <c r="AJ126" i="28"/>
  <c r="Z126" i="28"/>
  <c r="AK42" i="23"/>
  <c r="AH42" i="23"/>
  <c r="X42" i="23"/>
  <c r="AD42" i="23"/>
  <c r="Z42" i="23"/>
  <c r="Y165" i="28"/>
  <c r="AO165" i="28"/>
  <c r="AN60" i="23"/>
  <c r="AO60" i="23"/>
  <c r="AJ60" i="23"/>
  <c r="AJ10" i="28"/>
  <c r="W10" i="28"/>
  <c r="AE10" i="28"/>
  <c r="AO69" i="28"/>
  <c r="AD69" i="28"/>
  <c r="AO49" i="28"/>
  <c r="W49" i="28"/>
  <c r="W82" i="23"/>
  <c r="AJ82" i="23"/>
  <c r="AM113" i="28"/>
  <c r="AD113" i="28"/>
  <c r="AB113" i="28"/>
  <c r="AN62" i="23"/>
  <c r="AB62" i="23"/>
  <c r="X62" i="23"/>
  <c r="AI145" i="23"/>
  <c r="AB145" i="23"/>
  <c r="AK145" i="23"/>
  <c r="Z145" i="23"/>
  <c r="AN177" i="28"/>
  <c r="AO177" i="28"/>
  <c r="AF177" i="28"/>
  <c r="W177" i="28"/>
  <c r="Y9" i="28"/>
  <c r="AB9" i="28"/>
  <c r="W9" i="28"/>
  <c r="AE9" i="28"/>
  <c r="AJ136" i="28"/>
  <c r="AA136" i="28"/>
  <c r="AE136" i="28"/>
  <c r="AI136" i="28"/>
  <c r="AL136" i="28"/>
  <c r="AB89" i="23"/>
  <c r="AG89" i="23"/>
  <c r="X138" i="23"/>
  <c r="AM138" i="23"/>
  <c r="AB153" i="23"/>
  <c r="AD153" i="23"/>
  <c r="AH153" i="23"/>
  <c r="Y76" i="28"/>
  <c r="AC76" i="28"/>
  <c r="AH76" i="28"/>
  <c r="AF76" i="28"/>
  <c r="AG48" i="23"/>
  <c r="AL48" i="23"/>
  <c r="AB67" i="28"/>
  <c r="AM67" i="28"/>
  <c r="AA67" i="28"/>
  <c r="AF25" i="28"/>
  <c r="Y25" i="28"/>
  <c r="AD25" i="28"/>
  <c r="AG86" i="23"/>
  <c r="AH86" i="23"/>
  <c r="AN86" i="23"/>
  <c r="AO86" i="23"/>
  <c r="AH133" i="28"/>
  <c r="AA133" i="28"/>
  <c r="AI79" i="23"/>
  <c r="AD79" i="23"/>
  <c r="AN79" i="23"/>
  <c r="AA102" i="23"/>
  <c r="AE102" i="23"/>
  <c r="AM102" i="23"/>
  <c r="AH27" i="28"/>
  <c r="AF27" i="28"/>
  <c r="AC27" i="28"/>
  <c r="AB123" i="28"/>
  <c r="AA123" i="28"/>
  <c r="Z19" i="28"/>
  <c r="AN19" i="28"/>
  <c r="W19" i="28"/>
  <c r="AM122" i="28"/>
  <c r="AK122" i="28"/>
  <c r="Y122" i="28"/>
  <c r="Z122" i="28"/>
  <c r="AB117" i="23"/>
  <c r="AE117" i="23"/>
  <c r="AL117" i="23"/>
  <c r="AN123" i="23"/>
  <c r="AB123" i="23"/>
  <c r="AC123" i="23"/>
  <c r="AC171" i="23"/>
  <c r="AA171" i="23"/>
  <c r="AJ171" i="23"/>
  <c r="W71" i="28"/>
  <c r="X71" i="28"/>
  <c r="AL106" i="28"/>
  <c r="AM106" i="28"/>
  <c r="AA106" i="28"/>
  <c r="AI172" i="24"/>
  <c r="AD172" i="24"/>
  <c r="AB89" i="24"/>
  <c r="AA89" i="24"/>
  <c r="AJ89" i="24"/>
  <c r="AI89" i="24"/>
  <c r="AN134" i="24"/>
  <c r="AF134" i="24"/>
  <c r="Y134" i="24"/>
  <c r="AE112" i="24"/>
  <c r="AO112" i="24"/>
  <c r="AD112" i="24"/>
  <c r="Y112" i="24"/>
  <c r="AL112" i="24"/>
  <c r="Y49" i="24"/>
  <c r="AO49" i="24"/>
  <c r="AF49" i="24"/>
  <c r="W27" i="24"/>
  <c r="AK27" i="24"/>
  <c r="AA27" i="24"/>
  <c r="AE27" i="24"/>
  <c r="X109" i="24"/>
  <c r="AF109" i="24"/>
  <c r="AL109" i="24"/>
  <c r="AN109" i="24"/>
  <c r="AB109" i="24"/>
  <c r="AG95" i="24"/>
  <c r="AE95" i="24"/>
  <c r="AM95" i="24"/>
  <c r="AD95" i="24"/>
  <c r="AH95" i="24"/>
  <c r="W53" i="24"/>
  <c r="AA53" i="24"/>
  <c r="AH53" i="24"/>
  <c r="Z53" i="24"/>
  <c r="AL53" i="24"/>
  <c r="AK53" i="24"/>
  <c r="AN53" i="24"/>
  <c r="Y53" i="24"/>
  <c r="AE53" i="24"/>
  <c r="AD53" i="24"/>
  <c r="AC53" i="24"/>
  <c r="AB53" i="24"/>
  <c r="AM53" i="24"/>
  <c r="AI53" i="24"/>
  <c r="AJ53" i="24"/>
  <c r="AO53" i="24"/>
  <c r="AJ39" i="24"/>
  <c r="AH39" i="24"/>
  <c r="AM39" i="24"/>
  <c r="X39" i="24"/>
  <c r="AN39" i="24"/>
  <c r="AK39" i="24"/>
  <c r="AG39" i="24"/>
  <c r="Y39" i="24"/>
  <c r="Z39" i="24"/>
  <c r="AI39" i="24"/>
  <c r="AF39" i="24"/>
  <c r="AO39" i="24"/>
  <c r="AE39" i="24"/>
  <c r="AD39" i="24"/>
  <c r="AK133" i="24"/>
  <c r="AG133" i="24"/>
  <c r="AC133" i="24"/>
  <c r="Y133" i="24"/>
  <c r="W124" i="24"/>
  <c r="AJ124" i="24"/>
  <c r="AE124" i="24"/>
  <c r="AO124" i="24"/>
  <c r="Y124" i="24"/>
  <c r="AC124" i="24"/>
  <c r="Z124" i="24"/>
  <c r="AB124" i="24"/>
  <c r="AM124" i="24"/>
  <c r="AD124" i="24"/>
  <c r="AF124" i="24"/>
  <c r="AH124" i="24"/>
  <c r="AA124" i="24"/>
  <c r="AG124" i="24"/>
  <c r="AN124" i="24"/>
  <c r="AL124" i="24"/>
  <c r="AI124" i="24"/>
  <c r="AM106" i="24"/>
  <c r="Z106" i="24"/>
  <c r="AO106" i="24"/>
  <c r="Y106" i="24"/>
  <c r="AK106" i="24"/>
  <c r="AD106" i="24"/>
  <c r="W106" i="24"/>
  <c r="AC106" i="24"/>
  <c r="AA106" i="24"/>
  <c r="AL87" i="24"/>
  <c r="AM87" i="24"/>
  <c r="W87" i="24"/>
  <c r="AE87" i="24"/>
  <c r="Z87" i="24"/>
  <c r="AD87" i="24"/>
  <c r="AB87" i="24"/>
  <c r="AA87" i="24"/>
  <c r="AJ87" i="24"/>
  <c r="AN87" i="24"/>
  <c r="AK87" i="24"/>
  <c r="Y91" i="40"/>
  <c r="AC91" i="40"/>
  <c r="AB11" i="42"/>
  <c r="AC11" i="42"/>
  <c r="AH142" i="41"/>
  <c r="AI142" i="41"/>
  <c r="Z49" i="40"/>
  <c r="AB49" i="40"/>
  <c r="AA138" i="42"/>
  <c r="AH14" i="41"/>
  <c r="Y137" i="41"/>
  <c r="AA159" i="41"/>
  <c r="AN82" i="41"/>
  <c r="AJ59" i="40"/>
  <c r="W150" i="41"/>
  <c r="X131" i="41"/>
  <c r="AM135" i="42"/>
  <c r="AN135" i="42"/>
  <c r="AA21" i="41"/>
  <c r="AN21" i="41"/>
  <c r="AH137" i="41"/>
  <c r="Y159" i="41"/>
  <c r="X69" i="42"/>
  <c r="W69" i="42"/>
  <c r="AO69" i="42"/>
  <c r="AG11" i="41"/>
  <c r="AD11" i="41"/>
  <c r="AK11" i="41"/>
  <c r="AM90" i="42"/>
  <c r="Z90" i="42"/>
  <c r="AN102" i="41"/>
  <c r="AM102" i="41"/>
  <c r="AL102" i="41"/>
  <c r="AN33" i="42"/>
  <c r="AF33" i="42"/>
  <c r="AI33" i="42"/>
  <c r="Z33" i="42"/>
  <c r="AL33" i="42"/>
  <c r="Y92" i="41"/>
  <c r="X58" i="41"/>
  <c r="AJ8" i="41"/>
  <c r="AN8" i="41"/>
  <c r="AD70" i="40"/>
  <c r="AA70" i="40"/>
  <c r="AK96" i="40"/>
  <c r="AJ96" i="40"/>
  <c r="AL149" i="42"/>
  <c r="AK149" i="42"/>
  <c r="AI65" i="42"/>
  <c r="AC65" i="42"/>
  <c r="AA9" i="41"/>
  <c r="W137" i="41"/>
  <c r="AO58" i="41"/>
  <c r="AD174" i="42"/>
  <c r="AC174" i="42"/>
  <c r="AN23" i="41"/>
  <c r="AC23" i="41"/>
  <c r="AJ138" i="42"/>
  <c r="AD58" i="41"/>
  <c r="AM59" i="40"/>
  <c r="AH163" i="41"/>
  <c r="AO65" i="41"/>
  <c r="AG131" i="41"/>
  <c r="AH159" i="41"/>
  <c r="AK105" i="40"/>
  <c r="AC87" i="42"/>
  <c r="AO117" i="40"/>
  <c r="AK59" i="42"/>
  <c r="AE59" i="42"/>
  <c r="AL174" i="40"/>
  <c r="AM47" i="40"/>
  <c r="AI121" i="41"/>
  <c r="W57" i="41"/>
  <c r="AJ59" i="42"/>
  <c r="AC57" i="41"/>
  <c r="AC18" i="42"/>
  <c r="AG50" i="40"/>
  <c r="AO151" i="41"/>
  <c r="AE80" i="42"/>
  <c r="AE54" i="40"/>
  <c r="AJ7" i="42"/>
  <c r="AO105" i="40"/>
  <c r="AG159" i="42"/>
  <c r="AH73" i="40"/>
  <c r="AM105" i="40"/>
  <c r="AI80" i="42"/>
  <c r="W87" i="42"/>
  <c r="W117" i="40"/>
  <c r="AL171" i="40"/>
  <c r="AE146" i="42"/>
  <c r="AL59" i="42"/>
  <c r="AH59" i="42"/>
  <c r="Y47" i="40"/>
  <c r="AD121" i="41"/>
  <c r="AH20" i="42"/>
  <c r="X57" i="41"/>
  <c r="AI57" i="41"/>
  <c r="AA176" i="40"/>
  <c r="AH18" i="42"/>
  <c r="Y105" i="40"/>
  <c r="AF7" i="42"/>
  <c r="AF174" i="40"/>
  <c r="Z54" i="40"/>
  <c r="AL118" i="40"/>
  <c r="AH54" i="40"/>
  <c r="AF59" i="42"/>
  <c r="AK47" i="40"/>
  <c r="AG20" i="42"/>
  <c r="AL57" i="41"/>
  <c r="AD174" i="40"/>
  <c r="AA13" i="42"/>
  <c r="AJ88" i="40"/>
  <c r="AB143" i="41"/>
  <c r="AB130" i="40"/>
  <c r="AF18" i="42"/>
  <c r="AF80" i="42"/>
  <c r="AJ62" i="42"/>
  <c r="AJ105" i="40"/>
  <c r="AM54" i="40"/>
  <c r="AH13" i="42"/>
  <c r="AH45" i="41"/>
  <c r="AF2" i="42"/>
  <c r="AH146" i="42"/>
  <c r="AH87" i="42"/>
  <c r="AC117" i="40"/>
  <c r="AL62" i="42"/>
  <c r="AC88" i="40"/>
  <c r="AB107" i="40"/>
  <c r="AJ146" i="42"/>
  <c r="AG59" i="42"/>
  <c r="Z174" i="40"/>
  <c r="AA47" i="40"/>
  <c r="Y121" i="41"/>
  <c r="AB57" i="41"/>
  <c r="AL20" i="42"/>
  <c r="AM107" i="40"/>
  <c r="AN146" i="42"/>
  <c r="Z20" i="42"/>
  <c r="AJ18" i="42"/>
  <c r="AN131" i="42"/>
  <c r="Z88" i="40"/>
  <c r="AC130" i="40"/>
  <c r="AE88" i="40"/>
  <c r="AL45" i="41"/>
  <c r="AD80" i="42"/>
  <c r="X87" i="42"/>
  <c r="AJ117" i="40"/>
  <c r="AL117" i="40"/>
  <c r="AM62" i="42"/>
  <c r="W107" i="40"/>
  <c r="AF131" i="42"/>
  <c r="AB146" i="42"/>
  <c r="AM59" i="42"/>
  <c r="AK174" i="40"/>
  <c r="AD47" i="40"/>
  <c r="AN57" i="41"/>
  <c r="AI20" i="42"/>
  <c r="AK20" i="42"/>
  <c r="Y131" i="42"/>
  <c r="Z121" i="41"/>
  <c r="AB20" i="42"/>
  <c r="AC168" i="42"/>
  <c r="AD45" i="41"/>
  <c r="AK57" i="41"/>
  <c r="AO130" i="40"/>
  <c r="AH105" i="40"/>
  <c r="X12" i="40"/>
  <c r="AL113" i="40"/>
  <c r="AN99" i="41"/>
  <c r="AB170" i="28"/>
  <c r="AA93" i="28"/>
  <c r="AE124" i="42"/>
  <c r="AN98" i="40"/>
  <c r="AD119" i="28"/>
  <c r="AB2" i="23"/>
  <c r="AI53" i="28"/>
  <c r="AB85" i="23"/>
  <c r="AA36" i="23"/>
  <c r="AL36" i="23"/>
  <c r="AE93" i="28"/>
  <c r="X70" i="28"/>
  <c r="AL2" i="23"/>
  <c r="W85" i="23"/>
  <c r="AE36" i="23"/>
  <c r="AG36" i="23"/>
  <c r="AO67" i="40"/>
  <c r="X2" i="40"/>
  <c r="AE171" i="42"/>
  <c r="AO93" i="28"/>
  <c r="AG93" i="28"/>
  <c r="AF28" i="23"/>
  <c r="AH157" i="24"/>
  <c r="AE72" i="24"/>
  <c r="AD121" i="24"/>
  <c r="AN72" i="24"/>
  <c r="AH83" i="24"/>
  <c r="AK85" i="23"/>
  <c r="AM36" i="23"/>
  <c r="Z36" i="23"/>
  <c r="AJ98" i="40"/>
  <c r="AK57" i="28"/>
  <c r="AJ93" i="28"/>
  <c r="AH67" i="40"/>
  <c r="AA37" i="42"/>
  <c r="AD36" i="23"/>
  <c r="AN121" i="24"/>
  <c r="X53" i="28"/>
  <c r="AH85" i="23"/>
  <c r="AN85" i="23"/>
  <c r="AF36" i="23"/>
  <c r="AH36" i="23"/>
  <c r="AI124" i="42"/>
  <c r="AC70" i="28"/>
  <c r="W70" i="28"/>
  <c r="X119" i="28"/>
  <c r="AB157" i="24"/>
  <c r="Y72" i="24"/>
  <c r="AF85" i="23"/>
  <c r="AM85" i="23"/>
  <c r="W36" i="23"/>
  <c r="W44" i="23"/>
  <c r="AN76" i="41"/>
  <c r="X151" i="42"/>
  <c r="W93" i="28"/>
  <c r="AK70" i="28"/>
  <c r="AC83" i="24"/>
  <c r="X141" i="28"/>
  <c r="AJ53" i="28"/>
  <c r="AG85" i="23"/>
  <c r="AI85" i="23"/>
  <c r="Z76" i="41"/>
  <c r="X52" i="27"/>
  <c r="AJ4" i="41"/>
  <c r="AH72" i="24"/>
  <c r="Y32" i="24"/>
  <c r="AC121" i="24"/>
  <c r="AH76" i="24"/>
  <c r="W83" i="24"/>
  <c r="AJ72" i="24"/>
  <c r="AK121" i="24"/>
  <c r="AL72" i="24"/>
  <c r="Y21" i="41"/>
  <c r="AE148" i="41"/>
  <c r="AN69" i="42"/>
  <c r="AG96" i="40"/>
  <c r="AH33" i="42"/>
  <c r="W33" i="42"/>
  <c r="AC11" i="40"/>
  <c r="AK51" i="42"/>
  <c r="Z8" i="41"/>
  <c r="AI162" i="40"/>
  <c r="AK160" i="42"/>
  <c r="AF69" i="42"/>
  <c r="AG69" i="42"/>
  <c r="AC96" i="40"/>
  <c r="Z91" i="40"/>
  <c r="AM174" i="42"/>
  <c r="AB11" i="41"/>
  <c r="AK11" i="42"/>
  <c r="AA149" i="42"/>
  <c r="AA11" i="41"/>
  <c r="AK114" i="42"/>
  <c r="AH23" i="41"/>
  <c r="X142" i="41"/>
  <c r="AI149" i="42"/>
  <c r="AC61" i="42"/>
  <c r="X90" i="42"/>
  <c r="AJ148" i="40"/>
  <c r="AL142" i="41"/>
  <c r="AC90" i="42"/>
  <c r="AI160" i="42"/>
  <c r="AL96" i="40"/>
  <c r="AD102" i="41"/>
  <c r="AE142" i="41"/>
  <c r="AH32" i="24"/>
  <c r="AA32" i="24"/>
  <c r="AB83" i="24"/>
  <c r="AN32" i="24"/>
  <c r="AB65" i="42"/>
  <c r="AG170" i="40"/>
  <c r="AD15" i="40"/>
  <c r="W65" i="42"/>
  <c r="AD11" i="40"/>
  <c r="X51" i="42"/>
  <c r="AI8" i="41"/>
  <c r="Z162" i="40"/>
  <c r="AC28" i="40"/>
  <c r="AA148" i="40"/>
  <c r="AH69" i="42"/>
  <c r="AD69" i="42"/>
  <c r="AM96" i="40"/>
  <c r="W91" i="40"/>
  <c r="AE174" i="42"/>
  <c r="AO11" i="41"/>
  <c r="AN11" i="42"/>
  <c r="AC11" i="41"/>
  <c r="AC149" i="42"/>
  <c r="AC146" i="41"/>
  <c r="AK146" i="41"/>
  <c r="AH149" i="42"/>
  <c r="AC162" i="40"/>
  <c r="AF148" i="40"/>
  <c r="AK142" i="41"/>
  <c r="AA90" i="42"/>
  <c r="AL160" i="42"/>
  <c r="AN96" i="40"/>
  <c r="AB76" i="24"/>
  <c r="AI32" i="24"/>
  <c r="AL76" i="24"/>
  <c r="X72" i="24"/>
  <c r="AE32" i="24"/>
  <c r="Z32" i="24"/>
  <c r="AK69" i="42"/>
  <c r="AF15" i="40"/>
  <c r="AB61" i="42"/>
  <c r="AH11" i="40"/>
  <c r="AF51" i="42"/>
  <c r="AG8" i="41"/>
  <c r="X162" i="40"/>
  <c r="AM28" i="40"/>
  <c r="AI148" i="40"/>
  <c r="AA69" i="42"/>
  <c r="AJ69" i="42"/>
  <c r="AD91" i="40"/>
  <c r="AL174" i="42"/>
  <c r="W11" i="41"/>
  <c r="AI146" i="41"/>
  <c r="AE11" i="42"/>
  <c r="Z11" i="42"/>
  <c r="AN91" i="40"/>
  <c r="AE146" i="41"/>
  <c r="Y149" i="42"/>
  <c r="W162" i="40"/>
  <c r="AB148" i="40"/>
  <c r="AE90" i="42"/>
  <c r="X160" i="42"/>
  <c r="AF96" i="40"/>
  <c r="AI23" i="41"/>
  <c r="Z61" i="24"/>
  <c r="AL121" i="24"/>
  <c r="AC76" i="24"/>
  <c r="AI121" i="24"/>
  <c r="AC32" i="24"/>
  <c r="AD76" i="24"/>
  <c r="W32" i="24"/>
  <c r="AG21" i="41"/>
  <c r="AC102" i="41"/>
  <c r="AB69" i="42"/>
  <c r="W15" i="40"/>
  <c r="AN11" i="40"/>
  <c r="AG51" i="42"/>
  <c r="AD8" i="41"/>
  <c r="AO90" i="42"/>
  <c r="AE160" i="41"/>
  <c r="AG28" i="40"/>
  <c r="AF174" i="41"/>
  <c r="AC21" i="41"/>
  <c r="AC160" i="42"/>
  <c r="Z69" i="42"/>
  <c r="AL69" i="42"/>
  <c r="AM91" i="40"/>
  <c r="Z174" i="42"/>
  <c r="AI11" i="41"/>
  <c r="AG146" i="41"/>
  <c r="AF11" i="42"/>
  <c r="AD11" i="42"/>
  <c r="AL91" i="40"/>
  <c r="AJ23" i="41"/>
  <c r="X33" i="42"/>
  <c r="AG149" i="42"/>
  <c r="AF152" i="42"/>
  <c r="AE135" i="42"/>
  <c r="AA162" i="40"/>
  <c r="Z21" i="41"/>
  <c r="AL65" i="42"/>
  <c r="AF148" i="41"/>
  <c r="AJ160" i="42"/>
  <c r="AL162" i="40"/>
  <c r="AB148" i="41"/>
  <c r="Y49" i="40"/>
  <c r="AG49" i="40"/>
  <c r="AH121" i="24"/>
  <c r="AD61" i="24"/>
  <c r="W72" i="24"/>
  <c r="AA76" i="24"/>
  <c r="AB121" i="24"/>
  <c r="AM76" i="24"/>
  <c r="AD32" i="24"/>
  <c r="X76" i="24"/>
  <c r="AM32" i="24"/>
  <c r="AO83" i="24"/>
  <c r="Y121" i="24"/>
  <c r="AM65" i="42"/>
  <c r="Y170" i="40"/>
  <c r="AK65" i="42"/>
  <c r="AH148" i="41"/>
  <c r="AE11" i="40"/>
  <c r="AI51" i="42"/>
  <c r="AH8" i="41"/>
  <c r="AF90" i="42"/>
  <c r="AN28" i="40"/>
  <c r="AJ21" i="41"/>
  <c r="AE160" i="42"/>
  <c r="Y69" i="42"/>
  <c r="X65" i="42"/>
  <c r="AA148" i="41"/>
  <c r="AH91" i="40"/>
  <c r="AA174" i="42"/>
  <c r="AH11" i="41"/>
  <c r="W61" i="42"/>
  <c r="AF146" i="41"/>
  <c r="AI11" i="42"/>
  <c r="AK169" i="41"/>
  <c r="AG91" i="40"/>
  <c r="Z23" i="41"/>
  <c r="AA33" i="42"/>
  <c r="AM32" i="42"/>
  <c r="AO32" i="42"/>
  <c r="AN162" i="40"/>
  <c r="AE51" i="42"/>
  <c r="AB162" i="40"/>
  <c r="AM21" i="41"/>
  <c r="AH65" i="42"/>
  <c r="AD162" i="40"/>
  <c r="AK21" i="41"/>
  <c r="X148" i="41"/>
  <c r="Y135" i="42"/>
  <c r="AI135" i="42"/>
  <c r="AM121" i="24"/>
  <c r="AC72" i="24"/>
  <c r="AO61" i="24"/>
  <c r="Z76" i="24"/>
  <c r="AG121" i="24"/>
  <c r="Y76" i="24"/>
  <c r="AN76" i="24"/>
  <c r="AL32" i="24"/>
  <c r="AI83" i="24"/>
  <c r="AK76" i="24"/>
  <c r="AM83" i="24"/>
  <c r="AL83" i="24"/>
  <c r="AO21" i="41"/>
  <c r="W152" i="42"/>
  <c r="AO33" i="42"/>
  <c r="AD61" i="42"/>
  <c r="AK11" i="40"/>
  <c r="AD51" i="42"/>
  <c r="AB8" i="41"/>
  <c r="AD28" i="40"/>
  <c r="AL21" i="41"/>
  <c r="AH160" i="42"/>
  <c r="AI69" i="42"/>
  <c r="AO65" i="42"/>
  <c r="AO148" i="41"/>
  <c r="AB174" i="42"/>
  <c r="AJ11" i="41"/>
  <c r="AJ61" i="42"/>
  <c r="AN146" i="41"/>
  <c r="AG11" i="42"/>
  <c r="Y11" i="42"/>
  <c r="X11" i="41"/>
  <c r="AE23" i="41"/>
  <c r="AJ152" i="42"/>
  <c r="AM33" i="42"/>
  <c r="AA11" i="42"/>
  <c r="Z32" i="42"/>
  <c r="AL135" i="42"/>
  <c r="AD21" i="41"/>
  <c r="AM142" i="41"/>
  <c r="AM162" i="40"/>
  <c r="AN148" i="40"/>
  <c r="AI96" i="40"/>
  <c r="W135" i="42"/>
  <c r="AF121" i="24"/>
  <c r="AF72" i="24"/>
  <c r="AJ32" i="24"/>
  <c r="AI76" i="24"/>
  <c r="X32" i="24"/>
  <c r="AJ76" i="24"/>
  <c r="AF76" i="24"/>
  <c r="AB32" i="24"/>
  <c r="AN65" i="42"/>
  <c r="AO96" i="40"/>
  <c r="AE69" i="42"/>
  <c r="AH102" i="41"/>
  <c r="AH135" i="42"/>
  <c r="AJ33" i="42"/>
  <c r="AO11" i="40"/>
  <c r="AH162" i="40"/>
  <c r="AO28" i="40"/>
  <c r="W21" i="41"/>
  <c r="AF11" i="41"/>
  <c r="AH61" i="42"/>
  <c r="AM11" i="42"/>
  <c r="W103" i="42"/>
  <c r="AN11" i="41"/>
  <c r="AD49" i="40"/>
  <c r="AA152" i="42"/>
  <c r="AD148" i="40"/>
  <c r="Y45" i="40"/>
  <c r="AB85" i="24"/>
  <c r="X80" i="41"/>
  <c r="AH3" i="40"/>
  <c r="X165" i="40"/>
  <c r="AN128" i="42"/>
  <c r="AF116" i="41"/>
  <c r="AM37" i="41"/>
  <c r="AO95" i="42"/>
  <c r="AO128" i="42"/>
  <c r="Y106" i="41"/>
  <c r="AD86" i="42"/>
  <c r="AN112" i="42"/>
  <c r="AK46" i="40"/>
  <c r="AN37" i="41"/>
  <c r="AN49" i="41"/>
  <c r="AM50" i="41"/>
  <c r="AL170" i="42"/>
  <c r="AK3" i="40"/>
  <c r="AA53" i="40"/>
  <c r="AB3" i="40"/>
  <c r="AG50" i="41"/>
  <c r="AD14" i="42"/>
  <c r="Z40" i="42"/>
  <c r="Z170" i="42"/>
  <c r="AJ5" i="41"/>
  <c r="AB53" i="40"/>
  <c r="AG89" i="40"/>
  <c r="Z112" i="42"/>
  <c r="AF89" i="40"/>
  <c r="AL68" i="41"/>
  <c r="AN107" i="42"/>
  <c r="AA68" i="41"/>
  <c r="AC68" i="41"/>
  <c r="AB68" i="41"/>
  <c r="AE128" i="42"/>
  <c r="AA45" i="40"/>
  <c r="Y36" i="24"/>
  <c r="AB115" i="24"/>
  <c r="X125" i="24"/>
  <c r="AB111" i="28"/>
  <c r="AF161" i="24"/>
  <c r="AG37" i="28"/>
  <c r="Y123" i="42"/>
  <c r="AC31" i="42"/>
  <c r="W24" i="40"/>
  <c r="AB94" i="41"/>
  <c r="AB56" i="24"/>
  <c r="AN122" i="24"/>
  <c r="AJ38" i="24"/>
  <c r="AD36" i="24"/>
  <c r="AF45" i="40"/>
  <c r="AG116" i="24"/>
  <c r="AI122" i="24"/>
  <c r="Y38" i="24"/>
  <c r="AF84" i="24"/>
  <c r="AD115" i="24"/>
  <c r="AG38" i="24"/>
  <c r="AB84" i="24"/>
  <c r="AJ43" i="24"/>
  <c r="AK161" i="24"/>
  <c r="AJ5" i="24"/>
  <c r="X29" i="24"/>
  <c r="AO156" i="24"/>
  <c r="W147" i="23"/>
  <c r="Y103" i="23"/>
  <c r="AM122" i="24"/>
  <c r="AA161" i="24"/>
  <c r="AM36" i="24"/>
  <c r="AG5" i="24"/>
  <c r="AL156" i="24"/>
  <c r="AK56" i="24"/>
  <c r="AB59" i="28"/>
  <c r="AN6" i="28"/>
  <c r="AL144" i="28"/>
  <c r="Z13" i="23"/>
  <c r="AM80" i="41"/>
  <c r="Z106" i="42"/>
  <c r="AJ106" i="42"/>
  <c r="Z118" i="41"/>
  <c r="AE24" i="40"/>
  <c r="AJ161" i="40"/>
  <c r="AN106" i="40"/>
  <c r="AN94" i="41"/>
  <c r="AL14" i="42"/>
  <c r="AK106" i="40"/>
  <c r="AH108" i="40"/>
  <c r="AC95" i="40"/>
  <c r="AK109" i="40"/>
  <c r="AG141" i="41"/>
  <c r="AJ92" i="42"/>
  <c r="AL42" i="40"/>
  <c r="AH170" i="42"/>
  <c r="AJ72" i="40"/>
  <c r="AF144" i="41"/>
  <c r="AO135" i="41"/>
  <c r="AK123" i="42"/>
  <c r="AG153" i="41"/>
  <c r="AB175" i="40"/>
  <c r="Z5" i="41"/>
  <c r="AB80" i="41"/>
  <c r="AN3" i="40"/>
  <c r="AH165" i="40"/>
  <c r="AK128" i="42"/>
  <c r="Z116" i="41"/>
  <c r="AD6" i="41"/>
  <c r="AH164" i="40"/>
  <c r="AF37" i="41"/>
  <c r="AI6" i="42"/>
  <c r="W132" i="40"/>
  <c r="AJ95" i="42"/>
  <c r="AE49" i="41"/>
  <c r="AK104" i="42"/>
  <c r="W143" i="42"/>
  <c r="AJ128" i="42"/>
  <c r="X30" i="40"/>
  <c r="AN8" i="40"/>
  <c r="AE160" i="40"/>
  <c r="AL107" i="42"/>
  <c r="AG71" i="42"/>
  <c r="AE112" i="42"/>
  <c r="AM93" i="42"/>
  <c r="AE121" i="42"/>
  <c r="AF168" i="40"/>
  <c r="AB14" i="42"/>
  <c r="AE132" i="40"/>
  <c r="AD95" i="42"/>
  <c r="Y166" i="42"/>
  <c r="X50" i="41"/>
  <c r="AA14" i="42"/>
  <c r="AB154" i="42"/>
  <c r="AJ95" i="40"/>
  <c r="W72" i="40"/>
  <c r="W28" i="40"/>
  <c r="AB123" i="42"/>
  <c r="AC80" i="41"/>
  <c r="AA3" i="40"/>
  <c r="Z53" i="40"/>
  <c r="AF97" i="42"/>
  <c r="AB9" i="42"/>
  <c r="AN46" i="41"/>
  <c r="X135" i="41"/>
  <c r="AI106" i="42"/>
  <c r="AD89" i="40"/>
  <c r="AD107" i="42"/>
  <c r="AN68" i="41"/>
  <c r="W107" i="42"/>
  <c r="X93" i="42"/>
  <c r="AL74" i="41"/>
  <c r="AC134" i="42"/>
  <c r="AF40" i="42"/>
  <c r="Z129" i="24"/>
  <c r="AO122" i="24"/>
  <c r="Z5" i="24"/>
  <c r="AC61" i="41"/>
  <c r="AA94" i="41"/>
  <c r="AO45" i="40"/>
  <c r="AB45" i="40"/>
  <c r="Y148" i="24"/>
  <c r="AK38" i="24"/>
  <c r="Y84" i="24"/>
  <c r="W36" i="24"/>
  <c r="AO84" i="24"/>
  <c r="AI156" i="24"/>
  <c r="AN24" i="24"/>
  <c r="AI40" i="28"/>
  <c r="AE114" i="23"/>
  <c r="AB5" i="24"/>
  <c r="AA29" i="24"/>
  <c r="AB164" i="24"/>
  <c r="X101" i="28"/>
  <c r="Y129" i="24"/>
  <c r="AE161" i="24"/>
  <c r="AC129" i="24"/>
  <c r="AN129" i="24"/>
  <c r="AH45" i="40"/>
  <c r="AN5" i="24"/>
  <c r="W152" i="28"/>
  <c r="AN90" i="23"/>
  <c r="AG90" i="28"/>
  <c r="AA167" i="23"/>
  <c r="AE147" i="28"/>
  <c r="AH80" i="41"/>
  <c r="AI3" i="40"/>
  <c r="AM5" i="41"/>
  <c r="AE5" i="41"/>
  <c r="Y80" i="41"/>
  <c r="AF118" i="41"/>
  <c r="AH24" i="40"/>
  <c r="AK161" i="40"/>
  <c r="Z154" i="42"/>
  <c r="AH175" i="42"/>
  <c r="AI94" i="41"/>
  <c r="AG94" i="41"/>
  <c r="AF24" i="40"/>
  <c r="Z94" i="41"/>
  <c r="AA102" i="40"/>
  <c r="AH94" i="41"/>
  <c r="Y97" i="42"/>
  <c r="AN95" i="40"/>
  <c r="AL109" i="40"/>
  <c r="AJ141" i="41"/>
  <c r="AH42" i="40"/>
  <c r="AE170" i="42"/>
  <c r="AH72" i="40"/>
  <c r="AI144" i="41"/>
  <c r="AJ135" i="41"/>
  <c r="AN123" i="42"/>
  <c r="AL153" i="41"/>
  <c r="AC5" i="41"/>
  <c r="Z165" i="40"/>
  <c r="X116" i="41"/>
  <c r="X108" i="40"/>
  <c r="AC6" i="41"/>
  <c r="AL164" i="40"/>
  <c r="AH37" i="41"/>
  <c r="AH6" i="42"/>
  <c r="AK132" i="40"/>
  <c r="AD94" i="41"/>
  <c r="AL6" i="41"/>
  <c r="AH104" i="42"/>
  <c r="AJ165" i="40"/>
  <c r="Y128" i="42"/>
  <c r="Z30" i="40"/>
  <c r="Y37" i="41"/>
  <c r="AM107" i="42"/>
  <c r="AK123" i="41"/>
  <c r="AJ107" i="42"/>
  <c r="X112" i="42"/>
  <c r="AB93" i="42"/>
  <c r="AL121" i="42"/>
  <c r="W154" i="42"/>
  <c r="AM125" i="41"/>
  <c r="AO14" i="42"/>
  <c r="AC6" i="42"/>
  <c r="Z132" i="40"/>
  <c r="X95" i="42"/>
  <c r="AK166" i="42"/>
  <c r="Y108" i="40"/>
  <c r="AN30" i="40"/>
  <c r="AE14" i="42"/>
  <c r="Z109" i="40"/>
  <c r="AL28" i="40"/>
  <c r="AE123" i="42"/>
  <c r="AJ80" i="41"/>
  <c r="AF3" i="40"/>
  <c r="AN53" i="40"/>
  <c r="Y14" i="42"/>
  <c r="Y47" i="41"/>
  <c r="AM135" i="41"/>
  <c r="AG106" i="42"/>
  <c r="AE68" i="41"/>
  <c r="AF107" i="42"/>
  <c r="AK74" i="41"/>
  <c r="Y106" i="42"/>
  <c r="AK106" i="42"/>
  <c r="AD40" i="42"/>
  <c r="AA129" i="24"/>
  <c r="AB156" i="24"/>
  <c r="AO147" i="23"/>
  <c r="Z95" i="42"/>
  <c r="AA38" i="24"/>
  <c r="AB36" i="24"/>
  <c r="AN116" i="24"/>
  <c r="AN36" i="24"/>
  <c r="AC84" i="24"/>
  <c r="AN156" i="24"/>
  <c r="Z24" i="24"/>
  <c r="AK29" i="24"/>
  <c r="W167" i="23"/>
  <c r="W161" i="24"/>
  <c r="AC29" i="24"/>
  <c r="AM164" i="24"/>
  <c r="AJ35" i="24"/>
  <c r="W98" i="28"/>
  <c r="AK29" i="40"/>
  <c r="AJ129" i="24"/>
  <c r="Z114" i="23"/>
  <c r="X5" i="24"/>
  <c r="AE100" i="24"/>
  <c r="AC5" i="24"/>
  <c r="AE160" i="23"/>
  <c r="AH41" i="40"/>
  <c r="AL41" i="40"/>
  <c r="Z111" i="28"/>
  <c r="W31" i="42"/>
  <c r="AK80" i="41"/>
  <c r="AM175" i="40"/>
  <c r="AB24" i="40"/>
  <c r="W94" i="41"/>
  <c r="AN24" i="40"/>
  <c r="AO40" i="42"/>
  <c r="AH14" i="42"/>
  <c r="AH109" i="40"/>
  <c r="AB147" i="41"/>
  <c r="AF170" i="42"/>
  <c r="AI72" i="40"/>
  <c r="AI80" i="41"/>
  <c r="AE116" i="41"/>
  <c r="AC108" i="40"/>
  <c r="AB37" i="41"/>
  <c r="Y6" i="42"/>
  <c r="AJ132" i="40"/>
  <c r="AA49" i="41"/>
  <c r="Z128" i="42"/>
  <c r="AF128" i="42"/>
  <c r="AA37" i="41"/>
  <c r="AJ123" i="41"/>
  <c r="AA166" i="40"/>
  <c r="AE41" i="42"/>
  <c r="AA10" i="41"/>
  <c r="AG128" i="41"/>
  <c r="AB106" i="40"/>
  <c r="AM154" i="42"/>
  <c r="AJ92" i="40"/>
  <c r="X94" i="41"/>
  <c r="AO6" i="42"/>
  <c r="AA132" i="40"/>
  <c r="AH95" i="42"/>
  <c r="AJ108" i="40"/>
  <c r="AF50" i="41"/>
  <c r="AF14" i="42"/>
  <c r="AF123" i="42"/>
  <c r="W80" i="41"/>
  <c r="AJ3" i="40"/>
  <c r="AG53" i="40"/>
  <c r="AC53" i="40"/>
  <c r="AC50" i="41"/>
  <c r="AD47" i="41"/>
  <c r="AM106" i="42"/>
  <c r="X89" i="40"/>
  <c r="AE10" i="42"/>
  <c r="AC107" i="42"/>
  <c r="AM91" i="42"/>
  <c r="AM10" i="42"/>
  <c r="AB125" i="41"/>
  <c r="AH106" i="42"/>
  <c r="AB40" i="42"/>
  <c r="AM161" i="24"/>
  <c r="AI115" i="24"/>
  <c r="AC125" i="24"/>
  <c r="AO36" i="24"/>
  <c r="AJ84" i="24"/>
  <c r="AI129" i="24"/>
  <c r="AG36" i="24"/>
  <c r="Z84" i="24"/>
  <c r="X156" i="24"/>
  <c r="AK45" i="40"/>
  <c r="Z156" i="24"/>
  <c r="AO43" i="24"/>
  <c r="AD29" i="24"/>
  <c r="AJ152" i="28"/>
  <c r="Z161" i="24"/>
  <c r="AC85" i="24"/>
  <c r="AI100" i="24"/>
  <c r="AI105" i="28"/>
  <c r="AD29" i="40"/>
  <c r="AF43" i="23"/>
  <c r="AF129" i="24"/>
  <c r="AH129" i="24"/>
  <c r="AM156" i="24"/>
  <c r="AF5" i="24"/>
  <c r="AL100" i="24"/>
  <c r="W40" i="28"/>
  <c r="AI41" i="40"/>
  <c r="AG120" i="23"/>
  <c r="AK97" i="28"/>
  <c r="AI151" i="23"/>
  <c r="Z80" i="41"/>
  <c r="X106" i="42"/>
  <c r="AG5" i="41"/>
  <c r="AB5" i="41"/>
  <c r="AI118" i="41"/>
  <c r="X24" i="40"/>
  <c r="AH154" i="42"/>
  <c r="AO94" i="41"/>
  <c r="AI106" i="40"/>
  <c r="W95" i="40"/>
  <c r="AN141" i="41"/>
  <c r="Y42" i="40"/>
  <c r="AB42" i="40"/>
  <c r="AO72" i="40"/>
  <c r="Y144" i="41"/>
  <c r="AO80" i="41"/>
  <c r="AB97" i="42"/>
  <c r="AE104" i="42"/>
  <c r="W128" i="42"/>
  <c r="AE37" i="41"/>
  <c r="AN6" i="42"/>
  <c r="AH132" i="40"/>
  <c r="W49" i="41"/>
  <c r="Z164" i="40"/>
  <c r="AO30" i="40"/>
  <c r="AB128" i="42"/>
  <c r="AK30" i="40"/>
  <c r="AJ37" i="41"/>
  <c r="Y121" i="42"/>
  <c r="AC41" i="42"/>
  <c r="AI128" i="41"/>
  <c r="AC24" i="40"/>
  <c r="AN154" i="42"/>
  <c r="AL94" i="41"/>
  <c r="AI95" i="42"/>
  <c r="AK108" i="40"/>
  <c r="Z49" i="41"/>
  <c r="W14" i="42"/>
  <c r="W126" i="42"/>
  <c r="W3" i="40"/>
  <c r="AE53" i="40"/>
  <c r="AJ28" i="40"/>
  <c r="AN106" i="42"/>
  <c r="AH89" i="40"/>
  <c r="AG10" i="42"/>
  <c r="X107" i="42"/>
  <c r="AK43" i="42"/>
  <c r="AH132" i="41"/>
  <c r="AL50" i="41"/>
  <c r="AH111" i="28"/>
  <c r="AE5" i="24"/>
  <c r="W156" i="24"/>
  <c r="AO129" i="24"/>
  <c r="AA36" i="24"/>
  <c r="AK156" i="24"/>
  <c r="AE45" i="40"/>
  <c r="AG156" i="24"/>
  <c r="AI43" i="24"/>
  <c r="AM103" i="23"/>
  <c r="AL84" i="24"/>
  <c r="Z29" i="24"/>
  <c r="AJ164" i="23"/>
  <c r="Y161" i="24"/>
  <c r="AA5" i="24"/>
  <c r="Y100" i="24"/>
  <c r="AE168" i="24"/>
  <c r="AO168" i="24"/>
  <c r="AA23" i="28"/>
  <c r="AN11" i="28"/>
  <c r="AC29" i="40"/>
  <c r="AE43" i="23"/>
  <c r="AB161" i="24"/>
  <c r="W129" i="24"/>
  <c r="AO100" i="24"/>
  <c r="AD156" i="24"/>
  <c r="W100" i="24"/>
  <c r="AK100" i="24"/>
  <c r="AK100" i="28"/>
  <c r="AO152" i="28"/>
  <c r="AG61" i="41"/>
  <c r="AF106" i="42"/>
  <c r="AL5" i="41"/>
  <c r="AE80" i="41"/>
  <c r="AK24" i="40"/>
  <c r="AD24" i="40"/>
  <c r="AJ94" i="41"/>
  <c r="AD71" i="40"/>
  <c r="AF80" i="41"/>
  <c r="AL3" i="40"/>
  <c r="AC128" i="42"/>
  <c r="AF8" i="40"/>
  <c r="AD37" i="41"/>
  <c r="X6" i="42"/>
  <c r="AC49" i="41"/>
  <c r="AI128" i="42"/>
  <c r="AJ49" i="41"/>
  <c r="AM68" i="41"/>
  <c r="AN41" i="42"/>
  <c r="AO128" i="41"/>
  <c r="AE50" i="41"/>
  <c r="Y94" i="41"/>
  <c r="AE95" i="42"/>
  <c r="AH128" i="42"/>
  <c r="Y116" i="41"/>
  <c r="AK49" i="41"/>
  <c r="AG3" i="40"/>
  <c r="AD53" i="40"/>
  <c r="AK40" i="42"/>
  <c r="AI68" i="41"/>
  <c r="AC89" i="40"/>
  <c r="Y107" i="42"/>
  <c r="X68" i="41"/>
  <c r="AM40" i="42"/>
  <c r="AF156" i="24"/>
  <c r="AM129" i="24"/>
  <c r="AN45" i="40"/>
  <c r="AI36" i="24"/>
  <c r="AH38" i="24"/>
  <c r="AD38" i="24"/>
  <c r="AK36" i="24"/>
  <c r="Z168" i="24"/>
  <c r="AB129" i="24"/>
  <c r="AG45" i="40"/>
  <c r="AJ56" i="24"/>
  <c r="AC36" i="24"/>
  <c r="AK129" i="24"/>
  <c r="AM38" i="24"/>
  <c r="AC156" i="24"/>
  <c r="AH8" i="23"/>
  <c r="AB120" i="23"/>
  <c r="AE29" i="24"/>
  <c r="W5" i="24"/>
  <c r="Y85" i="24"/>
  <c r="AH100" i="24"/>
  <c r="AC97" i="28"/>
  <c r="Z160" i="23"/>
  <c r="AB41" i="40"/>
  <c r="AO28" i="28"/>
  <c r="AL129" i="24"/>
  <c r="Y115" i="24"/>
  <c r="AJ156" i="24"/>
  <c r="AJ90" i="28"/>
  <c r="AN125" i="24"/>
  <c r="AK11" i="23"/>
  <c r="AH29" i="24"/>
  <c r="AM105" i="28"/>
  <c r="AG90" i="23"/>
  <c r="AI164" i="23"/>
  <c r="AM114" i="23"/>
  <c r="AN5" i="41"/>
  <c r="AG80" i="41"/>
  <c r="AD34" i="40"/>
  <c r="Z31" i="42"/>
  <c r="AB106" i="42"/>
  <c r="AJ9" i="42"/>
  <c r="AB118" i="41"/>
  <c r="AL24" i="40"/>
  <c r="AM24" i="40"/>
  <c r="AF94" i="41"/>
  <c r="AE132" i="41"/>
  <c r="Y95" i="40"/>
  <c r="AM92" i="42"/>
  <c r="AF42" i="40"/>
  <c r="AD72" i="40"/>
  <c r="AN144" i="41"/>
  <c r="AD80" i="41"/>
  <c r="AE3" i="40"/>
  <c r="AM128" i="42"/>
  <c r="AL8" i="40"/>
  <c r="AO37" i="41"/>
  <c r="AB30" i="40"/>
  <c r="AA30" i="40"/>
  <c r="AL128" i="42"/>
  <c r="AC164" i="40"/>
  <c r="AH49" i="41"/>
  <c r="AM123" i="41"/>
  <c r="W128" i="41"/>
  <c r="AM61" i="40"/>
  <c r="AC112" i="42"/>
  <c r="Z41" i="42"/>
  <c r="AG160" i="40"/>
  <c r="AA132" i="41"/>
  <c r="AH73" i="42"/>
  <c r="AA50" i="41"/>
  <c r="AK8" i="40"/>
  <c r="AB95" i="42"/>
  <c r="AI49" i="41"/>
  <c r="AC3" i="40"/>
  <c r="AI53" i="40"/>
  <c r="AH40" i="42"/>
  <c r="AH142" i="40"/>
  <c r="AJ68" i="41"/>
  <c r="AM89" i="40"/>
  <c r="AN89" i="40"/>
  <c r="AH107" i="42"/>
  <c r="AI107" i="42"/>
  <c r="AH112" i="42"/>
  <c r="W10" i="42"/>
  <c r="AD68" i="41"/>
  <c r="AN125" i="41"/>
  <c r="AC40" i="42"/>
  <c r="Z14" i="42"/>
  <c r="Z41" i="40"/>
  <c r="AC15" i="23"/>
  <c r="AK174" i="28"/>
  <c r="AL38" i="40"/>
  <c r="AH38" i="40"/>
  <c r="AE38" i="40"/>
  <c r="AM21" i="40"/>
  <c r="AG21" i="40"/>
  <c r="AJ164" i="42"/>
  <c r="AN164" i="42"/>
  <c r="AK12" i="42"/>
  <c r="AA12" i="42"/>
  <c r="AH12" i="42"/>
  <c r="AC164" i="41"/>
  <c r="AI164" i="41"/>
  <c r="AH133" i="40"/>
  <c r="AE133" i="40"/>
  <c r="Z133" i="40"/>
  <c r="AM150" i="40"/>
  <c r="AB150" i="40"/>
  <c r="AD113" i="42"/>
  <c r="X113" i="42"/>
  <c r="AG25" i="42"/>
  <c r="W25" i="42"/>
  <c r="AI60" i="40"/>
  <c r="AA60" i="40"/>
  <c r="AJ175" i="41"/>
  <c r="AH175" i="41"/>
  <c r="AC175" i="41"/>
  <c r="AA58" i="40"/>
  <c r="W58" i="40"/>
  <c r="AM94" i="40"/>
  <c r="Y94" i="40"/>
  <c r="W94" i="40"/>
  <c r="AG167" i="42"/>
  <c r="AN167" i="42"/>
  <c r="AO167" i="42"/>
  <c r="AH177" i="42"/>
  <c r="AG177" i="42"/>
  <c r="AI134" i="41"/>
  <c r="AL134" i="41"/>
  <c r="AI177" i="41"/>
  <c r="Y177" i="41"/>
  <c r="AL177" i="41"/>
  <c r="Z170" i="41"/>
  <c r="W170" i="41"/>
  <c r="AH144" i="40"/>
  <c r="AO144" i="40"/>
  <c r="AJ26" i="40"/>
  <c r="AK26" i="40"/>
  <c r="AI26" i="40"/>
  <c r="AE102" i="42"/>
  <c r="AM102" i="42"/>
  <c r="AD102" i="42"/>
  <c r="AA102" i="42"/>
  <c r="AF156" i="40"/>
  <c r="AL156" i="40"/>
  <c r="AD125" i="42"/>
  <c r="AN125" i="42"/>
  <c r="X125" i="42"/>
  <c r="AB16" i="40"/>
  <c r="AH16" i="40"/>
  <c r="AD173" i="42"/>
  <c r="AH173" i="42"/>
  <c r="AK136" i="42"/>
  <c r="Y136" i="42"/>
  <c r="X146" i="40"/>
  <c r="AE146" i="40"/>
  <c r="AI63" i="42"/>
  <c r="W63" i="42"/>
  <c r="AL76" i="42"/>
  <c r="AI76" i="42"/>
  <c r="AE76" i="42"/>
  <c r="Z76" i="42"/>
  <c r="W72" i="42"/>
  <c r="AA72" i="42"/>
  <c r="Y171" i="41"/>
  <c r="AN171" i="41"/>
  <c r="AO81" i="41"/>
  <c r="Y81" i="41"/>
  <c r="AL18" i="41"/>
  <c r="AB18" i="41"/>
  <c r="AN63" i="40"/>
  <c r="AA63" i="40"/>
  <c r="AH166" i="40"/>
  <c r="Y166" i="40"/>
  <c r="AN166" i="40"/>
  <c r="AG166" i="40"/>
  <c r="AB166" i="40"/>
  <c r="AK166" i="40"/>
  <c r="AF166" i="40"/>
  <c r="AE166" i="40"/>
  <c r="AD166" i="40"/>
  <c r="Z166" i="40"/>
  <c r="AJ166" i="40"/>
  <c r="AH108" i="41"/>
  <c r="AG108" i="41"/>
  <c r="Z108" i="41"/>
  <c r="W108" i="41"/>
  <c r="AD108" i="41"/>
  <c r="AI108" i="41"/>
  <c r="AF36" i="42"/>
  <c r="AC36" i="42"/>
  <c r="AN36" i="42"/>
  <c r="W36" i="42"/>
  <c r="Z36" i="42"/>
  <c r="W75" i="41"/>
  <c r="AL75" i="41"/>
  <c r="AJ75" i="41"/>
  <c r="AC136" i="41"/>
  <c r="X136" i="41"/>
  <c r="AA136" i="41"/>
  <c r="AO136" i="41"/>
  <c r="AL136" i="41"/>
  <c r="AD136" i="41"/>
  <c r="Z136" i="41"/>
  <c r="AK136" i="41"/>
  <c r="AM136" i="41"/>
  <c r="AM51" i="41"/>
  <c r="AF51" i="41"/>
  <c r="W51" i="41"/>
  <c r="AG51" i="41"/>
  <c r="Z51" i="41"/>
  <c r="AJ51" i="41"/>
  <c r="X51" i="41"/>
  <c r="AL51" i="41"/>
  <c r="AD51" i="41"/>
  <c r="Y51" i="41"/>
  <c r="AN51" i="41"/>
  <c r="AC51" i="41"/>
  <c r="AI51" i="41"/>
  <c r="AH51" i="41"/>
  <c r="X71" i="40"/>
  <c r="AE71" i="40"/>
  <c r="AB71" i="40"/>
  <c r="AA71" i="40"/>
  <c r="AI71" i="40"/>
  <c r="W71" i="40"/>
  <c r="AC71" i="40"/>
  <c r="AG71" i="40"/>
  <c r="AL71" i="40"/>
  <c r="AF71" i="40"/>
  <c r="AN71" i="40"/>
  <c r="AH71" i="40"/>
  <c r="AM39" i="41"/>
  <c r="AA39" i="41"/>
  <c r="Y39" i="41"/>
  <c r="AD39" i="41"/>
  <c r="AN39" i="41"/>
  <c r="AG39" i="41"/>
  <c r="W39" i="41"/>
  <c r="AF39" i="41"/>
  <c r="AH39" i="41"/>
  <c r="Z39" i="41"/>
  <c r="AN85" i="41"/>
  <c r="AG85" i="41"/>
  <c r="AE85" i="41"/>
  <c r="AC85" i="41"/>
  <c r="AA85" i="41"/>
  <c r="AI85" i="41"/>
  <c r="Z85" i="41"/>
  <c r="AH85" i="41"/>
  <c r="AM85" i="41"/>
  <c r="AJ85" i="41"/>
  <c r="Y85" i="41"/>
  <c r="AB85" i="41"/>
  <c r="AG156" i="42"/>
  <c r="AD156" i="42"/>
  <c r="AK156" i="42"/>
  <c r="X156" i="42"/>
  <c r="AI156" i="42"/>
  <c r="W156" i="42"/>
  <c r="AH156" i="42"/>
  <c r="Y156" i="42"/>
  <c r="AC156" i="42"/>
  <c r="AN156" i="42"/>
  <c r="AB156" i="42"/>
  <c r="AF72" i="41"/>
  <c r="AK72" i="41"/>
  <c r="AA19" i="41"/>
  <c r="AL19" i="41"/>
  <c r="AO19" i="41"/>
  <c r="AN19" i="41"/>
  <c r="Z19" i="41"/>
  <c r="AC19" i="41"/>
  <c r="AB19" i="41"/>
  <c r="AI19" i="41"/>
  <c r="AG19" i="41"/>
  <c r="AJ19" i="41"/>
  <c r="X19" i="41"/>
  <c r="AE19" i="41"/>
  <c r="AK19" i="41"/>
  <c r="AD19" i="41"/>
  <c r="W19" i="41"/>
  <c r="AA135" i="28"/>
  <c r="AL135" i="28"/>
  <c r="Z135" i="28"/>
  <c r="AD135" i="28"/>
  <c r="AG135" i="28"/>
  <c r="AB135" i="28"/>
  <c r="AE135" i="28"/>
  <c r="X135" i="28"/>
  <c r="AM135" i="28"/>
  <c r="AN135" i="28"/>
  <c r="AK135" i="28"/>
  <c r="AI135" i="28"/>
  <c r="Y135" i="28"/>
  <c r="AH155" i="23"/>
  <c r="AA155" i="23"/>
  <c r="AF155" i="23"/>
  <c r="AO21" i="28"/>
  <c r="AD21" i="28"/>
  <c r="AH21" i="28"/>
  <c r="AK21" i="28"/>
  <c r="X21" i="28"/>
  <c r="AJ21" i="28"/>
  <c r="AD121" i="28"/>
  <c r="AA121" i="28"/>
  <c r="AO121" i="28"/>
  <c r="AI121" i="28"/>
  <c r="Y121" i="28"/>
  <c r="AG121" i="28"/>
  <c r="Z121" i="28"/>
  <c r="AE177" i="23"/>
  <c r="AM177" i="23"/>
  <c r="Y177" i="23"/>
  <c r="AK177" i="23"/>
  <c r="AJ27" i="23"/>
  <c r="Y27" i="23"/>
  <c r="AK27" i="23"/>
  <c r="AD27" i="23"/>
  <c r="AO154" i="28"/>
  <c r="AA154" i="28"/>
  <c r="Y154" i="28"/>
  <c r="AH154" i="28"/>
  <c r="AI154" i="28"/>
  <c r="AJ154" i="28"/>
  <c r="AA165" i="23"/>
  <c r="AH165" i="23"/>
  <c r="Y165" i="23"/>
  <c r="W165" i="23"/>
  <c r="AG165" i="23"/>
  <c r="W142" i="28"/>
  <c r="AJ142" i="28"/>
  <c r="AF142" i="28"/>
  <c r="AG142" i="28"/>
  <c r="Y142" i="28"/>
  <c r="AL142" i="28"/>
  <c r="AI148" i="23"/>
  <c r="AH148" i="23"/>
  <c r="AK148" i="23"/>
  <c r="AG148" i="23"/>
  <c r="AC148" i="23"/>
  <c r="AL148" i="23"/>
  <c r="AF168" i="28"/>
  <c r="AO168" i="28"/>
  <c r="AH137" i="23"/>
  <c r="AF137" i="23"/>
  <c r="AL137" i="23"/>
  <c r="AO137" i="23"/>
  <c r="AC137" i="23"/>
  <c r="Y137" i="23"/>
  <c r="AH160" i="28"/>
  <c r="Y160" i="28"/>
  <c r="AN160" i="28"/>
  <c r="AF160" i="28"/>
  <c r="AG160" i="28"/>
  <c r="AI160" i="28"/>
  <c r="AJ160" i="28"/>
  <c r="AL160" i="28"/>
  <c r="AB160" i="28"/>
  <c r="W160" i="28"/>
  <c r="AG39" i="28"/>
  <c r="Y39" i="28"/>
  <c r="AH39" i="28"/>
  <c r="AO39" i="28"/>
  <c r="X39" i="28"/>
  <c r="AL39" i="28"/>
  <c r="AF39" i="28"/>
  <c r="AN39" i="28"/>
  <c r="W39" i="28"/>
  <c r="AC39" i="28"/>
  <c r="AB39" i="28"/>
  <c r="AD39" i="28"/>
  <c r="AC137" i="28"/>
  <c r="AF137" i="28"/>
  <c r="AB137" i="28"/>
  <c r="Y137" i="28"/>
  <c r="W137" i="28"/>
  <c r="AI137" i="28"/>
  <c r="AG137" i="28"/>
  <c r="AO137" i="28"/>
  <c r="AJ137" i="28"/>
  <c r="AK137" i="28"/>
  <c r="AH137" i="28"/>
  <c r="AD69" i="23"/>
  <c r="AF69" i="23"/>
  <c r="AN69" i="23"/>
  <c r="AO69" i="23"/>
  <c r="W69" i="23"/>
  <c r="AL69" i="23"/>
  <c r="Z69" i="23"/>
  <c r="AE69" i="23"/>
  <c r="X69" i="23"/>
  <c r="AC69" i="23"/>
  <c r="Y69" i="23"/>
  <c r="Z55" i="28"/>
  <c r="AL55" i="28"/>
  <c r="AN41" i="23"/>
  <c r="Y41" i="23"/>
  <c r="AL41" i="23"/>
  <c r="AB41" i="23"/>
  <c r="AF41" i="23"/>
  <c r="AE41" i="23"/>
  <c r="AB176" i="28"/>
  <c r="AC176" i="28"/>
  <c r="AI176" i="28"/>
  <c r="X176" i="28"/>
  <c r="AM176" i="28"/>
  <c r="AE176" i="28"/>
  <c r="W176" i="28"/>
  <c r="AL176" i="28"/>
  <c r="AO176" i="28"/>
  <c r="AN176" i="28"/>
  <c r="AA176" i="28"/>
  <c r="AG176" i="28"/>
  <c r="AD176" i="28"/>
  <c r="AL64" i="23"/>
  <c r="AM64" i="23"/>
  <c r="AF64" i="23"/>
  <c r="AE64" i="23"/>
  <c r="W64" i="23"/>
  <c r="Y61" i="28"/>
  <c r="AM61" i="28"/>
  <c r="AH7" i="23"/>
  <c r="Y7" i="23"/>
  <c r="AF140" i="28"/>
  <c r="AK140" i="28"/>
  <c r="AM140" i="28"/>
  <c r="AB140" i="28"/>
  <c r="AL140" i="28"/>
  <c r="AJ140" i="28"/>
  <c r="AD140" i="28"/>
  <c r="AA140" i="28"/>
  <c r="AC140" i="28"/>
  <c r="Y140" i="28"/>
  <c r="AE140" i="28"/>
  <c r="AH140" i="28"/>
  <c r="Z146" i="23"/>
  <c r="AC146" i="23"/>
  <c r="AJ146" i="23"/>
  <c r="AK146" i="23"/>
  <c r="AI146" i="23"/>
  <c r="AL146" i="23"/>
  <c r="AG146" i="23"/>
  <c r="AF146" i="23"/>
  <c r="AD146" i="23"/>
  <c r="AN146" i="23"/>
  <c r="W146" i="23"/>
  <c r="Y146" i="23"/>
  <c r="AE146" i="23"/>
  <c r="AB109" i="23"/>
  <c r="AH109" i="23"/>
  <c r="AE43" i="28"/>
  <c r="AJ43" i="28"/>
  <c r="AD43" i="28"/>
  <c r="AG41" i="28"/>
  <c r="AB41" i="28"/>
  <c r="AM41" i="28"/>
  <c r="AC41" i="28"/>
  <c r="AN41" i="28"/>
  <c r="X41" i="28"/>
  <c r="AK58" i="28"/>
  <c r="AF58" i="28"/>
  <c r="AG58" i="28"/>
  <c r="AN58" i="28"/>
  <c r="AC58" i="28"/>
  <c r="AO58" i="28"/>
  <c r="AH58" i="28"/>
  <c r="AE58" i="28"/>
  <c r="AL58" i="28"/>
  <c r="W58" i="28"/>
  <c r="AD58" i="28"/>
  <c r="AA81" i="23"/>
  <c r="AL81" i="23"/>
  <c r="AD81" i="23"/>
  <c r="AJ81" i="23"/>
  <c r="Y81" i="23"/>
  <c r="AI81" i="23"/>
  <c r="AH81" i="23"/>
  <c r="AF81" i="23"/>
  <c r="AG81" i="23"/>
  <c r="AC81" i="23"/>
  <c r="X81" i="23"/>
  <c r="AO118" i="28"/>
  <c r="AJ118" i="28"/>
  <c r="AL118" i="28"/>
  <c r="AN75" i="28"/>
  <c r="AI75" i="28"/>
  <c r="AM75" i="28"/>
  <c r="W75" i="28"/>
  <c r="AK75" i="28"/>
  <c r="AD75" i="28"/>
  <c r="AB75" i="28"/>
  <c r="AJ75" i="28"/>
  <c r="AO44" i="28"/>
  <c r="AM44" i="28"/>
  <c r="AK44" i="28"/>
  <c r="AC44" i="28"/>
  <c r="AN49" i="23"/>
  <c r="AI49" i="23"/>
  <c r="AB49" i="23"/>
  <c r="AA49" i="23"/>
  <c r="AD49" i="23"/>
  <c r="AC49" i="23"/>
  <c r="AG49" i="23"/>
  <c r="W159" i="23"/>
  <c r="AD159" i="23"/>
  <c r="AH159" i="23"/>
  <c r="AG159" i="23"/>
  <c r="AM159" i="23"/>
  <c r="AI159" i="23"/>
  <c r="X125" i="23"/>
  <c r="AK125" i="23"/>
  <c r="AD125" i="23"/>
  <c r="Y125" i="23"/>
  <c r="AF125" i="23"/>
  <c r="AB125" i="23"/>
  <c r="AN125" i="23"/>
  <c r="AJ80" i="28"/>
  <c r="W80" i="28"/>
  <c r="AA80" i="28"/>
  <c r="AM80" i="28"/>
  <c r="AL80" i="28"/>
  <c r="AF169" i="28"/>
  <c r="AC169" i="28"/>
  <c r="AG169" i="28"/>
  <c r="Y169" i="28"/>
  <c r="AH106" i="23"/>
  <c r="AF106" i="23"/>
  <c r="AM106" i="23"/>
  <c r="W106" i="23"/>
  <c r="X106" i="23"/>
  <c r="AG106" i="23"/>
  <c r="AO41" i="40"/>
  <c r="W41" i="40"/>
  <c r="Z111" i="40"/>
  <c r="AC75" i="41"/>
  <c r="AI25" i="42"/>
  <c r="AK81" i="41"/>
  <c r="AL36" i="42"/>
  <c r="X136" i="42"/>
  <c r="X36" i="40"/>
  <c r="AB36" i="40"/>
  <c r="AI132" i="42"/>
  <c r="W132" i="42"/>
  <c r="Y132" i="42"/>
  <c r="AD36" i="41"/>
  <c r="AF36" i="41"/>
  <c r="AN84" i="40"/>
  <c r="AH84" i="40"/>
  <c r="AG142" i="42"/>
  <c r="X142" i="42"/>
  <c r="AN78" i="42"/>
  <c r="AB78" i="42"/>
  <c r="Y78" i="42"/>
  <c r="AL26" i="41"/>
  <c r="AM26" i="41"/>
  <c r="AJ98" i="42"/>
  <c r="AC98" i="42"/>
  <c r="AN27" i="42"/>
  <c r="AF27" i="42"/>
  <c r="AB50" i="42"/>
  <c r="AE50" i="42"/>
  <c r="AH66" i="40"/>
  <c r="AJ66" i="40"/>
  <c r="Y66" i="40"/>
  <c r="AF66" i="40"/>
  <c r="AK17" i="40"/>
  <c r="W17" i="40"/>
  <c r="AB103" i="42"/>
  <c r="AA103" i="42"/>
  <c r="AD91" i="41"/>
  <c r="AL91" i="41"/>
  <c r="X152" i="41"/>
  <c r="AD152" i="41"/>
  <c r="AG76" i="40"/>
  <c r="AI76" i="40"/>
  <c r="AH76" i="40"/>
  <c r="Z76" i="40"/>
  <c r="AF81" i="42"/>
  <c r="AO81" i="42"/>
  <c r="AM81" i="42"/>
  <c r="AN81" i="42"/>
  <c r="AL74" i="40"/>
  <c r="AE74" i="40"/>
  <c r="X74" i="40"/>
  <c r="AJ74" i="40"/>
  <c r="AF74" i="40"/>
  <c r="AN153" i="40"/>
  <c r="AC153" i="40"/>
  <c r="AD153" i="40"/>
  <c r="AM117" i="42"/>
  <c r="AF117" i="42"/>
  <c r="AD117" i="42"/>
  <c r="AA174" i="41"/>
  <c r="X174" i="41"/>
  <c r="AC174" i="41"/>
  <c r="AN174" i="41"/>
  <c r="W174" i="41"/>
  <c r="AB174" i="41"/>
  <c r="Z174" i="41"/>
  <c r="AB9" i="40"/>
  <c r="AK9" i="40"/>
  <c r="X9" i="40"/>
  <c r="AA9" i="40"/>
  <c r="Z9" i="40"/>
  <c r="AF9" i="40"/>
  <c r="X10" i="40"/>
  <c r="AM10" i="40"/>
  <c r="Y44" i="42"/>
  <c r="AH44" i="42"/>
  <c r="AN44" i="42"/>
  <c r="AI44" i="42"/>
  <c r="AG176" i="42"/>
  <c r="AH176" i="42"/>
  <c r="AJ176" i="42"/>
  <c r="Y176" i="42"/>
  <c r="AN176" i="42"/>
  <c r="Y110" i="42"/>
  <c r="AC110" i="42"/>
  <c r="W43" i="41"/>
  <c r="AF43" i="41"/>
  <c r="AN56" i="41"/>
  <c r="Y56" i="41"/>
  <c r="AE55" i="41"/>
  <c r="AD55" i="41"/>
  <c r="AJ55" i="41"/>
  <c r="AM55" i="41"/>
  <c r="AI55" i="41"/>
  <c r="AO55" i="41"/>
  <c r="AB55" i="41"/>
  <c r="AA55" i="41"/>
  <c r="AC55" i="41"/>
  <c r="AL12" i="41"/>
  <c r="AF12" i="41"/>
  <c r="AI12" i="41"/>
  <c r="AO12" i="41"/>
  <c r="Z12" i="41"/>
  <c r="AM12" i="41"/>
  <c r="X134" i="40"/>
  <c r="AJ134" i="40"/>
  <c r="W134" i="40"/>
  <c r="AK134" i="40"/>
  <c r="AA134" i="40"/>
  <c r="AN134" i="40"/>
  <c r="Z134" i="40"/>
  <c r="AD134" i="40"/>
  <c r="AA138" i="41"/>
  <c r="W138" i="41"/>
  <c r="AL138" i="41"/>
  <c r="AF138" i="41"/>
  <c r="AD138" i="41"/>
  <c r="AB138" i="41"/>
  <c r="AI138" i="41"/>
  <c r="AJ138" i="41"/>
  <c r="X41" i="40"/>
  <c r="AJ114" i="24"/>
  <c r="AF41" i="40"/>
  <c r="AD41" i="40"/>
  <c r="AM148" i="23"/>
  <c r="AE21" i="28"/>
  <c r="AN154" i="28"/>
  <c r="AE41" i="40"/>
  <c r="AL21" i="28"/>
  <c r="AI140" i="28"/>
  <c r="Y176" i="28"/>
  <c r="AD4" i="28"/>
  <c r="AN137" i="23"/>
  <c r="AN121" i="28"/>
  <c r="AE39" i="28"/>
  <c r="AK165" i="23"/>
  <c r="AD175" i="41"/>
  <c r="X75" i="41"/>
  <c r="AB177" i="42"/>
  <c r="AI91" i="41"/>
  <c r="AH25" i="42"/>
  <c r="AL153" i="40"/>
  <c r="AC84" i="40"/>
  <c r="AH103" i="42"/>
  <c r="AK143" i="40"/>
  <c r="AJ41" i="28"/>
  <c r="W110" i="42"/>
  <c r="AL39" i="41"/>
  <c r="AK36" i="42"/>
  <c r="AJ41" i="40"/>
  <c r="AA41" i="40"/>
  <c r="AL154" i="28"/>
  <c r="AD154" i="28"/>
  <c r="AL168" i="28"/>
  <c r="AO15" i="23"/>
  <c r="AC174" i="28"/>
  <c r="X15" i="23"/>
  <c r="AO146" i="23"/>
  <c r="AB142" i="28"/>
  <c r="Z137" i="28"/>
  <c r="AH75" i="28"/>
  <c r="AO43" i="28"/>
  <c r="AG75" i="28"/>
  <c r="AJ39" i="28"/>
  <c r="AA146" i="23"/>
  <c r="X165" i="23"/>
  <c r="AD74" i="40"/>
  <c r="AK51" i="41"/>
  <c r="AB72" i="41"/>
  <c r="AK153" i="40"/>
  <c r="AO76" i="42"/>
  <c r="AD85" i="41"/>
  <c r="W85" i="41"/>
  <c r="X166" i="40"/>
  <c r="AM156" i="40"/>
  <c r="Z176" i="42"/>
  <c r="AJ39" i="41"/>
  <c r="AO36" i="42"/>
  <c r="AC41" i="40"/>
  <c r="AK168" i="28"/>
  <c r="AO148" i="23"/>
  <c r="AO174" i="28"/>
  <c r="Z140" i="28"/>
  <c r="AH146" i="23"/>
  <c r="AM142" i="28"/>
  <c r="AL137" i="28"/>
  <c r="AI43" i="28"/>
  <c r="AO75" i="28"/>
  <c r="W81" i="23"/>
  <c r="AI74" i="40"/>
  <c r="AA72" i="41"/>
  <c r="X27" i="42"/>
  <c r="AE136" i="41"/>
  <c r="AA51" i="41"/>
  <c r="AO39" i="41"/>
  <c r="Z156" i="42"/>
  <c r="AF85" i="41"/>
  <c r="AF136" i="41"/>
  <c r="X58" i="40"/>
  <c r="AA160" i="28"/>
  <c r="AI69" i="23"/>
  <c r="AJ69" i="23"/>
  <c r="AM156" i="42"/>
  <c r="AN41" i="40"/>
  <c r="Y41" i="40"/>
  <c r="Z177" i="23"/>
  <c r="Y21" i="28"/>
  <c r="AK154" i="28"/>
  <c r="AJ168" i="28"/>
  <c r="AM41" i="40"/>
  <c r="AF148" i="23"/>
  <c r="AE174" i="28"/>
  <c r="AN140" i="28"/>
  <c r="AE160" i="28"/>
  <c r="AF135" i="28"/>
  <c r="AH118" i="28"/>
  <c r="AO81" i="23"/>
  <c r="X58" i="28"/>
  <c r="Y58" i="28"/>
  <c r="Z21" i="28"/>
  <c r="W27" i="42"/>
  <c r="AO142" i="42"/>
  <c r="AH19" i="41"/>
  <c r="AG44" i="42"/>
  <c r="AO156" i="42"/>
  <c r="AJ135" i="28"/>
  <c r="AG69" i="23"/>
  <c r="AJ156" i="42"/>
  <c r="Y19" i="41"/>
  <c r="AL70" i="24"/>
  <c r="AG41" i="40"/>
  <c r="AH142" i="28"/>
  <c r="AM154" i="28"/>
  <c r="Z154" i="28"/>
  <c r="AM69" i="23"/>
  <c r="X140" i="28"/>
  <c r="AO160" i="28"/>
  <c r="AO135" i="28"/>
  <c r="AI58" i="28"/>
  <c r="AM58" i="28"/>
  <c r="AC154" i="28"/>
  <c r="AM19" i="41"/>
  <c r="X44" i="42"/>
  <c r="X110" i="42"/>
  <c r="AK85" i="41"/>
  <c r="Y36" i="41"/>
  <c r="AN44" i="28"/>
  <c r="AF19" i="41"/>
  <c r="AJ72" i="41"/>
  <c r="AE31" i="41"/>
  <c r="AB34" i="41"/>
  <c r="AN31" i="41"/>
  <c r="AM34" i="41"/>
  <c r="AL31" i="41"/>
  <c r="AK34" i="41"/>
  <c r="AH31" i="41"/>
  <c r="AA31" i="41"/>
  <c r="AE117" i="41"/>
  <c r="AE167" i="41"/>
  <c r="AA167" i="41"/>
  <c r="AF31" i="41"/>
  <c r="AC31" i="41"/>
  <c r="AI31" i="41"/>
  <c r="X31" i="41"/>
  <c r="AN117" i="41"/>
  <c r="Z167" i="41"/>
  <c r="AD31" i="41"/>
  <c r="AJ31" i="41"/>
  <c r="AF50" i="42"/>
  <c r="AF103" i="42"/>
  <c r="AG20" i="40"/>
  <c r="AK132" i="42"/>
  <c r="Z50" i="42"/>
  <c r="AF103" i="41"/>
  <c r="Y39" i="42"/>
  <c r="AC76" i="40"/>
  <c r="AE173" i="41"/>
  <c r="AB142" i="42"/>
  <c r="AH132" i="42"/>
  <c r="AD36" i="40"/>
  <c r="X153" i="40"/>
  <c r="AC44" i="42"/>
  <c r="AO110" i="42"/>
  <c r="AL66" i="40"/>
  <c r="AJ17" i="40"/>
  <c r="AA117" i="42"/>
  <c r="AK44" i="42"/>
  <c r="Y74" i="40"/>
  <c r="W91" i="41"/>
  <c r="AO152" i="41"/>
  <c r="AG35" i="40"/>
  <c r="AN98" i="42"/>
  <c r="AC66" i="40"/>
  <c r="AH35" i="40"/>
  <c r="AB76" i="40"/>
  <c r="W12" i="41"/>
  <c r="W76" i="40"/>
  <c r="X26" i="41"/>
  <c r="AL176" i="42"/>
  <c r="AB44" i="42"/>
  <c r="Y174" i="41"/>
  <c r="Z74" i="40"/>
  <c r="AO66" i="40"/>
  <c r="AM134" i="40"/>
  <c r="W81" i="42"/>
  <c r="AK81" i="42"/>
  <c r="AF153" i="40"/>
  <c r="AN9" i="40"/>
  <c r="AN55" i="41"/>
  <c r="AH57" i="41"/>
  <c r="AO50" i="42"/>
  <c r="Y103" i="42"/>
  <c r="AL55" i="41"/>
  <c r="X55" i="41"/>
  <c r="AF20" i="42"/>
  <c r="AD50" i="42"/>
  <c r="AK55" i="41"/>
  <c r="AB134" i="40"/>
  <c r="AK20" i="40"/>
  <c r="Z131" i="42"/>
  <c r="AH55" i="41"/>
  <c r="AK42" i="42"/>
  <c r="Z39" i="42"/>
  <c r="AO34" i="42"/>
  <c r="AL98" i="42"/>
  <c r="AO18" i="42"/>
  <c r="AB34" i="42"/>
  <c r="Y27" i="42"/>
  <c r="AJ2" i="42"/>
  <c r="AJ12" i="41"/>
  <c r="AD142" i="42"/>
  <c r="X50" i="42"/>
  <c r="AJ81" i="42"/>
  <c r="W36" i="40"/>
  <c r="W153" i="40"/>
  <c r="AJ9" i="40"/>
  <c r="AI26" i="41"/>
  <c r="AJ76" i="40"/>
  <c r="AE87" i="42"/>
  <c r="AL19" i="40"/>
  <c r="AD110" i="42"/>
  <c r="Y175" i="40"/>
  <c r="AD35" i="40"/>
  <c r="Y10" i="40"/>
  <c r="AO10" i="40"/>
  <c r="AA143" i="41"/>
  <c r="Y76" i="40"/>
  <c r="AJ29" i="41"/>
  <c r="AE44" i="42"/>
  <c r="AM138" i="41"/>
  <c r="AK74" i="40"/>
  <c r="AI175" i="40"/>
  <c r="AN142" i="40"/>
  <c r="AG73" i="40"/>
  <c r="Z91" i="41"/>
  <c r="AG89" i="42"/>
  <c r="AL152" i="41"/>
  <c r="W93" i="42"/>
  <c r="AH114" i="40"/>
  <c r="AJ56" i="42"/>
  <c r="AF23" i="42"/>
  <c r="AJ132" i="41"/>
  <c r="Y50" i="42"/>
  <c r="AL50" i="42"/>
  <c r="AJ20" i="40"/>
  <c r="AB74" i="42"/>
  <c r="AI39" i="42"/>
  <c r="AE37" i="40"/>
  <c r="AE142" i="42"/>
  <c r="AN50" i="42"/>
  <c r="AA81" i="42"/>
  <c r="AL36" i="40"/>
  <c r="AE76" i="40"/>
  <c r="AH91" i="41"/>
  <c r="W74" i="40"/>
  <c r="W35" i="40"/>
  <c r="AO78" i="42"/>
  <c r="AO114" i="40"/>
  <c r="AM20" i="27"/>
  <c r="AE5" i="42"/>
  <c r="AF91" i="41"/>
  <c r="AO74" i="40"/>
  <c r="AI66" i="40"/>
  <c r="AK91" i="41"/>
  <c r="AO20" i="40"/>
  <c r="AD81" i="42"/>
  <c r="Y153" i="40"/>
  <c r="AL9" i="40"/>
  <c r="AH50" i="42"/>
  <c r="AJ50" i="42"/>
  <c r="AO103" i="42"/>
  <c r="W55" i="41"/>
  <c r="AG103" i="42"/>
  <c r="AI114" i="40"/>
  <c r="AI93" i="40"/>
  <c r="AL173" i="41"/>
  <c r="AD56" i="41"/>
  <c r="AH9" i="40"/>
  <c r="AG98" i="42"/>
  <c r="AE110" i="42"/>
  <c r="Y91" i="41"/>
  <c r="AA10" i="40"/>
  <c r="AA93" i="40"/>
  <c r="AC120" i="42"/>
  <c r="Z129" i="42"/>
  <c r="AM110" i="42"/>
  <c r="AC74" i="40"/>
  <c r="AM17" i="40"/>
  <c r="AA100" i="42"/>
  <c r="X78" i="42"/>
  <c r="AC103" i="41"/>
  <c r="AD62" i="42"/>
  <c r="AH74" i="40"/>
  <c r="AC158" i="24"/>
  <c r="AE174" i="41"/>
  <c r="AG66" i="40"/>
  <c r="AK5" i="42"/>
  <c r="AL36" i="41"/>
  <c r="X17" i="40"/>
  <c r="AM176" i="42"/>
  <c r="AA176" i="42"/>
  <c r="Z44" i="42"/>
  <c r="AI174" i="41"/>
  <c r="Z110" i="42"/>
  <c r="AA74" i="40"/>
  <c r="W66" i="40"/>
  <c r="AC17" i="40"/>
  <c r="AO43" i="41"/>
  <c r="W20" i="40"/>
  <c r="Z81" i="42"/>
  <c r="AH36" i="40"/>
  <c r="AI153" i="40"/>
  <c r="Z55" i="41"/>
  <c r="AH56" i="41"/>
  <c r="AG50" i="42"/>
  <c r="AI103" i="42"/>
  <c r="AO9" i="40"/>
  <c r="AH43" i="41"/>
  <c r="AF55" i="41"/>
  <c r="AK103" i="42"/>
  <c r="Y103" i="41"/>
  <c r="AK98" i="42"/>
  <c r="AF152" i="41"/>
  <c r="AA152" i="41"/>
  <c r="AN38" i="42"/>
  <c r="AJ103" i="41"/>
  <c r="AL60" i="42"/>
  <c r="AF93" i="40"/>
  <c r="AO173" i="41"/>
  <c r="AH155" i="40"/>
  <c r="Z120" i="42"/>
  <c r="AJ69" i="40"/>
  <c r="AD9" i="40"/>
  <c r="AK120" i="42"/>
  <c r="AA83" i="40"/>
  <c r="AI111" i="42"/>
  <c r="AG138" i="41"/>
  <c r="AB110" i="42"/>
  <c r="AL35" i="40"/>
  <c r="AK110" i="42"/>
  <c r="AJ10" i="40"/>
  <c r="AL10" i="40"/>
  <c r="AN26" i="41"/>
  <c r="AN37" i="40"/>
  <c r="AE120" i="42"/>
  <c r="AH138" i="41"/>
  <c r="AI157" i="40"/>
  <c r="AB74" i="40"/>
  <c r="X150" i="42"/>
  <c r="Z172" i="40"/>
  <c r="AB17" i="40"/>
  <c r="AC78" i="42"/>
  <c r="AI38" i="42"/>
  <c r="AA103" i="41"/>
  <c r="AG74" i="40"/>
  <c r="AD66" i="40"/>
  <c r="AA5" i="42"/>
  <c r="AE117" i="42"/>
  <c r="AL76" i="40"/>
  <c r="AN157" i="40"/>
  <c r="AO176" i="42"/>
  <c r="AM44" i="42"/>
  <c r="AD174" i="41"/>
  <c r="AA66" i="40"/>
  <c r="AF17" i="40"/>
  <c r="AO134" i="40"/>
  <c r="AC134" i="40"/>
  <c r="AC81" i="42"/>
  <c r="AM36" i="40"/>
  <c r="AG153" i="40"/>
  <c r="AG132" i="42"/>
  <c r="AK56" i="41"/>
  <c r="AE42" i="42"/>
  <c r="AJ103" i="42"/>
  <c r="AM103" i="42"/>
  <c r="AA20" i="42"/>
  <c r="AI50" i="42"/>
  <c r="AC9" i="40"/>
  <c r="AM47" i="42"/>
  <c r="X131" i="42"/>
  <c r="AE153" i="40"/>
  <c r="AF34" i="42"/>
  <c r="AD103" i="41"/>
  <c r="X121" i="42"/>
  <c r="X18" i="42"/>
  <c r="AO103" i="41"/>
  <c r="AE152" i="41"/>
  <c r="AF38" i="42"/>
  <c r="AK121" i="42"/>
  <c r="AJ34" i="42"/>
  <c r="AJ60" i="42"/>
  <c r="AO27" i="42"/>
  <c r="Z142" i="42"/>
  <c r="Z132" i="42"/>
  <c r="Y9" i="40"/>
  <c r="AK176" i="42"/>
  <c r="AL174" i="41"/>
  <c r="AC138" i="41"/>
  <c r="AC19" i="42"/>
  <c r="AD10" i="40"/>
  <c r="AG26" i="41"/>
  <c r="AF154" i="42"/>
  <c r="AJ120" i="42"/>
  <c r="AF110" i="42"/>
  <c r="AN74" i="40"/>
  <c r="AJ27" i="40"/>
  <c r="AH88" i="40"/>
  <c r="AH78" i="42"/>
  <c r="AC52" i="40"/>
  <c r="AO31" i="41"/>
  <c r="AC27" i="42"/>
  <c r="AE12" i="41"/>
  <c r="AI98" i="42"/>
  <c r="AK66" i="40"/>
  <c r="AN5" i="42"/>
  <c r="X117" i="42"/>
  <c r="AC176" i="42"/>
  <c r="AO44" i="42"/>
  <c r="AJ174" i="41"/>
  <c r="AO17" i="40"/>
  <c r="AK79" i="40"/>
  <c r="AE81" i="42"/>
  <c r="AA153" i="40"/>
  <c r="AM132" i="42"/>
  <c r="AE103" i="42"/>
  <c r="AI9" i="40"/>
  <c r="W9" i="40"/>
  <c r="AC132" i="42"/>
  <c r="X98" i="42"/>
  <c r="Z60" i="42"/>
  <c r="AK152" i="41"/>
  <c r="AJ38" i="42"/>
  <c r="X100" i="42"/>
  <c r="AH5" i="42"/>
  <c r="AK36" i="41"/>
  <c r="AB132" i="42"/>
  <c r="X176" i="42"/>
  <c r="AG174" i="41"/>
  <c r="X138" i="41"/>
  <c r="AB93" i="40"/>
  <c r="AM74" i="40"/>
  <c r="AE78" i="42"/>
  <c r="AO47" i="42"/>
  <c r="AD40" i="40"/>
  <c r="AH25" i="41"/>
  <c r="AM49" i="42"/>
  <c r="AE26" i="40"/>
  <c r="AI170" i="41"/>
  <c r="AM144" i="40"/>
  <c r="AO175" i="41"/>
  <c r="Y98" i="40"/>
  <c r="AE164" i="42"/>
  <c r="AG76" i="41"/>
  <c r="X76" i="41"/>
  <c r="Z102" i="42"/>
  <c r="AD177" i="42"/>
  <c r="AN141" i="40"/>
  <c r="X12" i="42"/>
  <c r="AB151" i="42"/>
  <c r="AL25" i="42"/>
  <c r="AC25" i="42"/>
  <c r="AA18" i="41"/>
  <c r="AJ2" i="40"/>
  <c r="AM76" i="42"/>
  <c r="AO31" i="40"/>
  <c r="AJ164" i="41"/>
  <c r="AM165" i="42"/>
  <c r="AG76" i="42"/>
  <c r="AH171" i="42"/>
  <c r="AG13" i="41"/>
  <c r="AM173" i="40"/>
  <c r="AI173" i="42"/>
  <c r="X81" i="41"/>
  <c r="AF38" i="40"/>
  <c r="AI58" i="40"/>
  <c r="Y127" i="41"/>
  <c r="AL60" i="40"/>
  <c r="AG147" i="40"/>
  <c r="AG37" i="42"/>
  <c r="AO98" i="40"/>
  <c r="AB154" i="40"/>
  <c r="AE60" i="40"/>
  <c r="AJ40" i="40"/>
  <c r="AD112" i="41"/>
  <c r="AK98" i="40"/>
  <c r="AD76" i="41"/>
  <c r="W76" i="41"/>
  <c r="AJ76" i="41"/>
  <c r="AO13" i="41"/>
  <c r="AO161" i="42"/>
  <c r="AN124" i="42"/>
  <c r="AH85" i="42"/>
  <c r="Z2" i="40"/>
  <c r="AF98" i="40"/>
  <c r="AL166" i="41"/>
  <c r="AA40" i="40"/>
  <c r="W26" i="40"/>
  <c r="AB125" i="42"/>
  <c r="AL175" i="41"/>
  <c r="AM98" i="40"/>
  <c r="AA127" i="41"/>
  <c r="AI76" i="41"/>
  <c r="AB76" i="41"/>
  <c r="AA76" i="41"/>
  <c r="AB102" i="42"/>
  <c r="AC177" i="42"/>
  <c r="W8" i="42"/>
  <c r="W125" i="42"/>
  <c r="AO37" i="42"/>
  <c r="Y25" i="42"/>
  <c r="AG165" i="42"/>
  <c r="AC167" i="42"/>
  <c r="AM18" i="41"/>
  <c r="Y76" i="42"/>
  <c r="AB38" i="40"/>
  <c r="AK58" i="40"/>
  <c r="AB171" i="42"/>
  <c r="X63" i="42"/>
  <c r="AG85" i="42"/>
  <c r="AN173" i="42"/>
  <c r="AL81" i="41"/>
  <c r="AM173" i="42"/>
  <c r="AH113" i="42"/>
  <c r="AI175" i="41"/>
  <c r="W85" i="42"/>
  <c r="AB21" i="42"/>
  <c r="AD171" i="42"/>
  <c r="AO72" i="42"/>
  <c r="AN46" i="42"/>
  <c r="AB54" i="41"/>
  <c r="AN140" i="41"/>
  <c r="AC40" i="40"/>
  <c r="AH40" i="40"/>
  <c r="Z26" i="40"/>
  <c r="Z98" i="40"/>
  <c r="AK177" i="41"/>
  <c r="AC133" i="40"/>
  <c r="AN58" i="40"/>
  <c r="AD127" i="41"/>
  <c r="AO76" i="41"/>
  <c r="Y76" i="41"/>
  <c r="X177" i="42"/>
  <c r="AF60" i="40"/>
  <c r="AI8" i="42"/>
  <c r="W147" i="40"/>
  <c r="X25" i="42"/>
  <c r="AB165" i="42"/>
  <c r="Z167" i="42"/>
  <c r="AG171" i="42"/>
  <c r="AC114" i="42"/>
  <c r="AI38" i="40"/>
  <c r="AG58" i="40"/>
  <c r="W99" i="41"/>
  <c r="AE98" i="41"/>
  <c r="Y167" i="42"/>
  <c r="Z63" i="42"/>
  <c r="AD173" i="40"/>
  <c r="AO151" i="40"/>
  <c r="X175" i="41"/>
  <c r="AO111" i="40"/>
  <c r="AJ85" i="42"/>
  <c r="AJ21" i="42"/>
  <c r="AN171" i="42"/>
  <c r="AJ59" i="41"/>
  <c r="AA177" i="42"/>
  <c r="Y151" i="42"/>
  <c r="X72" i="42"/>
  <c r="AM164" i="42"/>
  <c r="X173" i="42"/>
  <c r="AM140" i="41"/>
  <c r="W40" i="40"/>
  <c r="AM125" i="42"/>
  <c r="X26" i="40"/>
  <c r="AC166" i="41"/>
  <c r="AH26" i="40"/>
  <c r="AC26" i="40"/>
  <c r="AB177" i="41"/>
  <c r="AH98" i="40"/>
  <c r="AE111" i="40"/>
  <c r="AB58" i="40"/>
  <c r="AG72" i="42"/>
  <c r="AO12" i="40"/>
  <c r="AE127" i="41"/>
  <c r="AH76" i="41"/>
  <c r="AL76" i="41"/>
  <c r="AN177" i="42"/>
  <c r="W60" i="40"/>
  <c r="AL12" i="42"/>
  <c r="AE25" i="42"/>
  <c r="AD165" i="42"/>
  <c r="AF167" i="42"/>
  <c r="Y63" i="42"/>
  <c r="AH76" i="42"/>
  <c r="AC171" i="42"/>
  <c r="Y114" i="42"/>
  <c r="AC58" i="40"/>
  <c r="AL164" i="41"/>
  <c r="X167" i="42"/>
  <c r="AC63" i="42"/>
  <c r="X173" i="40"/>
  <c r="Y173" i="40"/>
  <c r="AM81" i="41"/>
  <c r="AN173" i="40"/>
  <c r="AF21" i="40"/>
  <c r="AA77" i="40"/>
  <c r="AO171" i="42"/>
  <c r="AB7" i="41"/>
  <c r="AA25" i="41"/>
  <c r="AH72" i="42"/>
  <c r="AI164" i="42"/>
  <c r="Y173" i="42"/>
  <c r="AH171" i="41"/>
  <c r="AL173" i="40"/>
  <c r="AN98" i="24"/>
  <c r="Y26" i="40"/>
  <c r="AF158" i="42"/>
  <c r="AF125" i="42"/>
  <c r="AE175" i="41"/>
  <c r="AM177" i="41"/>
  <c r="AE98" i="40"/>
  <c r="AF133" i="40"/>
  <c r="Z12" i="40"/>
  <c r="AB127" i="41"/>
  <c r="AM76" i="41"/>
  <c r="AK76" i="41"/>
  <c r="Z177" i="42"/>
  <c r="AN60" i="40"/>
  <c r="Z12" i="42"/>
  <c r="AA113" i="40"/>
  <c r="AD25" i="41"/>
  <c r="AB26" i="40"/>
  <c r="W16" i="40"/>
  <c r="AK25" i="42"/>
  <c r="AF161" i="42"/>
  <c r="AL167" i="42"/>
  <c r="AD63" i="42"/>
  <c r="AB76" i="42"/>
  <c r="X171" i="42"/>
  <c r="AM58" i="40"/>
  <c r="Y58" i="40"/>
  <c r="AJ171" i="42"/>
  <c r="AJ167" i="42"/>
  <c r="Z18" i="41"/>
  <c r="AI140" i="41"/>
  <c r="AB81" i="41"/>
  <c r="X156" i="40"/>
  <c r="Y18" i="40"/>
  <c r="AL77" i="40"/>
  <c r="W171" i="42"/>
  <c r="AJ150" i="40"/>
  <c r="Y24" i="42"/>
  <c r="AM127" i="41"/>
  <c r="Z7" i="41"/>
  <c r="AN25" i="41"/>
  <c r="AA125" i="42"/>
  <c r="Z40" i="40"/>
  <c r="AK175" i="41"/>
  <c r="AF177" i="41"/>
  <c r="AA98" i="40"/>
  <c r="AK133" i="40"/>
  <c r="AG127" i="41"/>
  <c r="AE76" i="41"/>
  <c r="AF76" i="41"/>
  <c r="AM177" i="42"/>
  <c r="Z60" i="40"/>
  <c r="AM12" i="42"/>
  <c r="AB25" i="41"/>
  <c r="AO26" i="40"/>
  <c r="Y16" i="40"/>
  <c r="Z25" i="42"/>
  <c r="AD161" i="42"/>
  <c r="AI167" i="42"/>
  <c r="AH63" i="42"/>
  <c r="AN76" i="42"/>
  <c r="W124" i="42"/>
  <c r="AK167" i="42"/>
  <c r="AH18" i="41"/>
  <c r="AB156" i="40"/>
  <c r="AK156" i="40"/>
  <c r="AN177" i="41"/>
  <c r="AD58" i="40"/>
  <c r="AF127" i="41"/>
  <c r="AO12" i="42"/>
  <c r="AL108" i="41"/>
  <c r="AJ102" i="42"/>
  <c r="AJ94" i="40"/>
  <c r="AF149" i="40"/>
  <c r="AD149" i="40"/>
  <c r="AE149" i="40"/>
  <c r="Y70" i="41"/>
  <c r="AE70" i="41"/>
  <c r="AC70" i="41"/>
  <c r="AL116" i="40"/>
  <c r="AB116" i="40"/>
  <c r="AI116" i="40"/>
  <c r="AL151" i="40"/>
  <c r="AE151" i="40"/>
  <c r="Z151" i="40"/>
  <c r="X151" i="40"/>
  <c r="AN151" i="40"/>
  <c r="AI151" i="40"/>
  <c r="AI54" i="42"/>
  <c r="AF54" i="42"/>
  <c r="AA54" i="42"/>
  <c r="AO54" i="42"/>
  <c r="X114" i="42"/>
  <c r="AF114" i="42"/>
  <c r="W114" i="42"/>
  <c r="AF98" i="41"/>
  <c r="AC98" i="41"/>
  <c r="AJ98" i="41"/>
  <c r="AH7" i="41"/>
  <c r="AI7" i="41"/>
  <c r="AF7" i="41"/>
  <c r="W7" i="41"/>
  <c r="AO7" i="41"/>
  <c r="AG7" i="41"/>
  <c r="AG67" i="40"/>
  <c r="Z67" i="40"/>
  <c r="AD18" i="40"/>
  <c r="AE18" i="40"/>
  <c r="X18" i="40"/>
  <c r="AL18" i="40"/>
  <c r="AK18" i="40"/>
  <c r="AH101" i="40"/>
  <c r="AO101" i="40"/>
  <c r="W101" i="40"/>
  <c r="AA101" i="40"/>
  <c r="AF101" i="40"/>
  <c r="AC101" i="40"/>
  <c r="Z101" i="40"/>
  <c r="AE30" i="42"/>
  <c r="AB30" i="42"/>
  <c r="Y30" i="42"/>
  <c r="AG30" i="42"/>
  <c r="Z30" i="42"/>
  <c r="AL49" i="42"/>
  <c r="AD49" i="42"/>
  <c r="AJ49" i="42"/>
  <c r="AH49" i="42"/>
  <c r="AE37" i="42"/>
  <c r="AJ37" i="42"/>
  <c r="Z37" i="42"/>
  <c r="AL37" i="42"/>
  <c r="AK37" i="42"/>
  <c r="AC37" i="42"/>
  <c r="Z4" i="41"/>
  <c r="AI4" i="41"/>
  <c r="AA4" i="41"/>
  <c r="AM4" i="41"/>
  <c r="AC4" i="41"/>
  <c r="AO4" i="41"/>
  <c r="AG4" i="41"/>
  <c r="W4" i="41"/>
  <c r="AJ16" i="41"/>
  <c r="X16" i="41"/>
  <c r="AE16" i="41"/>
  <c r="W16" i="41"/>
  <c r="AK147" i="40"/>
  <c r="X147" i="40"/>
  <c r="AE147" i="40"/>
  <c r="AO147" i="40"/>
  <c r="Y147" i="40"/>
  <c r="AL147" i="40"/>
  <c r="AA147" i="40"/>
  <c r="AK169" i="40"/>
  <c r="AC169" i="40"/>
  <c r="AA169" i="40"/>
  <c r="AM169" i="40"/>
  <c r="AG169" i="40"/>
  <c r="AD169" i="40"/>
  <c r="Z85" i="42"/>
  <c r="AO85" i="42"/>
  <c r="AD85" i="42"/>
  <c r="AF85" i="42"/>
  <c r="AC85" i="42"/>
  <c r="AM85" i="42"/>
  <c r="AK85" i="42"/>
  <c r="W12" i="40"/>
  <c r="Y12" i="40"/>
  <c r="AN12" i="40"/>
  <c r="AB158" i="42"/>
  <c r="AL158" i="42"/>
  <c r="W158" i="42"/>
  <c r="AL13" i="41"/>
  <c r="AC13" i="41"/>
  <c r="AJ13" i="41"/>
  <c r="AK13" i="41"/>
  <c r="AO25" i="41"/>
  <c r="Z25" i="41"/>
  <c r="Y25" i="41"/>
  <c r="AG25" i="41"/>
  <c r="AL25" i="41"/>
  <c r="AF25" i="41"/>
  <c r="AI25" i="41"/>
  <c r="AM25" i="41"/>
  <c r="AA2" i="40"/>
  <c r="AO2" i="40"/>
  <c r="AL2" i="40"/>
  <c r="AK113" i="40"/>
  <c r="AO113" i="40"/>
  <c r="Y113" i="40"/>
  <c r="AN113" i="40"/>
  <c r="AJ113" i="40"/>
  <c r="AB113" i="40"/>
  <c r="W113" i="40"/>
  <c r="AF45" i="42"/>
  <c r="AB45" i="42"/>
  <c r="Z45" i="42"/>
  <c r="X45" i="42"/>
  <c r="AC45" i="42"/>
  <c r="AK45" i="42"/>
  <c r="AA45" i="42"/>
  <c r="AG45" i="42"/>
  <c r="AD8" i="42"/>
  <c r="AB8" i="42"/>
  <c r="AO8" i="42"/>
  <c r="AH124" i="42"/>
  <c r="AF124" i="42"/>
  <c r="AD124" i="42"/>
  <c r="AO124" i="42"/>
  <c r="AG138" i="40"/>
  <c r="AB138" i="40"/>
  <c r="Y3" i="42"/>
  <c r="AL3" i="42"/>
  <c r="AI84" i="42"/>
  <c r="AD84" i="42"/>
  <c r="AM59" i="41"/>
  <c r="AI59" i="41"/>
  <c r="AC59" i="41"/>
  <c r="AK81" i="40"/>
  <c r="AG81" i="40"/>
  <c r="AJ81" i="40"/>
  <c r="AD118" i="42"/>
  <c r="Y118" i="42"/>
  <c r="AK118" i="42"/>
  <c r="AK112" i="41"/>
  <c r="AL112" i="41"/>
  <c r="AI165" i="41"/>
  <c r="AE165" i="41"/>
  <c r="AD165" i="41"/>
  <c r="AJ165" i="41"/>
  <c r="AM52" i="41"/>
  <c r="AC52" i="41"/>
  <c r="AF133" i="41"/>
  <c r="AB133" i="41"/>
  <c r="AK46" i="42"/>
  <c r="AF46" i="42"/>
  <c r="AC46" i="42"/>
  <c r="AI46" i="42"/>
  <c r="AA46" i="42"/>
  <c r="AG44" i="41"/>
  <c r="X44" i="41"/>
  <c r="AN44" i="41"/>
  <c r="AJ44" i="41"/>
  <c r="AF44" i="41"/>
  <c r="AK44" i="41"/>
  <c r="AD44" i="41"/>
  <c r="AH44" i="41"/>
  <c r="AO44" i="41"/>
  <c r="W44" i="41"/>
  <c r="AE44" i="41"/>
  <c r="Z44" i="41"/>
  <c r="W165" i="40"/>
  <c r="AC165" i="40"/>
  <c r="AI165" i="40"/>
  <c r="AN175" i="42"/>
  <c r="W175" i="42"/>
  <c r="AL175" i="42"/>
  <c r="W68" i="42"/>
  <c r="AK68" i="42"/>
  <c r="AF73" i="41"/>
  <c r="Y73" i="41"/>
  <c r="AA73" i="41"/>
  <c r="AD73" i="41"/>
  <c r="AL34" i="40"/>
  <c r="AM34" i="40"/>
  <c r="AH34" i="40"/>
  <c r="Y34" i="40"/>
  <c r="AJ34" i="40"/>
  <c r="AB161" i="41"/>
  <c r="AH161" i="41"/>
  <c r="Z161" i="41"/>
  <c r="AC161" i="41"/>
  <c r="AO161" i="41"/>
  <c r="AD10" i="41"/>
  <c r="AK10" i="41"/>
  <c r="Z10" i="41"/>
  <c r="W10" i="41"/>
  <c r="AI10" i="41"/>
  <c r="AM89" i="41"/>
  <c r="AG89" i="41"/>
  <c r="AI89" i="41"/>
  <c r="AF89" i="41"/>
  <c r="AO89" i="41"/>
  <c r="AH89" i="41"/>
  <c r="AM106" i="41"/>
  <c r="AG106" i="41"/>
  <c r="AI106" i="41"/>
  <c r="AF106" i="41"/>
  <c r="AF86" i="42"/>
  <c r="AC86" i="42"/>
  <c r="AI86" i="42"/>
  <c r="Z86" i="42"/>
  <c r="AL86" i="42"/>
  <c r="AH86" i="42"/>
  <c r="AO86" i="42"/>
  <c r="X77" i="41"/>
  <c r="AA77" i="41"/>
  <c r="AE77" i="41"/>
  <c r="AK77" i="41"/>
  <c r="W77" i="41"/>
  <c r="Y77" i="41"/>
  <c r="AJ77" i="41"/>
  <c r="AM77" i="41"/>
  <c r="AN77" i="41"/>
  <c r="Y97" i="41"/>
  <c r="AM97" i="41"/>
  <c r="AE97" i="41"/>
  <c r="AI97" i="41"/>
  <c r="W97" i="41"/>
  <c r="AH97" i="41"/>
  <c r="AL97" i="41"/>
  <c r="AA97" i="41"/>
  <c r="AB97" i="41"/>
  <c r="X97" i="41"/>
  <c r="AD97" i="41"/>
  <c r="AK147" i="41"/>
  <c r="AA147" i="41"/>
  <c r="AI46" i="41"/>
  <c r="AG46" i="41"/>
  <c r="AK46" i="41"/>
  <c r="W46" i="41"/>
  <c r="AB46" i="41"/>
  <c r="AH46" i="41"/>
  <c r="AD46" i="41"/>
  <c r="AA46" i="41"/>
  <c r="AM6" i="41"/>
  <c r="X6" i="41"/>
  <c r="AA65" i="28"/>
  <c r="AK65" i="28"/>
  <c r="Y65" i="28"/>
  <c r="Z45" i="40"/>
  <c r="AO167" i="24"/>
  <c r="Y40" i="40"/>
  <c r="AE29" i="40"/>
  <c r="X136" i="24"/>
  <c r="AD136" i="24"/>
  <c r="W29" i="40"/>
  <c r="AG11" i="24"/>
  <c r="AF29" i="40"/>
  <c r="AF31" i="42"/>
  <c r="W54" i="41"/>
  <c r="AB31" i="42"/>
  <c r="AD61" i="41"/>
  <c r="AO31" i="42"/>
  <c r="AG31" i="42"/>
  <c r="AI149" i="40"/>
  <c r="W84" i="42"/>
  <c r="AB139" i="42"/>
  <c r="AB18" i="40"/>
  <c r="AA12" i="40"/>
  <c r="AM12" i="40"/>
  <c r="AI67" i="40"/>
  <c r="AC147" i="41"/>
  <c r="AB89" i="41"/>
  <c r="AL8" i="42"/>
  <c r="AI113" i="40"/>
  <c r="AF113" i="40"/>
  <c r="AM7" i="41"/>
  <c r="AB166" i="41"/>
  <c r="AI81" i="40"/>
  <c r="AK61" i="41"/>
  <c r="AI73" i="41"/>
  <c r="X37" i="42"/>
  <c r="AN98" i="41"/>
  <c r="AM98" i="41"/>
  <c r="AE161" i="42"/>
  <c r="AB165" i="40"/>
  <c r="AG32" i="40"/>
  <c r="AC2" i="40"/>
  <c r="W6" i="41"/>
  <c r="Y124" i="42"/>
  <c r="AD114" i="42"/>
  <c r="AH114" i="42"/>
  <c r="AF116" i="40"/>
  <c r="X99" i="41"/>
  <c r="AH13" i="41"/>
  <c r="Y98" i="41"/>
  <c r="AN165" i="40"/>
  <c r="AH6" i="41"/>
  <c r="AL114" i="42"/>
  <c r="AN138" i="40"/>
  <c r="Y169" i="40"/>
  <c r="AH138" i="40"/>
  <c r="AH77" i="41"/>
  <c r="AN106" i="41"/>
  <c r="AM151" i="40"/>
  <c r="Y85" i="42"/>
  <c r="AE45" i="42"/>
  <c r="AI2" i="40"/>
  <c r="AJ124" i="42"/>
  <c r="AF68" i="40"/>
  <c r="AF59" i="41"/>
  <c r="AD89" i="41"/>
  <c r="AL7" i="41"/>
  <c r="Z71" i="41"/>
  <c r="AH37" i="42"/>
  <c r="AM46" i="41"/>
  <c r="Z84" i="42"/>
  <c r="AD113" i="40"/>
  <c r="AD147" i="40"/>
  <c r="AC44" i="41"/>
  <c r="AM86" i="42"/>
  <c r="AO77" i="41"/>
  <c r="AL11" i="24"/>
  <c r="AL136" i="24"/>
  <c r="AH11" i="24"/>
  <c r="AK40" i="40"/>
  <c r="AM29" i="40"/>
  <c r="X45" i="40"/>
  <c r="X29" i="40"/>
  <c r="Z136" i="24"/>
  <c r="AE144" i="28"/>
  <c r="W118" i="42"/>
  <c r="AN71" i="41"/>
  <c r="AN73" i="41"/>
  <c r="AF34" i="40"/>
  <c r="AO166" i="41"/>
  <c r="AK25" i="41"/>
  <c r="Y61" i="41"/>
  <c r="AI158" i="42"/>
  <c r="Y149" i="40"/>
  <c r="AJ18" i="40"/>
  <c r="AA175" i="42"/>
  <c r="AL12" i="40"/>
  <c r="AH12" i="40"/>
  <c r="X89" i="41"/>
  <c r="X8" i="42"/>
  <c r="Y8" i="42"/>
  <c r="AE113" i="40"/>
  <c r="AE7" i="41"/>
  <c r="AD166" i="41"/>
  <c r="AF81" i="40"/>
  <c r="AA61" i="41"/>
  <c r="AO73" i="41"/>
  <c r="Y37" i="42"/>
  <c r="AB98" i="41"/>
  <c r="AK161" i="42"/>
  <c r="AO165" i="40"/>
  <c r="AH2" i="40"/>
  <c r="AN6" i="41"/>
  <c r="Z124" i="42"/>
  <c r="AG114" i="42"/>
  <c r="AM116" i="40"/>
  <c r="AB99" i="41"/>
  <c r="Y13" i="41"/>
  <c r="AK98" i="41"/>
  <c r="AD32" i="40"/>
  <c r="AK6" i="41"/>
  <c r="AJ114" i="42"/>
  <c r="AN16" i="41"/>
  <c r="AK106" i="41"/>
  <c r="AD101" i="23"/>
  <c r="Y116" i="40"/>
  <c r="AN85" i="42"/>
  <c r="AO45" i="42"/>
  <c r="AM2" i="40"/>
  <c r="AE122" i="42"/>
  <c r="AH46" i="42"/>
  <c r="AC89" i="41"/>
  <c r="AC8" i="42"/>
  <c r="AN81" i="40"/>
  <c r="AC112" i="41"/>
  <c r="AF37" i="42"/>
  <c r="AA151" i="40"/>
  <c r="AN89" i="41"/>
  <c r="AJ147" i="40"/>
  <c r="Y49" i="42"/>
  <c r="AD54" i="42"/>
  <c r="AG10" i="41"/>
  <c r="Y52" i="41"/>
  <c r="AN101" i="40"/>
  <c r="AL44" i="41"/>
  <c r="AK68" i="40"/>
  <c r="AK97" i="41"/>
  <c r="AJ11" i="24"/>
  <c r="AJ136" i="24"/>
  <c r="AO11" i="24"/>
  <c r="AB136" i="24"/>
  <c r="AI11" i="24"/>
  <c r="AK11" i="24"/>
  <c r="AG40" i="40"/>
  <c r="AM45" i="40"/>
  <c r="AL29" i="40"/>
  <c r="AH29" i="40"/>
  <c r="AC167" i="24"/>
  <c r="AN136" i="24"/>
  <c r="AJ29" i="40"/>
  <c r="Y3" i="24"/>
  <c r="AL123" i="24"/>
  <c r="AO29" i="40"/>
  <c r="AM158" i="42"/>
  <c r="AO165" i="41"/>
  <c r="AC158" i="42"/>
  <c r="AA54" i="41"/>
  <c r="AH113" i="40"/>
  <c r="AG34" i="40"/>
  <c r="AO112" i="41"/>
  <c r="X31" i="42"/>
  <c r="AH18" i="40"/>
  <c r="AH59" i="41"/>
  <c r="AI12" i="40"/>
  <c r="AB12" i="40"/>
  <c r="AJ67" i="40"/>
  <c r="Z147" i="41"/>
  <c r="Z89" i="41"/>
  <c r="AG151" i="42"/>
  <c r="Z8" i="42"/>
  <c r="AA8" i="42"/>
  <c r="AG113" i="40"/>
  <c r="AJ7" i="41"/>
  <c r="AE54" i="41"/>
  <c r="X25" i="41"/>
  <c r="AI61" i="41"/>
  <c r="AJ73" i="41"/>
  <c r="AB37" i="42"/>
  <c r="AK31" i="42"/>
  <c r="AD158" i="42"/>
  <c r="W98" i="41"/>
  <c r="AL165" i="40"/>
  <c r="AE2" i="40"/>
  <c r="X124" i="42"/>
  <c r="AA114" i="42"/>
  <c r="AE85" i="42"/>
  <c r="AE99" i="41"/>
  <c r="AF99" i="41"/>
  <c r="AG116" i="40"/>
  <c r="AI98" i="41"/>
  <c r="AI6" i="41"/>
  <c r="AO114" i="42"/>
  <c r="AC99" i="41"/>
  <c r="AN169" i="40"/>
  <c r="AF10" i="41"/>
  <c r="AJ169" i="40"/>
  <c r="AK4" i="41"/>
  <c r="AL106" i="41"/>
  <c r="AN116" i="40"/>
  <c r="AL85" i="42"/>
  <c r="AI45" i="42"/>
  <c r="X175" i="42"/>
  <c r="W89" i="41"/>
  <c r="AG8" i="42"/>
  <c r="AE118" i="42"/>
  <c r="Y81" i="40"/>
  <c r="AJ112" i="41"/>
  <c r="AM37" i="42"/>
  <c r="AE158" i="42"/>
  <c r="AK165" i="41"/>
  <c r="AN97" i="41"/>
  <c r="AI18" i="40"/>
  <c r="AK89" i="41"/>
  <c r="Y71" i="41"/>
  <c r="AA49" i="42"/>
  <c r="AL52" i="41"/>
  <c r="AL101" i="40"/>
  <c r="AD133" i="41"/>
  <c r="AA44" i="41"/>
  <c r="AF97" i="41"/>
  <c r="AO46" i="41"/>
  <c r="AG151" i="41"/>
  <c r="AI151" i="41"/>
  <c r="AA118" i="40"/>
  <c r="AJ118" i="40"/>
  <c r="AN54" i="40"/>
  <c r="AI54" i="40"/>
  <c r="W54" i="40"/>
  <c r="X54" i="40"/>
  <c r="AG54" i="40"/>
  <c r="AL54" i="40"/>
  <c r="AJ54" i="40"/>
  <c r="AE131" i="42"/>
  <c r="AH131" i="42"/>
  <c r="AA62" i="42"/>
  <c r="AN62" i="42"/>
  <c r="AK62" i="42"/>
  <c r="AC159" i="42"/>
  <c r="AD159" i="42"/>
  <c r="AN45" i="41"/>
  <c r="Z45" i="41"/>
  <c r="AA57" i="41"/>
  <c r="Z57" i="41"/>
  <c r="AD57" i="41"/>
  <c r="AF57" i="41"/>
  <c r="AM57" i="41"/>
  <c r="AO5" i="40"/>
  <c r="AF5" i="40"/>
  <c r="W5" i="40"/>
  <c r="AB5" i="40"/>
  <c r="AE5" i="40"/>
  <c r="AN5" i="40"/>
  <c r="Z47" i="40"/>
  <c r="AF47" i="40"/>
  <c r="AB47" i="40"/>
  <c r="AI47" i="40"/>
  <c r="AC20" i="42"/>
  <c r="AJ20" i="42"/>
  <c r="W20" i="42"/>
  <c r="Y20" i="42"/>
  <c r="W18" i="42"/>
  <c r="AN18" i="42"/>
  <c r="AD18" i="42"/>
  <c r="AE18" i="42"/>
  <c r="AM18" i="42"/>
  <c r="AI18" i="42"/>
  <c r="AG18" i="42"/>
  <c r="AE99" i="42"/>
  <c r="AN99" i="42"/>
  <c r="X176" i="40"/>
  <c r="AH176" i="40"/>
  <c r="Y176" i="40"/>
  <c r="AM176" i="40"/>
  <c r="AA117" i="40"/>
  <c r="AI117" i="40"/>
  <c r="AG117" i="40"/>
  <c r="AE117" i="40"/>
  <c r="AK117" i="40"/>
  <c r="AG13" i="42"/>
  <c r="X13" i="42"/>
  <c r="AD13" i="42"/>
  <c r="AF13" i="42"/>
  <c r="AN59" i="42"/>
  <c r="AI59" i="42"/>
  <c r="W59" i="42"/>
  <c r="AD45" i="40"/>
  <c r="AF11" i="24"/>
  <c r="AO136" i="24"/>
  <c r="W11" i="24"/>
  <c r="AM136" i="24"/>
  <c r="AM11" i="24"/>
  <c r="AB29" i="40"/>
  <c r="AI29" i="40"/>
  <c r="AA29" i="40"/>
  <c r="AL40" i="40"/>
  <c r="AI37" i="42"/>
  <c r="AA158" i="42"/>
  <c r="AH112" i="41"/>
  <c r="AH61" i="41"/>
  <c r="AA112" i="41"/>
  <c r="AO158" i="42"/>
  <c r="X34" i="40"/>
  <c r="AM31" i="42"/>
  <c r="AG18" i="40"/>
  <c r="Y175" i="42"/>
  <c r="AG73" i="41"/>
  <c r="AJ158" i="42"/>
  <c r="AE59" i="41"/>
  <c r="AK12" i="40"/>
  <c r="AM67" i="40"/>
  <c r="AL147" i="41"/>
  <c r="AL89" i="41"/>
  <c r="AE151" i="42"/>
  <c r="AK8" i="42"/>
  <c r="AF8" i="42"/>
  <c r="AC113" i="40"/>
  <c r="AC7" i="41"/>
  <c r="W25" i="41"/>
  <c r="AF112" i="41"/>
  <c r="Z73" i="41"/>
  <c r="AB73" i="41"/>
  <c r="AK49" i="42"/>
  <c r="AL31" i="42"/>
  <c r="Y158" i="42"/>
  <c r="AD98" i="41"/>
  <c r="W147" i="42"/>
  <c r="AF165" i="40"/>
  <c r="AK2" i="40"/>
  <c r="AI114" i="42"/>
  <c r="X85" i="42"/>
  <c r="AA99" i="41"/>
  <c r="AB85" i="42"/>
  <c r="AA98" i="41"/>
  <c r="Z6" i="41"/>
  <c r="AF4" i="41"/>
  <c r="AN86" i="42"/>
  <c r="Z169" i="40"/>
  <c r="AJ46" i="41"/>
  <c r="AJ161" i="41"/>
  <c r="Y23" i="28"/>
  <c r="AD116" i="40"/>
  <c r="AA85" i="42"/>
  <c r="W45" i="42"/>
  <c r="AJ97" i="41"/>
  <c r="AN18" i="40"/>
  <c r="AE12" i="40"/>
  <c r="AE89" i="41"/>
  <c r="AD7" i="41"/>
  <c r="AF147" i="40"/>
  <c r="AL81" i="40"/>
  <c r="AN37" i="42"/>
  <c r="AG49" i="42"/>
  <c r="AE46" i="42"/>
  <c r="AJ68" i="40"/>
  <c r="W102" i="40"/>
  <c r="AF62" i="42"/>
  <c r="X71" i="41"/>
  <c r="AK159" i="42"/>
  <c r="Z61" i="41"/>
  <c r="AK34" i="40"/>
  <c r="AJ101" i="40"/>
  <c r="Y44" i="41"/>
  <c r="W161" i="41"/>
  <c r="AG86" i="42"/>
  <c r="Y46" i="41"/>
  <c r="AL46" i="41"/>
  <c r="AE46" i="41"/>
  <c r="AC69" i="42"/>
  <c r="AM69" i="42"/>
  <c r="AH174" i="42"/>
  <c r="AG174" i="42"/>
  <c r="AF174" i="42"/>
  <c r="AI174" i="42"/>
  <c r="AL11" i="41"/>
  <c r="AM11" i="41"/>
  <c r="AE11" i="41"/>
  <c r="Y8" i="41"/>
  <c r="AE8" i="41"/>
  <c r="W8" i="41"/>
  <c r="AK23" i="41"/>
  <c r="AF23" i="41"/>
  <c r="AD23" i="41"/>
  <c r="W23" i="41"/>
  <c r="AB23" i="41"/>
  <c r="AL23" i="41"/>
  <c r="AG23" i="41"/>
  <c r="Y23" i="41"/>
  <c r="Z148" i="40"/>
  <c r="Y148" i="40"/>
  <c r="AE148" i="40"/>
  <c r="AL148" i="40"/>
  <c r="AG148" i="40"/>
  <c r="AK148" i="40"/>
  <c r="AL45" i="40"/>
  <c r="AA11" i="24"/>
  <c r="Y136" i="24"/>
  <c r="AM40" i="40"/>
  <c r="AB11" i="24"/>
  <c r="AA136" i="24"/>
  <c r="AJ45" i="40"/>
  <c r="AI40" i="40"/>
  <c r="AN29" i="40"/>
  <c r="Z29" i="40"/>
  <c r="X40" i="40"/>
  <c r="Y15" i="28"/>
  <c r="AC49" i="42"/>
  <c r="AJ54" i="41"/>
  <c r="AC73" i="41"/>
  <c r="AN31" i="42"/>
  <c r="X158" i="42"/>
  <c r="AA7" i="41"/>
  <c r="AD31" i="42"/>
  <c r="AO54" i="41"/>
  <c r="W73" i="41"/>
  <c r="AF161" i="41"/>
  <c r="AF175" i="42"/>
  <c r="AN2" i="41"/>
  <c r="AO18" i="40"/>
  <c r="AI90" i="40"/>
  <c r="Z97" i="41"/>
  <c r="AG102" i="40"/>
  <c r="AC147" i="40"/>
  <c r="Z59" i="41"/>
  <c r="AF12" i="40"/>
  <c r="AF67" i="40"/>
  <c r="AN147" i="41"/>
  <c r="AJ89" i="41"/>
  <c r="AO151" i="42"/>
  <c r="AM8" i="42"/>
  <c r="AH8" i="42"/>
  <c r="Z113" i="40"/>
  <c r="Y7" i="41"/>
  <c r="AN147" i="40"/>
  <c r="AC25" i="41"/>
  <c r="AE73" i="41"/>
  <c r="AE49" i="42"/>
  <c r="AJ31" i="42"/>
  <c r="AN158" i="42"/>
  <c r="Z98" i="41"/>
  <c r="AG147" i="42"/>
  <c r="Y165" i="40"/>
  <c r="AM45" i="42"/>
  <c r="AF2" i="40"/>
  <c r="AK124" i="42"/>
  <c r="AB13" i="41"/>
  <c r="AE114" i="42"/>
  <c r="Y6" i="41"/>
  <c r="AJ6" i="41"/>
  <c r="AJ116" i="40"/>
  <c r="AL98" i="41"/>
  <c r="AJ161" i="42"/>
  <c r="AO6" i="41"/>
  <c r="AB114" i="42"/>
  <c r="AK116" i="40"/>
  <c r="AB169" i="40"/>
  <c r="W86" i="42"/>
  <c r="AH169" i="40"/>
  <c r="AM44" i="41"/>
  <c r="AC46" i="41"/>
  <c r="AC18" i="40"/>
  <c r="AH151" i="40"/>
  <c r="Y161" i="41"/>
  <c r="X116" i="40"/>
  <c r="AL45" i="42"/>
  <c r="AA13" i="41"/>
  <c r="W46" i="42"/>
  <c r="AJ12" i="40"/>
  <c r="W147" i="41"/>
  <c r="X7" i="41"/>
  <c r="Z147" i="40"/>
  <c r="AB159" i="42"/>
  <c r="AD37" i="42"/>
  <c r="Z49" i="42"/>
  <c r="AK154" i="40"/>
  <c r="AM68" i="40"/>
  <c r="AN161" i="41"/>
  <c r="AI102" i="40"/>
  <c r="W62" i="42"/>
  <c r="AO159" i="42"/>
  <c r="AH73" i="41"/>
  <c r="AB34" i="40"/>
  <c r="AB3" i="42"/>
  <c r="X86" i="42"/>
  <c r="AG101" i="40"/>
  <c r="AI44" i="41"/>
  <c r="AJ45" i="42"/>
  <c r="AF46" i="41"/>
  <c r="AH136" i="24"/>
  <c r="AB40" i="40"/>
  <c r="Y29" i="40"/>
  <c r="AN40" i="40"/>
  <c r="AE167" i="24"/>
  <c r="AE40" i="40"/>
  <c r="AM61" i="41"/>
  <c r="AH31" i="42"/>
  <c r="AE31" i="42"/>
  <c r="Y54" i="41"/>
  <c r="AM112" i="41"/>
  <c r="AI31" i="42"/>
  <c r="AI49" i="42"/>
  <c r="AK166" i="41"/>
  <c r="AJ71" i="41"/>
  <c r="AF151" i="40"/>
  <c r="X161" i="41"/>
  <c r="AI175" i="42"/>
  <c r="X73" i="41"/>
  <c r="AE81" i="40"/>
  <c r="AL59" i="41"/>
  <c r="AD12" i="40"/>
  <c r="AC12" i="40"/>
  <c r="AK67" i="40"/>
  <c r="AE147" i="41"/>
  <c r="Y89" i="41"/>
  <c r="AC151" i="42"/>
  <c r="AE8" i="42"/>
  <c r="AJ8" i="42"/>
  <c r="X113" i="40"/>
  <c r="AI147" i="40"/>
  <c r="AE25" i="41"/>
  <c r="AL73" i="41"/>
  <c r="AN165" i="41"/>
  <c r="AO49" i="42"/>
  <c r="AG158" i="42"/>
  <c r="AG98" i="41"/>
  <c r="AG165" i="40"/>
  <c r="AA165" i="40"/>
  <c r="AD45" i="42"/>
  <c r="AG124" i="42"/>
  <c r="AF13" i="41"/>
  <c r="Z114" i="42"/>
  <c r="AI99" i="41"/>
  <c r="AO98" i="41"/>
  <c r="AL161" i="42"/>
  <c r="AH147" i="42"/>
  <c r="AN114" i="42"/>
  <c r="W116" i="40"/>
  <c r="AB86" i="42"/>
  <c r="Y10" i="41"/>
  <c r="AB44" i="41"/>
  <c r="Y151" i="40"/>
  <c r="Z13" i="41"/>
  <c r="AC97" i="41"/>
  <c r="AN7" i="41"/>
  <c r="AC54" i="41"/>
  <c r="AH147" i="40"/>
  <c r="AL165" i="41"/>
  <c r="AO34" i="40"/>
  <c r="AJ154" i="40"/>
  <c r="AO16" i="41"/>
  <c r="AM3" i="42"/>
  <c r="AJ86" i="42"/>
  <c r="X106" i="41"/>
  <c r="Z77" i="41"/>
  <c r="X46" i="41"/>
  <c r="AI77" i="41"/>
  <c r="AA154" i="42"/>
  <c r="AG154" i="42"/>
  <c r="X154" i="42"/>
  <c r="AN109" i="40"/>
  <c r="AJ109" i="40"/>
  <c r="AO109" i="40"/>
  <c r="AB109" i="40"/>
  <c r="AN70" i="28"/>
  <c r="AJ70" i="28"/>
  <c r="AH70" i="28"/>
  <c r="X2" i="23"/>
  <c r="AD2" i="23"/>
  <c r="AD93" i="28"/>
  <c r="Y93" i="28"/>
  <c r="AB93" i="28"/>
  <c r="AI93" i="28"/>
  <c r="AH93" i="28"/>
  <c r="AN93" i="28"/>
  <c r="Y51" i="28"/>
  <c r="AH51" i="28"/>
  <c r="AG51" i="28"/>
  <c r="AC174" i="23"/>
  <c r="AG174" i="23"/>
  <c r="AK170" i="28"/>
  <c r="AI170" i="28"/>
  <c r="AD18" i="28"/>
  <c r="W18" i="28"/>
  <c r="AA36" i="42"/>
  <c r="X36" i="42"/>
  <c r="AB36" i="42"/>
  <c r="AI36" i="42"/>
  <c r="AH136" i="41"/>
  <c r="W136" i="41"/>
  <c r="AG136" i="41"/>
  <c r="AO51" i="41"/>
  <c r="AB51" i="41"/>
  <c r="AE51" i="41"/>
  <c r="Y93" i="42"/>
  <c r="AL20" i="40"/>
  <c r="Y20" i="40"/>
  <c r="X60" i="42"/>
  <c r="AD60" i="42"/>
  <c r="AG60" i="42"/>
  <c r="AF60" i="42"/>
  <c r="AK142" i="42"/>
  <c r="AH142" i="42"/>
  <c r="AF142" i="42"/>
  <c r="AL142" i="42"/>
  <c r="AM142" i="42"/>
  <c r="AA78" i="42"/>
  <c r="Z78" i="42"/>
  <c r="AI78" i="42"/>
  <c r="AL78" i="42"/>
  <c r="AK78" i="42"/>
  <c r="AF78" i="42"/>
  <c r="AD173" i="41"/>
  <c r="AN173" i="41"/>
  <c r="X173" i="41"/>
  <c r="AH26" i="41"/>
  <c r="AA26" i="41"/>
  <c r="AB35" i="40"/>
  <c r="AA35" i="40"/>
  <c r="Z35" i="40"/>
  <c r="AE35" i="40"/>
  <c r="AO35" i="40"/>
  <c r="AJ35" i="40"/>
  <c r="Z27" i="42"/>
  <c r="AK27" i="42"/>
  <c r="AD27" i="42"/>
  <c r="AE17" i="40"/>
  <c r="AI17" i="40"/>
  <c r="AA17" i="40"/>
  <c r="AH17" i="40"/>
  <c r="AE39" i="42"/>
  <c r="AF39" i="42"/>
  <c r="AG39" i="42"/>
  <c r="AJ39" i="42"/>
  <c r="AI89" i="42"/>
  <c r="AF89" i="42"/>
  <c r="AD89" i="42"/>
  <c r="AE91" i="41"/>
  <c r="AJ91" i="41"/>
  <c r="X91" i="41"/>
  <c r="AO91" i="41"/>
  <c r="AA91" i="41"/>
  <c r="AG152" i="41"/>
  <c r="AN152" i="41"/>
  <c r="W152" i="41"/>
  <c r="Z152" i="41"/>
  <c r="AH152" i="41"/>
  <c r="AJ152" i="41"/>
  <c r="AM103" i="41"/>
  <c r="AN103" i="41"/>
  <c r="AI103" i="41"/>
  <c r="AH103" i="41"/>
  <c r="AB103" i="41"/>
  <c r="AN76" i="40"/>
  <c r="AD76" i="40"/>
  <c r="X76" i="40"/>
  <c r="AO76" i="40"/>
  <c r="AM76" i="40"/>
  <c r="AE114" i="40"/>
  <c r="AJ114" i="40"/>
  <c r="AN114" i="40"/>
  <c r="AO66" i="42"/>
  <c r="AG66" i="42"/>
  <c r="AD167" i="41"/>
  <c r="AB167" i="41"/>
  <c r="AD117" i="41"/>
  <c r="X117" i="41"/>
  <c r="AN143" i="41"/>
  <c r="AF143" i="41"/>
  <c r="AC143" i="41"/>
  <c r="AH143" i="41"/>
  <c r="AI105" i="40"/>
  <c r="AD105" i="40"/>
  <c r="AE105" i="40"/>
  <c r="AN105" i="40"/>
  <c r="X130" i="40"/>
  <c r="AE130" i="40"/>
  <c r="AM130" i="40"/>
  <c r="AK130" i="40"/>
  <c r="AD130" i="40"/>
  <c r="AL130" i="40"/>
  <c r="AN130" i="40"/>
  <c r="AJ130" i="40"/>
  <c r="AC174" i="40"/>
  <c r="AA174" i="40"/>
  <c r="X80" i="42"/>
  <c r="AN80" i="42"/>
  <c r="AJ80" i="42"/>
  <c r="AG144" i="42"/>
  <c r="AN144" i="42"/>
  <c r="Y128" i="40"/>
  <c r="W128" i="40"/>
  <c r="AA7" i="42"/>
  <c r="AG7" i="42"/>
  <c r="X109" i="41"/>
  <c r="AI109" i="41"/>
  <c r="Y109" i="41"/>
  <c r="Z50" i="40"/>
  <c r="AN50" i="40"/>
  <c r="AO50" i="40"/>
  <c r="AD28" i="42"/>
  <c r="AM28" i="42"/>
  <c r="AH28" i="42"/>
  <c r="AH77" i="42"/>
  <c r="AB77" i="42"/>
  <c r="AN168" i="42"/>
  <c r="W168" i="42"/>
  <c r="AJ168" i="42"/>
  <c r="Z168" i="42"/>
  <c r="AE100" i="41"/>
  <c r="AG100" i="41"/>
  <c r="AK115" i="41"/>
  <c r="AI115" i="41"/>
  <c r="AC64" i="41"/>
  <c r="AE64" i="41"/>
  <c r="AL48" i="40"/>
  <c r="AI48" i="40"/>
  <c r="AO48" i="40"/>
  <c r="AJ48" i="40"/>
  <c r="AE48" i="40"/>
  <c r="AC48" i="40"/>
  <c r="AD130" i="41"/>
  <c r="AA130" i="41"/>
  <c r="AB130" i="41"/>
  <c r="AK130" i="41"/>
  <c r="AN130" i="41"/>
  <c r="AK140" i="42"/>
  <c r="AN140" i="42"/>
  <c r="AA140" i="42"/>
  <c r="W160" i="41"/>
  <c r="AD160" i="41"/>
  <c r="AB160" i="41"/>
  <c r="AO160" i="41"/>
  <c r="AM160" i="41"/>
  <c r="X160" i="41"/>
  <c r="AE96" i="40"/>
  <c r="Z96" i="40"/>
  <c r="AD96" i="40"/>
  <c r="AB96" i="40"/>
  <c r="W11" i="42"/>
  <c r="AH11" i="42"/>
  <c r="W160" i="42"/>
  <c r="AB160" i="42"/>
  <c r="Z160" i="42"/>
  <c r="AM160" i="42"/>
  <c r="AB90" i="42"/>
  <c r="AH90" i="42"/>
  <c r="W90" i="42"/>
  <c r="AK90" i="42"/>
  <c r="AJ90" i="42"/>
  <c r="AG102" i="41"/>
  <c r="AO102" i="41"/>
  <c r="Z102" i="41"/>
  <c r="AK102" i="41"/>
  <c r="W102" i="41"/>
  <c r="W142" i="41"/>
  <c r="AN142" i="41"/>
  <c r="Y142" i="41"/>
  <c r="AA142" i="41"/>
  <c r="AF142" i="41"/>
  <c r="AD142" i="41"/>
  <c r="AC142" i="41"/>
  <c r="AK49" i="40"/>
  <c r="AO49" i="40"/>
  <c r="AF49" i="40"/>
  <c r="AL49" i="40"/>
  <c r="Y33" i="42"/>
  <c r="AB33" i="42"/>
  <c r="W149" i="42"/>
  <c r="AD149" i="42"/>
  <c r="Z149" i="42"/>
  <c r="AN149" i="42"/>
  <c r="AJ65" i="42"/>
  <c r="AA65" i="42"/>
  <c r="AE65" i="42"/>
  <c r="AG65" i="42"/>
  <c r="AL146" i="41"/>
  <c r="W146" i="41"/>
  <c r="AM146" i="41"/>
  <c r="AF162" i="40"/>
  <c r="AK162" i="40"/>
  <c r="AE162" i="40"/>
  <c r="AG162" i="40"/>
  <c r="AB21" i="41"/>
  <c r="X21" i="41"/>
  <c r="AI21" i="41"/>
  <c r="AF21" i="41"/>
  <c r="AB57" i="42"/>
  <c r="AM57" i="42"/>
  <c r="AC144" i="41"/>
  <c r="AO144" i="41"/>
  <c r="AI142" i="40"/>
  <c r="AA97" i="42"/>
  <c r="AN104" i="42"/>
  <c r="AH20" i="40"/>
  <c r="W146" i="42"/>
  <c r="AI174" i="40"/>
  <c r="AA164" i="40"/>
  <c r="AA104" i="42"/>
  <c r="AC20" i="40"/>
  <c r="W164" i="40"/>
  <c r="W7" i="42"/>
  <c r="Z98" i="42"/>
  <c r="AE98" i="42"/>
  <c r="AN160" i="40"/>
  <c r="AN39" i="42"/>
  <c r="AE60" i="42"/>
  <c r="AM143" i="41"/>
  <c r="AL105" i="40"/>
  <c r="AE152" i="42"/>
  <c r="AB73" i="42"/>
  <c r="AL80" i="42"/>
  <c r="AG70" i="28"/>
  <c r="AM50" i="42"/>
  <c r="AN136" i="41"/>
  <c r="AC109" i="41"/>
  <c r="AH75" i="41"/>
  <c r="AA92" i="42"/>
  <c r="AK100" i="41"/>
  <c r="AF130" i="40"/>
  <c r="AJ128" i="40"/>
  <c r="AK35" i="40"/>
  <c r="AL17" i="40"/>
  <c r="AB126" i="42"/>
  <c r="AG143" i="41"/>
  <c r="AI27" i="42"/>
  <c r="AB142" i="41"/>
  <c r="AG90" i="42"/>
  <c r="Y102" i="41"/>
  <c r="W65" i="40"/>
  <c r="AC152" i="41"/>
  <c r="AH137" i="40"/>
  <c r="W78" i="42"/>
  <c r="Y152" i="41"/>
  <c r="AK77" i="42"/>
  <c r="AK114" i="40"/>
  <c r="AM36" i="42"/>
  <c r="AJ142" i="41"/>
  <c r="X49" i="40"/>
  <c r="AG91" i="41"/>
  <c r="AC132" i="41"/>
  <c r="X55" i="40"/>
  <c r="AK55" i="40"/>
  <c r="AO172" i="40"/>
  <c r="AH172" i="40"/>
  <c r="AI42" i="42"/>
  <c r="AD42" i="42"/>
  <c r="AN123" i="41"/>
  <c r="W123" i="41"/>
  <c r="AB123" i="41"/>
  <c r="AB135" i="41"/>
  <c r="AA135" i="41"/>
  <c r="AD135" i="41"/>
  <c r="W135" i="41"/>
  <c r="AK135" i="41"/>
  <c r="AM106" i="40"/>
  <c r="Z106" i="40"/>
  <c r="AO132" i="40"/>
  <c r="X132" i="40"/>
  <c r="AN132" i="40"/>
  <c r="X161" i="40"/>
  <c r="AC161" i="40"/>
  <c r="AD142" i="40"/>
  <c r="Y142" i="40"/>
  <c r="W142" i="40"/>
  <c r="AL142" i="40"/>
  <c r="AM142" i="40"/>
  <c r="AK93" i="42"/>
  <c r="AJ93" i="42"/>
  <c r="AL93" i="42"/>
  <c r="AG93" i="42"/>
  <c r="AF93" i="42"/>
  <c r="AD132" i="41"/>
  <c r="AM132" i="41"/>
  <c r="Z144" i="41"/>
  <c r="AG144" i="41"/>
  <c r="AI95" i="40"/>
  <c r="AB95" i="40"/>
  <c r="AO61" i="40"/>
  <c r="AF61" i="40"/>
  <c r="AH61" i="40"/>
  <c r="AC61" i="40"/>
  <c r="AN97" i="42"/>
  <c r="AG97" i="42"/>
  <c r="AK141" i="41"/>
  <c r="Z141" i="41"/>
  <c r="AD153" i="41"/>
  <c r="AM153" i="41"/>
  <c r="AI153" i="41"/>
  <c r="AF91" i="42"/>
  <c r="AI91" i="42"/>
  <c r="AG52" i="42"/>
  <c r="AO52" i="42"/>
  <c r="AI52" i="42"/>
  <c r="AM73" i="42"/>
  <c r="AL73" i="42"/>
  <c r="AO10" i="42"/>
  <c r="Y10" i="42"/>
  <c r="AI10" i="42"/>
  <c r="AC10" i="42"/>
  <c r="X10" i="42"/>
  <c r="AL10" i="42"/>
  <c r="AA10" i="42"/>
  <c r="AF113" i="41"/>
  <c r="AC113" i="41"/>
  <c r="AH113" i="41"/>
  <c r="AJ177" i="40"/>
  <c r="AM177" i="40"/>
  <c r="X177" i="40"/>
  <c r="Z166" i="42"/>
  <c r="AO166" i="42"/>
  <c r="AN166" i="42"/>
  <c r="AC93" i="41"/>
  <c r="AA93" i="41"/>
  <c r="Z93" i="41"/>
  <c r="AG93" i="41"/>
  <c r="AM105" i="41"/>
  <c r="X105" i="41"/>
  <c r="AF105" i="41"/>
  <c r="X48" i="42"/>
  <c r="AL48" i="42"/>
  <c r="AI48" i="42"/>
  <c r="AI158" i="41"/>
  <c r="AL158" i="41"/>
  <c r="AK158" i="41"/>
  <c r="AH168" i="41"/>
  <c r="AG167" i="26"/>
  <c r="AM125" i="26"/>
  <c r="AL168" i="41"/>
  <c r="AM168" i="41"/>
  <c r="AK168" i="41"/>
  <c r="AF168" i="41"/>
  <c r="AA92" i="26"/>
  <c r="AI151" i="26"/>
  <c r="AD36" i="26"/>
  <c r="AG60" i="41"/>
  <c r="AM60" i="41"/>
  <c r="AG175" i="40"/>
  <c r="W150" i="42"/>
  <c r="AG5" i="42"/>
  <c r="AM5" i="42"/>
  <c r="AG175" i="41"/>
  <c r="AF175" i="41"/>
  <c r="Z175" i="41"/>
  <c r="AK32" i="41"/>
  <c r="X41" i="41"/>
  <c r="AH41" i="41"/>
  <c r="W41" i="41"/>
  <c r="AC102" i="42"/>
  <c r="AN102" i="42"/>
  <c r="Y177" i="42"/>
  <c r="AO177" i="42"/>
  <c r="W177" i="42"/>
  <c r="X72" i="40"/>
  <c r="AA72" i="40"/>
  <c r="AM60" i="40"/>
  <c r="AO19" i="40"/>
  <c r="AM111" i="42"/>
  <c r="X111" i="42"/>
  <c r="AL111" i="42"/>
  <c r="AJ175" i="40"/>
  <c r="Z19" i="42"/>
  <c r="AN26" i="40"/>
  <c r="AA16" i="40"/>
  <c r="AN25" i="42"/>
  <c r="AM25" i="42"/>
  <c r="AF25" i="42"/>
  <c r="AO165" i="42"/>
  <c r="W167" i="42"/>
  <c r="AA167" i="42"/>
  <c r="AF63" i="42"/>
  <c r="AJ63" i="42"/>
  <c r="AG36" i="40"/>
  <c r="AJ76" i="42"/>
  <c r="AO132" i="42"/>
  <c r="AE58" i="40"/>
  <c r="AO58" i="40"/>
  <c r="AN165" i="42"/>
  <c r="AD167" i="42"/>
  <c r="AD47" i="42"/>
  <c r="AO63" i="42"/>
  <c r="AJ18" i="41"/>
  <c r="AB96" i="41"/>
  <c r="AE81" i="41"/>
  <c r="AO38" i="42"/>
  <c r="AN126" i="41"/>
  <c r="AK100" i="42"/>
  <c r="AO126" i="41"/>
  <c r="AG34" i="42"/>
  <c r="AB113" i="42"/>
  <c r="AE173" i="40"/>
  <c r="AE34" i="42"/>
  <c r="AN156" i="40"/>
  <c r="W156" i="40"/>
  <c r="AN71" i="42"/>
  <c r="AE74" i="42"/>
  <c r="AC100" i="42"/>
  <c r="Z121" i="42"/>
  <c r="AH34" i="42"/>
  <c r="AC34" i="42"/>
  <c r="AD34" i="42"/>
  <c r="AO113" i="42"/>
  <c r="AB175" i="41"/>
  <c r="AO162" i="41"/>
  <c r="AD77" i="40"/>
  <c r="AA175" i="41"/>
  <c r="AC36" i="41"/>
  <c r="Y69" i="40"/>
  <c r="W124" i="41"/>
  <c r="W146" i="40"/>
  <c r="AL132" i="42"/>
  <c r="AH96" i="41"/>
  <c r="AF36" i="40"/>
  <c r="Y36" i="40"/>
  <c r="Z169" i="42"/>
  <c r="AD94" i="40"/>
  <c r="AM108" i="41"/>
  <c r="X37" i="40"/>
  <c r="AB37" i="40"/>
  <c r="AO175" i="40"/>
  <c r="AE175" i="40"/>
  <c r="AD175" i="40"/>
  <c r="Y72" i="40"/>
  <c r="AB72" i="40"/>
  <c r="AE72" i="40"/>
  <c r="Z105" i="42"/>
  <c r="AM105" i="42"/>
  <c r="AD105" i="42"/>
  <c r="AC105" i="42"/>
  <c r="AE105" i="42"/>
  <c r="AG105" i="42"/>
  <c r="AI120" i="42"/>
  <c r="AM120" i="42"/>
  <c r="AK19" i="40"/>
  <c r="AN19" i="40"/>
  <c r="AB19" i="40"/>
  <c r="AK150" i="40"/>
  <c r="X150" i="40"/>
  <c r="AM113" i="42"/>
  <c r="AC113" i="42"/>
  <c r="AA113" i="42"/>
  <c r="AG113" i="42"/>
  <c r="W113" i="42"/>
  <c r="AI113" i="42"/>
  <c r="Y113" i="42"/>
  <c r="AL113" i="42"/>
  <c r="AE113" i="42"/>
  <c r="AB38" i="42"/>
  <c r="Z38" i="42"/>
  <c r="AL38" i="42"/>
  <c r="AH38" i="42"/>
  <c r="W38" i="42"/>
  <c r="AE38" i="42"/>
  <c r="AC38" i="42"/>
  <c r="AA38" i="42"/>
  <c r="AJ60" i="40"/>
  <c r="Y60" i="40"/>
  <c r="AG60" i="40"/>
  <c r="AB60" i="40"/>
  <c r="AK60" i="40"/>
  <c r="AO60" i="40"/>
  <c r="AE100" i="42"/>
  <c r="AF100" i="42"/>
  <c r="AE29" i="41"/>
  <c r="Y29" i="41"/>
  <c r="AB29" i="41"/>
  <c r="AN29" i="41"/>
  <c r="AI29" i="41"/>
  <c r="AK29" i="41"/>
  <c r="Z83" i="40"/>
  <c r="AG83" i="40"/>
  <c r="AF83" i="40"/>
  <c r="AI129" i="40"/>
  <c r="AO129" i="40"/>
  <c r="AD129" i="40"/>
  <c r="W129" i="40"/>
  <c r="Z129" i="40"/>
  <c r="Y129" i="40"/>
  <c r="AL129" i="40"/>
  <c r="AA129" i="40"/>
  <c r="AK94" i="40"/>
  <c r="X94" i="40"/>
  <c r="AE94" i="40"/>
  <c r="AF94" i="40"/>
  <c r="AG94" i="40"/>
  <c r="AN94" i="40"/>
  <c r="AL177" i="42"/>
  <c r="AI177" i="42"/>
  <c r="AL150" i="42"/>
  <c r="AD150" i="42"/>
  <c r="W134" i="41"/>
  <c r="Y134" i="41"/>
  <c r="AM170" i="41"/>
  <c r="AH170" i="41"/>
  <c r="AF170" i="41"/>
  <c r="AO123" i="40"/>
  <c r="AI123" i="40"/>
  <c r="Y123" i="40"/>
  <c r="AA26" i="40"/>
  <c r="AL26" i="40"/>
  <c r="AB52" i="40"/>
  <c r="AM52" i="40"/>
  <c r="AE52" i="40"/>
  <c r="AF52" i="40"/>
  <c r="X52" i="40"/>
  <c r="AL52" i="40"/>
  <c r="AN52" i="40"/>
  <c r="Z52" i="40"/>
  <c r="AH52" i="40"/>
  <c r="AA19" i="42"/>
  <c r="AD19" i="42"/>
  <c r="W19" i="42"/>
  <c r="AK19" i="42"/>
  <c r="AO19" i="42"/>
  <c r="AB19" i="42"/>
  <c r="AM19" i="42"/>
  <c r="AF102" i="42"/>
  <c r="X102" i="42"/>
  <c r="AL102" i="42"/>
  <c r="AI102" i="42"/>
  <c r="W102" i="42"/>
  <c r="AG102" i="42"/>
  <c r="AN47" i="42"/>
  <c r="X47" i="42"/>
  <c r="AI47" i="42"/>
  <c r="AB47" i="42"/>
  <c r="AK47" i="42"/>
  <c r="AA47" i="42"/>
  <c r="Y156" i="40"/>
  <c r="AD156" i="40"/>
  <c r="AE156" i="40"/>
  <c r="AJ156" i="40"/>
  <c r="AH156" i="40"/>
  <c r="Z156" i="40"/>
  <c r="AO156" i="40"/>
  <c r="AG156" i="40"/>
  <c r="AA156" i="40"/>
  <c r="Y125" i="42"/>
  <c r="AO125" i="42"/>
  <c r="AI125" i="42"/>
  <c r="AL125" i="42"/>
  <c r="AE125" i="42"/>
  <c r="AK154" i="41"/>
  <c r="AH154" i="41"/>
  <c r="AB154" i="41"/>
  <c r="AN154" i="41"/>
  <c r="AM154" i="41"/>
  <c r="AD154" i="41"/>
  <c r="AK152" i="40"/>
  <c r="AH152" i="40"/>
  <c r="AO152" i="40"/>
  <c r="AM152" i="40"/>
  <c r="AB173" i="40"/>
  <c r="AA173" i="40"/>
  <c r="AH173" i="40"/>
  <c r="Z173" i="40"/>
  <c r="AF173" i="40"/>
  <c r="AK173" i="40"/>
  <c r="AI173" i="40"/>
  <c r="AG173" i="42"/>
  <c r="AO173" i="42"/>
  <c r="AJ173" i="42"/>
  <c r="AC173" i="42"/>
  <c r="AL173" i="42"/>
  <c r="AA173" i="42"/>
  <c r="Z173" i="42"/>
  <c r="Z136" i="42"/>
  <c r="AO136" i="42"/>
  <c r="AC136" i="42"/>
  <c r="AB136" i="42"/>
  <c r="AF136" i="42"/>
  <c r="AN27" i="40"/>
  <c r="AA27" i="40"/>
  <c r="AC27" i="40"/>
  <c r="AL27" i="40"/>
  <c r="AG27" i="40"/>
  <c r="AB27" i="40"/>
  <c r="W23" i="42"/>
  <c r="AE23" i="42"/>
  <c r="AC23" i="42"/>
  <c r="AK76" i="42"/>
  <c r="AA76" i="42"/>
  <c r="AC76" i="42"/>
  <c r="AD64" i="42"/>
  <c r="AF64" i="42"/>
  <c r="AC72" i="42"/>
  <c r="AL72" i="42"/>
  <c r="AM72" i="42"/>
  <c r="Z72" i="42"/>
  <c r="AE72" i="42"/>
  <c r="AK72" i="42"/>
  <c r="Y72" i="42"/>
  <c r="AF72" i="42"/>
  <c r="W126" i="41"/>
  <c r="AH126" i="41"/>
  <c r="AG126" i="41"/>
  <c r="X126" i="41"/>
  <c r="Y126" i="41"/>
  <c r="AI126" i="41"/>
  <c r="AE126" i="41"/>
  <c r="AB171" i="41"/>
  <c r="AI171" i="41"/>
  <c r="AL171" i="41"/>
  <c r="AM171" i="41"/>
  <c r="AO171" i="41"/>
  <c r="W171" i="41"/>
  <c r="AG171" i="41"/>
  <c r="Z171" i="41"/>
  <c r="AC171" i="41"/>
  <c r="AE171" i="41"/>
  <c r="AK171" i="41"/>
  <c r="AG81" i="41"/>
  <c r="Z81" i="41"/>
  <c r="AC81" i="41"/>
  <c r="AB140" i="41"/>
  <c r="AA140" i="41"/>
  <c r="AO140" i="41"/>
  <c r="AL140" i="41"/>
  <c r="AJ140" i="41"/>
  <c r="AC140" i="41"/>
  <c r="AF140" i="41"/>
  <c r="AI13" i="40"/>
  <c r="AF13" i="40"/>
  <c r="AM13" i="40"/>
  <c r="Z13" i="40"/>
  <c r="AG13" i="40"/>
  <c r="AK13" i="40"/>
  <c r="AL13" i="40"/>
  <c r="Z145" i="41"/>
  <c r="AH145" i="41"/>
  <c r="X145" i="41"/>
  <c r="Y145" i="41"/>
  <c r="AJ145" i="41"/>
  <c r="AA108" i="41"/>
  <c r="X108" i="41"/>
  <c r="AK108" i="41"/>
  <c r="AE108" i="41"/>
  <c r="AN108" i="41"/>
  <c r="X167" i="40"/>
  <c r="AC167" i="40"/>
  <c r="AK92" i="41"/>
  <c r="AB92" i="41"/>
  <c r="AC92" i="41"/>
  <c r="AB57" i="40"/>
  <c r="AG57" i="40"/>
  <c r="AA84" i="26"/>
  <c r="Y156" i="41"/>
  <c r="AJ137" i="40"/>
  <c r="Y84" i="26"/>
  <c r="AH55" i="26"/>
  <c r="AN23" i="26"/>
  <c r="AD127" i="42"/>
  <c r="AH127" i="42"/>
  <c r="AA127" i="42"/>
  <c r="AM127" i="42"/>
  <c r="AJ127" i="42"/>
  <c r="Z127" i="42"/>
  <c r="AI127" i="42"/>
  <c r="AF127" i="42"/>
  <c r="AC127" i="42"/>
  <c r="AK127" i="42"/>
  <c r="AE127" i="42"/>
  <c r="AO127" i="42"/>
  <c r="AL127" i="42"/>
  <c r="AB127" i="42"/>
  <c r="W127" i="42"/>
  <c r="AG127" i="42"/>
  <c r="AO124" i="40"/>
  <c r="AC124" i="40"/>
  <c r="AA124" i="40"/>
  <c r="AF124" i="40"/>
  <c r="AI124" i="40"/>
  <c r="AN124" i="40"/>
  <c r="AH124" i="40"/>
  <c r="Z124" i="40"/>
  <c r="AK124" i="40"/>
  <c r="AB124" i="40"/>
  <c r="W124" i="40"/>
  <c r="X124" i="40"/>
  <c r="Y124" i="40"/>
  <c r="AM124" i="40"/>
  <c r="AL15" i="41"/>
  <c r="Z15" i="41"/>
  <c r="AF15" i="41"/>
  <c r="AF172" i="41"/>
  <c r="AN172" i="41"/>
  <c r="AE172" i="41"/>
  <c r="AJ172" i="41"/>
  <c r="AI172" i="41"/>
  <c r="W172" i="41"/>
  <c r="AG172" i="41"/>
  <c r="AA172" i="41"/>
  <c r="Z172" i="41"/>
  <c r="AL175" i="28"/>
  <c r="AF175" i="28"/>
  <c r="AB175" i="28"/>
  <c r="AC175" i="28"/>
  <c r="AH175" i="28"/>
  <c r="Y175" i="28"/>
  <c r="AD175" i="28"/>
  <c r="X175" i="28"/>
  <c r="AG175" i="28"/>
  <c r="AM175" i="28"/>
  <c r="AJ175" i="28"/>
  <c r="Z165" i="28"/>
  <c r="X165" i="28"/>
  <c r="AC165" i="28"/>
  <c r="W165" i="28"/>
  <c r="AB165" i="28"/>
  <c r="AI165" i="28"/>
  <c r="AM165" i="28"/>
  <c r="AH6" i="28"/>
  <c r="AK6" i="28"/>
  <c r="AE6" i="28"/>
  <c r="AL6" i="28"/>
  <c r="AB6" i="28"/>
  <c r="AJ6" i="28"/>
  <c r="AA6" i="28"/>
  <c r="AO6" i="28"/>
  <c r="AD6" i="28"/>
  <c r="X6" i="28"/>
  <c r="AC6" i="28"/>
  <c r="AF6" i="28"/>
  <c r="AM6" i="28"/>
  <c r="AH145" i="23"/>
  <c r="AD145" i="23"/>
  <c r="AJ145" i="23"/>
  <c r="X145" i="23"/>
  <c r="AE145" i="23"/>
  <c r="AO145" i="23"/>
  <c r="AF9" i="28"/>
  <c r="AC9" i="28"/>
  <c r="AI9" i="28"/>
  <c r="AN9" i="28"/>
  <c r="AJ9" i="28"/>
  <c r="AM9" i="28"/>
  <c r="AH57" i="23"/>
  <c r="Y57" i="23"/>
  <c r="AE57" i="23"/>
  <c r="AG57" i="23"/>
  <c r="AB57" i="23"/>
  <c r="AK57" i="23"/>
  <c r="W57" i="23"/>
  <c r="AC57" i="23"/>
  <c r="AL57" i="23"/>
  <c r="AO57" i="23"/>
  <c r="AN57" i="23"/>
  <c r="AE59" i="28"/>
  <c r="AJ59" i="28"/>
  <c r="X59" i="28"/>
  <c r="AM59" i="28"/>
  <c r="AD59" i="28"/>
  <c r="AC59" i="28"/>
  <c r="W59" i="28"/>
  <c r="Z59" i="28"/>
  <c r="AK59" i="28"/>
  <c r="AG59" i="28"/>
  <c r="AA59" i="28"/>
  <c r="AH59" i="28"/>
  <c r="W13" i="23"/>
  <c r="AB13" i="23"/>
  <c r="AE13" i="23"/>
  <c r="AF13" i="23"/>
  <c r="AC13" i="23"/>
  <c r="AN13" i="23"/>
  <c r="AL13" i="23"/>
  <c r="AH13" i="23"/>
  <c r="AD13" i="23"/>
  <c r="AO38" i="23"/>
  <c r="AD38" i="23"/>
  <c r="AG38" i="23"/>
  <c r="AN127" i="28"/>
  <c r="X127" i="28"/>
  <c r="AH127" i="28"/>
  <c r="AJ127" i="28"/>
  <c r="Y127" i="28"/>
  <c r="AA127" i="28"/>
  <c r="AI127" i="28"/>
  <c r="AM127" i="28"/>
  <c r="AM111" i="23"/>
  <c r="AL111" i="23"/>
  <c r="AE111" i="23"/>
  <c r="AG111" i="23"/>
  <c r="AI111" i="23"/>
  <c r="AF111" i="23"/>
  <c r="W111" i="23"/>
  <c r="AC111" i="23"/>
  <c r="AF24" i="24"/>
  <c r="AG24" i="24"/>
  <c r="W24" i="24"/>
  <c r="AA24" i="24"/>
  <c r="AC148" i="24"/>
  <c r="AJ148" i="24"/>
  <c r="Y131" i="24"/>
  <c r="AH131" i="24"/>
  <c r="Z42" i="24"/>
  <c r="AA42" i="24"/>
  <c r="AG42" i="24"/>
  <c r="AE42" i="24"/>
  <c r="AL42" i="24"/>
  <c r="AI42" i="24"/>
  <c r="AM42" i="24"/>
  <c r="AK42" i="24"/>
  <c r="X42" i="24"/>
  <c r="AH42" i="24"/>
  <c r="AJ13" i="24"/>
  <c r="AC13" i="24"/>
  <c r="AM13" i="24"/>
  <c r="Y13" i="24"/>
  <c r="Z13" i="24"/>
  <c r="AK13" i="24"/>
  <c r="AG13" i="24"/>
  <c r="AN13" i="24"/>
  <c r="X13" i="24"/>
  <c r="AB13" i="24"/>
  <c r="AN56" i="24"/>
  <c r="AN115" i="24"/>
  <c r="AC115" i="24"/>
  <c r="Z148" i="24"/>
  <c r="AB151" i="24"/>
  <c r="AJ118" i="24"/>
  <c r="AG141" i="24"/>
  <c r="AO109" i="24"/>
  <c r="AG77" i="24"/>
  <c r="AN27" i="24"/>
  <c r="AL24" i="24"/>
  <c r="AO131" i="24"/>
  <c r="AF43" i="24"/>
  <c r="AJ112" i="24"/>
  <c r="AN49" i="24"/>
  <c r="AA118" i="24"/>
  <c r="AE141" i="24"/>
  <c r="X141" i="24"/>
  <c r="Z77" i="24"/>
  <c r="X24" i="24"/>
  <c r="AK125" i="24"/>
  <c r="AE172" i="24"/>
  <c r="AB43" i="24"/>
  <c r="AB112" i="24"/>
  <c r="AI49" i="24"/>
  <c r="AK49" i="24"/>
  <c r="AH177" i="28"/>
  <c r="AA165" i="28"/>
  <c r="AH9" i="28"/>
  <c r="AL37" i="28"/>
  <c r="AK67" i="28"/>
  <c r="Y138" i="23"/>
  <c r="AH82" i="23"/>
  <c r="AK143" i="23"/>
  <c r="AH79" i="23"/>
  <c r="AI167" i="23"/>
  <c r="W145" i="23"/>
  <c r="AO101" i="23"/>
  <c r="Y114" i="23"/>
  <c r="AF103" i="23"/>
  <c r="AF57" i="23"/>
  <c r="AB104" i="23"/>
  <c r="AK126" i="28"/>
  <c r="AE76" i="28"/>
  <c r="Y177" i="28"/>
  <c r="AA10" i="28"/>
  <c r="Z105" i="28"/>
  <c r="AH138" i="23"/>
  <c r="AL145" i="23"/>
  <c r="W59" i="23"/>
  <c r="AB102" i="23"/>
  <c r="Z131" i="24"/>
  <c r="AB42" i="24"/>
  <c r="AI125" i="24"/>
  <c r="AL43" i="24"/>
  <c r="AN89" i="24"/>
  <c r="Z134" i="24"/>
  <c r="AM70" i="24"/>
  <c r="AG177" i="28"/>
  <c r="AN165" i="28"/>
  <c r="Z9" i="28"/>
  <c r="AK127" i="28"/>
  <c r="AL19" i="28"/>
  <c r="AD67" i="28"/>
  <c r="Y111" i="28"/>
  <c r="X86" i="23"/>
  <c r="AN138" i="23"/>
  <c r="Z79" i="23"/>
  <c r="AJ123" i="23"/>
  <c r="AC145" i="23"/>
  <c r="AF101" i="23"/>
  <c r="X147" i="23"/>
  <c r="AJ57" i="23"/>
  <c r="AJ13" i="23"/>
  <c r="AL10" i="28"/>
  <c r="AL105" i="28"/>
  <c r="AJ165" i="28"/>
  <c r="AO82" i="23"/>
  <c r="AM123" i="23"/>
  <c r="AA145" i="23"/>
  <c r="AM60" i="23"/>
  <c r="AK131" i="24"/>
  <c r="AD42" i="24"/>
  <c r="Y125" i="24"/>
  <c r="AC43" i="24"/>
  <c r="AD89" i="24"/>
  <c r="AL134" i="24"/>
  <c r="AJ70" i="24"/>
  <c r="AF85" i="24"/>
  <c r="X164" i="24"/>
  <c r="Y118" i="24"/>
  <c r="AI47" i="24"/>
  <c r="AO35" i="24"/>
  <c r="AK136" i="28"/>
  <c r="AO19" i="28"/>
  <c r="W122" i="28"/>
  <c r="AO97" i="28"/>
  <c r="Z136" i="28"/>
  <c r="Y136" i="28"/>
  <c r="AB133" i="28"/>
  <c r="AI106" i="28"/>
  <c r="AL113" i="28"/>
  <c r="AL127" i="28"/>
  <c r="AK82" i="23"/>
  <c r="AK105" i="28"/>
  <c r="AJ160" i="23"/>
  <c r="AH13" i="24"/>
  <c r="AI28" i="28"/>
  <c r="AH117" i="23"/>
  <c r="AI117" i="23"/>
  <c r="W13" i="24"/>
  <c r="AH43" i="23"/>
  <c r="AK122" i="24"/>
  <c r="AF151" i="24"/>
  <c r="AO89" i="24"/>
  <c r="AB49" i="24"/>
  <c r="AH111" i="23"/>
  <c r="AC49" i="24"/>
  <c r="Z70" i="24"/>
  <c r="AK35" i="24"/>
  <c r="AJ47" i="24"/>
  <c r="AE49" i="24"/>
  <c r="AM24" i="24"/>
  <c r="AL114" i="23"/>
  <c r="AL131" i="24"/>
  <c r="AG122" i="28"/>
  <c r="AD11" i="23"/>
  <c r="W166" i="24"/>
  <c r="AA13" i="24"/>
  <c r="AK166" i="24"/>
  <c r="AO56" i="24"/>
  <c r="AI13" i="24"/>
  <c r="AC77" i="24"/>
  <c r="Y42" i="24"/>
  <c r="AE89" i="23"/>
  <c r="X122" i="28"/>
  <c r="AD122" i="28"/>
  <c r="AO59" i="28"/>
  <c r="AE175" i="28"/>
  <c r="AA71" i="28"/>
  <c r="AK53" i="23"/>
  <c r="AN11" i="23"/>
  <c r="AG134" i="24"/>
  <c r="W123" i="23"/>
  <c r="AA58" i="24"/>
  <c r="AB93" i="23"/>
  <c r="AO134" i="24"/>
  <c r="AL147" i="23"/>
  <c r="AH143" i="23"/>
  <c r="AA143" i="23"/>
  <c r="AC40" i="28"/>
  <c r="AM144" i="28"/>
  <c r="Z117" i="23"/>
  <c r="AG153" i="23"/>
  <c r="AG47" i="28"/>
  <c r="AC100" i="28"/>
  <c r="Y59" i="28"/>
  <c r="AO13" i="23"/>
  <c r="AH113" i="28"/>
  <c r="AB76" i="28"/>
  <c r="AG76" i="28"/>
  <c r="AG40" i="28"/>
  <c r="AG145" i="23"/>
  <c r="AK76" i="28"/>
  <c r="Y6" i="28"/>
  <c r="AM90" i="23"/>
  <c r="AN76" i="28"/>
  <c r="AO53" i="23"/>
  <c r="AJ143" i="24"/>
  <c r="AI143" i="24"/>
  <c r="AA5" i="28"/>
  <c r="AB5" i="28"/>
  <c r="AO65" i="28"/>
  <c r="AE5" i="28"/>
  <c r="AL69" i="28"/>
  <c r="AF111" i="28"/>
  <c r="AK8" i="23"/>
  <c r="AE165" i="28"/>
  <c r="AD152" i="28"/>
  <c r="AE19" i="28"/>
  <c r="AB164" i="23"/>
  <c r="AB71" i="28"/>
  <c r="AA9" i="28"/>
  <c r="AN25" i="28"/>
  <c r="W89" i="23"/>
  <c r="W6" i="28"/>
  <c r="Y13" i="23"/>
  <c r="AG13" i="23"/>
  <c r="AM76" i="28"/>
  <c r="AK10" i="28"/>
  <c r="AG106" i="28"/>
  <c r="AA15" i="28"/>
  <c r="W117" i="23"/>
  <c r="AC120" i="23"/>
  <c r="AA13" i="23"/>
  <c r="AB11" i="23"/>
  <c r="AF49" i="28"/>
  <c r="Y100" i="28"/>
  <c r="AK175" i="28"/>
  <c r="AJ47" i="28"/>
  <c r="AK60" i="23"/>
  <c r="AA56" i="23"/>
  <c r="AO175" i="28"/>
  <c r="X11" i="23"/>
  <c r="AJ103" i="23"/>
  <c r="AL124" i="40"/>
  <c r="Z69" i="28"/>
  <c r="W69" i="28"/>
  <c r="Z38" i="23"/>
  <c r="AM85" i="24"/>
  <c r="AG85" i="24"/>
  <c r="AJ85" i="24"/>
  <c r="AD85" i="24"/>
  <c r="AO85" i="24"/>
  <c r="AH85" i="24"/>
  <c r="AG95" i="41"/>
  <c r="AA95" i="41"/>
  <c r="AI95" i="41"/>
  <c r="AN95" i="41"/>
  <c r="AK95" i="41"/>
  <c r="AD95" i="41"/>
  <c r="AL95" i="41"/>
  <c r="Y95" i="41"/>
  <c r="AF95" i="41"/>
  <c r="AH95" i="41"/>
  <c r="X95" i="41"/>
  <c r="Z95" i="41"/>
  <c r="AJ95" i="41"/>
  <c r="AB95" i="41"/>
  <c r="AE95" i="41"/>
  <c r="AO95" i="41"/>
  <c r="AC95" i="41"/>
  <c r="W95" i="41"/>
  <c r="AJ78" i="41"/>
  <c r="AN78" i="41"/>
  <c r="AO78" i="41"/>
  <c r="AF78" i="41"/>
  <c r="AA78" i="41"/>
  <c r="X78" i="41"/>
  <c r="AH78" i="41"/>
  <c r="AI78" i="41"/>
  <c r="AC78" i="41"/>
  <c r="AE78" i="41"/>
  <c r="W78" i="41"/>
  <c r="AB78" i="41"/>
  <c r="AD78" i="41"/>
  <c r="Z78" i="41"/>
  <c r="AL78" i="41"/>
  <c r="Y78" i="41"/>
  <c r="X40" i="41"/>
  <c r="AM40" i="41"/>
  <c r="AI40" i="41"/>
  <c r="AA40" i="41"/>
  <c r="Y40" i="41"/>
  <c r="AH40" i="41"/>
  <c r="AC40" i="41"/>
  <c r="AO40" i="41"/>
  <c r="AN40" i="41"/>
  <c r="AJ40" i="41"/>
  <c r="AF40" i="41"/>
  <c r="W40" i="41"/>
  <c r="AB40" i="41"/>
  <c r="Z40" i="41"/>
  <c r="AK40" i="41"/>
  <c r="AG40" i="41"/>
  <c r="AE40" i="41"/>
  <c r="AA4" i="40"/>
  <c r="W4" i="40"/>
  <c r="Y4" i="40"/>
  <c r="AM4" i="40"/>
  <c r="AG4" i="40"/>
  <c r="AK4" i="40"/>
  <c r="AJ4" i="40"/>
  <c r="AF4" i="40"/>
  <c r="AD4" i="40"/>
  <c r="AC4" i="40"/>
  <c r="AE4" i="40"/>
  <c r="AH4" i="40"/>
  <c r="AO4" i="40"/>
  <c r="AL109" i="42"/>
  <c r="AG109" i="42"/>
  <c r="AN109" i="42"/>
  <c r="AD109" i="42"/>
  <c r="W109" i="42"/>
  <c r="AE109" i="42"/>
  <c r="W24" i="41"/>
  <c r="AB24" i="41"/>
  <c r="AC24" i="41"/>
  <c r="AI24" i="41"/>
  <c r="AH24" i="41"/>
  <c r="AD24" i="41"/>
  <c r="AJ24" i="41"/>
  <c r="AA24" i="41"/>
  <c r="AG24" i="41"/>
  <c r="AK24" i="41"/>
  <c r="AM24" i="41"/>
  <c r="AO24" i="41"/>
  <c r="Y24" i="41"/>
  <c r="AL53" i="41"/>
  <c r="X53" i="41"/>
  <c r="AN53" i="41"/>
  <c r="AB53" i="41"/>
  <c r="Y53" i="41"/>
  <c r="AD53" i="41"/>
  <c r="AG53" i="41"/>
  <c r="AI53" i="41"/>
  <c r="AM3" i="41"/>
  <c r="AJ3" i="41"/>
  <c r="AA3" i="41"/>
  <c r="AH3" i="41"/>
  <c r="W3" i="41"/>
  <c r="AK3" i="41"/>
  <c r="AE3" i="41"/>
  <c r="Y3" i="41"/>
  <c r="AD3" i="41"/>
  <c r="AF3" i="41"/>
  <c r="AN3" i="41"/>
  <c r="X3" i="41"/>
  <c r="AI3" i="41"/>
  <c r="AB3" i="41"/>
  <c r="AG92" i="23"/>
  <c r="AK92" i="23"/>
  <c r="AF92" i="23"/>
  <c r="AL92" i="23"/>
  <c r="AN92" i="23"/>
  <c r="AD92" i="23"/>
  <c r="AM92" i="23"/>
  <c r="Y92" i="23"/>
  <c r="W92" i="23"/>
  <c r="AA92" i="23"/>
  <c r="AC92" i="23"/>
  <c r="AH92" i="23"/>
  <c r="AE92" i="23"/>
  <c r="W37" i="28"/>
  <c r="AB37" i="28"/>
  <c r="AM37" i="28"/>
  <c r="AK37" i="28"/>
  <c r="AE37" i="28"/>
  <c r="AJ37" i="28"/>
  <c r="AH37" i="28"/>
  <c r="Z37" i="28"/>
  <c r="AI37" i="28"/>
  <c r="AO37" i="28"/>
  <c r="AD37" i="28"/>
  <c r="AC37" i="28"/>
  <c r="AE126" i="28"/>
  <c r="AF126" i="28"/>
  <c r="AC126" i="28"/>
  <c r="X126" i="28"/>
  <c r="AN126" i="28"/>
  <c r="AL126" i="28"/>
  <c r="AG126" i="28"/>
  <c r="AM126" i="28"/>
  <c r="AB126" i="28"/>
  <c r="AL42" i="23"/>
  <c r="Y42" i="23"/>
  <c r="AO42" i="23"/>
  <c r="AG42" i="23"/>
  <c r="AN42" i="23"/>
  <c r="AJ42" i="23"/>
  <c r="AF42" i="23"/>
  <c r="AM42" i="23"/>
  <c r="AC42" i="23"/>
  <c r="AE42" i="23"/>
  <c r="AB42" i="23"/>
  <c r="AI42" i="23"/>
  <c r="AC93" i="23"/>
  <c r="AI93" i="23"/>
  <c r="Y93" i="23"/>
  <c r="AA93" i="23"/>
  <c r="AF93" i="23"/>
  <c r="AH93" i="23"/>
  <c r="Z93" i="23"/>
  <c r="AK93" i="23"/>
  <c r="AO93" i="23"/>
  <c r="AD93" i="23"/>
  <c r="AE93" i="23"/>
  <c r="AA49" i="28"/>
  <c r="AK49" i="28"/>
  <c r="AG49" i="28"/>
  <c r="AL49" i="28"/>
  <c r="AE49" i="28"/>
  <c r="AJ49" i="28"/>
  <c r="AN49" i="28"/>
  <c r="AM47" i="28"/>
  <c r="AA47" i="28"/>
  <c r="AL47" i="28"/>
  <c r="AI47" i="28"/>
  <c r="X47" i="28"/>
  <c r="Z47" i="28"/>
  <c r="AD47" i="28"/>
  <c r="AB47" i="28"/>
  <c r="AE47" i="28"/>
  <c r="AH47" i="28"/>
  <c r="AF47" i="28"/>
  <c r="AF82" i="23"/>
  <c r="AA82" i="23"/>
  <c r="AB82" i="23"/>
  <c r="AC82" i="23"/>
  <c r="AD82" i="23"/>
  <c r="Z82" i="23"/>
  <c r="X82" i="23"/>
  <c r="Y82" i="23"/>
  <c r="AM82" i="23"/>
  <c r="Y98" i="28"/>
  <c r="AG98" i="28"/>
  <c r="AB98" i="28"/>
  <c r="AM98" i="28"/>
  <c r="AA98" i="28"/>
  <c r="AJ98" i="28"/>
  <c r="AE98" i="28"/>
  <c r="AK98" i="28"/>
  <c r="AO98" i="28"/>
  <c r="X98" i="28"/>
  <c r="AO160" i="23"/>
  <c r="AL160" i="23"/>
  <c r="AB160" i="23"/>
  <c r="AA160" i="23"/>
  <c r="AG160" i="23"/>
  <c r="AI160" i="23"/>
  <c r="AK160" i="23"/>
  <c r="AF160" i="23"/>
  <c r="AH160" i="23"/>
  <c r="W62" i="23"/>
  <c r="AC62" i="23"/>
  <c r="AE62" i="23"/>
  <c r="AK62" i="23"/>
  <c r="AL62" i="23"/>
  <c r="AI62" i="23"/>
  <c r="Z62" i="23"/>
  <c r="AG62" i="23"/>
  <c r="AA62" i="23"/>
  <c r="Y62" i="23"/>
  <c r="AJ62" i="23"/>
  <c r="AB28" i="28"/>
  <c r="AC28" i="28"/>
  <c r="AJ28" i="28"/>
  <c r="AF28" i="28"/>
  <c r="X28" i="28"/>
  <c r="AK28" i="28"/>
  <c r="AL28" i="28"/>
  <c r="Z28" i="28"/>
  <c r="AA28" i="28"/>
  <c r="AB177" i="28"/>
  <c r="AI177" i="28"/>
  <c r="AM177" i="28"/>
  <c r="AE177" i="28"/>
  <c r="AC177" i="28"/>
  <c r="AA177" i="28"/>
  <c r="Z177" i="28"/>
  <c r="X177" i="28"/>
  <c r="AJ177" i="28"/>
  <c r="AB25" i="23"/>
  <c r="Z25" i="23"/>
  <c r="X25" i="23"/>
  <c r="AO25" i="23"/>
  <c r="AF25" i="23"/>
  <c r="AD25" i="23"/>
  <c r="AC25" i="23"/>
  <c r="AM25" i="23"/>
  <c r="W25" i="23"/>
  <c r="AG25" i="23"/>
  <c r="AJ25" i="23"/>
  <c r="AH25" i="23"/>
  <c r="AE25" i="23"/>
  <c r="Y25" i="23"/>
  <c r="AI25" i="23"/>
  <c r="AA25" i="23"/>
  <c r="AM53" i="23"/>
  <c r="AJ53" i="23"/>
  <c r="AN53" i="23"/>
  <c r="AG53" i="23"/>
  <c r="AH53" i="23"/>
  <c r="AE53" i="23"/>
  <c r="AL53" i="23"/>
  <c r="AF53" i="23"/>
  <c r="AI53" i="23"/>
  <c r="X53" i="23"/>
  <c r="Z53" i="23"/>
  <c r="AD53" i="23"/>
  <c r="AA53" i="23"/>
  <c r="Z58" i="24"/>
  <c r="AG58" i="24"/>
  <c r="AC58" i="24"/>
  <c r="AD58" i="24"/>
  <c r="AL58" i="24"/>
  <c r="AE58" i="24"/>
  <c r="X58" i="24"/>
  <c r="W58" i="24"/>
  <c r="AJ58" i="24"/>
  <c r="X101" i="23"/>
  <c r="AN101" i="23"/>
  <c r="AJ101" i="23"/>
  <c r="W101" i="23"/>
  <c r="AA101" i="23"/>
  <c r="AB101" i="23"/>
  <c r="AK101" i="23"/>
  <c r="AI101" i="23"/>
  <c r="Z101" i="23"/>
  <c r="AE101" i="23"/>
  <c r="AH101" i="23"/>
  <c r="AG101" i="23"/>
  <c r="AC101" i="23"/>
  <c r="AL101" i="23"/>
  <c r="AA43" i="23"/>
  <c r="Z43" i="23"/>
  <c r="AD43" i="23"/>
  <c r="Y43" i="23"/>
  <c r="AM43" i="23"/>
  <c r="X43" i="23"/>
  <c r="W43" i="23"/>
  <c r="AL43" i="23"/>
  <c r="AC43" i="23"/>
  <c r="AG43" i="23"/>
  <c r="AA138" i="23"/>
  <c r="AG138" i="23"/>
  <c r="AK138" i="23"/>
  <c r="W138" i="23"/>
  <c r="AO138" i="23"/>
  <c r="AI138" i="23"/>
  <c r="X103" i="28"/>
  <c r="AE103" i="28"/>
  <c r="Y103" i="28"/>
  <c r="AJ103" i="28"/>
  <c r="AN103" i="28"/>
  <c r="AM103" i="28"/>
  <c r="AB103" i="28"/>
  <c r="AG103" i="28"/>
  <c r="AD103" i="28"/>
  <c r="AA103" i="28"/>
  <c r="AE48" i="23"/>
  <c r="Z48" i="23"/>
  <c r="AK48" i="23"/>
  <c r="AJ48" i="23"/>
  <c r="W48" i="23"/>
  <c r="AA48" i="23"/>
  <c r="AI48" i="23"/>
  <c r="AN48" i="23"/>
  <c r="AC48" i="23"/>
  <c r="AD48" i="23"/>
  <c r="AG23" i="28"/>
  <c r="AL23" i="28"/>
  <c r="AN23" i="28"/>
  <c r="Z23" i="28"/>
  <c r="AK23" i="28"/>
  <c r="AI23" i="28"/>
  <c r="AJ23" i="28"/>
  <c r="AE23" i="28"/>
  <c r="AD23" i="28"/>
  <c r="AC23" i="28"/>
  <c r="X114" i="23"/>
  <c r="AB114" i="23"/>
  <c r="AK114" i="23"/>
  <c r="AH114" i="23"/>
  <c r="AN114" i="23"/>
  <c r="AG114" i="23"/>
  <c r="AD114" i="23"/>
  <c r="Y97" i="28"/>
  <c r="AM97" i="28"/>
  <c r="AE97" i="28"/>
  <c r="AD97" i="28"/>
  <c r="AF97" i="28"/>
  <c r="AJ97" i="28"/>
  <c r="W97" i="28"/>
  <c r="X97" i="28"/>
  <c r="AL97" i="28"/>
  <c r="X25" i="28"/>
  <c r="AB25" i="28"/>
  <c r="AK25" i="28"/>
  <c r="AL25" i="28"/>
  <c r="AM25" i="28"/>
  <c r="AJ25" i="28"/>
  <c r="Z25" i="28"/>
  <c r="AC25" i="28"/>
  <c r="AE25" i="28"/>
  <c r="AI25" i="28"/>
  <c r="AO25" i="28"/>
  <c r="Y86" i="23"/>
  <c r="AI86" i="23"/>
  <c r="W86" i="23"/>
  <c r="AA86" i="23"/>
  <c r="AB86" i="23"/>
  <c r="AE86" i="23"/>
  <c r="AF86" i="23"/>
  <c r="AL86" i="23"/>
  <c r="Z86" i="23"/>
  <c r="AJ86" i="23"/>
  <c r="AM86" i="23"/>
  <c r="AK86" i="23"/>
  <c r="AB40" i="28"/>
  <c r="AE40" i="28"/>
  <c r="AK40" i="28"/>
  <c r="Y40" i="28"/>
  <c r="X40" i="28"/>
  <c r="AJ40" i="28"/>
  <c r="AL40" i="28"/>
  <c r="AF40" i="28"/>
  <c r="AA40" i="28"/>
  <c r="AM152" i="23"/>
  <c r="AB152" i="23"/>
  <c r="AL152" i="23"/>
  <c r="AG152" i="23"/>
  <c r="W152" i="23"/>
  <c r="AI152" i="23"/>
  <c r="AN152" i="23"/>
  <c r="AM147" i="28"/>
  <c r="Y147" i="28"/>
  <c r="AB147" i="28"/>
  <c r="AA79" i="23"/>
  <c r="W79" i="23"/>
  <c r="AO79" i="23"/>
  <c r="AE79" i="23"/>
  <c r="X11" i="28"/>
  <c r="AA11" i="28"/>
  <c r="AO11" i="28"/>
  <c r="AG11" i="28"/>
  <c r="AI11" i="28"/>
  <c r="AM11" i="28"/>
  <c r="Y132" i="28"/>
  <c r="AK132" i="28"/>
  <c r="AM132" i="28"/>
  <c r="AC132" i="28"/>
  <c r="AG38" i="28"/>
  <c r="W38" i="28"/>
  <c r="AE38" i="28"/>
  <c r="Z38" i="28"/>
  <c r="AD38" i="28"/>
  <c r="AF38" i="28"/>
  <c r="AH38" i="28"/>
  <c r="AJ38" i="28"/>
  <c r="AJ102" i="23"/>
  <c r="AD102" i="23"/>
  <c r="AC102" i="23"/>
  <c r="W102" i="23"/>
  <c r="AL102" i="23"/>
  <c r="AF104" i="23"/>
  <c r="AE104" i="23"/>
  <c r="AD104" i="23"/>
  <c r="AK104" i="23"/>
  <c r="X167" i="23"/>
  <c r="AM167" i="23"/>
  <c r="AC167" i="23"/>
  <c r="AE167" i="23"/>
  <c r="AG167" i="23"/>
  <c r="AD167" i="23"/>
  <c r="AF167" i="23"/>
  <c r="AN167" i="23"/>
  <c r="AL122" i="28"/>
  <c r="AO122" i="28"/>
  <c r="AJ122" i="28"/>
  <c r="AF122" i="28"/>
  <c r="AC122" i="28"/>
  <c r="AN122" i="28"/>
  <c r="AH122" i="28"/>
  <c r="AI122" i="28"/>
  <c r="AE122" i="28"/>
  <c r="AB101" i="28"/>
  <c r="AF101" i="28"/>
  <c r="AA101" i="28"/>
  <c r="AC101" i="28"/>
  <c r="AO101" i="28"/>
  <c r="AD101" i="28"/>
  <c r="AI101" i="28"/>
  <c r="Z101" i="28"/>
  <c r="AN101" i="28"/>
  <c r="AE101" i="28"/>
  <c r="AL101" i="28"/>
  <c r="AH101" i="28"/>
  <c r="AJ101" i="28"/>
  <c r="AC164" i="23"/>
  <c r="AK164" i="23"/>
  <c r="AO164" i="23"/>
  <c r="AA164" i="23"/>
  <c r="AF164" i="23"/>
  <c r="X164" i="23"/>
  <c r="AM164" i="23"/>
  <c r="W164" i="23"/>
  <c r="AH164" i="23"/>
  <c r="AD164" i="23"/>
  <c r="AE164" i="23"/>
  <c r="AN164" i="23"/>
  <c r="AF89" i="24"/>
  <c r="AM89" i="24"/>
  <c r="Z89" i="24"/>
  <c r="AG89" i="24"/>
  <c r="Y89" i="24"/>
  <c r="AL89" i="24"/>
  <c r="W89" i="24"/>
  <c r="AK89" i="24"/>
  <c r="X89" i="24"/>
  <c r="AC164" i="24"/>
  <c r="Z164" i="24"/>
  <c r="W164" i="24"/>
  <c r="AI164" i="24"/>
  <c r="AK164" i="24"/>
  <c r="AN164" i="24"/>
  <c r="AL164" i="24"/>
  <c r="AG164" i="24"/>
  <c r="AJ164" i="24"/>
  <c r="AF164" i="24"/>
  <c r="AC168" i="24"/>
  <c r="AK168" i="24"/>
  <c r="AB168" i="24"/>
  <c r="AI168" i="24"/>
  <c r="Y168" i="24"/>
  <c r="AL168" i="24"/>
  <c r="AM168" i="24"/>
  <c r="X168" i="24"/>
  <c r="W168" i="24"/>
  <c r="AG115" i="24"/>
  <c r="AA115" i="24"/>
  <c r="X27" i="24"/>
  <c r="AI27" i="24"/>
  <c r="AC27" i="24"/>
  <c r="AG27" i="24"/>
  <c r="AH27" i="24"/>
  <c r="AB27" i="24"/>
  <c r="Y27" i="24"/>
  <c r="Y109" i="24"/>
  <c r="AE109" i="24"/>
  <c r="AD109" i="24"/>
  <c r="AI109" i="24"/>
  <c r="AH109" i="24"/>
  <c r="AJ109" i="24"/>
  <c r="Z119" i="24"/>
  <c r="AD119" i="24"/>
  <c r="AB119" i="24"/>
  <c r="AH118" i="24"/>
  <c r="AB118" i="24"/>
  <c r="AL118" i="24"/>
  <c r="AD118" i="24"/>
  <c r="AI118" i="24"/>
  <c r="AO74" i="24"/>
  <c r="AB74" i="24"/>
  <c r="AH74" i="24"/>
  <c r="AI33" i="40"/>
  <c r="AG122" i="24"/>
  <c r="AD148" i="24"/>
  <c r="AO125" i="24"/>
  <c r="AN168" i="24"/>
  <c r="AK24" i="24"/>
  <c r="AB47" i="24"/>
  <c r="AE119" i="24"/>
  <c r="AD131" i="24"/>
  <c r="AN166" i="24"/>
  <c r="X56" i="24"/>
  <c r="AN148" i="24"/>
  <c r="AO47" i="24"/>
  <c r="AH122" i="24"/>
  <c r="AG148" i="24"/>
  <c r="AI112" i="24"/>
  <c r="AF115" i="24"/>
  <c r="AF122" i="24"/>
  <c r="AL148" i="24"/>
  <c r="Y151" i="24"/>
  <c r="AH125" i="24"/>
  <c r="AF168" i="24"/>
  <c r="X74" i="24"/>
  <c r="X119" i="24"/>
  <c r="AE24" i="24"/>
  <c r="X47" i="24"/>
  <c r="AF74" i="24"/>
  <c r="W131" i="24"/>
  <c r="AG166" i="24"/>
  <c r="AK74" i="24"/>
  <c r="AM119" i="24"/>
  <c r="Z47" i="24"/>
  <c r="AF166" i="24"/>
  <c r="AM115" i="24"/>
  <c r="AE122" i="24"/>
  <c r="AL125" i="24"/>
  <c r="AL56" i="24"/>
  <c r="AN118" i="24"/>
  <c r="AF141" i="24"/>
  <c r="AK109" i="24"/>
  <c r="AF77" i="24"/>
  <c r="AJ27" i="24"/>
  <c r="AB24" i="24"/>
  <c r="AM125" i="24"/>
  <c r="AL172" i="24"/>
  <c r="AH43" i="24"/>
  <c r="AJ49" i="24"/>
  <c r="AH166" i="24"/>
  <c r="Z118" i="24"/>
  <c r="AM118" i="24"/>
  <c r="AM109" i="24"/>
  <c r="Z109" i="24"/>
  <c r="AO77" i="24"/>
  <c r="AL27" i="24"/>
  <c r="AO27" i="24"/>
  <c r="AO24" i="24"/>
  <c r="AK172" i="24"/>
  <c r="AA43" i="24"/>
  <c r="AA49" i="24"/>
  <c r="AD126" i="28"/>
  <c r="AM10" i="28"/>
  <c r="Y105" i="28"/>
  <c r="AF165" i="28"/>
  <c r="W47" i="28"/>
  <c r="AG9" i="28"/>
  <c r="AN100" i="28"/>
  <c r="AE127" i="28"/>
  <c r="W15" i="28"/>
  <c r="AC56" i="23"/>
  <c r="AJ138" i="23"/>
  <c r="AL82" i="23"/>
  <c r="AO167" i="23"/>
  <c r="AN102" i="23"/>
  <c r="X111" i="23"/>
  <c r="AH126" i="28"/>
  <c r="AC10" i="28"/>
  <c r="Y47" i="28"/>
  <c r="AH25" i="28"/>
  <c r="AB167" i="23"/>
  <c r="AI60" i="23"/>
  <c r="AM131" i="24"/>
  <c r="AH115" i="24"/>
  <c r="AN42" i="24"/>
  <c r="AG43" i="24"/>
  <c r="AM134" i="24"/>
  <c r="AG70" i="24"/>
  <c r="AO126" i="28"/>
  <c r="AO105" i="28"/>
  <c r="AG165" i="28"/>
  <c r="AL100" i="28"/>
  <c r="AF11" i="28"/>
  <c r="AN37" i="28"/>
  <c r="AN132" i="28"/>
  <c r="AF67" i="28"/>
  <c r="Y48" i="23"/>
  <c r="AL138" i="23"/>
  <c r="AK152" i="23"/>
  <c r="AH167" i="23"/>
  <c r="AH60" i="23"/>
  <c r="AJ114" i="23"/>
  <c r="AI57" i="23"/>
  <c r="AA126" i="28"/>
  <c r="AD177" i="28"/>
  <c r="AH90" i="28"/>
  <c r="W105" i="28"/>
  <c r="AM40" i="28"/>
  <c r="AG25" i="28"/>
  <c r="Z138" i="23"/>
  <c r="Y167" i="23"/>
  <c r="AN145" i="23"/>
  <c r="AM101" i="23"/>
  <c r="AK102" i="23"/>
  <c r="W42" i="24"/>
  <c r="AC89" i="24"/>
  <c r="AN70" i="24"/>
  <c r="AE85" i="24"/>
  <c r="X85" i="24"/>
  <c r="AI74" i="24"/>
  <c r="AO164" i="24"/>
  <c r="AH164" i="24"/>
  <c r="AN35" i="24"/>
  <c r="AD168" i="24"/>
  <c r="AA85" i="24"/>
  <c r="AO9" i="28"/>
  <c r="AI19" i="28"/>
  <c r="AH97" i="28"/>
  <c r="AL9" i="28"/>
  <c r="AC136" i="28"/>
  <c r="AE106" i="28"/>
  <c r="W106" i="28"/>
  <c r="AG132" i="28"/>
  <c r="X113" i="28"/>
  <c r="AD57" i="23"/>
  <c r="AG127" i="28"/>
  <c r="Z132" i="28"/>
  <c r="AK58" i="24"/>
  <c r="AH90" i="23"/>
  <c r="AC160" i="23"/>
  <c r="AD160" i="23"/>
  <c r="Y28" i="28"/>
  <c r="AD117" i="23"/>
  <c r="AG79" i="23"/>
  <c r="AJ43" i="23"/>
  <c r="AH10" i="28"/>
  <c r="AN43" i="23"/>
  <c r="AO43" i="23"/>
  <c r="AO70" i="24"/>
  <c r="AG35" i="24"/>
  <c r="AK118" i="24"/>
  <c r="Y70" i="24"/>
  <c r="AM136" i="28"/>
  <c r="AA131" i="24"/>
  <c r="AG151" i="23"/>
  <c r="AB136" i="28"/>
  <c r="AA122" i="28"/>
  <c r="AJ104" i="23"/>
  <c r="AH98" i="28"/>
  <c r="X147" i="28"/>
  <c r="AN98" i="28"/>
  <c r="AO132" i="28"/>
  <c r="Y77" i="24"/>
  <c r="AC42" i="24"/>
  <c r="AC109" i="24"/>
  <c r="AD98" i="28"/>
  <c r="AA114" i="23"/>
  <c r="AE164" i="24"/>
  <c r="AH58" i="24"/>
  <c r="AA38" i="23"/>
  <c r="AA111" i="28"/>
  <c r="AN47" i="28"/>
  <c r="AN59" i="28"/>
  <c r="AI175" i="28"/>
  <c r="AF103" i="28"/>
  <c r="AD9" i="28"/>
  <c r="AO13" i="24"/>
  <c r="AG111" i="28"/>
  <c r="Z164" i="23"/>
  <c r="X92" i="23"/>
  <c r="AA168" i="24"/>
  <c r="AC90" i="23"/>
  <c r="AO58" i="24"/>
  <c r="AJ93" i="23"/>
  <c r="Z151" i="23"/>
  <c r="W113" i="28"/>
  <c r="AC153" i="23"/>
  <c r="AM93" i="23"/>
  <c r="AO100" i="28"/>
  <c r="Z57" i="23"/>
  <c r="AB97" i="28"/>
  <c r="AK79" i="23"/>
  <c r="AH62" i="23"/>
  <c r="Z56" i="23"/>
  <c r="X48" i="23"/>
  <c r="AO48" i="23"/>
  <c r="AI6" i="28"/>
  <c r="Z40" i="28"/>
  <c r="AM48" i="23"/>
  <c r="AG82" i="23"/>
  <c r="AF48" i="23"/>
  <c r="Y53" i="23"/>
  <c r="AB53" i="23"/>
  <c r="AE138" i="23"/>
  <c r="AI82" i="23"/>
  <c r="AM23" i="28"/>
  <c r="W23" i="28"/>
  <c r="AF127" i="28"/>
  <c r="Y37" i="28"/>
  <c r="AO92" i="23"/>
  <c r="AH165" i="28"/>
  <c r="AN58" i="24"/>
  <c r="AL164" i="23"/>
  <c r="AD62" i="23"/>
  <c r="AI92" i="23"/>
  <c r="AA25" i="28"/>
  <c r="AH40" i="28"/>
  <c r="AI13" i="23"/>
  <c r="AD40" i="28"/>
  <c r="Z103" i="28"/>
  <c r="AF15" i="28"/>
  <c r="Z175" i="28"/>
  <c r="AN175" i="28"/>
  <c r="AD28" i="28"/>
  <c r="AN28" i="28"/>
  <c r="AC47" i="28"/>
  <c r="Y101" i="28"/>
  <c r="AA147" i="28"/>
  <c r="AO114" i="23"/>
  <c r="AD111" i="23"/>
  <c r="X104" i="23"/>
  <c r="AM78" i="41"/>
  <c r="Z3" i="41"/>
  <c r="X127" i="42"/>
  <c r="AL172" i="41"/>
  <c r="W53" i="41"/>
  <c r="X57" i="23"/>
  <c r="AC38" i="23"/>
  <c r="AN25" i="23"/>
  <c r="AN127" i="42"/>
  <c r="AK78" i="41"/>
  <c r="AD135" i="19"/>
  <c r="AC70" i="24"/>
  <c r="AE70" i="24"/>
  <c r="AF70" i="24"/>
  <c r="AI70" i="24"/>
  <c r="AH70" i="24"/>
  <c r="AA70" i="24"/>
  <c r="AD70" i="24"/>
  <c r="AK70" i="24"/>
  <c r="AD43" i="24"/>
  <c r="Y43" i="24"/>
  <c r="X43" i="24"/>
  <c r="Z43" i="24"/>
  <c r="AE43" i="24"/>
  <c r="AK43" i="24"/>
  <c r="AC33" i="40"/>
  <c r="Z33" i="40"/>
  <c r="AB33" i="40"/>
  <c r="AH33" i="40"/>
  <c r="AG33" i="40"/>
  <c r="AE33" i="40"/>
  <c r="AA33" i="40"/>
  <c r="AF33" i="40"/>
  <c r="AI4" i="42"/>
  <c r="AF4" i="42"/>
  <c r="AM4" i="42"/>
  <c r="AB4" i="42"/>
  <c r="Y4" i="42"/>
  <c r="AH4" i="42"/>
  <c r="X4" i="42"/>
  <c r="AD4" i="42"/>
  <c r="AJ4" i="42"/>
  <c r="AO4" i="42"/>
  <c r="AE4" i="42"/>
  <c r="AG4" i="42"/>
  <c r="AK4" i="42"/>
  <c r="W4" i="42"/>
  <c r="Z4" i="42"/>
  <c r="AC4" i="42"/>
  <c r="AN4" i="42"/>
  <c r="AA4" i="42"/>
  <c r="AA60" i="41"/>
  <c r="AI60" i="41"/>
  <c r="AK60" i="41"/>
  <c r="AF60" i="41"/>
  <c r="AE60" i="41"/>
  <c r="Y60" i="41"/>
  <c r="AO60" i="41"/>
  <c r="AD60" i="41"/>
  <c r="W60" i="41"/>
  <c r="Z60" i="41"/>
  <c r="AJ60" i="41"/>
  <c r="AC60" i="41"/>
  <c r="X60" i="41"/>
  <c r="AN60" i="41"/>
  <c r="AB60" i="41"/>
  <c r="AH60" i="41"/>
  <c r="AH144" i="28"/>
  <c r="AB144" i="28"/>
  <c r="Z144" i="28"/>
  <c r="AF144" i="28"/>
  <c r="AG144" i="28"/>
  <c r="AI144" i="28"/>
  <c r="AA144" i="28"/>
  <c r="AO144" i="28"/>
  <c r="AN144" i="28"/>
  <c r="AK144" i="28"/>
  <c r="Y144" i="28"/>
  <c r="AD144" i="28"/>
  <c r="X144" i="28"/>
  <c r="W60" i="23"/>
  <c r="AB60" i="23"/>
  <c r="X60" i="23"/>
  <c r="AD60" i="23"/>
  <c r="AG60" i="23"/>
  <c r="AL60" i="23"/>
  <c r="Y60" i="23"/>
  <c r="AF60" i="23"/>
  <c r="AE60" i="23"/>
  <c r="AC60" i="23"/>
  <c r="AI15" i="28"/>
  <c r="AL15" i="28"/>
  <c r="AD15" i="28"/>
  <c r="AH15" i="28"/>
  <c r="AN15" i="28"/>
  <c r="Z15" i="28"/>
  <c r="AB15" i="28"/>
  <c r="AG15" i="28"/>
  <c r="Y10" i="28"/>
  <c r="X10" i="28"/>
  <c r="AO10" i="28"/>
  <c r="AD10" i="28"/>
  <c r="AB10" i="28"/>
  <c r="AG10" i="28"/>
  <c r="AN10" i="28"/>
  <c r="AF10" i="28"/>
  <c r="AM120" i="23"/>
  <c r="W120" i="23"/>
  <c r="X120" i="23"/>
  <c r="AK120" i="23"/>
  <c r="Y120" i="23"/>
  <c r="Z120" i="23"/>
  <c r="AF120" i="23"/>
  <c r="AI120" i="23"/>
  <c r="AE120" i="23"/>
  <c r="AA120" i="23"/>
  <c r="AC69" i="28"/>
  <c r="AH69" i="28"/>
  <c r="X69" i="28"/>
  <c r="AN69" i="28"/>
  <c r="AK69" i="28"/>
  <c r="AI69" i="28"/>
  <c r="AJ69" i="28"/>
  <c r="AB69" i="28"/>
  <c r="AG69" i="28"/>
  <c r="AE69" i="28"/>
  <c r="AM69" i="28"/>
  <c r="Y69" i="28"/>
  <c r="AF69" i="28"/>
  <c r="X105" i="28"/>
  <c r="AB105" i="28"/>
  <c r="AH105" i="28"/>
  <c r="AA105" i="28"/>
  <c r="AN105" i="28"/>
  <c r="AJ105" i="28"/>
  <c r="AD105" i="28"/>
  <c r="AG105" i="28"/>
  <c r="X151" i="23"/>
  <c r="AM151" i="23"/>
  <c r="AJ151" i="23"/>
  <c r="W151" i="23"/>
  <c r="AB151" i="23"/>
  <c r="AE151" i="23"/>
  <c r="AH151" i="23"/>
  <c r="Y151" i="23"/>
  <c r="AN151" i="23"/>
  <c r="AO151" i="23"/>
  <c r="AA151" i="23"/>
  <c r="AC151" i="23"/>
  <c r="AK151" i="23"/>
  <c r="W90" i="23"/>
  <c r="X90" i="23"/>
  <c r="AE90" i="23"/>
  <c r="Y90" i="23"/>
  <c r="AA90" i="23"/>
  <c r="AI90" i="23"/>
  <c r="AF90" i="23"/>
  <c r="Z90" i="23"/>
  <c r="AD90" i="23"/>
  <c r="AK90" i="23"/>
  <c r="AJ90" i="23"/>
  <c r="AK113" i="28"/>
  <c r="AO113" i="28"/>
  <c r="AC113" i="28"/>
  <c r="AG113" i="28"/>
  <c r="Z113" i="28"/>
  <c r="AA113" i="28"/>
  <c r="Y113" i="28"/>
  <c r="AF113" i="28"/>
  <c r="AJ113" i="28"/>
  <c r="AN113" i="28"/>
  <c r="AG65" i="28"/>
  <c r="Z65" i="28"/>
  <c r="AD65" i="28"/>
  <c r="AJ65" i="28"/>
  <c r="AM65" i="28"/>
  <c r="AB65" i="28"/>
  <c r="AI65" i="28"/>
  <c r="X65" i="28"/>
  <c r="AF65" i="28"/>
  <c r="AL65" i="28"/>
  <c r="AC65" i="28"/>
  <c r="AH65" i="28"/>
  <c r="AN65" i="28"/>
  <c r="W65" i="28"/>
  <c r="AE65" i="28"/>
  <c r="AD136" i="28"/>
  <c r="X136" i="28"/>
  <c r="AH136" i="28"/>
  <c r="AG136" i="28"/>
  <c r="AF136" i="28"/>
  <c r="AH5" i="28"/>
  <c r="AC5" i="28"/>
  <c r="AD5" i="28"/>
  <c r="AO5" i="28"/>
  <c r="AG5" i="28"/>
  <c r="AN5" i="28"/>
  <c r="Y5" i="28"/>
  <c r="AJ5" i="28"/>
  <c r="AI5" i="28"/>
  <c r="AK5" i="28"/>
  <c r="X5" i="28"/>
  <c r="Z5" i="28"/>
  <c r="AF5" i="28"/>
  <c r="Z89" i="23"/>
  <c r="AO89" i="23"/>
  <c r="AF89" i="23"/>
  <c r="AI89" i="23"/>
  <c r="AA89" i="23"/>
  <c r="AM89" i="23"/>
  <c r="AN89" i="23"/>
  <c r="Y89" i="23"/>
  <c r="AD89" i="23"/>
  <c r="AK89" i="23"/>
  <c r="AC89" i="23"/>
  <c r="AJ89" i="23"/>
  <c r="AE100" i="28"/>
  <c r="AJ100" i="28"/>
  <c r="AF100" i="28"/>
  <c r="AM100" i="28"/>
  <c r="Z100" i="28"/>
  <c r="AD100" i="28"/>
  <c r="AB100" i="28"/>
  <c r="AG100" i="28"/>
  <c r="W100" i="28"/>
  <c r="AA100" i="28"/>
  <c r="AH100" i="28"/>
  <c r="AM152" i="28"/>
  <c r="AI152" i="28"/>
  <c r="Z152" i="28"/>
  <c r="AK152" i="28"/>
  <c r="AE152" i="28"/>
  <c r="AL152" i="28"/>
  <c r="AC152" i="28"/>
  <c r="AH152" i="28"/>
  <c r="AG152" i="28"/>
  <c r="AA152" i="28"/>
  <c r="X152" i="28"/>
  <c r="AL153" i="23"/>
  <c r="X153" i="23"/>
  <c r="AE153" i="23"/>
  <c r="AN153" i="23"/>
  <c r="W153" i="23"/>
  <c r="AM153" i="23"/>
  <c r="AJ153" i="23"/>
  <c r="AO153" i="23"/>
  <c r="Z153" i="23"/>
  <c r="AI153" i="23"/>
  <c r="AK153" i="23"/>
  <c r="Y153" i="23"/>
  <c r="X76" i="28"/>
  <c r="AL76" i="28"/>
  <c r="AD76" i="28"/>
  <c r="AI76" i="28"/>
  <c r="AA76" i="28"/>
  <c r="W76" i="28"/>
  <c r="AO76" i="28"/>
  <c r="AK147" i="23"/>
  <c r="Z147" i="23"/>
  <c r="AE147" i="23"/>
  <c r="AI147" i="23"/>
  <c r="AN147" i="23"/>
  <c r="AH147" i="23"/>
  <c r="AG147" i="23"/>
  <c r="AD147" i="23"/>
  <c r="AB147" i="23"/>
  <c r="AA147" i="23"/>
  <c r="AF147" i="23"/>
  <c r="AM147" i="23"/>
  <c r="AI67" i="28"/>
  <c r="AO67" i="28"/>
  <c r="AC67" i="28"/>
  <c r="AL67" i="28"/>
  <c r="AN67" i="28"/>
  <c r="W67" i="28"/>
  <c r="X67" i="28"/>
  <c r="Z67" i="28"/>
  <c r="Y67" i="28"/>
  <c r="Z11" i="23"/>
  <c r="AO11" i="23"/>
  <c r="AI11" i="23"/>
  <c r="Y11" i="23"/>
  <c r="AH11" i="23"/>
  <c r="AA11" i="23"/>
  <c r="AJ11" i="23"/>
  <c r="AC11" i="23"/>
  <c r="W11" i="23"/>
  <c r="AE11" i="23"/>
  <c r="AF11" i="23"/>
  <c r="AG11" i="23"/>
  <c r="AM11" i="23"/>
  <c r="AF90" i="28"/>
  <c r="AB90" i="28"/>
  <c r="X90" i="28"/>
  <c r="AA90" i="28"/>
  <c r="AM90" i="28"/>
  <c r="AL90" i="28"/>
  <c r="AN90" i="28"/>
  <c r="W90" i="28"/>
  <c r="AC90" i="28"/>
  <c r="AO90" i="28"/>
  <c r="AE90" i="28"/>
  <c r="Z90" i="28"/>
  <c r="AG103" i="23"/>
  <c r="X103" i="23"/>
  <c r="AO103" i="23"/>
  <c r="AK103" i="23"/>
  <c r="AI103" i="23"/>
  <c r="AB103" i="23"/>
  <c r="AL103" i="23"/>
  <c r="AD103" i="23"/>
  <c r="AN103" i="23"/>
  <c r="AC16" i="28"/>
  <c r="AA16" i="28"/>
  <c r="X16" i="28"/>
  <c r="AE133" i="28"/>
  <c r="AD133" i="28"/>
  <c r="AK133" i="28"/>
  <c r="Y133" i="28"/>
  <c r="AM59" i="23"/>
  <c r="AN59" i="23"/>
  <c r="AD59" i="23"/>
  <c r="AE59" i="23"/>
  <c r="X59" i="23"/>
  <c r="AL56" i="23"/>
  <c r="AF56" i="23"/>
  <c r="AH56" i="23"/>
  <c r="AB56" i="23"/>
  <c r="AK27" i="28"/>
  <c r="X27" i="28"/>
  <c r="AM27" i="28"/>
  <c r="Z27" i="28"/>
  <c r="AI27" i="28"/>
  <c r="AA8" i="23"/>
  <c r="AI8" i="23"/>
  <c r="AF8" i="23"/>
  <c r="Z8" i="23"/>
  <c r="X8" i="23"/>
  <c r="X123" i="28"/>
  <c r="AN123" i="28"/>
  <c r="AF123" i="28"/>
  <c r="AM123" i="28"/>
  <c r="AO123" i="28"/>
  <c r="AE143" i="23"/>
  <c r="AG143" i="23"/>
  <c r="AD143" i="23"/>
  <c r="X143" i="23"/>
  <c r="Y143" i="23"/>
  <c r="AC143" i="23"/>
  <c r="AL143" i="23"/>
  <c r="X19" i="28"/>
  <c r="AJ19" i="28"/>
  <c r="AH19" i="28"/>
  <c r="AC117" i="23"/>
  <c r="AJ117" i="23"/>
  <c r="AA117" i="23"/>
  <c r="Y117" i="23"/>
  <c r="AM117" i="23"/>
  <c r="AK117" i="23"/>
  <c r="AN117" i="23"/>
  <c r="AF117" i="23"/>
  <c r="AG117" i="23"/>
  <c r="Z123" i="23"/>
  <c r="AH123" i="23"/>
  <c r="X123" i="23"/>
  <c r="AD123" i="23"/>
  <c r="AF123" i="23"/>
  <c r="AE123" i="23"/>
  <c r="Y123" i="23"/>
  <c r="AI123" i="23"/>
  <c r="AG123" i="23"/>
  <c r="AO123" i="23"/>
  <c r="AK123" i="23"/>
  <c r="Z171" i="23"/>
  <c r="AI171" i="23"/>
  <c r="AD171" i="23"/>
  <c r="X171" i="23"/>
  <c r="AB171" i="23"/>
  <c r="AF171" i="23"/>
  <c r="AE171" i="23"/>
  <c r="AO171" i="23"/>
  <c r="AG171" i="23"/>
  <c r="Y171" i="23"/>
  <c r="AK171" i="23"/>
  <c r="AM171" i="23"/>
  <c r="AN171" i="23"/>
  <c r="AE111" i="28"/>
  <c r="AO111" i="28"/>
  <c r="X111" i="28"/>
  <c r="AK111" i="28"/>
  <c r="AC111" i="28"/>
  <c r="AD111" i="28"/>
  <c r="AJ111" i="28"/>
  <c r="AL111" i="28"/>
  <c r="AC71" i="28"/>
  <c r="AE71" i="28"/>
  <c r="AH71" i="28"/>
  <c r="Z71" i="28"/>
  <c r="AI71" i="28"/>
  <c r="AL71" i="28"/>
  <c r="AG71" i="28"/>
  <c r="AK71" i="28"/>
  <c r="AN71" i="28"/>
  <c r="AD71" i="28"/>
  <c r="Y71" i="28"/>
  <c r="AF71" i="28"/>
  <c r="AN106" i="28"/>
  <c r="AO106" i="28"/>
  <c r="Y106" i="28"/>
  <c r="AK106" i="28"/>
  <c r="AH106" i="28"/>
  <c r="AJ106" i="28"/>
  <c r="Z106" i="28"/>
  <c r="AF106" i="28"/>
  <c r="AD106" i="28"/>
  <c r="X106" i="28"/>
  <c r="AB106" i="28"/>
  <c r="AJ172" i="24"/>
  <c r="AC172" i="24"/>
  <c r="Z172" i="24"/>
  <c r="AN172" i="24"/>
  <c r="X134" i="24"/>
  <c r="AJ134" i="24"/>
  <c r="AA134" i="24"/>
  <c r="AK134" i="24"/>
  <c r="AD134" i="24"/>
  <c r="W134" i="24"/>
  <c r="AC134" i="24"/>
  <c r="AH134" i="24"/>
  <c r="AC122" i="24"/>
  <c r="Z122" i="24"/>
  <c r="AK112" i="24"/>
  <c r="Z112" i="24"/>
  <c r="X112" i="24"/>
  <c r="AE125" i="24"/>
  <c r="AG125" i="24"/>
  <c r="AB125" i="24"/>
  <c r="AJ125" i="24"/>
  <c r="AB35" i="24"/>
  <c r="AF35" i="24"/>
  <c r="AM35" i="24"/>
  <c r="AH35" i="24"/>
  <c r="AI35" i="24"/>
  <c r="Z35" i="24"/>
  <c r="X35" i="24"/>
  <c r="AL35" i="24"/>
  <c r="X49" i="24"/>
  <c r="W49" i="24"/>
  <c r="AD49" i="24"/>
  <c r="AL49" i="24"/>
  <c r="AH49" i="24"/>
  <c r="AG56" i="24"/>
  <c r="AD56" i="24"/>
  <c r="Y56" i="24"/>
  <c r="AG47" i="24"/>
  <c r="W47" i="24"/>
  <c r="AD47" i="24"/>
  <c r="AL151" i="24"/>
  <c r="AN151" i="24"/>
  <c r="W151" i="24"/>
  <c r="AO151" i="24"/>
  <c r="AE151" i="24"/>
  <c r="AM151" i="24"/>
  <c r="W77" i="24"/>
  <c r="AJ77" i="24"/>
  <c r="AM77" i="24"/>
  <c r="AL77" i="24"/>
  <c r="AA77" i="24"/>
  <c r="X77" i="24"/>
  <c r="AD77" i="24"/>
  <c r="W141" i="24"/>
  <c r="AD141" i="24"/>
  <c r="AH141" i="24"/>
  <c r="AL141" i="24"/>
  <c r="AN141" i="24"/>
  <c r="AC141" i="24"/>
  <c r="AJ141" i="24"/>
  <c r="AI141" i="24"/>
  <c r="X131" i="24"/>
  <c r="AA166" i="24"/>
  <c r="X115" i="24"/>
  <c r="AD151" i="24"/>
  <c r="AM172" i="24"/>
  <c r="W112" i="24"/>
  <c r="AK119" i="24"/>
  <c r="AD74" i="24"/>
  <c r="AE74" i="24"/>
  <c r="AD166" i="24"/>
  <c r="AL122" i="24"/>
  <c r="Z74" i="24"/>
  <c r="AG74" i="24"/>
  <c r="AA47" i="24"/>
  <c r="AJ166" i="24"/>
  <c r="AB122" i="24"/>
  <c r="AH151" i="24"/>
  <c r="Z125" i="24"/>
  <c r="AF172" i="24"/>
  <c r="X33" i="40"/>
  <c r="AM166" i="24"/>
  <c r="Z56" i="24"/>
  <c r="AG172" i="24"/>
  <c r="AM112" i="24"/>
  <c r="W119" i="24"/>
  <c r="Y33" i="40"/>
  <c r="AL115" i="24"/>
  <c r="AA56" i="24"/>
  <c r="AH56" i="24"/>
  <c r="AA122" i="24"/>
  <c r="AA148" i="24"/>
  <c r="X148" i="24"/>
  <c r="W125" i="24"/>
  <c r="AH172" i="24"/>
  <c r="AN112" i="24"/>
  <c r="AJ33" i="40"/>
  <c r="AC131" i="24"/>
  <c r="AI166" i="24"/>
  <c r="AK115" i="24"/>
  <c r="W56" i="24"/>
  <c r="Y122" i="24"/>
  <c r="AE148" i="24"/>
  <c r="X151" i="24"/>
  <c r="AD125" i="24"/>
  <c r="Y172" i="24"/>
  <c r="AA112" i="24"/>
  <c r="AH168" i="24"/>
  <c r="AL74" i="24"/>
  <c r="AA119" i="24"/>
  <c r="AJ24" i="24"/>
  <c r="AC47" i="24"/>
  <c r="AJ74" i="24"/>
  <c r="AN119" i="24"/>
  <c r="AF119" i="24"/>
  <c r="AK33" i="40"/>
  <c r="AB131" i="24"/>
  <c r="AC166" i="24"/>
  <c r="W115" i="24"/>
  <c r="AC56" i="24"/>
  <c r="W122" i="24"/>
  <c r="AI148" i="24"/>
  <c r="AH148" i="24"/>
  <c r="Y74" i="24"/>
  <c r="AO119" i="24"/>
  <c r="AL119" i="24"/>
  <c r="AK47" i="24"/>
  <c r="AB166" i="24"/>
  <c r="AO115" i="24"/>
  <c r="AE115" i="24"/>
  <c r="AJ122" i="24"/>
  <c r="AK148" i="24"/>
  <c r="AK151" i="24"/>
  <c r="AA125" i="24"/>
  <c r="AA172" i="24"/>
  <c r="AO172" i="24"/>
  <c r="AC112" i="24"/>
  <c r="AO166" i="24"/>
  <c r="W148" i="24"/>
  <c r="AC118" i="24"/>
  <c r="AB141" i="24"/>
  <c r="AG109" i="24"/>
  <c r="AB77" i="24"/>
  <c r="AF27" i="24"/>
  <c r="AB172" i="24"/>
  <c r="AN43" i="24"/>
  <c r="AG49" i="24"/>
  <c r="AF56" i="24"/>
  <c r="AO118" i="24"/>
  <c r="Z141" i="24"/>
  <c r="AA109" i="24"/>
  <c r="AE77" i="24"/>
  <c r="AN77" i="24"/>
  <c r="AD27" i="24"/>
  <c r="AI24" i="24"/>
  <c r="W43" i="24"/>
  <c r="AH112" i="24"/>
  <c r="Z49" i="24"/>
  <c r="W126" i="28"/>
  <c r="Y90" i="28"/>
  <c r="AJ133" i="28"/>
  <c r="AG97" i="28"/>
  <c r="AF23" i="28"/>
  <c r="X9" i="28"/>
  <c r="AN136" i="28"/>
  <c r="AC127" i="28"/>
  <c r="AH103" i="28"/>
  <c r="AH67" i="28"/>
  <c r="AM111" i="28"/>
  <c r="AC86" i="23"/>
  <c r="AI58" i="24"/>
  <c r="AB8" i="23"/>
  <c r="AE82" i="23"/>
  <c r="Y145" i="23"/>
  <c r="AO120" i="23"/>
  <c r="X93" i="23"/>
  <c r="AF102" i="23"/>
  <c r="AK177" i="28"/>
  <c r="W103" i="28"/>
  <c r="AA153" i="23"/>
  <c r="AN111" i="23"/>
  <c r="AF131" i="24"/>
  <c r="AF148" i="24"/>
  <c r="AJ42" i="24"/>
  <c r="AE89" i="24"/>
  <c r="AI134" i="24"/>
  <c r="AL177" i="28"/>
  <c r="AK90" i="28"/>
  <c r="AL133" i="28"/>
  <c r="Z97" i="28"/>
  <c r="AK9" i="28"/>
  <c r="W136" i="28"/>
  <c r="W127" i="28"/>
  <c r="AJ11" i="28"/>
  <c r="AL103" i="28"/>
  <c r="X15" i="28"/>
  <c r="AC138" i="23"/>
  <c r="AC152" i="23"/>
  <c r="AK167" i="23"/>
  <c r="AF145" i="23"/>
  <c r="Z60" i="23"/>
  <c r="Z102" i="23"/>
  <c r="Y126" i="28"/>
  <c r="AJ76" i="28"/>
  <c r="AE67" i="28"/>
  <c r="AB138" i="23"/>
  <c r="AJ167" i="23"/>
  <c r="AN131" i="24"/>
  <c r="AF42" i="24"/>
  <c r="AH89" i="24"/>
  <c r="AB134" i="24"/>
  <c r="AB70" i="24"/>
  <c r="AK85" i="24"/>
  <c r="W85" i="24"/>
  <c r="AI119" i="24"/>
  <c r="AI85" i="24"/>
  <c r="AD164" i="24"/>
  <c r="AA164" i="24"/>
  <c r="AC35" i="24"/>
  <c r="AH119" i="24"/>
  <c r="AM27" i="24"/>
  <c r="Y24" i="24"/>
  <c r="AE35" i="24"/>
  <c r="AG168" i="24"/>
  <c r="AM74" i="24"/>
  <c r="Z27" i="24"/>
  <c r="AL47" i="24"/>
  <c r="AB23" i="28"/>
  <c r="AL98" i="28"/>
  <c r="AB122" i="28"/>
  <c r="AI133" i="28"/>
  <c r="AC106" i="28"/>
  <c r="AD49" i="28"/>
  <c r="AM58" i="24"/>
  <c r="AN93" i="23"/>
  <c r="Y147" i="23"/>
  <c r="AO127" i="28"/>
  <c r="AI113" i="28"/>
  <c r="AA42" i="23"/>
  <c r="AM57" i="23"/>
  <c r="AL90" i="23"/>
  <c r="AC105" i="28"/>
  <c r="Y160" i="23"/>
  <c r="AM160" i="23"/>
  <c r="X160" i="23"/>
  <c r="AM33" i="40"/>
  <c r="AD13" i="24"/>
  <c r="W28" i="28"/>
  <c r="AJ67" i="28"/>
  <c r="X117" i="23"/>
  <c r="AM145" i="23"/>
  <c r="AI56" i="24"/>
  <c r="AE13" i="24"/>
  <c r="AI10" i="28"/>
  <c r="AI43" i="23"/>
  <c r="AK43" i="23"/>
  <c r="X70" i="24"/>
  <c r="AD35" i="24"/>
  <c r="AH47" i="24"/>
  <c r="Y111" i="23"/>
  <c r="AJ151" i="24"/>
  <c r="AM148" i="24"/>
  <c r="AG151" i="24"/>
  <c r="AA35" i="24"/>
  <c r="Y102" i="23"/>
  <c r="AF62" i="23"/>
  <c r="W103" i="23"/>
  <c r="AO136" i="28"/>
  <c r="AC98" i="28"/>
  <c r="Z103" i="23"/>
  <c r="AC24" i="24"/>
  <c r="AM56" i="24"/>
  <c r="Y35" i="24"/>
  <c r="AF98" i="28"/>
  <c r="X37" i="28"/>
  <c r="AN85" i="24"/>
  <c r="AM141" i="24"/>
  <c r="W109" i="24"/>
  <c r="X118" i="24"/>
  <c r="AJ147" i="23"/>
  <c r="AK47" i="28"/>
  <c r="AI59" i="28"/>
  <c r="AM62" i="23"/>
  <c r="AK103" i="28"/>
  <c r="Z98" i="28"/>
  <c r="W118" i="24"/>
  <c r="X23" i="28"/>
  <c r="AK165" i="28"/>
  <c r="W111" i="28"/>
  <c r="AN152" i="28"/>
  <c r="AD90" i="28"/>
  <c r="Z92" i="23"/>
  <c r="Y58" i="24"/>
  <c r="AG93" i="23"/>
  <c r="AL123" i="23"/>
  <c r="AF151" i="23"/>
  <c r="W42" i="23"/>
  <c r="X49" i="28"/>
  <c r="AI132" i="28"/>
  <c r="AH49" i="28"/>
  <c r="AH48" i="23"/>
  <c r="Z133" i="28"/>
  <c r="AI49" i="28"/>
  <c r="AA69" i="28"/>
  <c r="AF153" i="23"/>
  <c r="AH171" i="23"/>
  <c r="X100" i="28"/>
  <c r="AF138" i="23"/>
  <c r="AF105" i="28"/>
  <c r="AO90" i="23"/>
  <c r="AF59" i="28"/>
  <c r="AN97" i="28"/>
  <c r="AO62" i="23"/>
  <c r="AC103" i="23"/>
  <c r="AA60" i="23"/>
  <c r="Z76" i="28"/>
  <c r="Z10" i="28"/>
  <c r="AG6" i="28"/>
  <c r="AO40" i="28"/>
  <c r="AD86" i="23"/>
  <c r="AC53" i="23"/>
  <c r="AK16" i="28"/>
  <c r="AD127" i="28"/>
  <c r="AA37" i="28"/>
  <c r="AL171" i="23"/>
  <c r="AJ144" i="28"/>
  <c r="Y152" i="28"/>
  <c r="AD165" i="28"/>
  <c r="AB152" i="28"/>
  <c r="Y164" i="23"/>
  <c r="AJ92" i="23"/>
  <c r="AO71" i="28"/>
  <c r="AI111" i="28"/>
  <c r="AM71" i="28"/>
  <c r="AJ71" i="28"/>
  <c r="W25" i="28"/>
  <c r="AC144" i="28"/>
  <c r="AL89" i="23"/>
  <c r="X89" i="23"/>
  <c r="AE15" i="28"/>
  <c r="AO38" i="28"/>
  <c r="AM15" i="28"/>
  <c r="AE113" i="28"/>
  <c r="AN82" i="23"/>
  <c r="Z167" i="23"/>
  <c r="AM101" i="28"/>
  <c r="Z49" i="28"/>
  <c r="W101" i="28"/>
  <c r="AI114" i="23"/>
  <c r="AD151" i="23"/>
  <c r="AA111" i="23"/>
  <c r="AA104" i="23"/>
  <c r="AN24" i="41"/>
  <c r="AD40" i="41"/>
  <c r="AB27" i="28"/>
  <c r="Y127" i="42"/>
  <c r="AH23" i="28"/>
  <c r="AL3" i="41"/>
  <c r="AL60" i="41"/>
  <c r="AE24" i="41"/>
  <c r="AK111" i="40"/>
  <c r="AN111" i="40"/>
  <c r="AG157" i="40"/>
  <c r="AD12" i="42"/>
  <c r="Z79" i="40"/>
  <c r="AM61" i="42"/>
  <c r="AG38" i="40"/>
  <c r="AA42" i="42"/>
  <c r="AB7" i="42"/>
  <c r="AK138" i="40"/>
  <c r="AE143" i="40"/>
  <c r="AA112" i="42"/>
  <c r="Z152" i="42"/>
  <c r="AM38" i="40"/>
  <c r="Z42" i="42"/>
  <c r="AH7" i="42"/>
  <c r="X24" i="42"/>
  <c r="AF151" i="42"/>
  <c r="AH118" i="42"/>
  <c r="AJ123" i="42"/>
  <c r="AM172" i="40"/>
  <c r="AJ148" i="41"/>
  <c r="Z128" i="40"/>
  <c r="AE128" i="40"/>
  <c r="AI148" i="41"/>
  <c r="AO100" i="26"/>
  <c r="AE100" i="26"/>
  <c r="AE7" i="40"/>
  <c r="AH7" i="40"/>
  <c r="Z7" i="40"/>
  <c r="AF7" i="40"/>
  <c r="AN7" i="40"/>
  <c r="AC7" i="40"/>
  <c r="AD7" i="40"/>
  <c r="Y7" i="40"/>
  <c r="AL7" i="40"/>
  <c r="AN114" i="41"/>
  <c r="Z114" i="41"/>
  <c r="AG114" i="41"/>
  <c r="AC114" i="41"/>
  <c r="AB114" i="41"/>
  <c r="AI114" i="41"/>
  <c r="AN42" i="41"/>
  <c r="Y42" i="41"/>
  <c r="AO42" i="41"/>
  <c r="AD42" i="41"/>
  <c r="AL42" i="41"/>
  <c r="AM42" i="41"/>
  <c r="W42" i="41"/>
  <c r="AG42" i="41"/>
  <c r="AC42" i="41"/>
  <c r="AB62" i="41"/>
  <c r="AC62" i="41"/>
  <c r="Z62" i="41"/>
  <c r="AO62" i="41"/>
  <c r="AM62" i="41"/>
  <c r="AI62" i="41"/>
  <c r="Y62" i="41"/>
  <c r="AJ62" i="41"/>
  <c r="AE62" i="41"/>
  <c r="W62" i="41"/>
  <c r="AN62" i="41"/>
  <c r="AL62" i="41"/>
  <c r="AN42" i="42"/>
  <c r="AA24" i="42"/>
  <c r="Y144" i="24"/>
  <c r="AG144" i="24"/>
  <c r="AE144" i="24"/>
  <c r="W144" i="24"/>
  <c r="AG72" i="24"/>
  <c r="AM72" i="24"/>
  <c r="AO72" i="24"/>
  <c r="AI72" i="24"/>
  <c r="AJ83" i="24"/>
  <c r="AK83" i="24"/>
  <c r="AG83" i="24"/>
  <c r="X121" i="24"/>
  <c r="Z121" i="24"/>
  <c r="AC144" i="42"/>
  <c r="AF144" i="42"/>
  <c r="AI144" i="42"/>
  <c r="AL144" i="42"/>
  <c r="X144" i="42"/>
  <c r="AK144" i="42"/>
  <c r="AE144" i="42"/>
  <c r="X128" i="40"/>
  <c r="AB128" i="40"/>
  <c r="AM128" i="40"/>
  <c r="AL128" i="40"/>
  <c r="AI128" i="40"/>
  <c r="AF128" i="40"/>
  <c r="AG128" i="40"/>
  <c r="AN128" i="40"/>
  <c r="AO128" i="40"/>
  <c r="AH128" i="40"/>
  <c r="AD128" i="40"/>
  <c r="AK128" i="40"/>
  <c r="AB131" i="40"/>
  <c r="AM131" i="40"/>
  <c r="Z131" i="40"/>
  <c r="AG131" i="40"/>
  <c r="W131" i="40"/>
  <c r="AF131" i="40"/>
  <c r="AL131" i="40"/>
  <c r="X131" i="40"/>
  <c r="Y131" i="40"/>
  <c r="AI131" i="40"/>
  <c r="AJ73" i="40"/>
  <c r="AO73" i="40"/>
  <c r="AE73" i="40"/>
  <c r="AN73" i="40"/>
  <c r="AM73" i="40"/>
  <c r="AL73" i="40"/>
  <c r="AC73" i="40"/>
  <c r="AL138" i="40"/>
  <c r="AD138" i="40"/>
  <c r="AI138" i="40"/>
  <c r="AA138" i="40"/>
  <c r="AK88" i="40"/>
  <c r="Y88" i="40"/>
  <c r="AA88" i="40"/>
  <c r="W88" i="40"/>
  <c r="AD88" i="40"/>
  <c r="AG88" i="40"/>
  <c r="AL88" i="40"/>
  <c r="AF88" i="40"/>
  <c r="AI88" i="40"/>
  <c r="AN88" i="40"/>
  <c r="AB88" i="40"/>
  <c r="AN147" i="42"/>
  <c r="AF147" i="42"/>
  <c r="AO147" i="42"/>
  <c r="Z147" i="42"/>
  <c r="AM147" i="42"/>
  <c r="AC147" i="42"/>
  <c r="X147" i="42"/>
  <c r="AL146" i="42"/>
  <c r="AA146" i="42"/>
  <c r="AM146" i="42"/>
  <c r="X146" i="42"/>
  <c r="AD146" i="42"/>
  <c r="AI146" i="42"/>
  <c r="AC146" i="42"/>
  <c r="AG146" i="42"/>
  <c r="AK3" i="42"/>
  <c r="AO3" i="42"/>
  <c r="AJ3" i="42"/>
  <c r="AG3" i="42"/>
  <c r="AF3" i="42"/>
  <c r="W3" i="42"/>
  <c r="AI3" i="42"/>
  <c r="X3" i="42"/>
  <c r="AD3" i="42"/>
  <c r="AN3" i="42"/>
  <c r="AC3" i="42"/>
  <c r="AA3" i="42"/>
  <c r="AH3" i="42"/>
  <c r="AE107" i="40"/>
  <c r="Z107" i="40"/>
  <c r="AI107" i="40"/>
  <c r="AH107" i="40"/>
  <c r="AC107" i="40"/>
  <c r="AO107" i="40"/>
  <c r="AA107" i="40"/>
  <c r="AD107" i="40"/>
  <c r="AJ107" i="40"/>
  <c r="AF107" i="40"/>
  <c r="AB84" i="42"/>
  <c r="AE84" i="42"/>
  <c r="AJ84" i="42"/>
  <c r="AN84" i="42"/>
  <c r="AH84" i="42"/>
  <c r="AC84" i="42"/>
  <c r="AO84" i="42"/>
  <c r="Y84" i="42"/>
  <c r="AG84" i="42"/>
  <c r="AF84" i="42"/>
  <c r="AK84" i="42"/>
  <c r="AD7" i="42"/>
  <c r="AC7" i="42"/>
  <c r="AI7" i="42"/>
  <c r="AL7" i="42"/>
  <c r="X7" i="42"/>
  <c r="AE7" i="42"/>
  <c r="Z7" i="42"/>
  <c r="AH109" i="41"/>
  <c r="Z109" i="41"/>
  <c r="W109" i="41"/>
  <c r="AK109" i="41"/>
  <c r="AD109" i="41"/>
  <c r="AG109" i="41"/>
  <c r="AA109" i="41"/>
  <c r="AN109" i="41"/>
  <c r="AA59" i="41"/>
  <c r="AG59" i="41"/>
  <c r="Y59" i="41"/>
  <c r="W59" i="41"/>
  <c r="AN59" i="41"/>
  <c r="AO59" i="41"/>
  <c r="AD59" i="41"/>
  <c r="AB59" i="41"/>
  <c r="AK59" i="41"/>
  <c r="AB88" i="41"/>
  <c r="AI88" i="41"/>
  <c r="AJ88" i="41"/>
  <c r="AN121" i="41"/>
  <c r="AE121" i="41"/>
  <c r="AG121" i="41"/>
  <c r="AK121" i="41"/>
  <c r="AA121" i="41"/>
  <c r="X121" i="41"/>
  <c r="AB121" i="41"/>
  <c r="AM121" i="41"/>
  <c r="W121" i="41"/>
  <c r="AK71" i="41"/>
  <c r="AH71" i="41"/>
  <c r="AA71" i="41"/>
  <c r="AE71" i="41"/>
  <c r="AI71" i="41"/>
  <c r="AL71" i="41"/>
  <c r="AB71" i="41"/>
  <c r="AO71" i="41"/>
  <c r="AC71" i="41"/>
  <c r="AF71" i="41"/>
  <c r="AH136" i="40"/>
  <c r="Z136" i="40"/>
  <c r="AO136" i="40"/>
  <c r="AG136" i="40"/>
  <c r="X136" i="40"/>
  <c r="AE136" i="40"/>
  <c r="AD136" i="40"/>
  <c r="AF136" i="40"/>
  <c r="AO32" i="40"/>
  <c r="Z32" i="40"/>
  <c r="AH32" i="40"/>
  <c r="AL32" i="40"/>
  <c r="AC32" i="40"/>
  <c r="AD50" i="40"/>
  <c r="AM50" i="40"/>
  <c r="AL50" i="40"/>
  <c r="AB50" i="40"/>
  <c r="AH50" i="40"/>
  <c r="AI50" i="40"/>
  <c r="W50" i="40"/>
  <c r="X50" i="40"/>
  <c r="AF50" i="40"/>
  <c r="W81" i="40"/>
  <c r="X81" i="40"/>
  <c r="AB81" i="40"/>
  <c r="AC81" i="40"/>
  <c r="AM81" i="40"/>
  <c r="AO81" i="40"/>
  <c r="AH81" i="40"/>
  <c r="AD81" i="40"/>
  <c r="AA81" i="40"/>
  <c r="AB28" i="42"/>
  <c r="AF28" i="42"/>
  <c r="X28" i="42"/>
  <c r="AE28" i="42"/>
  <c r="AJ28" i="42"/>
  <c r="Y28" i="42"/>
  <c r="AO28" i="42"/>
  <c r="Z28" i="42"/>
  <c r="AN28" i="42"/>
  <c r="AI28" i="42"/>
  <c r="AC28" i="42"/>
  <c r="AG28" i="42"/>
  <c r="Z139" i="42"/>
  <c r="AG139" i="42"/>
  <c r="AE77" i="42"/>
  <c r="AC77" i="42"/>
  <c r="X77" i="42"/>
  <c r="AA77" i="42"/>
  <c r="AL77" i="42"/>
  <c r="AF77" i="42"/>
  <c r="AG77" i="42"/>
  <c r="AO77" i="42"/>
  <c r="Y77" i="42"/>
  <c r="AM77" i="42"/>
  <c r="W77" i="42"/>
  <c r="AB118" i="42"/>
  <c r="AO118" i="42"/>
  <c r="X118" i="42"/>
  <c r="AC118" i="42"/>
  <c r="AG118" i="42"/>
  <c r="AF118" i="42"/>
  <c r="AL118" i="42"/>
  <c r="AI118" i="42"/>
  <c r="Z118" i="42"/>
  <c r="AM118" i="42"/>
  <c r="AN118" i="42"/>
  <c r="AA118" i="42"/>
  <c r="AK168" i="42"/>
  <c r="Y168" i="42"/>
  <c r="AD168" i="42"/>
  <c r="AF168" i="42"/>
  <c r="AB168" i="42"/>
  <c r="AO168" i="42"/>
  <c r="AE168" i="42"/>
  <c r="AH168" i="42"/>
  <c r="AL168" i="42"/>
  <c r="AM168" i="42"/>
  <c r="AN151" i="42"/>
  <c r="Z151" i="42"/>
  <c r="AK151" i="42"/>
  <c r="AL151" i="42"/>
  <c r="AD151" i="42"/>
  <c r="W151" i="42"/>
  <c r="AM151" i="42"/>
  <c r="AJ151" i="42"/>
  <c r="AI151" i="42"/>
  <c r="AH151" i="42"/>
  <c r="AK54" i="41"/>
  <c r="AF54" i="41"/>
  <c r="Z54" i="41"/>
  <c r="AL54" i="41"/>
  <c r="AD54" i="41"/>
  <c r="AI54" i="41"/>
  <c r="X54" i="41"/>
  <c r="AM54" i="41"/>
  <c r="AG54" i="41"/>
  <c r="AN54" i="41"/>
  <c r="AC90" i="41"/>
  <c r="AO90" i="41"/>
  <c r="AA82" i="42"/>
  <c r="AF82" i="42"/>
  <c r="AM82" i="42"/>
  <c r="AG82" i="42"/>
  <c r="X82" i="42"/>
  <c r="AO82" i="42"/>
  <c r="AC100" i="41"/>
  <c r="Z100" i="41"/>
  <c r="X100" i="41"/>
  <c r="AB100" i="41"/>
  <c r="AM100" i="41"/>
  <c r="Y100" i="41"/>
  <c r="AA100" i="41"/>
  <c r="AL100" i="41"/>
  <c r="AJ100" i="41"/>
  <c r="AH100" i="41"/>
  <c r="AB112" i="41"/>
  <c r="Z112" i="41"/>
  <c r="AI112" i="41"/>
  <c r="W112" i="41"/>
  <c r="Y112" i="41"/>
  <c r="AN112" i="41"/>
  <c r="AG112" i="41"/>
  <c r="AE112" i="41"/>
  <c r="AI33" i="41"/>
  <c r="AB33" i="41"/>
  <c r="AH165" i="41"/>
  <c r="Z165" i="41"/>
  <c r="AA165" i="41"/>
  <c r="Y165" i="41"/>
  <c r="W165" i="41"/>
  <c r="AB165" i="41"/>
  <c r="AF165" i="41"/>
  <c r="AC165" i="41"/>
  <c r="AG165" i="41"/>
  <c r="X165" i="41"/>
  <c r="Z115" i="41"/>
  <c r="AF115" i="41"/>
  <c r="X115" i="41"/>
  <c r="AM115" i="41"/>
  <c r="AO115" i="41"/>
  <c r="AH115" i="41"/>
  <c r="Y115" i="41"/>
  <c r="AL115" i="41"/>
  <c r="AN161" i="42"/>
  <c r="AB161" i="42"/>
  <c r="AM161" i="42"/>
  <c r="AA161" i="42"/>
  <c r="AH161" i="42"/>
  <c r="Z161" i="42"/>
  <c r="AI161" i="42"/>
  <c r="Y161" i="42"/>
  <c r="X52" i="41"/>
  <c r="AA52" i="41"/>
  <c r="AO52" i="41"/>
  <c r="W52" i="41"/>
  <c r="AE52" i="41"/>
  <c r="AK52" i="41"/>
  <c r="AD52" i="41"/>
  <c r="AG52" i="41"/>
  <c r="Z52" i="41"/>
  <c r="AH52" i="41"/>
  <c r="AN52" i="41"/>
  <c r="AI52" i="41"/>
  <c r="AF52" i="41"/>
  <c r="AF64" i="41"/>
  <c r="AI64" i="41"/>
  <c r="AD64" i="41"/>
  <c r="AK64" i="41"/>
  <c r="Y64" i="41"/>
  <c r="Z64" i="41"/>
  <c r="AH64" i="41"/>
  <c r="AG64" i="41"/>
  <c r="AO64" i="41"/>
  <c r="AM64" i="41"/>
  <c r="AL64" i="41"/>
  <c r="AB64" i="41"/>
  <c r="W64" i="41"/>
  <c r="AJ64" i="41"/>
  <c r="X166" i="41"/>
  <c r="Z166" i="41"/>
  <c r="W166" i="41"/>
  <c r="Y166" i="41"/>
  <c r="AH166" i="41"/>
  <c r="AM166" i="41"/>
  <c r="AE166" i="41"/>
  <c r="AG166" i="41"/>
  <c r="AF166" i="41"/>
  <c r="AA166" i="41"/>
  <c r="AN166" i="41"/>
  <c r="AJ149" i="41"/>
  <c r="AK149" i="41"/>
  <c r="AB149" i="41"/>
  <c r="AF149" i="41"/>
  <c r="AO149" i="41"/>
  <c r="AJ99" i="41"/>
  <c r="AD99" i="41"/>
  <c r="Y99" i="41"/>
  <c r="AL99" i="41"/>
  <c r="Z99" i="41"/>
  <c r="AK99" i="41"/>
  <c r="AO99" i="41"/>
  <c r="AG99" i="41"/>
  <c r="AH99" i="41"/>
  <c r="X86" i="41"/>
  <c r="Y86" i="41"/>
  <c r="AL86" i="41"/>
  <c r="AM122" i="41"/>
  <c r="AO122" i="41"/>
  <c r="AF83" i="41"/>
  <c r="AG83" i="41"/>
  <c r="Z83" i="41"/>
  <c r="X38" i="40"/>
  <c r="Y38" i="40"/>
  <c r="AC38" i="40"/>
  <c r="AK38" i="40"/>
  <c r="AA38" i="40"/>
  <c r="AO38" i="40"/>
  <c r="AN38" i="40"/>
  <c r="AJ38" i="40"/>
  <c r="W38" i="40"/>
  <c r="AN55" i="40"/>
  <c r="AE55" i="40"/>
  <c r="X111" i="40"/>
  <c r="AG111" i="40"/>
  <c r="AD111" i="40"/>
  <c r="AB111" i="40"/>
  <c r="AC111" i="40"/>
  <c r="Y79" i="40"/>
  <c r="AF79" i="40"/>
  <c r="AD79" i="40"/>
  <c r="AC79" i="40"/>
  <c r="AO79" i="40"/>
  <c r="W79" i="40"/>
  <c r="AI21" i="40"/>
  <c r="AE21" i="40"/>
  <c r="W21" i="40"/>
  <c r="AG172" i="40"/>
  <c r="AA172" i="40"/>
  <c r="AF172" i="40"/>
  <c r="W172" i="40"/>
  <c r="AE172" i="40"/>
  <c r="AC172" i="40"/>
  <c r="AD172" i="40"/>
  <c r="AI172" i="40"/>
  <c r="AL164" i="42"/>
  <c r="AC164" i="42"/>
  <c r="AB164" i="42"/>
  <c r="AO164" i="42"/>
  <c r="X164" i="42"/>
  <c r="Z164" i="42"/>
  <c r="AK164" i="42"/>
  <c r="W164" i="42"/>
  <c r="AH164" i="42"/>
  <c r="AO24" i="42"/>
  <c r="AC24" i="42"/>
  <c r="AB24" i="42"/>
  <c r="AM24" i="42"/>
  <c r="AI24" i="42"/>
  <c r="Y42" i="42"/>
  <c r="AC42" i="42"/>
  <c r="X42" i="42"/>
  <c r="AJ42" i="42"/>
  <c r="AM42" i="42"/>
  <c r="W42" i="42"/>
  <c r="AL42" i="42"/>
  <c r="AB42" i="42"/>
  <c r="AH42" i="42"/>
  <c r="Y12" i="42"/>
  <c r="AC12" i="42"/>
  <c r="AB12" i="42"/>
  <c r="AN12" i="42"/>
  <c r="AF12" i="42"/>
  <c r="W12" i="42"/>
  <c r="AJ12" i="42"/>
  <c r="AI12" i="42"/>
  <c r="AE12" i="42"/>
  <c r="AG12" i="42"/>
  <c r="AH176" i="41"/>
  <c r="AM176" i="41"/>
  <c r="AE176" i="41"/>
  <c r="AF176" i="41"/>
  <c r="AO176" i="41"/>
  <c r="X176" i="41"/>
  <c r="AB176" i="41"/>
  <c r="AC176" i="41"/>
  <c r="AJ115" i="40"/>
  <c r="AE115" i="40"/>
  <c r="AL115" i="40"/>
  <c r="Y115" i="40"/>
  <c r="AD143" i="40"/>
  <c r="AO143" i="40"/>
  <c r="W143" i="40"/>
  <c r="AN143" i="40"/>
  <c r="AM143" i="40"/>
  <c r="AF143" i="40"/>
  <c r="Z143" i="40"/>
  <c r="AA157" i="40"/>
  <c r="AK157" i="40"/>
  <c r="Z157" i="40"/>
  <c r="W157" i="40"/>
  <c r="AJ157" i="40"/>
  <c r="X157" i="40"/>
  <c r="AE157" i="40"/>
  <c r="AH157" i="40"/>
  <c r="AL157" i="40"/>
  <c r="AB157" i="40"/>
  <c r="AD157" i="40"/>
  <c r="Y157" i="40"/>
  <c r="AG110" i="40"/>
  <c r="X110" i="40"/>
  <c r="AG137" i="40"/>
  <c r="AD137" i="40"/>
  <c r="Z137" i="40"/>
  <c r="AA137" i="40"/>
  <c r="W137" i="40"/>
  <c r="AB137" i="40"/>
  <c r="Z123" i="42"/>
  <c r="AO123" i="42"/>
  <c r="AL123" i="42"/>
  <c r="W123" i="42"/>
  <c r="AA123" i="42"/>
  <c r="AI123" i="42"/>
  <c r="AM123" i="42"/>
  <c r="X123" i="42"/>
  <c r="AD123" i="42"/>
  <c r="AH123" i="42"/>
  <c r="X61" i="42"/>
  <c r="Z61" i="42"/>
  <c r="AI61" i="42"/>
  <c r="Y61" i="42"/>
  <c r="AF61" i="42"/>
  <c r="AK61" i="42"/>
  <c r="AJ112" i="42"/>
  <c r="W112" i="42"/>
  <c r="AK112" i="42"/>
  <c r="AL112" i="42"/>
  <c r="AG112" i="42"/>
  <c r="AO112" i="42"/>
  <c r="AF112" i="42"/>
  <c r="AD112" i="42"/>
  <c r="AI112" i="42"/>
  <c r="Y112" i="42"/>
  <c r="AD152" i="42"/>
  <c r="AO152" i="42"/>
  <c r="AM152" i="42"/>
  <c r="AH152" i="42"/>
  <c r="AC152" i="42"/>
  <c r="AL152" i="42"/>
  <c r="Y152" i="42"/>
  <c r="AI152" i="42"/>
  <c r="AA119" i="42"/>
  <c r="AO119" i="42"/>
  <c r="AB119" i="42"/>
  <c r="AF119" i="42"/>
  <c r="AH119" i="42"/>
  <c r="AK119" i="42"/>
  <c r="AC119" i="42"/>
  <c r="AE119" i="42"/>
  <c r="AM140" i="42"/>
  <c r="W140" i="42"/>
  <c r="AD140" i="42"/>
  <c r="AC140" i="42"/>
  <c r="X140" i="42"/>
  <c r="Y140" i="42"/>
  <c r="W148" i="41"/>
  <c r="AN148" i="41"/>
  <c r="AC148" i="41"/>
  <c r="AD148" i="41"/>
  <c r="AL148" i="41"/>
  <c r="Z148" i="41"/>
  <c r="AM148" i="41"/>
  <c r="AH160" i="41"/>
  <c r="AF160" i="41"/>
  <c r="AL160" i="41"/>
  <c r="Z160" i="41"/>
  <c r="AN160" i="41"/>
  <c r="AK160" i="41"/>
  <c r="Y160" i="41"/>
  <c r="AI160" i="41"/>
  <c r="AC160" i="41"/>
  <c r="AJ160" i="41"/>
  <c r="AA160" i="41"/>
  <c r="AB70" i="40"/>
  <c r="W70" i="40"/>
  <c r="AG80" i="40"/>
  <c r="AD80" i="40"/>
  <c r="AO119" i="41"/>
  <c r="Z119" i="41"/>
  <c r="AG119" i="41"/>
  <c r="AD97" i="40"/>
  <c r="X97" i="40"/>
  <c r="W116" i="41"/>
  <c r="AM116" i="41"/>
  <c r="AO116" i="41"/>
  <c r="AL116" i="41"/>
  <c r="AC116" i="41"/>
  <c r="AA116" i="41"/>
  <c r="AC128" i="41"/>
  <c r="AJ128" i="41"/>
  <c r="AH128" i="41"/>
  <c r="Z128" i="41"/>
  <c r="AE128" i="41"/>
  <c r="AL128" i="41"/>
  <c r="AM99" i="40"/>
  <c r="AH99" i="40"/>
  <c r="W99" i="40"/>
  <c r="AC64" i="40"/>
  <c r="Z64" i="40"/>
  <c r="Y92" i="40"/>
  <c r="AE92" i="40"/>
  <c r="AF158" i="40"/>
  <c r="AN158" i="40"/>
  <c r="AI158" i="40"/>
  <c r="AK158" i="40"/>
  <c r="AO158" i="40"/>
  <c r="AD108" i="40"/>
  <c r="AO108" i="40"/>
  <c r="AG108" i="40"/>
  <c r="AN108" i="40"/>
  <c r="AM108" i="40"/>
  <c r="AA108" i="40"/>
  <c r="Z108" i="40"/>
  <c r="AB108" i="40"/>
  <c r="AA32" i="42"/>
  <c r="X32" i="42"/>
  <c r="AK32" i="42"/>
  <c r="AC32" i="42"/>
  <c r="AC170" i="42"/>
  <c r="W170" i="42"/>
  <c r="AM170" i="42"/>
  <c r="X170" i="42"/>
  <c r="AK170" i="42"/>
  <c r="AB170" i="42"/>
  <c r="AA170" i="42"/>
  <c r="AA51" i="42"/>
  <c r="W51" i="42"/>
  <c r="AB51" i="42"/>
  <c r="AJ51" i="42"/>
  <c r="AL51" i="42"/>
  <c r="Y51" i="42"/>
  <c r="AN51" i="42"/>
  <c r="AM51" i="42"/>
  <c r="AH51" i="42"/>
  <c r="AD134" i="42"/>
  <c r="AH134" i="42"/>
  <c r="X91" i="40"/>
  <c r="AA91" i="40"/>
  <c r="AE91" i="40"/>
  <c r="AO91" i="40"/>
  <c r="AJ91" i="40"/>
  <c r="AF91" i="40"/>
  <c r="AK91" i="40"/>
  <c r="AB91" i="40"/>
  <c r="AI91" i="40"/>
  <c r="AF6" i="42"/>
  <c r="AJ6" i="42"/>
  <c r="AG6" i="42"/>
  <c r="AA6" i="42"/>
  <c r="AM6" i="42"/>
  <c r="Z6" i="42"/>
  <c r="AE6" i="42"/>
  <c r="W6" i="42"/>
  <c r="AD6" i="42"/>
  <c r="AB6" i="42"/>
  <c r="W95" i="26"/>
  <c r="AN175" i="40"/>
  <c r="AH105" i="42"/>
  <c r="AF74" i="42"/>
  <c r="AO71" i="42"/>
  <c r="AE76" i="24"/>
  <c r="W76" i="24"/>
  <c r="AI50" i="24"/>
  <c r="X52" i="24"/>
  <c r="AO32" i="24"/>
  <c r="AF40" i="40"/>
  <c r="AF102" i="41"/>
  <c r="AB153" i="41"/>
  <c r="AB150" i="42"/>
  <c r="AF26" i="40"/>
  <c r="AJ153" i="41"/>
  <c r="AE150" i="42"/>
  <c r="AC106" i="42"/>
  <c r="AM66" i="40"/>
  <c r="AJ150" i="42"/>
  <c r="AM62" i="40"/>
  <c r="AA106" i="42"/>
  <c r="W17" i="42"/>
  <c r="AH125" i="42"/>
  <c r="W106" i="42"/>
  <c r="AJ125" i="42"/>
  <c r="AD160" i="42"/>
  <c r="AM26" i="40"/>
  <c r="AE66" i="40"/>
  <c r="AH137" i="42"/>
  <c r="X66" i="40"/>
  <c r="AM150" i="42"/>
  <c r="AL106" i="42"/>
  <c r="AB152" i="40"/>
  <c r="AJ170" i="41"/>
  <c r="AJ118" i="41"/>
  <c r="AL5" i="42"/>
  <c r="AJ5" i="42"/>
  <c r="AA27" i="42"/>
  <c r="AJ151" i="40"/>
  <c r="AJ24" i="40"/>
  <c r="AA24" i="40"/>
  <c r="AI24" i="40"/>
  <c r="AF161" i="40"/>
  <c r="AO161" i="40"/>
  <c r="AM175" i="41"/>
  <c r="W175" i="41"/>
  <c r="Y175" i="41"/>
  <c r="AJ36" i="41"/>
  <c r="AF63" i="40"/>
  <c r="AC52" i="42"/>
  <c r="AK125" i="41"/>
  <c r="AJ106" i="40"/>
  <c r="AC33" i="42"/>
  <c r="Z23" i="42"/>
  <c r="AB133" i="40"/>
  <c r="AC14" i="42"/>
  <c r="AI40" i="42"/>
  <c r="AD54" i="40"/>
  <c r="AM136" i="42"/>
  <c r="AK33" i="42"/>
  <c r="AO42" i="40"/>
  <c r="Y17" i="40"/>
  <c r="X132" i="42"/>
  <c r="AD60" i="40"/>
  <c r="AI11" i="40"/>
  <c r="Y11" i="40"/>
  <c r="AL123" i="40"/>
  <c r="AL83" i="40"/>
  <c r="AO95" i="40"/>
  <c r="AL95" i="40"/>
  <c r="Z95" i="40"/>
  <c r="AM95" i="40"/>
  <c r="AD109" i="40"/>
  <c r="AA109" i="40"/>
  <c r="AF109" i="40"/>
  <c r="AN127" i="41"/>
  <c r="W127" i="41"/>
  <c r="W141" i="41"/>
  <c r="AI141" i="41"/>
  <c r="AB141" i="41"/>
  <c r="Z92" i="42"/>
  <c r="AG92" i="42"/>
  <c r="AC41" i="41"/>
  <c r="AJ41" i="41"/>
  <c r="AE41" i="41"/>
  <c r="AD42" i="40"/>
  <c r="AA42" i="40"/>
  <c r="AC42" i="40"/>
  <c r="AN90" i="42"/>
  <c r="AO102" i="42"/>
  <c r="AK102" i="42"/>
  <c r="AE177" i="42"/>
  <c r="AF177" i="42"/>
  <c r="AJ177" i="42"/>
  <c r="AK177" i="42"/>
  <c r="AK72" i="40"/>
  <c r="AC72" i="40"/>
  <c r="AN72" i="40"/>
  <c r="Z72" i="40"/>
  <c r="X60" i="40"/>
  <c r="AM144" i="41"/>
  <c r="AA144" i="41"/>
  <c r="AE144" i="41"/>
  <c r="AD144" i="41"/>
  <c r="W19" i="40"/>
  <c r="Y111" i="42"/>
  <c r="AK111" i="42"/>
  <c r="AB111" i="42"/>
  <c r="Z111" i="42"/>
  <c r="AH135" i="41"/>
  <c r="AG160" i="42"/>
  <c r="AJ13" i="40"/>
  <c r="AF65" i="42"/>
  <c r="AD65" i="42"/>
  <c r="Y153" i="41"/>
  <c r="Z66" i="40"/>
  <c r="AB66" i="40"/>
  <c r="AL175" i="40"/>
  <c r="AI150" i="42"/>
  <c r="Z150" i="42"/>
  <c r="X142" i="40"/>
  <c r="AI62" i="40"/>
  <c r="X70" i="41"/>
  <c r="AK125" i="42"/>
  <c r="AN80" i="41"/>
  <c r="AH96" i="40"/>
  <c r="X3" i="40"/>
  <c r="AI97" i="42"/>
  <c r="AG26" i="40"/>
  <c r="AD17" i="40"/>
  <c r="AA25" i="42"/>
  <c r="AO25" i="42"/>
  <c r="AB25" i="42"/>
  <c r="AD25" i="42"/>
  <c r="AJ25" i="42"/>
  <c r="AA79" i="41"/>
  <c r="AD79" i="41"/>
  <c r="AI165" i="42"/>
  <c r="X165" i="42"/>
  <c r="AH167" i="42"/>
  <c r="AE167" i="42"/>
  <c r="AA20" i="40"/>
  <c r="Y47" i="42"/>
  <c r="AG63" i="42"/>
  <c r="AN63" i="42"/>
  <c r="AK18" i="41"/>
  <c r="AF150" i="41"/>
  <c r="AH81" i="42"/>
  <c r="Y81" i="42"/>
  <c r="AI81" i="42"/>
  <c r="AL81" i="42"/>
  <c r="AC36" i="40"/>
  <c r="W76" i="42"/>
  <c r="X76" i="42"/>
  <c r="AD76" i="42"/>
  <c r="X134" i="41"/>
  <c r="AE164" i="40"/>
  <c r="AL124" i="41"/>
  <c r="AJ124" i="41"/>
  <c r="AA142" i="42"/>
  <c r="Z146" i="41"/>
  <c r="X146" i="41"/>
  <c r="AD132" i="42"/>
  <c r="W37" i="41"/>
  <c r="AG37" i="41"/>
  <c r="AA116" i="40"/>
  <c r="AF58" i="40"/>
  <c r="AJ58" i="40"/>
  <c r="AH58" i="40"/>
  <c r="Z96" i="41"/>
  <c r="X11" i="42"/>
  <c r="AL11" i="42"/>
  <c r="AO11" i="42"/>
  <c r="AK50" i="42"/>
  <c r="AC50" i="42"/>
  <c r="Y132" i="40"/>
  <c r="AD132" i="40"/>
  <c r="AC103" i="42"/>
  <c r="AA112" i="40"/>
  <c r="AN95" i="42"/>
  <c r="AC116" i="40"/>
  <c r="Z103" i="42"/>
  <c r="AF149" i="42"/>
  <c r="AC95" i="42"/>
  <c r="AD31" i="40"/>
  <c r="AB167" i="42"/>
  <c r="AM167" i="42"/>
  <c r="Z47" i="42"/>
  <c r="AB63" i="42"/>
  <c r="AM63" i="42"/>
  <c r="AI150" i="41"/>
  <c r="AB146" i="41"/>
  <c r="AE132" i="42"/>
  <c r="AL37" i="41"/>
  <c r="X37" i="41"/>
  <c r="AL85" i="41"/>
  <c r="AI96" i="41"/>
  <c r="W50" i="42"/>
  <c r="AB60" i="42"/>
  <c r="AI166" i="40"/>
  <c r="AK38" i="42"/>
  <c r="AO121" i="42"/>
  <c r="AO173" i="40"/>
  <c r="W140" i="41"/>
  <c r="AO93" i="42"/>
  <c r="AJ173" i="40"/>
  <c r="W61" i="40"/>
  <c r="AA107" i="42"/>
  <c r="AG48" i="40"/>
  <c r="AA123" i="41"/>
  <c r="Y98" i="42"/>
  <c r="AJ81" i="41"/>
  <c r="AI81" i="41"/>
  <c r="AN34" i="42"/>
  <c r="AD61" i="40"/>
  <c r="AK48" i="40"/>
  <c r="AG100" i="42"/>
  <c r="AA98" i="42"/>
  <c r="AA126" i="41"/>
  <c r="AN81" i="41"/>
  <c r="AE61" i="40"/>
  <c r="AI156" i="40"/>
  <c r="AF173" i="42"/>
  <c r="AB173" i="42"/>
  <c r="AM166" i="40"/>
  <c r="AC166" i="40"/>
  <c r="AO166" i="40"/>
  <c r="AL166" i="40"/>
  <c r="AM152" i="41"/>
  <c r="W71" i="42"/>
  <c r="AL74" i="42"/>
  <c r="AD38" i="42"/>
  <c r="AB48" i="40"/>
  <c r="Z48" i="40"/>
  <c r="AO41" i="42"/>
  <c r="AA93" i="42"/>
  <c r="AN10" i="41"/>
  <c r="AM10" i="41"/>
  <c r="W173" i="40"/>
  <c r="AD126" i="41"/>
  <c r="AE145" i="41"/>
  <c r="AI121" i="42"/>
  <c r="AG140" i="41"/>
  <c r="Z34" i="42"/>
  <c r="Y34" i="42"/>
  <c r="AF81" i="41"/>
  <c r="Z114" i="40"/>
  <c r="AF113" i="42"/>
  <c r="AA60" i="42"/>
  <c r="AN60" i="42"/>
  <c r="AG152" i="40"/>
  <c r="AG27" i="42"/>
  <c r="AL27" i="42"/>
  <c r="AK14" i="42"/>
  <c r="AH106" i="40"/>
  <c r="AO154" i="42"/>
  <c r="AE33" i="42"/>
  <c r="AB151" i="40"/>
  <c r="AC151" i="40"/>
  <c r="W151" i="40"/>
  <c r="AA76" i="40"/>
  <c r="AF76" i="40"/>
  <c r="AO142" i="41"/>
  <c r="AL161" i="41"/>
  <c r="AH162" i="41"/>
  <c r="AM162" i="41"/>
  <c r="Y151" i="41"/>
  <c r="W104" i="41"/>
  <c r="AH163" i="40"/>
  <c r="AE154" i="42"/>
  <c r="AA52" i="42"/>
  <c r="AO54" i="40"/>
  <c r="X69" i="40"/>
  <c r="AD125" i="41"/>
  <c r="W173" i="41"/>
  <c r="AK23" i="42"/>
  <c r="AG14" i="42"/>
  <c r="AN124" i="41"/>
  <c r="Z124" i="41"/>
  <c r="Y142" i="42"/>
  <c r="W142" i="42"/>
  <c r="AJ142" i="42"/>
  <c r="AN132" i="42"/>
  <c r="AE116" i="40"/>
  <c r="Z116" i="40"/>
  <c r="AO85" i="41"/>
  <c r="AL58" i="40"/>
  <c r="AE96" i="41"/>
  <c r="AJ11" i="42"/>
  <c r="AA50" i="42"/>
  <c r="AB132" i="40"/>
  <c r="AM132" i="40"/>
  <c r="AE9" i="41"/>
  <c r="AB149" i="42"/>
  <c r="AM149" i="42"/>
  <c r="AJ149" i="42"/>
  <c r="Y95" i="42"/>
  <c r="AA95" i="42"/>
  <c r="X128" i="42"/>
  <c r="AJ36" i="40"/>
  <c r="AK36" i="40"/>
  <c r="Y171" i="42"/>
  <c r="AM171" i="42"/>
  <c r="W103" i="41"/>
  <c r="AG161" i="41"/>
  <c r="AG97" i="41"/>
  <c r="AH50" i="41"/>
  <c r="AJ14" i="42"/>
  <c r="Y170" i="41"/>
  <c r="AD161" i="41"/>
  <c r="AD154" i="42"/>
  <c r="AC154" i="41"/>
  <c r="Y26" i="41"/>
  <c r="W50" i="41"/>
  <c r="W118" i="40"/>
  <c r="AC170" i="41"/>
  <c r="AK76" i="40"/>
  <c r="AI154" i="42"/>
  <c r="AL141" i="41"/>
  <c r="AA95" i="40"/>
  <c r="X147" i="41"/>
  <c r="AD123" i="40"/>
  <c r="W109" i="40"/>
  <c r="AE141" i="41"/>
  <c r="AL90" i="42"/>
  <c r="Y162" i="40"/>
  <c r="Y71" i="40"/>
  <c r="AC60" i="40"/>
  <c r="AH60" i="40"/>
  <c r="AF19" i="40"/>
  <c r="AC27" i="41"/>
  <c r="AG111" i="42"/>
  <c r="AB58" i="41"/>
  <c r="AH21" i="41"/>
  <c r="AE21" i="41"/>
  <c r="AF135" i="41"/>
  <c r="AF160" i="42"/>
  <c r="AB13" i="40"/>
  <c r="Z65" i="42"/>
  <c r="AN66" i="40"/>
  <c r="AA175" i="40"/>
  <c r="W175" i="40"/>
  <c r="AM70" i="41"/>
  <c r="AI94" i="40"/>
  <c r="AB94" i="40"/>
  <c r="AE39" i="41"/>
  <c r="AD3" i="40"/>
  <c r="Y3" i="40"/>
  <c r="Y19" i="42"/>
  <c r="AE19" i="42"/>
  <c r="AJ108" i="41"/>
  <c r="AL53" i="40"/>
  <c r="AH53" i="40"/>
  <c r="AF53" i="40"/>
  <c r="AK53" i="40"/>
  <c r="AK97" i="42"/>
  <c r="AC91" i="41"/>
  <c r="AB72" i="42"/>
  <c r="AD72" i="42"/>
  <c r="AI72" i="42"/>
  <c r="AN35" i="40"/>
  <c r="AI35" i="40"/>
  <c r="AN17" i="40"/>
  <c r="AG17" i="40"/>
  <c r="AG123" i="40"/>
  <c r="AB108" i="41"/>
  <c r="AM53" i="40"/>
  <c r="AD152" i="40"/>
  <c r="W152" i="40"/>
  <c r="AC154" i="42"/>
  <c r="AB118" i="40"/>
  <c r="AN40" i="42"/>
  <c r="AD66" i="42"/>
  <c r="AF47" i="41"/>
  <c r="AG37" i="40"/>
  <c r="AE27" i="42"/>
  <c r="AD151" i="40"/>
  <c r="AG142" i="41"/>
  <c r="Z142" i="41"/>
  <c r="AA29" i="41"/>
  <c r="AF29" i="41"/>
  <c r="AA161" i="41"/>
  <c r="AA154" i="41"/>
  <c r="AL40" i="42"/>
  <c r="X120" i="42"/>
  <c r="AH23" i="42"/>
  <c r="AA123" i="40"/>
  <c r="AC135" i="41"/>
  <c r="AA13" i="40"/>
  <c r="AD13" i="40"/>
  <c r="AI90" i="42"/>
  <c r="AD90" i="42"/>
  <c r="AH102" i="42"/>
  <c r="Y102" i="42"/>
  <c r="AK71" i="40"/>
  <c r="AB27" i="41"/>
  <c r="AN58" i="41"/>
  <c r="AA58" i="41"/>
  <c r="AE58" i="41"/>
  <c r="AE135" i="41"/>
  <c r="Y135" i="41"/>
  <c r="Y160" i="42"/>
  <c r="Y27" i="40"/>
  <c r="Z27" i="40"/>
  <c r="AH27" i="40"/>
  <c r="Y65" i="42"/>
  <c r="Z175" i="40"/>
  <c r="AA150" i="42"/>
  <c r="AO142" i="40"/>
  <c r="AF142" i="40"/>
  <c r="AO94" i="40"/>
  <c r="AH94" i="40"/>
  <c r="W96" i="40"/>
  <c r="AI19" i="42"/>
  <c r="AF108" i="41"/>
  <c r="AE102" i="41"/>
  <c r="X102" i="41"/>
  <c r="AO53" i="40"/>
  <c r="AD26" i="40"/>
  <c r="AE106" i="42"/>
  <c r="AB91" i="41"/>
  <c r="AF35" i="40"/>
  <c r="Z17" i="40"/>
  <c r="AK113" i="42"/>
  <c r="AF130" i="41"/>
  <c r="Z89" i="40"/>
  <c r="AE10" i="41"/>
  <c r="AC129" i="40"/>
  <c r="AL145" i="41"/>
  <c r="AH68" i="41"/>
  <c r="AK86" i="42"/>
  <c r="AL105" i="42"/>
  <c r="AO89" i="40"/>
  <c r="AA39" i="42"/>
  <c r="AG130" i="41"/>
  <c r="Y89" i="40"/>
  <c r="AN129" i="40"/>
  <c r="AG74" i="42"/>
  <c r="AM145" i="41"/>
  <c r="AO68" i="41"/>
  <c r="AI61" i="40"/>
  <c r="AC156" i="40"/>
  <c r="AK173" i="42"/>
  <c r="AE173" i="42"/>
  <c r="AL89" i="42"/>
  <c r="AK107" i="42"/>
  <c r="AO107" i="42"/>
  <c r="Z107" i="42"/>
  <c r="AJ78" i="42"/>
  <c r="AD78" i="42"/>
  <c r="AG78" i="42"/>
  <c r="AB152" i="41"/>
  <c r="AI152" i="41"/>
  <c r="AJ71" i="42"/>
  <c r="AM49" i="40"/>
  <c r="Y38" i="42"/>
  <c r="AM38" i="42"/>
  <c r="AE86" i="42"/>
  <c r="Y86" i="42"/>
  <c r="AD48" i="40"/>
  <c r="AK129" i="40"/>
  <c r="Z172" i="42"/>
  <c r="AM172" i="42"/>
  <c r="AL172" i="42"/>
  <c r="AB172" i="42"/>
  <c r="AJ171" i="41"/>
  <c r="AC93" i="42"/>
  <c r="AI93" i="42"/>
  <c r="W100" i="42"/>
  <c r="AG173" i="40"/>
  <c r="AM39" i="42"/>
  <c r="AF68" i="41"/>
  <c r="AA52" i="40"/>
  <c r="AI52" i="40"/>
  <c r="W52" i="40"/>
  <c r="AD77" i="41"/>
  <c r="AA81" i="41"/>
  <c r="AE103" i="41"/>
  <c r="AK103" i="41"/>
  <c r="Z113" i="42"/>
  <c r="AJ113" i="42"/>
  <c r="AN113" i="42"/>
  <c r="Z29" i="41"/>
  <c r="AJ102" i="41"/>
  <c r="AB102" i="41"/>
  <c r="AI102" i="41"/>
  <c r="X19" i="42"/>
  <c r="W173" i="42"/>
  <c r="AM129" i="40"/>
  <c r="AN19" i="42"/>
  <c r="X35" i="40"/>
  <c r="AL94" i="40"/>
  <c r="AA102" i="41"/>
  <c r="AM78" i="42"/>
  <c r="AG38" i="42"/>
  <c r="AF48" i="40"/>
  <c r="AD171" i="41"/>
  <c r="AK126" i="41"/>
  <c r="AL126" i="41"/>
  <c r="W68" i="41"/>
  <c r="AG68" i="41"/>
  <c r="AC77" i="41"/>
  <c r="AG23" i="42"/>
  <c r="AH27" i="42"/>
  <c r="AH130" i="41"/>
  <c r="AD140" i="41"/>
  <c r="AG77" i="41"/>
  <c r="X132" i="41"/>
  <c r="Z132" i="41"/>
  <c r="AL47" i="42"/>
  <c r="AE47" i="42"/>
  <c r="X56" i="42"/>
  <c r="AF77" i="41"/>
  <c r="AB77" i="41"/>
  <c r="AO132" i="41"/>
  <c r="AA23" i="42"/>
  <c r="Y154" i="41"/>
  <c r="AM14" i="42"/>
  <c r="AA40" i="42"/>
  <c r="AK60" i="42"/>
  <c r="AI14" i="42"/>
  <c r="W40" i="42"/>
  <c r="W98" i="42"/>
  <c r="X14" i="42"/>
  <c r="AG40" i="42"/>
  <c r="AB98" i="42"/>
  <c r="AE40" i="42"/>
  <c r="AF76" i="42"/>
  <c r="X71" i="42"/>
  <c r="Z74" i="42"/>
  <c r="AF71" i="42"/>
  <c r="W74" i="42"/>
  <c r="AJ26" i="41"/>
  <c r="AM92" i="26"/>
  <c r="Z125" i="26"/>
  <c r="AL117" i="26"/>
  <c r="AM32" i="26"/>
  <c r="AA71" i="42"/>
  <c r="AK74" i="42"/>
  <c r="AM74" i="42"/>
  <c r="AI74" i="42"/>
  <c r="AO26" i="41"/>
  <c r="AD92" i="26"/>
  <c r="AA32" i="26"/>
  <c r="AE71" i="42"/>
  <c r="AE26" i="41"/>
  <c r="W86" i="26"/>
  <c r="AM71" i="26"/>
  <c r="AA93" i="26"/>
  <c r="AC165" i="26"/>
  <c r="W92" i="26"/>
  <c r="AI92" i="26"/>
  <c r="AJ160" i="26"/>
  <c r="AJ45" i="26"/>
  <c r="AC19" i="26"/>
  <c r="Z32" i="26"/>
  <c r="Z95" i="26"/>
  <c r="AH125" i="26"/>
  <c r="AJ123" i="26"/>
  <c r="Y68" i="26"/>
  <c r="Y23" i="26"/>
  <c r="AB26" i="41"/>
  <c r="AG154" i="41"/>
  <c r="Y77" i="26"/>
  <c r="X100" i="26"/>
  <c r="AO125" i="26"/>
  <c r="AM55" i="26"/>
  <c r="AO23" i="26"/>
  <c r="AA94" i="26"/>
  <c r="AL79" i="40"/>
  <c r="AF8" i="41"/>
  <c r="W57" i="26"/>
  <c r="AG9" i="26"/>
  <c r="AH87" i="26"/>
  <c r="AK154" i="26"/>
  <c r="Z6" i="40"/>
  <c r="AM6" i="40"/>
  <c r="AG6" i="40"/>
  <c r="AN6" i="40"/>
  <c r="W6" i="40"/>
  <c r="AA6" i="40"/>
  <c r="Y6" i="40"/>
  <c r="AC6" i="40"/>
  <c r="X39" i="40"/>
  <c r="AM39" i="40"/>
  <c r="AI39" i="40"/>
  <c r="AN39" i="40"/>
  <c r="W39" i="40"/>
  <c r="AH39" i="40"/>
  <c r="Y39" i="40"/>
  <c r="AG39" i="40"/>
  <c r="AA39" i="40"/>
  <c r="AF39" i="40"/>
  <c r="AL39" i="40"/>
  <c r="AJ39" i="40"/>
  <c r="AG104" i="40"/>
  <c r="Y104" i="40"/>
  <c r="AC104" i="40"/>
  <c r="AF104" i="40"/>
  <c r="AM104" i="40"/>
  <c r="AH104" i="40"/>
  <c r="AK104" i="40"/>
  <c r="AI85" i="40"/>
  <c r="AB85" i="40"/>
  <c r="AJ85" i="40"/>
  <c r="AK85" i="40"/>
  <c r="AM85" i="40"/>
  <c r="AA85" i="40"/>
  <c r="X85" i="40"/>
  <c r="AF85" i="40"/>
  <c r="AL85" i="40"/>
  <c r="AJ88" i="42"/>
  <c r="AN88" i="42"/>
  <c r="W88" i="42"/>
  <c r="AK88" i="42"/>
  <c r="AD88" i="42"/>
  <c r="AC88" i="42"/>
  <c r="Y88" i="42"/>
  <c r="AM88" i="42"/>
  <c r="AO88" i="42"/>
  <c r="Z88" i="42"/>
  <c r="X88" i="42"/>
  <c r="AL88" i="42"/>
  <c r="AB88" i="42"/>
  <c r="AI88" i="42"/>
  <c r="AG88" i="42"/>
  <c r="Y163" i="42"/>
  <c r="AJ163" i="42"/>
  <c r="AO163" i="42"/>
  <c r="Z163" i="42"/>
  <c r="AI163" i="42"/>
  <c r="X163" i="42"/>
  <c r="AF163" i="42"/>
  <c r="AD163" i="42"/>
  <c r="AA163" i="42"/>
  <c r="AB163" i="42"/>
  <c r="AN101" i="42"/>
  <c r="AL101" i="42"/>
  <c r="AE101" i="42"/>
  <c r="AD101" i="42"/>
  <c r="W101" i="42"/>
  <c r="AA16" i="42"/>
  <c r="AO16" i="42"/>
  <c r="AK16" i="42"/>
  <c r="AE16" i="42"/>
  <c r="AD16" i="42"/>
  <c r="AG16" i="42"/>
  <c r="AN16" i="42"/>
  <c r="AB16" i="42"/>
  <c r="AI16" i="42"/>
  <c r="Y140" i="40"/>
  <c r="X140" i="40"/>
  <c r="AE140" i="40"/>
  <c r="AM140" i="40"/>
  <c r="Z140" i="40"/>
  <c r="AL140" i="40"/>
  <c r="AF140" i="40"/>
  <c r="AJ140" i="40"/>
  <c r="AG140" i="40"/>
  <c r="AD140" i="40"/>
  <c r="W140" i="40"/>
  <c r="AK140" i="40"/>
  <c r="AI140" i="40"/>
  <c r="AO140" i="40"/>
  <c r="AC75" i="42"/>
  <c r="AE75" i="42"/>
  <c r="AL75" i="42"/>
  <c r="AK75" i="42"/>
  <c r="Y75" i="42"/>
  <c r="AM75" i="42"/>
  <c r="AD75" i="42"/>
  <c r="AB75" i="42"/>
  <c r="AO75" i="42"/>
  <c r="AF75" i="42"/>
  <c r="Z75" i="42"/>
  <c r="AG75" i="42"/>
  <c r="AN75" i="42"/>
  <c r="AL38" i="41"/>
  <c r="AO38" i="41"/>
  <c r="AN38" i="41"/>
  <c r="W38" i="41"/>
  <c r="AF38" i="41"/>
  <c r="AJ38" i="41"/>
  <c r="X38" i="41"/>
  <c r="Z38" i="41"/>
  <c r="AK38" i="41"/>
  <c r="AH38" i="41"/>
  <c r="AI38" i="41"/>
  <c r="AM38" i="41"/>
  <c r="AD38" i="41"/>
  <c r="AB38" i="41"/>
  <c r="AC38" i="41"/>
  <c r="AA38" i="41"/>
  <c r="AF139" i="41"/>
  <c r="AA139" i="41"/>
  <c r="AM139" i="41"/>
  <c r="AD139" i="41"/>
  <c r="Y139" i="41"/>
  <c r="Z139" i="41"/>
  <c r="X139" i="41"/>
  <c r="AC139" i="41"/>
  <c r="AH139" i="41"/>
  <c r="AG139" i="41"/>
  <c r="AJ139" i="41"/>
  <c r="AC17" i="41"/>
  <c r="AO17" i="41"/>
  <c r="Y17" i="41"/>
  <c r="AK17" i="41"/>
  <c r="AG17" i="41"/>
  <c r="AF17" i="41"/>
  <c r="AG48" i="41"/>
  <c r="AK48" i="41"/>
  <c r="AL48" i="41"/>
  <c r="AE48" i="41"/>
  <c r="AD87" i="40"/>
  <c r="AI87" i="40"/>
  <c r="AH87" i="40"/>
  <c r="AE119" i="40"/>
  <c r="W119" i="40"/>
  <c r="AF84" i="40"/>
  <c r="AD84" i="40"/>
  <c r="AA84" i="40"/>
  <c r="AJ84" i="40"/>
  <c r="AE84" i="40"/>
  <c r="X84" i="40"/>
  <c r="W84" i="40"/>
  <c r="AG84" i="40"/>
  <c r="AM84" i="40"/>
  <c r="AI84" i="40"/>
  <c r="Z84" i="40"/>
  <c r="AL84" i="40"/>
  <c r="Y84" i="40"/>
  <c r="AI43" i="40"/>
  <c r="AO43" i="40"/>
  <c r="Y29" i="42"/>
  <c r="AO29" i="42"/>
  <c r="AJ29" i="42"/>
  <c r="AL29" i="42"/>
  <c r="AH29" i="42"/>
  <c r="AF29" i="42"/>
  <c r="AK29" i="42"/>
  <c r="W29" i="42"/>
  <c r="AE29" i="42"/>
  <c r="X29" i="42"/>
  <c r="AD29" i="42"/>
  <c r="AN29" i="42"/>
  <c r="AA29" i="42"/>
  <c r="Z29" i="42"/>
  <c r="AM29" i="42"/>
  <c r="AC29" i="42"/>
  <c r="AI29" i="42"/>
  <c r="AG29" i="42"/>
  <c r="Z79" i="42"/>
  <c r="AA79" i="42"/>
  <c r="W79" i="42"/>
  <c r="AN79" i="42"/>
  <c r="AE79" i="42"/>
  <c r="AK79" i="42"/>
  <c r="AG79" i="42"/>
  <c r="AB17" i="42"/>
  <c r="AN17" i="42"/>
  <c r="X17" i="42"/>
  <c r="AK17" i="42"/>
  <c r="AO17" i="42"/>
  <c r="AI17" i="42"/>
  <c r="AA67" i="42"/>
  <c r="AO67" i="42"/>
  <c r="AM67" i="42"/>
  <c r="AF67" i="42"/>
  <c r="AH67" i="42"/>
  <c r="AC67" i="42"/>
  <c r="X67" i="42"/>
  <c r="AD67" i="42"/>
  <c r="AN67" i="42"/>
  <c r="Y67" i="42"/>
  <c r="AL67" i="42"/>
  <c r="AE67" i="42"/>
  <c r="AJ67" i="42"/>
  <c r="W67" i="42"/>
  <c r="AI67" i="42"/>
  <c r="AB67" i="42"/>
  <c r="Z67" i="42"/>
  <c r="AG67" i="42"/>
  <c r="AA133" i="42"/>
  <c r="Z133" i="42"/>
  <c r="W133" i="42"/>
  <c r="AF133" i="42"/>
  <c r="X133" i="42"/>
  <c r="Y133" i="42"/>
  <c r="AD133" i="42"/>
  <c r="AM133" i="42"/>
  <c r="AI133" i="42"/>
  <c r="AE133" i="42"/>
  <c r="AJ133" i="42"/>
  <c r="AO133" i="42"/>
  <c r="AL133" i="42"/>
  <c r="AH133" i="42"/>
  <c r="AG133" i="42"/>
  <c r="AN133" i="42"/>
  <c r="AB133" i="42"/>
  <c r="Z141" i="40"/>
  <c r="AJ141" i="40"/>
  <c r="X141" i="40"/>
  <c r="AH141" i="40"/>
  <c r="AG141" i="40"/>
  <c r="AE141" i="40"/>
  <c r="W141" i="40"/>
  <c r="AC141" i="40"/>
  <c r="AD141" i="40"/>
  <c r="AA141" i="40"/>
  <c r="Y141" i="40"/>
  <c r="AB141" i="40"/>
  <c r="AI141" i="40"/>
  <c r="AK141" i="40"/>
  <c r="AL141" i="40"/>
  <c r="AM141" i="40"/>
  <c r="AF141" i="40"/>
  <c r="W53" i="42"/>
  <c r="AC53" i="42"/>
  <c r="AO53" i="42"/>
  <c r="AA53" i="42"/>
  <c r="AM53" i="42"/>
  <c r="AD53" i="42"/>
  <c r="AI53" i="42"/>
  <c r="AJ53" i="42"/>
  <c r="AF53" i="42"/>
  <c r="AH53" i="42"/>
  <c r="AL53" i="42"/>
  <c r="Z53" i="42"/>
  <c r="AK53" i="42"/>
  <c r="AG53" i="42"/>
  <c r="AA20" i="41"/>
  <c r="AK20" i="41"/>
  <c r="AD20" i="41"/>
  <c r="AF20" i="41"/>
  <c r="AH20" i="41"/>
  <c r="AI20" i="41"/>
  <c r="AC20" i="41"/>
  <c r="AF80" i="40"/>
  <c r="AO80" i="40"/>
  <c r="AH80" i="40"/>
  <c r="AL80" i="40"/>
  <c r="AJ80" i="40"/>
  <c r="AI80" i="40"/>
  <c r="AC80" i="40"/>
  <c r="AN80" i="40"/>
  <c r="AK80" i="40"/>
  <c r="W80" i="40"/>
  <c r="AB80" i="40"/>
  <c r="AM80" i="40"/>
  <c r="AE80" i="40"/>
  <c r="AL82" i="40"/>
  <c r="Z82" i="40"/>
  <c r="W82" i="40"/>
  <c r="X82" i="40"/>
  <c r="AH82" i="40"/>
  <c r="AG82" i="40"/>
  <c r="AA82" i="40"/>
  <c r="Y82" i="40"/>
  <c r="AG56" i="40"/>
  <c r="AA56" i="40"/>
  <c r="Z56" i="40"/>
  <c r="AN56" i="40"/>
  <c r="AO56" i="40"/>
  <c r="AI56" i="40"/>
  <c r="AD56" i="40"/>
  <c r="AH56" i="40"/>
  <c r="AL56" i="40"/>
  <c r="W56" i="40"/>
  <c r="AJ56" i="40"/>
  <c r="AB56" i="40"/>
  <c r="AK56" i="40"/>
  <c r="X103" i="40"/>
  <c r="AJ103" i="40"/>
  <c r="Z103" i="40"/>
  <c r="AL103" i="40"/>
  <c r="AF103" i="40"/>
  <c r="AN103" i="40"/>
  <c r="W103" i="40"/>
  <c r="Y103" i="40"/>
  <c r="AF157" i="42"/>
  <c r="AE157" i="42"/>
  <c r="W157" i="42"/>
  <c r="AM157" i="42"/>
  <c r="Z157" i="42"/>
  <c r="AG157" i="42"/>
  <c r="AI157" i="42"/>
  <c r="AN157" i="42"/>
  <c r="AC157" i="42"/>
  <c r="AH157" i="42"/>
  <c r="AJ157" i="42"/>
  <c r="X157" i="42"/>
  <c r="AD157" i="42"/>
  <c r="AH94" i="42"/>
  <c r="AF94" i="42"/>
  <c r="AA94" i="42"/>
  <c r="AK94" i="42"/>
  <c r="AD94" i="42"/>
  <c r="AC94" i="42"/>
  <c r="AO94" i="42"/>
  <c r="AH145" i="42"/>
  <c r="AJ145" i="42"/>
  <c r="AO145" i="42"/>
  <c r="AM145" i="42"/>
  <c r="AK145" i="42"/>
  <c r="AG58" i="42"/>
  <c r="W58" i="42"/>
  <c r="AE58" i="42"/>
  <c r="AC58" i="42"/>
  <c r="AH58" i="42"/>
  <c r="X58" i="42"/>
  <c r="AO58" i="42"/>
  <c r="AL58" i="42"/>
  <c r="AI58" i="42"/>
  <c r="AD58" i="42"/>
  <c r="Z58" i="42"/>
  <c r="AK58" i="42"/>
  <c r="AB58" i="42"/>
  <c r="Y96" i="42"/>
  <c r="Z96" i="42"/>
  <c r="AF96" i="42"/>
  <c r="AJ96" i="42"/>
  <c r="AC96" i="42"/>
  <c r="AG96" i="42"/>
  <c r="AH96" i="42"/>
  <c r="AK96" i="42"/>
  <c r="AB96" i="42"/>
  <c r="AI141" i="42"/>
  <c r="W141" i="42"/>
  <c r="AD141" i="42"/>
  <c r="Z141" i="42"/>
  <c r="AE141" i="42"/>
  <c r="AO141" i="42"/>
  <c r="AL157" i="41"/>
  <c r="AA157" i="41"/>
  <c r="AH157" i="41"/>
  <c r="AJ157" i="41"/>
  <c r="AF157" i="41"/>
  <c r="AF107" i="41"/>
  <c r="AA107" i="41"/>
  <c r="AL107" i="41"/>
  <c r="AO107" i="41"/>
  <c r="AM107" i="41"/>
  <c r="AH107" i="41"/>
  <c r="AG107" i="41"/>
  <c r="AC107" i="41"/>
  <c r="Z107" i="41"/>
  <c r="AE107" i="41"/>
  <c r="AI107" i="41"/>
  <c r="AD22" i="41"/>
  <c r="AK22" i="41"/>
  <c r="AI22" i="41"/>
  <c r="AB22" i="41"/>
  <c r="AJ22" i="41"/>
  <c r="AG22" i="41"/>
  <c r="AO22" i="41"/>
  <c r="AL22" i="41"/>
  <c r="Y22" i="41"/>
  <c r="AM22" i="41"/>
  <c r="W22" i="41"/>
  <c r="AE22" i="41"/>
  <c r="AH22" i="41"/>
  <c r="AA22" i="41"/>
  <c r="AM169" i="41"/>
  <c r="X169" i="41"/>
  <c r="Y169" i="41"/>
  <c r="AF169" i="41"/>
  <c r="AG169" i="41"/>
  <c r="W169" i="41"/>
  <c r="AD169" i="41"/>
  <c r="AA169" i="41"/>
  <c r="AL169" i="41"/>
  <c r="AO169" i="41"/>
  <c r="AJ169" i="41"/>
  <c r="AI169" i="41"/>
  <c r="AL119" i="41"/>
  <c r="Y119" i="41"/>
  <c r="AF119" i="41"/>
  <c r="AN119" i="41"/>
  <c r="AK119" i="41"/>
  <c r="AD119" i="41"/>
  <c r="AB119" i="41"/>
  <c r="W119" i="41"/>
  <c r="AE119" i="41"/>
  <c r="AC119" i="41"/>
  <c r="X119" i="41"/>
  <c r="AI97" i="40"/>
  <c r="AH97" i="40"/>
  <c r="AE97" i="40"/>
  <c r="AC170" i="40"/>
  <c r="AK170" i="40"/>
  <c r="AN170" i="40"/>
  <c r="Z170" i="40"/>
  <c r="AB51" i="40"/>
  <c r="Z51" i="40"/>
  <c r="AC22" i="40"/>
  <c r="AG22" i="40"/>
  <c r="W22" i="40"/>
  <c r="AL22" i="40"/>
  <c r="Y145" i="40"/>
  <c r="AF145" i="40"/>
  <c r="AC145" i="40"/>
  <c r="AN145" i="40"/>
  <c r="X145" i="40"/>
  <c r="AD145" i="40"/>
  <c r="AL145" i="40"/>
  <c r="W145" i="40"/>
  <c r="AH145" i="40"/>
  <c r="AJ145" i="40"/>
  <c r="AE145" i="40"/>
  <c r="AI145" i="40"/>
  <c r="AK145" i="40"/>
  <c r="AD70" i="42"/>
  <c r="Y70" i="42"/>
  <c r="AA70" i="42"/>
  <c r="AJ70" i="42"/>
  <c r="AC70" i="42"/>
  <c r="AL70" i="42"/>
  <c r="W70" i="42"/>
  <c r="AE70" i="42"/>
  <c r="AO70" i="42"/>
  <c r="Z70" i="42"/>
  <c r="AM70" i="42"/>
  <c r="AH70" i="42"/>
  <c r="AK70" i="42"/>
  <c r="AF70" i="42"/>
  <c r="AN70" i="42"/>
  <c r="AD75" i="40"/>
  <c r="AF75" i="40"/>
  <c r="AO75" i="40"/>
  <c r="AK75" i="40"/>
  <c r="AB155" i="42"/>
  <c r="X155" i="42"/>
  <c r="W155" i="42"/>
  <c r="AO155" i="42"/>
  <c r="AJ155" i="42"/>
  <c r="AB130" i="42"/>
  <c r="AD130" i="42"/>
  <c r="AE130" i="42"/>
  <c r="AL130" i="42"/>
  <c r="W130" i="42"/>
  <c r="AJ130" i="42"/>
  <c r="X130" i="42"/>
  <c r="AC130" i="42"/>
  <c r="AA130" i="42"/>
  <c r="AF130" i="42"/>
  <c r="AO130" i="42"/>
  <c r="AK130" i="42"/>
  <c r="Z130" i="42"/>
  <c r="AM130" i="42"/>
  <c r="AH130" i="42"/>
  <c r="AD15" i="42"/>
  <c r="X15" i="42"/>
  <c r="AB15" i="42"/>
  <c r="AN15" i="42"/>
  <c r="AM26" i="42"/>
  <c r="AC26" i="42"/>
  <c r="AG26" i="42"/>
  <c r="AB26" i="42"/>
  <c r="Y26" i="42"/>
  <c r="W26" i="42"/>
  <c r="AD26" i="42"/>
  <c r="X26" i="42"/>
  <c r="AK26" i="42"/>
  <c r="AF26" i="42"/>
  <c r="Z26" i="42"/>
  <c r="AI26" i="42"/>
  <c r="AJ26" i="42"/>
  <c r="AE26" i="42"/>
  <c r="AB85" i="26"/>
  <c r="AI85" i="26"/>
  <c r="Y85" i="26"/>
  <c r="AJ85" i="26"/>
  <c r="AA85" i="26"/>
  <c r="X85" i="26"/>
  <c r="AE85" i="26"/>
  <c r="AG38" i="41"/>
  <c r="AC17" i="42"/>
  <c r="AL170" i="40"/>
  <c r="AF170" i="40"/>
  <c r="AA170" i="40"/>
  <c r="AM170" i="40"/>
  <c r="AI82" i="40"/>
  <c r="Z17" i="42"/>
  <c r="Y157" i="42"/>
  <c r="AI119" i="40"/>
  <c r="AO104" i="40"/>
  <c r="AA101" i="42"/>
  <c r="AI101" i="42"/>
  <c r="AC101" i="42"/>
  <c r="AL97" i="40"/>
  <c r="AC97" i="40"/>
  <c r="AH155" i="42"/>
  <c r="AE53" i="42"/>
  <c r="AM58" i="42"/>
  <c r="AN58" i="42"/>
  <c r="AA26" i="42"/>
  <c r="AO39" i="40"/>
  <c r="X80" i="40"/>
  <c r="Y56" i="40"/>
  <c r="AG130" i="42"/>
  <c r="AN139" i="41"/>
  <c r="AC169" i="41"/>
  <c r="AA157" i="42"/>
  <c r="AC56" i="40"/>
  <c r="AM145" i="40"/>
  <c r="AL26" i="42"/>
  <c r="AK133" i="42"/>
  <c r="AB22" i="40"/>
  <c r="Z101" i="42"/>
  <c r="AO84" i="40"/>
  <c r="AL139" i="41"/>
  <c r="AC32" i="41"/>
  <c r="AB29" i="42"/>
  <c r="AE38" i="41"/>
  <c r="AM155" i="42"/>
  <c r="AG103" i="40"/>
  <c r="AC79" i="42"/>
  <c r="AF22" i="41"/>
  <c r="AL16" i="42"/>
  <c r="AO170" i="40"/>
  <c r="AB170" i="40"/>
  <c r="AH17" i="42"/>
  <c r="AJ170" i="40"/>
  <c r="AB140" i="40"/>
  <c r="AH140" i="40"/>
  <c r="AA119" i="41"/>
  <c r="AB103" i="40"/>
  <c r="AH79" i="42"/>
  <c r="W104" i="40"/>
  <c r="AM101" i="42"/>
  <c r="AI15" i="42"/>
  <c r="W94" i="42"/>
  <c r="AK67" i="42"/>
  <c r="Y32" i="41"/>
  <c r="AF97" i="40"/>
  <c r="AK97" i="40"/>
  <c r="AE155" i="42"/>
  <c r="Y53" i="42"/>
  <c r="Y58" i="42"/>
  <c r="AG70" i="42"/>
  <c r="AH119" i="41"/>
  <c r="AE170" i="40"/>
  <c r="AA17" i="42"/>
  <c r="AO145" i="40"/>
  <c r="AA80" i="40"/>
  <c r="Y130" i="42"/>
  <c r="AK157" i="42"/>
  <c r="AE169" i="41"/>
  <c r="AM56" i="40"/>
  <c r="AB139" i="41"/>
  <c r="AH169" i="41"/>
  <c r="AG94" i="42"/>
  <c r="AB53" i="42"/>
  <c r="AF58" i="42"/>
  <c r="AM96" i="42"/>
  <c r="Y38" i="41"/>
  <c r="AG155" i="42"/>
  <c r="AC133" i="42"/>
  <c r="AE17" i="42"/>
  <c r="AM17" i="42"/>
  <c r="AC140" i="40"/>
  <c r="AD170" i="40"/>
  <c r="AL17" i="42"/>
  <c r="AF17" i="42"/>
  <c r="AI170" i="40"/>
  <c r="W170" i="40"/>
  <c r="AJ82" i="40"/>
  <c r="AJ17" i="42"/>
  <c r="AO157" i="42"/>
  <c r="AA103" i="40"/>
  <c r="X79" i="42"/>
  <c r="X101" i="42"/>
  <c r="AJ94" i="42"/>
  <c r="AG32" i="41"/>
  <c r="AJ97" i="40"/>
  <c r="AB97" i="40"/>
  <c r="X53" i="42"/>
  <c r="AN22" i="41"/>
  <c r="AJ58" i="42"/>
  <c r="AB70" i="42"/>
  <c r="AN140" i="40"/>
  <c r="AK82" i="40"/>
  <c r="X170" i="40"/>
  <c r="AJ141" i="42"/>
  <c r="AN26" i="42"/>
  <c r="Y80" i="40"/>
  <c r="Z80" i="40"/>
  <c r="AK84" i="40"/>
  <c r="AL157" i="42"/>
  <c r="AB169" i="41"/>
  <c r="AD107" i="41"/>
  <c r="AN141" i="42"/>
  <c r="AI130" i="42"/>
  <c r="AB107" i="41"/>
  <c r="Z169" i="41"/>
  <c r="X94" i="42"/>
  <c r="Z39" i="40"/>
  <c r="AO85" i="40"/>
  <c r="X70" i="42"/>
  <c r="AM163" i="42"/>
  <c r="AC55" i="40"/>
  <c r="AD55" i="40"/>
  <c r="AB55" i="40"/>
  <c r="AK175" i="42"/>
  <c r="AM175" i="42"/>
  <c r="AG175" i="42"/>
  <c r="AC175" i="42"/>
  <c r="AO175" i="42"/>
  <c r="AJ175" i="42"/>
  <c r="AE175" i="42"/>
  <c r="AD175" i="42"/>
  <c r="Y28" i="40"/>
  <c r="X28" i="40"/>
  <c r="AB28" i="40"/>
  <c r="AI28" i="40"/>
  <c r="AE28" i="40"/>
  <c r="AA28" i="40"/>
  <c r="AH28" i="40"/>
  <c r="X174" i="42"/>
  <c r="AJ174" i="42"/>
  <c r="AO61" i="41"/>
  <c r="X61" i="41"/>
  <c r="AI70" i="41"/>
  <c r="AO70" i="41"/>
  <c r="AH70" i="41"/>
  <c r="AM160" i="40"/>
  <c r="AF160" i="40"/>
  <c r="AK160" i="40"/>
  <c r="AJ160" i="40"/>
  <c r="X160" i="40"/>
  <c r="AH153" i="40"/>
  <c r="Z153" i="40"/>
  <c r="AM30" i="40"/>
  <c r="AC30" i="40"/>
  <c r="AE73" i="42"/>
  <c r="AD73" i="42"/>
  <c r="AC73" i="42"/>
  <c r="AK73" i="42"/>
  <c r="AN73" i="42"/>
  <c r="AG73" i="42"/>
  <c r="AF73" i="42"/>
  <c r="AJ73" i="42"/>
  <c r="X73" i="42"/>
  <c r="AA73" i="42"/>
  <c r="AM62" i="26"/>
  <c r="Y62" i="26"/>
  <c r="AL62" i="26"/>
  <c r="AE62" i="26"/>
  <c r="AH58" i="26"/>
  <c r="Z58" i="26"/>
  <c r="AE168" i="40"/>
  <c r="AG168" i="40"/>
  <c r="AA168" i="40"/>
  <c r="W168" i="40"/>
  <c r="Y168" i="40"/>
  <c r="AJ57" i="42"/>
  <c r="AL57" i="42"/>
  <c r="AF57" i="42"/>
  <c r="AD57" i="42"/>
  <c r="AI57" i="42"/>
  <c r="AK5" i="41"/>
  <c r="AI5" i="41"/>
  <c r="AD5" i="41"/>
  <c r="Y5" i="41"/>
  <c r="AF5" i="41"/>
  <c r="AO28" i="26"/>
  <c r="AB28" i="26"/>
  <c r="AO15" i="28"/>
  <c r="AK15" i="28"/>
  <c r="AJ120" i="23"/>
  <c r="AH120" i="23"/>
  <c r="Y49" i="28"/>
  <c r="AC49" i="28"/>
  <c r="AM28" i="28"/>
  <c r="AE28" i="28"/>
  <c r="AG28" i="28"/>
  <c r="AK13" i="23"/>
  <c r="AM13" i="23"/>
  <c r="AC103" i="28"/>
  <c r="AO103" i="28"/>
  <c r="W114" i="23"/>
  <c r="AC114" i="23"/>
  <c r="AO111" i="23"/>
  <c r="AB111" i="23"/>
  <c r="AK111" i="23"/>
  <c r="AE93" i="40"/>
  <c r="AJ170" i="42"/>
  <c r="AN170" i="42"/>
  <c r="AD176" i="42"/>
  <c r="W44" i="42"/>
  <c r="AN93" i="41"/>
  <c r="W64" i="40"/>
  <c r="Y74" i="41"/>
  <c r="X43" i="42"/>
  <c r="AA12" i="41"/>
  <c r="AJ134" i="42"/>
  <c r="AL83" i="25"/>
  <c r="AE83" i="25"/>
  <c r="Z71" i="40"/>
  <c r="AJ71" i="40"/>
  <c r="AO71" i="40"/>
  <c r="AA27" i="41"/>
  <c r="AG27" i="41"/>
  <c r="AD27" i="41"/>
  <c r="AM27" i="41"/>
  <c r="X27" i="41"/>
  <c r="AB39" i="41"/>
  <c r="AK39" i="41"/>
  <c r="AC39" i="41"/>
  <c r="X39" i="41"/>
  <c r="AI39" i="41"/>
  <c r="AN104" i="41"/>
  <c r="AH104" i="41"/>
  <c r="AM93" i="40"/>
  <c r="Y93" i="40"/>
  <c r="AD93" i="40"/>
  <c r="AJ44" i="42"/>
  <c r="AG170" i="42"/>
  <c r="AG30" i="41"/>
  <c r="AH12" i="41"/>
  <c r="AL117" i="42"/>
  <c r="AO117" i="42"/>
  <c r="AH117" i="42"/>
  <c r="AJ117" i="42"/>
  <c r="AK117" i="42"/>
  <c r="AK126" i="42"/>
  <c r="Z126" i="42"/>
  <c r="AJ126" i="42"/>
  <c r="W111" i="26"/>
  <c r="AK111" i="26"/>
  <c r="AM48" i="42"/>
  <c r="Z48" i="42"/>
  <c r="AB48" i="42"/>
  <c r="W48" i="42"/>
  <c r="AJ158" i="41"/>
  <c r="AO158" i="41"/>
  <c r="Z158" i="41"/>
  <c r="AH158" i="41"/>
  <c r="AD158" i="41"/>
  <c r="AB75" i="41"/>
  <c r="AM75" i="41"/>
  <c r="AG75" i="41"/>
  <c r="AN75" i="41"/>
  <c r="AD87" i="41"/>
  <c r="AG87" i="41"/>
  <c r="Z101" i="41"/>
  <c r="AN101" i="41"/>
  <c r="AO69" i="26"/>
  <c r="AF69" i="26"/>
  <c r="AE69" i="26"/>
  <c r="AL69" i="26"/>
  <c r="AI109" i="42"/>
  <c r="Y109" i="42"/>
  <c r="AH109" i="42"/>
  <c r="AF109" i="42"/>
  <c r="Z109" i="42"/>
  <c r="AJ109" i="42"/>
  <c r="AB109" i="42"/>
  <c r="AA109" i="42"/>
  <c r="AM109" i="42"/>
  <c r="Z24" i="41"/>
  <c r="X24" i="41"/>
  <c r="AL24" i="41"/>
  <c r="AF24" i="41"/>
  <c r="AK53" i="41"/>
  <c r="AC53" i="41"/>
  <c r="AA53" i="41"/>
  <c r="AO53" i="41"/>
  <c r="AF53" i="41"/>
  <c r="Z53" i="41"/>
  <c r="AE53" i="41"/>
  <c r="AO3" i="41"/>
  <c r="AC3" i="41"/>
  <c r="AG3" i="41"/>
  <c r="AB75" i="26"/>
  <c r="X88" i="26"/>
  <c r="AM88" i="26"/>
  <c r="AJ116" i="41"/>
  <c r="AK116" i="41"/>
  <c r="AA64" i="40"/>
  <c r="AI64" i="40"/>
  <c r="X64" i="40"/>
  <c r="AB64" i="40"/>
  <c r="Y64" i="40"/>
  <c r="AM158" i="40"/>
  <c r="AJ158" i="40"/>
  <c r="AE158" i="40"/>
  <c r="W158" i="40"/>
  <c r="Z158" i="40"/>
  <c r="AI32" i="42"/>
  <c r="W32" i="42"/>
  <c r="AE32" i="42"/>
  <c r="AI170" i="42"/>
  <c r="Y170" i="42"/>
  <c r="AD170" i="42"/>
  <c r="AC51" i="42"/>
  <c r="AO51" i="42"/>
  <c r="AG134" i="42"/>
  <c r="AE134" i="42"/>
  <c r="AA134" i="42"/>
  <c r="Z134" i="42"/>
  <c r="X134" i="42"/>
  <c r="AK41" i="42"/>
  <c r="AL41" i="42"/>
  <c r="AB41" i="42"/>
  <c r="AJ41" i="42"/>
  <c r="AH41" i="42"/>
  <c r="AG93" i="40"/>
  <c r="AN93" i="40"/>
  <c r="AL93" i="40"/>
  <c r="AM174" i="41"/>
  <c r="AH174" i="41"/>
  <c r="AK174" i="41"/>
  <c r="AD113" i="41"/>
  <c r="AN113" i="41"/>
  <c r="AO113" i="41"/>
  <c r="AB113" i="41"/>
  <c r="AM113" i="41"/>
  <c r="AI113" i="41"/>
  <c r="X74" i="41"/>
  <c r="AC74" i="41"/>
  <c r="Z74" i="41"/>
  <c r="AO177" i="40"/>
  <c r="AE177" i="40"/>
  <c r="Z177" i="40"/>
  <c r="AC177" i="40"/>
  <c r="AK10" i="40"/>
  <c r="AF10" i="40"/>
  <c r="AD44" i="42"/>
  <c r="AL44" i="42"/>
  <c r="AA44" i="42"/>
  <c r="X166" i="42"/>
  <c r="AE166" i="42"/>
  <c r="AF166" i="42"/>
  <c r="AH166" i="42"/>
  <c r="AF176" i="42"/>
  <c r="AE176" i="42"/>
  <c r="AB176" i="42"/>
  <c r="AC43" i="42"/>
  <c r="AN43" i="42"/>
  <c r="AA43" i="42"/>
  <c r="Y43" i="42"/>
  <c r="AL110" i="42"/>
  <c r="AH110" i="42"/>
  <c r="AN110" i="42"/>
  <c r="AI110" i="42"/>
  <c r="AJ110" i="42"/>
  <c r="AG110" i="42"/>
  <c r="AA110" i="42"/>
  <c r="AK93" i="41"/>
  <c r="AO93" i="41"/>
  <c r="Y93" i="41"/>
  <c r="AD93" i="41"/>
  <c r="AI93" i="41"/>
  <c r="AB93" i="41"/>
  <c r="AH105" i="41"/>
  <c r="AL105" i="41"/>
  <c r="AD105" i="41"/>
  <c r="AE105" i="41"/>
  <c r="W105" i="41"/>
  <c r="AD12" i="41"/>
  <c r="AG12" i="41"/>
  <c r="AC12" i="41"/>
  <c r="X12" i="41"/>
  <c r="AB12" i="41"/>
  <c r="AN12" i="41"/>
  <c r="AK12" i="41"/>
  <c r="Y12" i="41"/>
  <c r="AB110" i="26"/>
  <c r="Z110" i="26"/>
  <c r="Y46" i="42"/>
  <c r="AO46" i="42"/>
  <c r="AJ46" i="42"/>
  <c r="AD46" i="42"/>
  <c r="AB46" i="42"/>
  <c r="AM46" i="42"/>
  <c r="AL46" i="42"/>
  <c r="W57" i="40"/>
  <c r="AF57" i="40"/>
  <c r="AM57" i="40"/>
  <c r="AC57" i="40"/>
  <c r="AL57" i="40"/>
  <c r="X57" i="40"/>
  <c r="Z57" i="40"/>
  <c r="AH57" i="40"/>
  <c r="AK57" i="40"/>
  <c r="AJ57" i="40"/>
  <c r="AD57" i="40"/>
  <c r="Y57" i="40"/>
  <c r="AI57" i="40"/>
  <c r="AN156" i="41"/>
  <c r="X156" i="41"/>
  <c r="Z17" i="26"/>
  <c r="AB17" i="26"/>
  <c r="AL17" i="26"/>
  <c r="Z132" i="23"/>
  <c r="AL132" i="23"/>
  <c r="AG143" i="28"/>
  <c r="AA143" i="28"/>
  <c r="AM165" i="23"/>
  <c r="Z165" i="23"/>
  <c r="AJ130" i="28"/>
  <c r="AO130" i="28"/>
  <c r="AN81" i="23"/>
  <c r="AB81" i="23"/>
  <c r="AL75" i="28"/>
  <c r="AF75" i="28"/>
  <c r="AJ121" i="23"/>
  <c r="AC121" i="23"/>
  <c r="AG125" i="42"/>
  <c r="Z125" i="42"/>
  <c r="AL125" i="41"/>
  <c r="Z125" i="41"/>
  <c r="AO125" i="41"/>
  <c r="AF125" i="41"/>
  <c r="AJ77" i="42"/>
  <c r="AD77" i="42"/>
  <c r="AL82" i="42"/>
  <c r="AI82" i="42"/>
  <c r="AE82" i="42"/>
  <c r="AB82" i="42"/>
  <c r="W82" i="42"/>
  <c r="Y82" i="42"/>
  <c r="AN76" i="26"/>
  <c r="AO76" i="26"/>
  <c r="AH155" i="26"/>
  <c r="AA155" i="26"/>
  <c r="AJ143" i="40"/>
  <c r="Y143" i="40"/>
  <c r="X143" i="40"/>
  <c r="AI137" i="40"/>
  <c r="AF137" i="40"/>
  <c r="AI119" i="42"/>
  <c r="Y119" i="42"/>
  <c r="Z119" i="42"/>
  <c r="W119" i="42"/>
  <c r="AG119" i="42"/>
  <c r="Y4" i="41"/>
  <c r="AE4" i="41"/>
  <c r="X4" i="41"/>
  <c r="AO13" i="42"/>
  <c r="AE13" i="42"/>
  <c r="AM13" i="42"/>
  <c r="AJ13" i="42"/>
  <c r="AL13" i="42"/>
  <c r="AI13" i="42"/>
  <c r="AH158" i="42"/>
  <c r="Z158" i="42"/>
  <c r="Y45" i="42"/>
  <c r="AN45" i="42"/>
  <c r="AC80" i="42"/>
  <c r="AH80" i="42"/>
  <c r="W80" i="42"/>
  <c r="AB147" i="42"/>
  <c r="AK147" i="42"/>
  <c r="AE147" i="42"/>
  <c r="Z3" i="42"/>
  <c r="AE3" i="42"/>
  <c r="AD90" i="26"/>
  <c r="AC90" i="26"/>
  <c r="Z67" i="41"/>
  <c r="AH67" i="41"/>
  <c r="AJ61" i="25"/>
  <c r="Z61" i="25"/>
  <c r="AJ36" i="42"/>
  <c r="AD36" i="42"/>
  <c r="AG36" i="42"/>
  <c r="AH36" i="42"/>
  <c r="Y36" i="42"/>
  <c r="AM150" i="41"/>
  <c r="AD150" i="41"/>
  <c r="AC10" i="41"/>
  <c r="AO10" i="41"/>
  <c r="AJ10" i="41"/>
  <c r="AB170" i="26"/>
  <c r="AA170" i="26"/>
  <c r="AO68" i="42"/>
  <c r="AF68" i="42"/>
  <c r="Y68" i="42"/>
  <c r="AC68" i="42"/>
  <c r="Z11" i="41"/>
  <c r="Y11" i="41"/>
  <c r="AO48" i="41"/>
  <c r="AN48" i="41"/>
  <c r="AD48" i="41"/>
  <c r="Z20" i="41"/>
  <c r="AM20" i="41"/>
  <c r="AO20" i="41"/>
  <c r="X20" i="41"/>
  <c r="AJ20" i="41"/>
  <c r="AM94" i="42"/>
  <c r="AL94" i="42"/>
  <c r="AN94" i="42"/>
  <c r="AE94" i="42"/>
  <c r="AI145" i="42"/>
  <c r="AB145" i="42"/>
  <c r="AE145" i="42"/>
  <c r="AC145" i="42"/>
  <c r="Z145" i="42"/>
  <c r="Y145" i="42"/>
  <c r="AH51" i="40"/>
  <c r="AE51" i="40"/>
  <c r="AO51" i="40"/>
  <c r="AM51" i="40"/>
  <c r="AN51" i="40"/>
  <c r="AC51" i="40"/>
  <c r="AF155" i="42"/>
  <c r="AN155" i="42"/>
  <c r="AE15" i="42"/>
  <c r="AF15" i="42"/>
  <c r="Z15" i="42"/>
  <c r="AH15" i="42"/>
  <c r="AC15" i="42"/>
  <c r="AG15" i="42"/>
  <c r="Y15" i="42"/>
  <c r="AO15" i="42"/>
  <c r="AA15" i="42"/>
  <c r="AN116" i="41"/>
  <c r="AH116" i="41"/>
  <c r="Y128" i="41"/>
  <c r="AM128" i="41"/>
  <c r="AA128" i="41"/>
  <c r="AL64" i="40"/>
  <c r="AF64" i="40"/>
  <c r="AK64" i="40"/>
  <c r="AG64" i="40"/>
  <c r="AM64" i="40"/>
  <c r="AN131" i="40"/>
  <c r="AA131" i="40"/>
  <c r="AJ131" i="40"/>
  <c r="AK131" i="40"/>
  <c r="AA41" i="42"/>
  <c r="AM41" i="42"/>
  <c r="AO90" i="40"/>
  <c r="AC90" i="40"/>
  <c r="AN90" i="40"/>
  <c r="AF28" i="40"/>
  <c r="AK28" i="40"/>
  <c r="AE103" i="40"/>
  <c r="AH103" i="40"/>
  <c r="AC103" i="40"/>
  <c r="AM103" i="40"/>
  <c r="AB175" i="42"/>
  <c r="AC22" i="41"/>
  <c r="Z22" i="41"/>
  <c r="X22" i="41"/>
  <c r="AM119" i="41"/>
  <c r="AA96" i="42"/>
  <c r="W96" i="42"/>
  <c r="AI96" i="42"/>
  <c r="AE61" i="41"/>
  <c r="W70" i="41"/>
  <c r="AF70" i="41"/>
  <c r="AO82" i="40"/>
  <c r="AB82" i="40"/>
  <c r="AN20" i="41"/>
  <c r="W51" i="40"/>
  <c r="AH64" i="40"/>
  <c r="AO131" i="40"/>
  <c r="AH131" i="40"/>
  <c r="AN64" i="40"/>
  <c r="AO64" i="40"/>
  <c r="AJ64" i="40"/>
  <c r="AI51" i="40"/>
  <c r="AI41" i="42"/>
  <c r="AC48" i="41"/>
  <c r="AM48" i="41"/>
  <c r="AI136" i="40"/>
  <c r="W20" i="41"/>
  <c r="AI73" i="40"/>
  <c r="AH75" i="42"/>
  <c r="AC82" i="40"/>
  <c r="AJ119" i="41"/>
  <c r="AG20" i="41"/>
  <c r="AM82" i="40"/>
  <c r="AC131" i="40"/>
  <c r="AK128" i="41"/>
  <c r="AG145" i="42"/>
  <c r="AN23" i="42"/>
  <c r="AI116" i="41"/>
  <c r="AF128" i="41"/>
  <c r="W145" i="42"/>
  <c r="X41" i="42"/>
  <c r="AJ15" i="42"/>
  <c r="AN128" i="41"/>
  <c r="AI155" i="42"/>
  <c r="AA68" i="42"/>
  <c r="AJ48" i="41"/>
  <c r="AA48" i="41"/>
  <c r="AD82" i="40"/>
  <c r="AD96" i="42"/>
  <c r="Y20" i="41"/>
  <c r="AG68" i="42"/>
  <c r="AD145" i="42"/>
  <c r="AL145" i="42"/>
  <c r="AN145" i="42"/>
  <c r="AK15" i="42"/>
  <c r="AM15" i="42"/>
  <c r="AC77" i="40"/>
  <c r="W77" i="40"/>
  <c r="AN77" i="40"/>
  <c r="AG77" i="40"/>
  <c r="AM77" i="40"/>
  <c r="AO77" i="40"/>
  <c r="X23" i="42"/>
  <c r="AB23" i="42"/>
  <c r="AI23" i="42"/>
  <c r="Z64" i="42"/>
  <c r="Y64" i="42"/>
  <c r="AJ64" i="42"/>
  <c r="AJ72" i="42"/>
  <c r="AN72" i="42"/>
  <c r="AL92" i="41"/>
  <c r="AN92" i="41"/>
  <c r="Z6" i="26"/>
  <c r="AC6" i="26"/>
  <c r="AD135" i="26"/>
  <c r="AK135" i="26"/>
  <c r="AO39" i="26"/>
  <c r="AB39" i="26"/>
  <c r="AM81" i="26"/>
  <c r="W81" i="26"/>
  <c r="X122" i="26"/>
  <c r="AL122" i="26"/>
  <c r="AA31" i="42"/>
  <c r="AE96" i="42"/>
  <c r="AO96" i="42"/>
  <c r="AN96" i="42"/>
  <c r="AL61" i="41"/>
  <c r="AD70" i="41"/>
  <c r="AG70" i="41"/>
  <c r="AF82" i="40"/>
  <c r="AE82" i="40"/>
  <c r="X68" i="42"/>
  <c r="AB48" i="41"/>
  <c r="AL20" i="41"/>
  <c r="Z68" i="42"/>
  <c r="AE20" i="41"/>
  <c r="X51" i="40"/>
  <c r="X48" i="41"/>
  <c r="AE64" i="40"/>
  <c r="AD64" i="40"/>
  <c r="AB20" i="41"/>
  <c r="AJ68" i="42"/>
  <c r="X96" i="42"/>
  <c r="AE131" i="40"/>
  <c r="AF145" i="42"/>
  <c r="X128" i="41"/>
  <c r="W15" i="42"/>
  <c r="AA145" i="42"/>
  <c r="AL15" i="42"/>
  <c r="AB128" i="41"/>
  <c r="AL155" i="42"/>
  <c r="Z155" i="42"/>
  <c r="AA155" i="42"/>
  <c r="AD38" i="40"/>
  <c r="AF6" i="40"/>
  <c r="AB6" i="40"/>
  <c r="X16" i="42"/>
  <c r="W16" i="42"/>
  <c r="AF16" i="42"/>
  <c r="Y16" i="42"/>
  <c r="W75" i="42"/>
  <c r="X75" i="42"/>
  <c r="AI75" i="42"/>
  <c r="AJ75" i="42"/>
  <c r="AG143" i="40"/>
  <c r="AH143" i="40"/>
  <c r="AB143" i="40"/>
  <c r="AC143" i="40"/>
  <c r="AA143" i="40"/>
  <c r="AI143" i="40"/>
  <c r="AK137" i="40"/>
  <c r="AM137" i="40"/>
  <c r="AL137" i="40"/>
  <c r="Y137" i="40"/>
  <c r="AE137" i="40"/>
  <c r="AJ119" i="42"/>
  <c r="AD119" i="42"/>
  <c r="AM119" i="42"/>
  <c r="AN119" i="42"/>
  <c r="X119" i="42"/>
  <c r="AH140" i="42"/>
  <c r="AL140" i="42"/>
  <c r="AG148" i="41"/>
  <c r="AK148" i="41"/>
  <c r="AO154" i="40"/>
  <c r="AN154" i="40"/>
  <c r="W130" i="40"/>
  <c r="AH130" i="40"/>
  <c r="AE43" i="42"/>
  <c r="AF43" i="42"/>
  <c r="AI43" i="42"/>
  <c r="AD43" i="42"/>
  <c r="AG43" i="42"/>
  <c r="AH43" i="42"/>
  <c r="AN145" i="26"/>
  <c r="Z145" i="26"/>
  <c r="W14" i="26"/>
  <c r="AC14" i="26"/>
  <c r="AI14" i="26"/>
  <c r="AC74" i="26"/>
  <c r="AH74" i="26"/>
  <c r="AE74" i="26"/>
  <c r="AA106" i="41"/>
  <c r="AC106" i="41"/>
  <c r="AD20" i="26"/>
  <c r="AB20" i="26"/>
  <c r="AM20" i="26"/>
  <c r="AN20" i="26"/>
  <c r="AM152" i="26"/>
  <c r="AG152" i="26"/>
  <c r="AK109" i="42"/>
  <c r="AC109" i="42"/>
  <c r="X109" i="42"/>
  <c r="AH53" i="41"/>
  <c r="AJ53" i="41"/>
  <c r="AM53" i="41"/>
  <c r="Z46" i="25"/>
  <c r="AI46" i="25"/>
  <c r="Y46" i="25"/>
  <c r="AK46" i="25"/>
  <c r="AH46" i="25"/>
  <c r="AB46" i="25"/>
  <c r="AO46" i="25"/>
  <c r="X46" i="25"/>
  <c r="AN46" i="25"/>
  <c r="W46" i="25"/>
  <c r="AE46" i="25"/>
  <c r="AH71" i="42"/>
  <c r="AB105" i="42"/>
  <c r="Z71" i="42"/>
  <c r="AC142" i="40"/>
  <c r="AC35" i="40"/>
  <c r="AE142" i="40"/>
  <c r="AM27" i="42"/>
  <c r="AG132" i="41"/>
  <c r="AL10" i="41"/>
  <c r="AN132" i="41"/>
  <c r="AF98" i="42"/>
  <c r="AD20" i="40"/>
  <c r="AN20" i="40"/>
  <c r="AF20" i="40"/>
  <c r="Y173" i="41"/>
  <c r="Z173" i="41"/>
  <c r="AE139" i="42"/>
  <c r="AA139" i="42"/>
  <c r="AJ139" i="42"/>
  <c r="Z33" i="41"/>
  <c r="W33" i="41"/>
  <c r="AM3" i="26"/>
  <c r="AK3" i="26"/>
  <c r="AE3" i="26"/>
  <c r="AG104" i="41"/>
  <c r="Y104" i="41"/>
  <c r="AD46" i="25"/>
  <c r="AJ27" i="42"/>
  <c r="AB27" i="42"/>
  <c r="AB132" i="41"/>
  <c r="AK132" i="41"/>
  <c r="X39" i="42"/>
  <c r="W39" i="42"/>
  <c r="AM91" i="41"/>
  <c r="AN91" i="41"/>
  <c r="W46" i="40"/>
  <c r="AO46" i="40"/>
  <c r="AE34" i="26"/>
  <c r="AM34" i="26"/>
  <c r="Z34" i="26"/>
  <c r="AG141" i="26"/>
  <c r="AE141" i="26"/>
  <c r="AH168" i="26"/>
  <c r="AA168" i="26"/>
  <c r="AC46" i="25"/>
  <c r="AI36" i="26"/>
  <c r="AA144" i="42"/>
  <c r="X154" i="41"/>
  <c r="Y117" i="42"/>
  <c r="AH93" i="40"/>
  <c r="AE86" i="26"/>
  <c r="AK71" i="26"/>
  <c r="AG90" i="26"/>
  <c r="AI87" i="26"/>
  <c r="AI76" i="26"/>
  <c r="AE95" i="26"/>
  <c r="AK62" i="26"/>
  <c r="AA75" i="41"/>
  <c r="AI125" i="26"/>
  <c r="AD125" i="26"/>
  <c r="AF84" i="26"/>
  <c r="AJ55" i="26"/>
  <c r="Y69" i="26"/>
  <c r="Y117" i="26"/>
  <c r="AJ94" i="26"/>
  <c r="AL170" i="26"/>
  <c r="AF17" i="26"/>
  <c r="AH17" i="26"/>
  <c r="AO36" i="26"/>
  <c r="AB123" i="40"/>
  <c r="AL108" i="40"/>
  <c r="AL24" i="26"/>
  <c r="AF71" i="26"/>
  <c r="AE90" i="26"/>
  <c r="AJ87" i="26"/>
  <c r="AN106" i="26"/>
  <c r="AM95" i="26"/>
  <c r="AJ84" i="26"/>
  <c r="AO84" i="26"/>
  <c r="AB55" i="26"/>
  <c r="Y66" i="26"/>
  <c r="AB80" i="25"/>
  <c r="AC123" i="26"/>
  <c r="AB63" i="26"/>
  <c r="AA117" i="26"/>
  <c r="AC75" i="26"/>
  <c r="AI94" i="26"/>
  <c r="AM170" i="26"/>
  <c r="AA17" i="26"/>
  <c r="X17" i="26"/>
  <c r="AL19" i="26"/>
  <c r="AK107" i="26"/>
  <c r="AB107" i="26"/>
  <c r="W35" i="42"/>
  <c r="AH35" i="42"/>
  <c r="AD35" i="42"/>
  <c r="AB86" i="41"/>
  <c r="AC86" i="41"/>
  <c r="W86" i="41"/>
  <c r="AI86" i="41"/>
  <c r="AF86" i="41"/>
  <c r="AG86" i="41"/>
  <c r="AH86" i="41"/>
  <c r="AL122" i="41"/>
  <c r="X122" i="41"/>
  <c r="AF122" i="41"/>
  <c r="W122" i="41"/>
  <c r="AN122" i="41"/>
  <c r="AG122" i="41"/>
  <c r="AL66" i="41"/>
  <c r="AE66" i="41"/>
  <c r="AN66" i="41"/>
  <c r="AA66" i="41"/>
  <c r="Z66" i="41"/>
  <c r="AD66" i="41"/>
  <c r="AF66" i="41"/>
  <c r="AG133" i="41"/>
  <c r="AA133" i="41"/>
  <c r="AI133" i="41"/>
  <c r="AM133" i="41"/>
  <c r="AL133" i="41"/>
  <c r="AJ133" i="41"/>
  <c r="Z133" i="41"/>
  <c r="AD83" i="41"/>
  <c r="AO83" i="41"/>
  <c r="AL83" i="41"/>
  <c r="AJ83" i="41"/>
  <c r="AH83" i="41"/>
  <c r="AE83" i="41"/>
  <c r="W83" i="41"/>
  <c r="AB83" i="41"/>
  <c r="AC83" i="41"/>
  <c r="Y83" i="41"/>
  <c r="AC10" i="26"/>
  <c r="AD10" i="26"/>
  <c r="AG29" i="24"/>
  <c r="Y29" i="24"/>
  <c r="AN29" i="24"/>
  <c r="W29" i="24"/>
  <c r="AJ29" i="24"/>
  <c r="AB29" i="24"/>
  <c r="AB66" i="41"/>
  <c r="AO35" i="42"/>
  <c r="AJ35" i="42"/>
  <c r="X35" i="42"/>
  <c r="AB122" i="41"/>
  <c r="AA35" i="42"/>
  <c r="AH122" i="41"/>
  <c r="AD122" i="41"/>
  <c r="Z86" i="41"/>
  <c r="AN83" i="41"/>
  <c r="W133" i="41"/>
  <c r="X133" i="41"/>
  <c r="AA86" i="41"/>
  <c r="AK83" i="41"/>
  <c r="AL165" i="42"/>
  <c r="Z165" i="42"/>
  <c r="AE165" i="42"/>
  <c r="AA165" i="42"/>
  <c r="W165" i="42"/>
  <c r="AH165" i="42"/>
  <c r="AO170" i="41"/>
  <c r="AK170" i="41"/>
  <c r="AD170" i="41"/>
  <c r="AL170" i="41"/>
  <c r="AE170" i="41"/>
  <c r="AA170" i="41"/>
  <c r="AB170" i="41"/>
  <c r="AI144" i="40"/>
  <c r="AC144" i="40"/>
  <c r="AF74" i="41"/>
  <c r="AM74" i="41"/>
  <c r="AE74" i="41"/>
  <c r="W74" i="41"/>
  <c r="AH74" i="41"/>
  <c r="AG74" i="41"/>
  <c r="AJ74" i="41"/>
  <c r="AD74" i="41"/>
  <c r="AO74" i="41"/>
  <c r="AB177" i="40"/>
  <c r="AG177" i="40"/>
  <c r="AI177" i="40"/>
  <c r="AA177" i="40"/>
  <c r="AH177" i="40"/>
  <c r="AN177" i="40"/>
  <c r="AD177" i="40"/>
  <c r="AO24" i="40"/>
  <c r="Y24" i="40"/>
  <c r="AH49" i="40"/>
  <c r="AN49" i="40"/>
  <c r="AA49" i="40"/>
  <c r="W49" i="40"/>
  <c r="AI49" i="40"/>
  <c r="AE49" i="40"/>
  <c r="AC49" i="40"/>
  <c r="AJ49" i="40"/>
  <c r="AN18" i="41"/>
  <c r="AO18" i="41"/>
  <c r="AI18" i="41"/>
  <c r="AD146" i="41"/>
  <c r="Y146" i="41"/>
  <c r="AO146" i="41"/>
  <c r="AJ146" i="41"/>
  <c r="AA146" i="41"/>
  <c r="AI37" i="41"/>
  <c r="Z37" i="41"/>
  <c r="AI29" i="24"/>
  <c r="AM29" i="24"/>
  <c r="AL29" i="24"/>
  <c r="AI66" i="41"/>
  <c r="AG66" i="41"/>
  <c r="AC35" i="42"/>
  <c r="AE35" i="42"/>
  <c r="AB35" i="42"/>
  <c r="AE122" i="41"/>
  <c r="AO133" i="41"/>
  <c r="AJ86" i="41"/>
  <c r="AL35" i="42"/>
  <c r="W66" i="41"/>
  <c r="AJ122" i="41"/>
  <c r="AM86" i="41"/>
  <c r="AN133" i="41"/>
  <c r="X83" i="41"/>
  <c r="AK86" i="41"/>
  <c r="AA83" i="41"/>
  <c r="AA61" i="40"/>
  <c r="Y61" i="40"/>
  <c r="AN61" i="40"/>
  <c r="AB61" i="40"/>
  <c r="Z61" i="40"/>
  <c r="AL61" i="40"/>
  <c r="AK61" i="40"/>
  <c r="AD103" i="42"/>
  <c r="AN103" i="42"/>
  <c r="AL103" i="42"/>
  <c r="AB89" i="42"/>
  <c r="Z89" i="42"/>
  <c r="AC89" i="42"/>
  <c r="AE89" i="42"/>
  <c r="AK89" i="42"/>
  <c r="AO89" i="42"/>
  <c r="AJ89" i="42"/>
  <c r="AA89" i="42"/>
  <c r="Y89" i="42"/>
  <c r="AH89" i="42"/>
  <c r="AL97" i="42"/>
  <c r="AE97" i="42"/>
  <c r="AD97" i="42"/>
  <c r="AH97" i="42"/>
  <c r="AM97" i="42"/>
  <c r="X97" i="42"/>
  <c r="W97" i="42"/>
  <c r="Z97" i="42"/>
  <c r="AC66" i="41"/>
  <c r="AK35" i="42"/>
  <c r="AI35" i="42"/>
  <c r="AF35" i="42"/>
  <c r="AC122" i="41"/>
  <c r="AA122" i="41"/>
  <c r="AE86" i="41"/>
  <c r="Z35" i="42"/>
  <c r="Y122" i="41"/>
  <c r="Z122" i="41"/>
  <c r="AD86" i="41"/>
  <c r="X89" i="42"/>
  <c r="AI83" i="41"/>
  <c r="AG61" i="40"/>
  <c r="AN89" i="42"/>
  <c r="AM89" i="42"/>
  <c r="AK133" i="41"/>
  <c r="AM83" i="41"/>
  <c r="AJ66" i="41"/>
  <c r="X66" i="41"/>
  <c r="X21" i="40"/>
  <c r="AH21" i="40"/>
  <c r="Y21" i="40"/>
  <c r="AD21" i="40"/>
  <c r="AM151" i="41"/>
  <c r="AN151" i="41"/>
  <c r="X151" i="41"/>
  <c r="AD151" i="41"/>
  <c r="Z151" i="41"/>
  <c r="AB43" i="40"/>
  <c r="AL43" i="40"/>
  <c r="AD68" i="40"/>
  <c r="AC68" i="40"/>
  <c r="AH68" i="40"/>
  <c r="AG68" i="40"/>
  <c r="W68" i="40"/>
  <c r="AA68" i="40"/>
  <c r="AG131" i="42"/>
  <c r="AB131" i="42"/>
  <c r="AO131" i="42"/>
  <c r="AA78" i="40"/>
  <c r="X78" i="40"/>
  <c r="AH62" i="42"/>
  <c r="X62" i="42"/>
  <c r="AI62" i="42"/>
  <c r="Y62" i="42"/>
  <c r="AG62" i="42"/>
  <c r="AE62" i="42"/>
  <c r="AC62" i="42"/>
  <c r="AH159" i="42"/>
  <c r="AL159" i="42"/>
  <c r="AI159" i="42"/>
  <c r="W159" i="42"/>
  <c r="Z159" i="42"/>
  <c r="AA159" i="42"/>
  <c r="AM159" i="42"/>
  <c r="AF159" i="42"/>
  <c r="AE159" i="42"/>
  <c r="Y159" i="42"/>
  <c r="AJ159" i="42"/>
  <c r="Y45" i="41"/>
  <c r="AE45" i="41"/>
  <c r="AI45" i="41"/>
  <c r="AO123" i="41"/>
  <c r="AC123" i="41"/>
  <c r="AH123" i="41"/>
  <c r="AD123" i="41"/>
  <c r="Z123" i="41"/>
  <c r="AE123" i="41"/>
  <c r="AC118" i="41"/>
  <c r="AE118" i="41"/>
  <c r="AA118" i="41"/>
  <c r="X118" i="41"/>
  <c r="AH118" i="41"/>
  <c r="AG118" i="41"/>
  <c r="Y118" i="41"/>
  <c r="AD19" i="40"/>
  <c r="AM19" i="40"/>
  <c r="AJ19" i="40"/>
  <c r="Z19" i="40"/>
  <c r="Y19" i="40"/>
  <c r="AI19" i="40"/>
  <c r="AA19" i="40"/>
  <c r="AL150" i="40"/>
  <c r="Y150" i="40"/>
  <c r="Z150" i="40"/>
  <c r="AG118" i="40"/>
  <c r="Z118" i="40"/>
  <c r="AI118" i="40"/>
  <c r="AD2" i="42"/>
  <c r="AO2" i="42"/>
  <c r="AC2" i="42"/>
  <c r="AH2" i="42"/>
  <c r="AN13" i="42"/>
  <c r="AB13" i="42"/>
  <c r="Y13" i="42"/>
  <c r="AC13" i="42"/>
  <c r="Y52" i="40"/>
  <c r="AD52" i="40"/>
  <c r="AD136" i="42"/>
  <c r="AG136" i="42"/>
  <c r="W136" i="42"/>
  <c r="AN136" i="42"/>
  <c r="AA136" i="42"/>
  <c r="AK7" i="42"/>
  <c r="AO7" i="42"/>
  <c r="AJ174" i="26"/>
  <c r="AL174" i="26"/>
  <c r="W174" i="26"/>
  <c r="Y174" i="26"/>
  <c r="X174" i="26"/>
  <c r="AC174" i="26"/>
  <c r="AO174" i="26"/>
  <c r="AJ50" i="41"/>
  <c r="AB50" i="41"/>
  <c r="Z50" i="41"/>
  <c r="AI50" i="41"/>
  <c r="AO21" i="26"/>
  <c r="AC21" i="26"/>
  <c r="X21" i="26"/>
  <c r="AA21" i="26"/>
  <c r="AJ21" i="26"/>
  <c r="AB21" i="26"/>
  <c r="AM21" i="26"/>
  <c r="Y71" i="42"/>
  <c r="AB71" i="42"/>
  <c r="AD71" i="42"/>
  <c r="AC74" i="42"/>
  <c r="AL6" i="40"/>
  <c r="AO6" i="40"/>
  <c r="AI71" i="42"/>
  <c r="AH88" i="42"/>
  <c r="AA88" i="42"/>
  <c r="AF88" i="42"/>
  <c r="Y176" i="41"/>
  <c r="AN176" i="41"/>
  <c r="AM15" i="40"/>
  <c r="AL15" i="40"/>
  <c r="W67" i="40"/>
  <c r="AN67" i="40"/>
  <c r="W161" i="40"/>
  <c r="AL161" i="40"/>
  <c r="AD30" i="40"/>
  <c r="AL30" i="40"/>
  <c r="AO135" i="42"/>
  <c r="X135" i="42"/>
  <c r="AG135" i="42"/>
  <c r="AA135" i="42"/>
  <c r="AN111" i="26"/>
  <c r="AO111" i="26"/>
  <c r="X111" i="26"/>
  <c r="AL111" i="26"/>
  <c r="AA111" i="26"/>
  <c r="AB111" i="26"/>
  <c r="AG111" i="26"/>
  <c r="AD111" i="26"/>
  <c r="AH111" i="26"/>
  <c r="AF111" i="26"/>
  <c r="Y111" i="26"/>
  <c r="Z111" i="26"/>
  <c r="AF137" i="26"/>
  <c r="AJ137" i="26"/>
  <c r="X65" i="26"/>
  <c r="AO65" i="26"/>
  <c r="AA65" i="26"/>
  <c r="AM71" i="42"/>
  <c r="AC71" i="42"/>
  <c r="AK71" i="42"/>
  <c r="AD74" i="42"/>
  <c r="AJ74" i="42"/>
  <c r="W105" i="42"/>
  <c r="AJ6" i="40"/>
  <c r="X6" i="40"/>
  <c r="AI6" i="40"/>
  <c r="AF37" i="40"/>
  <c r="AO37" i="40"/>
  <c r="Y55" i="40"/>
  <c r="AM55" i="40"/>
  <c r="AJ55" i="40"/>
  <c r="W87" i="40"/>
  <c r="AG87" i="40"/>
  <c r="AN47" i="40"/>
  <c r="AL47" i="40"/>
  <c r="AM111" i="26"/>
  <c r="AA112" i="26"/>
  <c r="Y112" i="26"/>
  <c r="AE112" i="26"/>
  <c r="AL112" i="26"/>
  <c r="Y101" i="26"/>
  <c r="AD101" i="26"/>
  <c r="AL101" i="26"/>
  <c r="AD26" i="41"/>
  <c r="AD22" i="40"/>
  <c r="AA158" i="40"/>
  <c r="AF108" i="40"/>
  <c r="Y138" i="40"/>
  <c r="AH47" i="41"/>
  <c r="AF24" i="26"/>
  <c r="AB86" i="26"/>
  <c r="AC86" i="26"/>
  <c r="X145" i="26"/>
  <c r="AF105" i="25"/>
  <c r="AE87" i="26"/>
  <c r="AB87" i="26"/>
  <c r="AM100" i="26"/>
  <c r="AJ100" i="26"/>
  <c r="AM155" i="26"/>
  <c r="AL127" i="41"/>
  <c r="AD95" i="26"/>
  <c r="AH95" i="26"/>
  <c r="AJ95" i="26"/>
  <c r="Z62" i="26"/>
  <c r="AJ62" i="26"/>
  <c r="AB62" i="26"/>
  <c r="AH102" i="26"/>
  <c r="AG173" i="26"/>
  <c r="Y63" i="41"/>
  <c r="AE160" i="26"/>
  <c r="AH66" i="26"/>
  <c r="AC45" i="26"/>
  <c r="X172" i="41"/>
  <c r="AA69" i="26"/>
  <c r="AI69" i="26"/>
  <c r="AO22" i="26"/>
  <c r="Z26" i="26"/>
  <c r="AN68" i="26"/>
  <c r="X23" i="26"/>
  <c r="AG23" i="26"/>
  <c r="Y88" i="26"/>
  <c r="AH169" i="26"/>
  <c r="AJ78" i="25"/>
  <c r="AN32" i="26"/>
  <c r="AE32" i="26"/>
  <c r="AD32" i="26"/>
  <c r="AB32" i="26"/>
  <c r="AI62" i="26"/>
  <c r="AF62" i="26"/>
  <c r="AN66" i="26"/>
  <c r="AI54" i="26"/>
  <c r="AD164" i="25"/>
  <c r="AI78" i="25"/>
  <c r="AI32" i="26"/>
  <c r="AH32" i="26"/>
  <c r="AO32" i="26"/>
  <c r="AG32" i="26"/>
  <c r="AI108" i="40"/>
  <c r="Z77" i="40"/>
  <c r="AB77" i="40"/>
  <c r="AJ86" i="26"/>
  <c r="X87" i="26"/>
  <c r="W87" i="26"/>
  <c r="W100" i="26"/>
  <c r="AB155" i="26"/>
  <c r="AE37" i="26"/>
  <c r="Z167" i="40"/>
  <c r="AO95" i="26"/>
  <c r="AA95" i="26"/>
  <c r="AO120" i="26"/>
  <c r="Y130" i="26"/>
  <c r="AH62" i="26"/>
  <c r="AN62" i="26"/>
  <c r="X62" i="26"/>
  <c r="AA62" i="26"/>
  <c r="AM104" i="41"/>
  <c r="AB66" i="26"/>
  <c r="AA66" i="26"/>
  <c r="AB139" i="26"/>
  <c r="AM69" i="26"/>
  <c r="AB69" i="26"/>
  <c r="AO54" i="26"/>
  <c r="AD129" i="26"/>
  <c r="AN163" i="26"/>
  <c r="AN60" i="26"/>
  <c r="X68" i="26"/>
  <c r="AD23" i="26"/>
  <c r="AC23" i="26"/>
  <c r="AB88" i="26"/>
  <c r="AA36" i="26"/>
  <c r="AL32" i="26"/>
  <c r="W32" i="26"/>
  <c r="AK32" i="26"/>
  <c r="AF32" i="26"/>
  <c r="AG120" i="42"/>
  <c r="AC37" i="40"/>
  <c r="AH55" i="40"/>
  <c r="AO55" i="40"/>
  <c r="AF111" i="40"/>
  <c r="AL8" i="41"/>
  <c r="AA176" i="41"/>
  <c r="Z87" i="40"/>
  <c r="AO118" i="40"/>
  <c r="AM118" i="40"/>
  <c r="AN15" i="40"/>
  <c r="AB20" i="40"/>
  <c r="AB68" i="40"/>
  <c r="AF79" i="42"/>
  <c r="AB173" i="41"/>
  <c r="AF26" i="41"/>
  <c r="AC47" i="40"/>
  <c r="AA142" i="40"/>
  <c r="Z100" i="42"/>
  <c r="AI157" i="41"/>
  <c r="AD154" i="40"/>
  <c r="AC154" i="40"/>
  <c r="AA51" i="40"/>
  <c r="AG51" i="40"/>
  <c r="AJ165" i="42"/>
  <c r="AF165" i="42"/>
  <c r="AL143" i="41"/>
  <c r="AN170" i="41"/>
  <c r="AF152" i="40"/>
  <c r="X152" i="40"/>
  <c r="W89" i="40"/>
  <c r="AJ37" i="40"/>
  <c r="AF55" i="40"/>
  <c r="Z55" i="40"/>
  <c r="AH120" i="42"/>
  <c r="AC8" i="41"/>
  <c r="AD176" i="41"/>
  <c r="AJ176" i="41"/>
  <c r="AF87" i="40"/>
  <c r="X118" i="40"/>
  <c r="AD118" i="40"/>
  <c r="AI20" i="40"/>
  <c r="X20" i="40"/>
  <c r="AG109" i="40"/>
  <c r="Z154" i="40"/>
  <c r="W154" i="40"/>
  <c r="AK51" i="40"/>
  <c r="Y51" i="40"/>
  <c r="X103" i="41"/>
  <c r="AO8" i="41"/>
  <c r="Z142" i="40"/>
  <c r="AG154" i="40"/>
  <c r="AM154" i="40"/>
  <c r="AL51" i="40"/>
  <c r="AD51" i="40"/>
  <c r="AA96" i="40"/>
  <c r="X96" i="40"/>
  <c r="AB32" i="40"/>
  <c r="AK32" i="40"/>
  <c r="X105" i="25"/>
  <c r="AG105" i="25"/>
  <c r="AA98" i="26"/>
  <c r="AO110" i="26"/>
  <c r="AM150" i="26"/>
  <c r="Z76" i="26"/>
  <c r="AM76" i="26"/>
  <c r="AE76" i="26"/>
  <c r="AD77" i="26"/>
  <c r="Z106" i="26"/>
  <c r="AM120" i="26"/>
  <c r="AJ173" i="26"/>
  <c r="AA144" i="26"/>
  <c r="AF160" i="26"/>
  <c r="AA160" i="26"/>
  <c r="AI80" i="25"/>
  <c r="X54" i="26"/>
  <c r="AM54" i="26"/>
  <c r="AK94" i="26"/>
  <c r="AM94" i="26"/>
  <c r="AL94" i="26"/>
  <c r="AD170" i="26"/>
  <c r="Y170" i="26"/>
  <c r="W170" i="26"/>
  <c r="AH170" i="26"/>
  <c r="X90" i="40"/>
  <c r="AG18" i="41"/>
  <c r="AI24" i="26"/>
  <c r="AM86" i="26"/>
  <c r="AK86" i="26"/>
  <c r="AC114" i="26"/>
  <c r="Z105" i="25"/>
  <c r="AB105" i="25"/>
  <c r="AK42" i="26"/>
  <c r="AJ34" i="26"/>
  <c r="AH104" i="25"/>
  <c r="AN71" i="26"/>
  <c r="Z71" i="26"/>
  <c r="AE98" i="26"/>
  <c r="AH4" i="26"/>
  <c r="AD93" i="26"/>
  <c r="AH110" i="26"/>
  <c r="Z150" i="26"/>
  <c r="AB76" i="26"/>
  <c r="AH76" i="26"/>
  <c r="AA76" i="26"/>
  <c r="AI65" i="26"/>
  <c r="Z92" i="26"/>
  <c r="AN92" i="26"/>
  <c r="Y92" i="26"/>
  <c r="AB77" i="26"/>
  <c r="AD106" i="26"/>
  <c r="AI21" i="26"/>
  <c r="AL21" i="26"/>
  <c r="Z21" i="26"/>
  <c r="AK120" i="26"/>
  <c r="Z3" i="26"/>
  <c r="AH173" i="26"/>
  <c r="AO144" i="26"/>
  <c r="AO44" i="26"/>
  <c r="AN116" i="26"/>
  <c r="Y160" i="26"/>
  <c r="Z160" i="26"/>
  <c r="AL66" i="26"/>
  <c r="AI66" i="26"/>
  <c r="AE58" i="26"/>
  <c r="Z45" i="26"/>
  <c r="AC80" i="25"/>
  <c r="AC22" i="26"/>
  <c r="AG54" i="26"/>
  <c r="AD54" i="26"/>
  <c r="AH54" i="26"/>
  <c r="W75" i="26"/>
  <c r="Y94" i="26"/>
  <c r="AH94" i="26"/>
  <c r="AE94" i="26"/>
  <c r="W94" i="26"/>
  <c r="AN170" i="26"/>
  <c r="AJ170" i="26"/>
  <c r="AE170" i="26"/>
  <c r="AK170" i="26"/>
  <c r="AO162" i="26"/>
  <c r="Y32" i="26"/>
  <c r="Z57" i="26"/>
  <c r="AO86" i="26"/>
  <c r="AN86" i="26"/>
  <c r="AL105" i="25"/>
  <c r="AN105" i="25"/>
  <c r="AH42" i="26"/>
  <c r="AK34" i="26"/>
  <c r="AL98" i="26"/>
  <c r="AO50" i="41"/>
  <c r="AD107" i="26"/>
  <c r="AB93" i="26"/>
  <c r="W110" i="26"/>
  <c r="AI150" i="26"/>
  <c r="Y76" i="26"/>
  <c r="AD76" i="26"/>
  <c r="AF76" i="26"/>
  <c r="W65" i="26"/>
  <c r="AH28" i="26"/>
  <c r="AO92" i="26"/>
  <c r="AH92" i="26"/>
  <c r="AJ92" i="26"/>
  <c r="AO77" i="26"/>
  <c r="Y100" i="26"/>
  <c r="AK21" i="26"/>
  <c r="AF21" i="26"/>
  <c r="AD21" i="26"/>
  <c r="AL95" i="26"/>
  <c r="AF95" i="26"/>
  <c r="AG95" i="26"/>
  <c r="AI56" i="26"/>
  <c r="AG120" i="26"/>
  <c r="AG146" i="26"/>
  <c r="AO5" i="26"/>
  <c r="AL3" i="26"/>
  <c r="AN131" i="26"/>
  <c r="AH35" i="26"/>
  <c r="W144" i="26"/>
  <c r="AJ106" i="41"/>
  <c r="AH44" i="26"/>
  <c r="X160" i="26"/>
  <c r="AG160" i="26"/>
  <c r="AK172" i="41"/>
  <c r="AO147" i="41"/>
  <c r="AA20" i="26"/>
  <c r="AL80" i="25"/>
  <c r="W80" i="25"/>
  <c r="W22" i="26"/>
  <c r="AJ29" i="26"/>
  <c r="Y54" i="26"/>
  <c r="AA54" i="26"/>
  <c r="AK54" i="26"/>
  <c r="AK129" i="26"/>
  <c r="AJ131" i="41"/>
  <c r="X75" i="26"/>
  <c r="AN94" i="26"/>
  <c r="AF94" i="26"/>
  <c r="Z94" i="26"/>
  <c r="AC94" i="26"/>
  <c r="Z170" i="26"/>
  <c r="AF170" i="26"/>
  <c r="AI170" i="26"/>
  <c r="AC170" i="26"/>
  <c r="W17" i="26"/>
  <c r="AG17" i="26"/>
  <c r="W88" i="26"/>
  <c r="AM169" i="26"/>
  <c r="AN136" i="26"/>
  <c r="AK75" i="23"/>
  <c r="AG52" i="24"/>
  <c r="AI52" i="24"/>
  <c r="Z52" i="24"/>
  <c r="AJ52" i="24"/>
  <c r="AK52" i="24"/>
  <c r="AM52" i="24"/>
  <c r="AE52" i="24"/>
  <c r="AB171" i="40"/>
  <c r="AA171" i="40"/>
  <c r="AH171" i="40"/>
  <c r="AG171" i="40"/>
  <c r="AN171" i="40"/>
  <c r="AF171" i="40"/>
  <c r="AM171" i="40"/>
  <c r="AD171" i="40"/>
  <c r="Y171" i="40"/>
  <c r="AO171" i="40"/>
  <c r="AK171" i="40"/>
  <c r="AI171" i="40"/>
  <c r="AJ171" i="40"/>
  <c r="AN92" i="40"/>
  <c r="AO92" i="40"/>
  <c r="W92" i="40"/>
  <c r="AH92" i="40"/>
  <c r="Z92" i="40"/>
  <c r="AC92" i="40"/>
  <c r="AI92" i="40"/>
  <c r="AB92" i="40"/>
  <c r="AI100" i="40"/>
  <c r="X100" i="40"/>
  <c r="AB100" i="40"/>
  <c r="AF100" i="40"/>
  <c r="AJ100" i="40"/>
  <c r="Z100" i="40"/>
  <c r="AK100" i="40"/>
  <c r="AN100" i="40"/>
  <c r="AL100" i="40"/>
  <c r="AD100" i="40"/>
  <c r="AM100" i="40"/>
  <c r="W100" i="40"/>
  <c r="AH100" i="40"/>
  <c r="AF127" i="40"/>
  <c r="Y127" i="40"/>
  <c r="AD127" i="40"/>
  <c r="AJ127" i="40"/>
  <c r="AN127" i="40"/>
  <c r="Z127" i="40"/>
  <c r="AE127" i="40"/>
  <c r="W127" i="40"/>
  <c r="AL127" i="40"/>
  <c r="Z155" i="40"/>
  <c r="Y155" i="40"/>
  <c r="X155" i="40"/>
  <c r="AM155" i="40"/>
  <c r="AF155" i="40"/>
  <c r="AL155" i="40"/>
  <c r="AK155" i="40"/>
  <c r="AD155" i="40"/>
  <c r="W155" i="40"/>
  <c r="AA155" i="40"/>
  <c r="AC155" i="40"/>
  <c r="AB155" i="40"/>
  <c r="AO155" i="40"/>
  <c r="AI44" i="40"/>
  <c r="AE44" i="40"/>
  <c r="AO44" i="40"/>
  <c r="W44" i="40"/>
  <c r="X44" i="40"/>
  <c r="AK44" i="40"/>
  <c r="AM44" i="40"/>
  <c r="Y44" i="40"/>
  <c r="AL44" i="40"/>
  <c r="AN129" i="42"/>
  <c r="W129" i="42"/>
  <c r="X129" i="42"/>
  <c r="AO129" i="42"/>
  <c r="AC129" i="42"/>
  <c r="AK129" i="42"/>
  <c r="AI129" i="42"/>
  <c r="AD129" i="42"/>
  <c r="AB129" i="42"/>
  <c r="AF129" i="42"/>
  <c r="AA129" i="42"/>
  <c r="AL129" i="42"/>
  <c r="AM129" i="42"/>
  <c r="AE129" i="42"/>
  <c r="AG129" i="42"/>
  <c r="AN137" i="42"/>
  <c r="AL137" i="42"/>
  <c r="AJ137" i="42"/>
  <c r="AC137" i="42"/>
  <c r="W137" i="42"/>
  <c r="AM137" i="42"/>
  <c r="Y137" i="42"/>
  <c r="AE137" i="42"/>
  <c r="AI137" i="42"/>
  <c r="AK137" i="42"/>
  <c r="AA137" i="42"/>
  <c r="AB137" i="42"/>
  <c r="X137" i="42"/>
  <c r="AG137" i="42"/>
  <c r="AL83" i="42"/>
  <c r="W83" i="42"/>
  <c r="AC83" i="42"/>
  <c r="Y83" i="42"/>
  <c r="AJ83" i="42"/>
  <c r="X83" i="42"/>
  <c r="AA83" i="42"/>
  <c r="AI83" i="42"/>
  <c r="AE83" i="42"/>
  <c r="AM83" i="42"/>
  <c r="AK83" i="42"/>
  <c r="AH83" i="42"/>
  <c r="Z83" i="42"/>
  <c r="AB83" i="42"/>
  <c r="AF83" i="42"/>
  <c r="AG83" i="42"/>
  <c r="AG21" i="42"/>
  <c r="AH21" i="42"/>
  <c r="AK21" i="42"/>
  <c r="Y21" i="42"/>
  <c r="AA21" i="42"/>
  <c r="AE21" i="42"/>
  <c r="AM21" i="42"/>
  <c r="AO21" i="42"/>
  <c r="AN21" i="42"/>
  <c r="Z21" i="42"/>
  <c r="W21" i="42"/>
  <c r="AD21" i="42"/>
  <c r="AI21" i="42"/>
  <c r="AD153" i="42"/>
  <c r="AG153" i="42"/>
  <c r="AN153" i="42"/>
  <c r="AM153" i="42"/>
  <c r="X153" i="42"/>
  <c r="AO153" i="42"/>
  <c r="AL153" i="42"/>
  <c r="AB153" i="42"/>
  <c r="AE153" i="42"/>
  <c r="Z153" i="42"/>
  <c r="AK153" i="42"/>
  <c r="AJ153" i="42"/>
  <c r="AI153" i="42"/>
  <c r="AN84" i="41"/>
  <c r="Z84" i="41"/>
  <c r="AM84" i="41"/>
  <c r="AA84" i="41"/>
  <c r="AL84" i="41"/>
  <c r="AC84" i="41"/>
  <c r="AD84" i="41"/>
  <c r="AE84" i="41"/>
  <c r="AB84" i="41"/>
  <c r="AI84" i="41"/>
  <c r="AF84" i="41"/>
  <c r="AG84" i="41"/>
  <c r="Z146" i="40"/>
  <c r="AH146" i="40"/>
  <c r="Y146" i="40"/>
  <c r="AK146" i="40"/>
  <c r="AF146" i="40"/>
  <c r="AJ146" i="40"/>
  <c r="AB146" i="40"/>
  <c r="AI146" i="40"/>
  <c r="AL146" i="40"/>
  <c r="AA146" i="40"/>
  <c r="AO146" i="40"/>
  <c r="AM146" i="40"/>
  <c r="AD146" i="40"/>
  <c r="AG146" i="40"/>
  <c r="AF112" i="40"/>
  <c r="AI112" i="40"/>
  <c r="Z112" i="40"/>
  <c r="W112" i="40"/>
  <c r="AH112" i="40"/>
  <c r="AK112" i="40"/>
  <c r="Y112" i="40"/>
  <c r="AL112" i="40"/>
  <c r="AB112" i="40"/>
  <c r="X112" i="40"/>
  <c r="AN112" i="40"/>
  <c r="AO112" i="40"/>
  <c r="AD112" i="40"/>
  <c r="AC112" i="40"/>
  <c r="AM112" i="40"/>
  <c r="AJ51" i="25"/>
  <c r="AF51" i="25"/>
  <c r="Y51" i="25"/>
  <c r="AI82" i="41"/>
  <c r="AB82" i="41"/>
  <c r="AK82" i="41"/>
  <c r="AD82" i="41"/>
  <c r="AA82" i="41"/>
  <c r="AE82" i="41"/>
  <c r="AG82" i="41"/>
  <c r="AL82" i="41"/>
  <c r="W82" i="41"/>
  <c r="AF82" i="41"/>
  <c r="AJ82" i="41"/>
  <c r="Z82" i="41"/>
  <c r="Y82" i="41"/>
  <c r="AM82" i="41"/>
  <c r="AI72" i="41"/>
  <c r="AL72" i="41"/>
  <c r="AG72" i="41"/>
  <c r="AD72" i="41"/>
  <c r="AC72" i="41"/>
  <c r="AN72" i="41"/>
  <c r="W72" i="41"/>
  <c r="Z72" i="41"/>
  <c r="AH72" i="41"/>
  <c r="Y72" i="41"/>
  <c r="X72" i="41"/>
  <c r="AO72" i="41"/>
  <c r="AM72" i="41"/>
  <c r="AE72" i="41"/>
  <c r="AG27" i="26"/>
  <c r="AN27" i="26"/>
  <c r="Y152" i="23"/>
  <c r="AJ152" i="23"/>
  <c r="AH152" i="23"/>
  <c r="X152" i="23"/>
  <c r="Z152" i="23"/>
  <c r="AA152" i="23"/>
  <c r="AO152" i="23"/>
  <c r="AD152" i="23"/>
  <c r="AF152" i="23"/>
  <c r="AH16" i="28"/>
  <c r="AF16" i="28"/>
  <c r="W16" i="28"/>
  <c r="AE16" i="28"/>
  <c r="AI16" i="28"/>
  <c r="Z16" i="28"/>
  <c r="AJ16" i="28"/>
  <c r="AM16" i="28"/>
  <c r="AN16" i="28"/>
  <c r="AB16" i="28"/>
  <c r="AD16" i="28"/>
  <c r="AO16" i="28"/>
  <c r="AL16" i="28"/>
  <c r="Y16" i="28"/>
  <c r="AI38" i="23"/>
  <c r="W38" i="23"/>
  <c r="AB38" i="23"/>
  <c r="AJ38" i="23"/>
  <c r="AF38" i="23"/>
  <c r="AK38" i="23"/>
  <c r="AL38" i="23"/>
  <c r="AM38" i="23"/>
  <c r="X38" i="23"/>
  <c r="AE38" i="23"/>
  <c r="AN38" i="23"/>
  <c r="AH38" i="23"/>
  <c r="Y38" i="23"/>
  <c r="AJ147" i="28"/>
  <c r="AG147" i="28"/>
  <c r="AO147" i="28"/>
  <c r="AI147" i="28"/>
  <c r="AN147" i="28"/>
  <c r="W147" i="28"/>
  <c r="AF147" i="28"/>
  <c r="Z147" i="28"/>
  <c r="AC147" i="28"/>
  <c r="AH147" i="28"/>
  <c r="AD147" i="28"/>
  <c r="AK147" i="28"/>
  <c r="AM133" i="28"/>
  <c r="AG133" i="28"/>
  <c r="AF133" i="28"/>
  <c r="W133" i="28"/>
  <c r="AC133" i="28"/>
  <c r="X133" i="28"/>
  <c r="AO133" i="28"/>
  <c r="AN133" i="28"/>
  <c r="AF79" i="23"/>
  <c r="AJ79" i="23"/>
  <c r="X79" i="23"/>
  <c r="AM79" i="23"/>
  <c r="AC79" i="23"/>
  <c r="AB79" i="23"/>
  <c r="Y79" i="23"/>
  <c r="AL79" i="23"/>
  <c r="Z11" i="28"/>
  <c r="AH11" i="28"/>
  <c r="AL11" i="28"/>
  <c r="AB11" i="28"/>
  <c r="AD11" i="28"/>
  <c r="AE11" i="28"/>
  <c r="AK11" i="28"/>
  <c r="W11" i="28"/>
  <c r="Y11" i="28"/>
  <c r="Y59" i="23"/>
  <c r="AB59" i="23"/>
  <c r="AJ59" i="23"/>
  <c r="AO59" i="23"/>
  <c r="AA59" i="23"/>
  <c r="Z59" i="23"/>
  <c r="AL59" i="23"/>
  <c r="AK59" i="23"/>
  <c r="AH59" i="23"/>
  <c r="AF59" i="23"/>
  <c r="AG59" i="23"/>
  <c r="AC59" i="23"/>
  <c r="W132" i="28"/>
  <c r="X132" i="28"/>
  <c r="AA132" i="28"/>
  <c r="AL132" i="28"/>
  <c r="AB132" i="28"/>
  <c r="AH132" i="28"/>
  <c r="AJ132" i="28"/>
  <c r="AD132" i="28"/>
  <c r="AF132" i="28"/>
  <c r="X38" i="28"/>
  <c r="AL38" i="28"/>
  <c r="AC38" i="28"/>
  <c r="AB38" i="28"/>
  <c r="AA38" i="28"/>
  <c r="AM38" i="28"/>
  <c r="Y38" i="28"/>
  <c r="AI38" i="28"/>
  <c r="AN38" i="28"/>
  <c r="AG102" i="23"/>
  <c r="X102" i="23"/>
  <c r="AO102" i="23"/>
  <c r="AI102" i="23"/>
  <c r="AH102" i="23"/>
  <c r="W56" i="23"/>
  <c r="AN56" i="23"/>
  <c r="AD56" i="23"/>
  <c r="AM56" i="23"/>
  <c r="X56" i="23"/>
  <c r="AJ56" i="23"/>
  <c r="AI56" i="23"/>
  <c r="AO56" i="23"/>
  <c r="AK56" i="23"/>
  <c r="AE56" i="23"/>
  <c r="Y56" i="23"/>
  <c r="Y27" i="28"/>
  <c r="AJ27" i="28"/>
  <c r="AG27" i="28"/>
  <c r="AL27" i="28"/>
  <c r="AO27" i="28"/>
  <c r="AE27" i="28"/>
  <c r="AD27" i="28"/>
  <c r="W27" i="28"/>
  <c r="AN27" i="28"/>
  <c r="AA27" i="28"/>
  <c r="AH104" i="23"/>
  <c r="Z104" i="23"/>
  <c r="AG104" i="23"/>
  <c r="AC104" i="23"/>
  <c r="AL104" i="23"/>
  <c r="AN104" i="23"/>
  <c r="W104" i="23"/>
  <c r="Y104" i="23"/>
  <c r="AO104" i="23"/>
  <c r="AI104" i="23"/>
  <c r="AG8" i="23"/>
  <c r="AN8" i="23"/>
  <c r="AO8" i="23"/>
  <c r="W8" i="23"/>
  <c r="AJ8" i="23"/>
  <c r="AD8" i="23"/>
  <c r="AM8" i="23"/>
  <c r="AE8" i="23"/>
  <c r="AL8" i="23"/>
  <c r="AC8" i="23"/>
  <c r="AK123" i="28"/>
  <c r="AC123" i="28"/>
  <c r="W123" i="28"/>
  <c r="AH123" i="28"/>
  <c r="AL123" i="28"/>
  <c r="AD123" i="28"/>
  <c r="AI123" i="28"/>
  <c r="Z123" i="28"/>
  <c r="AG123" i="28"/>
  <c r="AE123" i="28"/>
  <c r="Y123" i="28"/>
  <c r="AJ123" i="28"/>
  <c r="W143" i="23"/>
  <c r="AN143" i="23"/>
  <c r="AB143" i="23"/>
  <c r="AJ143" i="23"/>
  <c r="Z143" i="23"/>
  <c r="AO143" i="23"/>
  <c r="AF143" i="23"/>
  <c r="AI143" i="23"/>
  <c r="AB19" i="28"/>
  <c r="Y19" i="28"/>
  <c r="AK19" i="28"/>
  <c r="AD19" i="28"/>
  <c r="AC19" i="28"/>
  <c r="AA19" i="28"/>
  <c r="AG19" i="28"/>
  <c r="AF19" i="28"/>
  <c r="AM19" i="28"/>
  <c r="AB55" i="23"/>
  <c r="Z55" i="23"/>
  <c r="X55" i="23"/>
  <c r="AH55" i="23"/>
  <c r="Y55" i="23"/>
  <c r="AO55" i="23"/>
  <c r="AF55" i="23"/>
  <c r="AI55" i="23"/>
  <c r="W55" i="23"/>
  <c r="AD55" i="23"/>
  <c r="AE55" i="23"/>
  <c r="AL124" i="28"/>
  <c r="AI124" i="28"/>
  <c r="AO124" i="28"/>
  <c r="AD124" i="28"/>
  <c r="AJ124" i="28"/>
  <c r="AN124" i="28"/>
  <c r="AF124" i="28"/>
  <c r="AH124" i="28"/>
  <c r="W124" i="28"/>
  <c r="AC139" i="28"/>
  <c r="AG139" i="28"/>
  <c r="AJ139" i="28"/>
  <c r="AE139" i="28"/>
  <c r="AA139" i="28"/>
  <c r="AD139" i="28"/>
  <c r="AF3" i="23"/>
  <c r="AM3" i="23"/>
  <c r="Y3" i="23"/>
  <c r="W3" i="23"/>
  <c r="AB3" i="23"/>
  <c r="AI3" i="23"/>
  <c r="X3" i="23"/>
  <c r="AL3" i="23"/>
  <c r="AE3" i="23"/>
  <c r="Z3" i="23"/>
  <c r="W66" i="28"/>
  <c r="Z66" i="28"/>
  <c r="AL66" i="28"/>
  <c r="AJ66" i="28"/>
  <c r="AK66" i="28"/>
  <c r="AE66" i="28"/>
  <c r="AD66" i="28"/>
  <c r="AC66" i="28"/>
  <c r="AA173" i="28"/>
  <c r="AK173" i="28"/>
  <c r="AE173" i="28"/>
  <c r="Z173" i="28"/>
  <c r="AG173" i="28"/>
  <c r="AJ173" i="28"/>
  <c r="AH173" i="28"/>
  <c r="AD173" i="28"/>
  <c r="AF173" i="28"/>
  <c r="AB39" i="23"/>
  <c r="AJ39" i="23"/>
  <c r="AD39" i="23"/>
  <c r="Y39" i="23"/>
  <c r="AE39" i="23"/>
  <c r="W39" i="23"/>
  <c r="AC39" i="23"/>
  <c r="AH39" i="23"/>
  <c r="AI39" i="23"/>
  <c r="AL39" i="23"/>
  <c r="AK39" i="23"/>
  <c r="AM39" i="23"/>
  <c r="Z39" i="23"/>
  <c r="AG157" i="28"/>
  <c r="AL157" i="28"/>
  <c r="Z157" i="28"/>
  <c r="AO157" i="28"/>
  <c r="AB157" i="28"/>
  <c r="AE157" i="28"/>
  <c r="AD157" i="28"/>
  <c r="AI157" i="28"/>
  <c r="AK157" i="28"/>
  <c r="AJ157" i="28"/>
  <c r="Z161" i="28"/>
  <c r="AA161" i="28"/>
  <c r="AC161" i="28"/>
  <c r="AK161" i="28"/>
  <c r="AM161" i="28"/>
  <c r="AE161" i="28"/>
  <c r="AO161" i="28"/>
  <c r="Y161" i="28"/>
  <c r="X161" i="28"/>
  <c r="AM76" i="23"/>
  <c r="AF76" i="23"/>
  <c r="AO76" i="23"/>
  <c r="Y76" i="23"/>
  <c r="AG76" i="23"/>
  <c r="AI76" i="23"/>
  <c r="AA115" i="23"/>
  <c r="X115" i="23"/>
  <c r="AH115" i="23"/>
  <c r="AI115" i="23"/>
  <c r="AE115" i="23"/>
  <c r="AM115" i="23"/>
  <c r="AG115" i="23"/>
  <c r="AJ115" i="23"/>
  <c r="AL115" i="23"/>
  <c r="AL63" i="28"/>
  <c r="AK63" i="28"/>
  <c r="AG63" i="28"/>
  <c r="AF63" i="28"/>
  <c r="AO63" i="28"/>
  <c r="Y63" i="28"/>
  <c r="Z63" i="28"/>
  <c r="X63" i="28"/>
  <c r="AA63" i="28"/>
  <c r="AL18" i="23"/>
  <c r="AB18" i="23"/>
  <c r="Y18" i="23"/>
  <c r="AA18" i="23"/>
  <c r="AH18" i="23"/>
  <c r="AE18" i="23"/>
  <c r="AN18" i="23"/>
  <c r="AI18" i="23"/>
  <c r="X85" i="28"/>
  <c r="AO85" i="28"/>
  <c r="AH85" i="28"/>
  <c r="AK85" i="28"/>
  <c r="AA85" i="28"/>
  <c r="AL85" i="28"/>
  <c r="AF85" i="28"/>
  <c r="Y85" i="28"/>
  <c r="AJ85" i="28"/>
  <c r="AM20" i="24"/>
  <c r="AK20" i="24"/>
  <c r="Z20" i="24"/>
  <c r="AF20" i="24"/>
  <c r="AL20" i="24"/>
  <c r="AB107" i="24"/>
  <c r="AH107" i="24"/>
  <c r="AO107" i="24"/>
  <c r="X107" i="24"/>
  <c r="AH18" i="24"/>
  <c r="Z18" i="24"/>
  <c r="AG18" i="24"/>
  <c r="AO18" i="24"/>
  <c r="AA18" i="24"/>
  <c r="AN18" i="24"/>
  <c r="AK18" i="24"/>
  <c r="AL18" i="24"/>
  <c r="AI18" i="24"/>
  <c r="X18" i="24"/>
  <c r="AG80" i="24"/>
  <c r="AK80" i="24"/>
  <c r="AF80" i="24"/>
  <c r="AA80" i="24"/>
  <c r="AN80" i="24"/>
  <c r="Y80" i="24"/>
  <c r="AO80" i="24"/>
  <c r="AM80" i="24"/>
  <c r="AG92" i="40"/>
  <c r="AH129" i="42"/>
  <c r="Z137" i="42"/>
  <c r="AL110" i="40"/>
  <c r="AO110" i="40"/>
  <c r="W110" i="40"/>
  <c r="Z110" i="40"/>
  <c r="AJ110" i="40"/>
  <c r="AI110" i="40"/>
  <c r="Y70" i="40"/>
  <c r="AJ70" i="40"/>
  <c r="AL70" i="40"/>
  <c r="Z70" i="40"/>
  <c r="AH70" i="40"/>
  <c r="X70" i="40"/>
  <c r="AG70" i="40"/>
  <c r="AI70" i="40"/>
  <c r="AK70" i="40"/>
  <c r="AE70" i="40"/>
  <c r="AN70" i="40"/>
  <c r="AN133" i="40"/>
  <c r="AA133" i="40"/>
  <c r="Y133" i="40"/>
  <c r="AG133" i="40"/>
  <c r="AI133" i="40"/>
  <c r="AO133" i="40"/>
  <c r="AD133" i="40"/>
  <c r="W133" i="40"/>
  <c r="AM133" i="40"/>
  <c r="AK143" i="42"/>
  <c r="Y143" i="42"/>
  <c r="AC143" i="42"/>
  <c r="AO143" i="42"/>
  <c r="AM143" i="42"/>
  <c r="AE143" i="42"/>
  <c r="AN143" i="42"/>
  <c r="AA143" i="42"/>
  <c r="AB143" i="42"/>
  <c r="Z143" i="42"/>
  <c r="AG143" i="42"/>
  <c r="AD143" i="42"/>
  <c r="AM16" i="40"/>
  <c r="AG16" i="40"/>
  <c r="AE16" i="40"/>
  <c r="AN16" i="40"/>
  <c r="AD16" i="40"/>
  <c r="AC16" i="40"/>
  <c r="AO16" i="40"/>
  <c r="AK16" i="40"/>
  <c r="AF16" i="40"/>
  <c r="X16" i="40"/>
  <c r="AI16" i="40"/>
  <c r="AJ16" i="40"/>
  <c r="AL16" i="40"/>
  <c r="Z16" i="40"/>
  <c r="Z90" i="41"/>
  <c r="AL90" i="41"/>
  <c r="AF90" i="41"/>
  <c r="AD90" i="41"/>
  <c r="AJ90" i="41"/>
  <c r="AH90" i="41"/>
  <c r="AN90" i="41"/>
  <c r="AB90" i="41"/>
  <c r="AA8" i="40"/>
  <c r="Y8" i="40"/>
  <c r="AC8" i="40"/>
  <c r="AH8" i="40"/>
  <c r="AO8" i="40"/>
  <c r="AB8" i="40"/>
  <c r="AD8" i="40"/>
  <c r="AM8" i="40"/>
  <c r="AG8" i="40"/>
  <c r="W8" i="40"/>
  <c r="X8" i="40"/>
  <c r="AJ8" i="40"/>
  <c r="Z8" i="40"/>
  <c r="AE8" i="40"/>
  <c r="AM82" i="26"/>
  <c r="AO82" i="26"/>
  <c r="AF82" i="26"/>
  <c r="AJ166" i="26"/>
  <c r="AG166" i="26"/>
  <c r="AA166" i="26"/>
  <c r="AD166" i="26"/>
  <c r="AE166" i="26"/>
  <c r="AI166" i="26"/>
  <c r="Y9" i="42"/>
  <c r="AM9" i="42"/>
  <c r="AH9" i="42"/>
  <c r="AC9" i="42"/>
  <c r="AE9" i="42"/>
  <c r="AA9" i="42"/>
  <c r="AD9" i="42"/>
  <c r="W9" i="42"/>
  <c r="AO9" i="42"/>
  <c r="Z9" i="42"/>
  <c r="X9" i="42"/>
  <c r="AN9" i="42"/>
  <c r="AG117" i="41"/>
  <c r="AO117" i="41"/>
  <c r="AK117" i="41"/>
  <c r="AF117" i="41"/>
  <c r="AJ117" i="41"/>
  <c r="AA117" i="41"/>
  <c r="AH117" i="41"/>
  <c r="AI117" i="41"/>
  <c r="W117" i="41"/>
  <c r="AB117" i="41"/>
  <c r="AL117" i="41"/>
  <c r="Z117" i="41"/>
  <c r="X67" i="41"/>
  <c r="AB67" i="41"/>
  <c r="W67" i="41"/>
  <c r="AI67" i="41"/>
  <c r="AK67" i="41"/>
  <c r="AJ67" i="41"/>
  <c r="AM67" i="41"/>
  <c r="AD67" i="41"/>
  <c r="AO67" i="41"/>
  <c r="Y67" i="41"/>
  <c r="AC67" i="41"/>
  <c r="AL67" i="41"/>
  <c r="AA67" i="41"/>
  <c r="AG25" i="40"/>
  <c r="Y25" i="40"/>
  <c r="AO25" i="40"/>
  <c r="AN25" i="40"/>
  <c r="AA31" i="26"/>
  <c r="X31" i="26"/>
  <c r="AB31" i="26"/>
  <c r="Z31" i="26"/>
  <c r="AJ31" i="26"/>
  <c r="AG31" i="26"/>
  <c r="AO31" i="26"/>
  <c r="AM31" i="26"/>
  <c r="AN31" i="26"/>
  <c r="AD31" i="26"/>
  <c r="AK31" i="26"/>
  <c r="AL31" i="26"/>
  <c r="W31" i="26"/>
  <c r="Y31" i="26"/>
  <c r="X171" i="40"/>
  <c r="AN155" i="40"/>
  <c r="X21" i="42"/>
  <c r="AJ84" i="41"/>
  <c r="AI127" i="40"/>
  <c r="AJ129" i="42"/>
  <c r="AF137" i="42"/>
  <c r="AE100" i="40"/>
  <c r="AC100" i="40"/>
  <c r="AD5" i="24"/>
  <c r="AI5" i="24"/>
  <c r="AH5" i="24"/>
  <c r="Y5" i="24"/>
  <c r="AK5" i="24"/>
  <c r="AL5" i="24"/>
  <c r="AD11" i="24"/>
  <c r="Z11" i="24"/>
  <c r="AN11" i="24"/>
  <c r="AC11" i="24"/>
  <c r="Y11" i="24"/>
  <c r="AI161" i="24"/>
  <c r="AJ161" i="24"/>
  <c r="AL161" i="24"/>
  <c r="AD161" i="24"/>
  <c r="AG161" i="24"/>
  <c r="AN161" i="24"/>
  <c r="AO161" i="24"/>
  <c r="W136" i="24"/>
  <c r="AG136" i="24"/>
  <c r="AE136" i="24"/>
  <c r="AC136" i="24"/>
  <c r="AH36" i="24"/>
  <c r="AE36" i="24"/>
  <c r="AL36" i="24"/>
  <c r="AJ36" i="24"/>
  <c r="AD83" i="42"/>
  <c r="AN115" i="40"/>
  <c r="X115" i="40"/>
  <c r="AI115" i="40"/>
  <c r="AD115" i="40"/>
  <c r="AA115" i="40"/>
  <c r="Z115" i="40"/>
  <c r="AH115" i="40"/>
  <c r="AO115" i="40"/>
  <c r="X43" i="40"/>
  <c r="AA43" i="40"/>
  <c r="AM43" i="40"/>
  <c r="AN43" i="40"/>
  <c r="AK43" i="40"/>
  <c r="AJ43" i="40"/>
  <c r="AG43" i="40"/>
  <c r="Y43" i="40"/>
  <c r="AH43" i="40"/>
  <c r="AD43" i="40"/>
  <c r="W43" i="40"/>
  <c r="Z43" i="40"/>
  <c r="AF43" i="40"/>
  <c r="AE43" i="40"/>
  <c r="AC43" i="40"/>
  <c r="AI122" i="42"/>
  <c r="AO122" i="42"/>
  <c r="AA122" i="42"/>
  <c r="Y122" i="42"/>
  <c r="AG122" i="42"/>
  <c r="AL122" i="42"/>
  <c r="AH122" i="42"/>
  <c r="AJ122" i="42"/>
  <c r="AB122" i="42"/>
  <c r="AO32" i="41"/>
  <c r="AL32" i="41"/>
  <c r="AD32" i="41"/>
  <c r="W32" i="41"/>
  <c r="X32" i="41"/>
  <c r="AH32" i="41"/>
  <c r="AF32" i="41"/>
  <c r="AI32" i="41"/>
  <c r="AA32" i="41"/>
  <c r="AM32" i="41"/>
  <c r="AB32" i="41"/>
  <c r="Z32" i="41"/>
  <c r="AN32" i="41"/>
  <c r="AJ32" i="41"/>
  <c r="AO99" i="40"/>
  <c r="AD99" i="40"/>
  <c r="AB99" i="40"/>
  <c r="AK99" i="40"/>
  <c r="AF99" i="40"/>
  <c r="Y99" i="40"/>
  <c r="AC99" i="40"/>
  <c r="Z99" i="40"/>
  <c r="AJ99" i="40"/>
  <c r="AI99" i="40"/>
  <c r="X99" i="40"/>
  <c r="AI171" i="25"/>
  <c r="AO171" i="25"/>
  <c r="X149" i="41"/>
  <c r="AG149" i="41"/>
  <c r="AI149" i="41"/>
  <c r="Z149" i="41"/>
  <c r="AN149" i="41"/>
  <c r="W149" i="41"/>
  <c r="AM149" i="41"/>
  <c r="Y149" i="41"/>
  <c r="AH149" i="41"/>
  <c r="AE149" i="41"/>
  <c r="AC149" i="41"/>
  <c r="AD149" i="41"/>
  <c r="AL149" i="41"/>
  <c r="AA149" i="41"/>
  <c r="AG133" i="26"/>
  <c r="AA133" i="26"/>
  <c r="AH133" i="26"/>
  <c r="Y133" i="26"/>
  <c r="AO110" i="41"/>
  <c r="X110" i="41"/>
  <c r="AF110" i="41"/>
  <c r="AH110" i="41"/>
  <c r="AM110" i="41"/>
  <c r="AE110" i="41"/>
  <c r="AB110" i="41"/>
  <c r="AN110" i="41"/>
  <c r="W110" i="41"/>
  <c r="AJ110" i="41"/>
  <c r="Z110" i="41"/>
  <c r="AI110" i="41"/>
  <c r="AD110" i="41"/>
  <c r="AL127" i="26"/>
  <c r="AN127" i="26"/>
  <c r="AE127" i="26"/>
  <c r="W59" i="25"/>
  <c r="AO59" i="25"/>
  <c r="AN132" i="26"/>
  <c r="AL132" i="26"/>
  <c r="AB132" i="26"/>
  <c r="AH132" i="26"/>
  <c r="AC132" i="26"/>
  <c r="AD132" i="26"/>
  <c r="AE132" i="26"/>
  <c r="X132" i="26"/>
  <c r="Y165" i="24"/>
  <c r="AA165" i="24"/>
  <c r="AM165" i="24"/>
  <c r="AG100" i="40"/>
  <c r="AO83" i="42"/>
  <c r="AL22" i="42"/>
  <c r="AM22" i="42"/>
  <c r="AA22" i="42"/>
  <c r="W22" i="42"/>
  <c r="AE22" i="42"/>
  <c r="AB22" i="42"/>
  <c r="AD22" i="42"/>
  <c r="AF22" i="42"/>
  <c r="AC22" i="42"/>
  <c r="Y22" i="42"/>
  <c r="X22" i="42"/>
  <c r="AI22" i="42"/>
  <c r="AJ22" i="42"/>
  <c r="AK22" i="42"/>
  <c r="Z22" i="42"/>
  <c r="AG164" i="41"/>
  <c r="AA164" i="41"/>
  <c r="AD164" i="41"/>
  <c r="AH164" i="41"/>
  <c r="AB164" i="41"/>
  <c r="AE164" i="41"/>
  <c r="W164" i="41"/>
  <c r="Z164" i="41"/>
  <c r="AO164" i="41"/>
  <c r="X164" i="41"/>
  <c r="AM164" i="41"/>
  <c r="Y164" i="41"/>
  <c r="AF164" i="41"/>
  <c r="AN164" i="41"/>
  <c r="AK164" i="41"/>
  <c r="AK23" i="40"/>
  <c r="AA23" i="40"/>
  <c r="AD23" i="40"/>
  <c r="AN23" i="40"/>
  <c r="W23" i="40"/>
  <c r="AI23" i="40"/>
  <c r="AB23" i="40"/>
  <c r="AE23" i="40"/>
  <c r="AO30" i="42"/>
  <c r="AK30" i="42"/>
  <c r="AM30" i="42"/>
  <c r="AF30" i="42"/>
  <c r="AA30" i="42"/>
  <c r="W30" i="42"/>
  <c r="AN30" i="42"/>
  <c r="AH30" i="42"/>
  <c r="AD30" i="42"/>
  <c r="AL30" i="42"/>
  <c r="X30" i="42"/>
  <c r="AI30" i="42"/>
  <c r="AJ30" i="42"/>
  <c r="AN169" i="42"/>
  <c r="AJ169" i="42"/>
  <c r="AL169" i="42"/>
  <c r="AH169" i="42"/>
  <c r="AE169" i="42"/>
  <c r="AF169" i="42"/>
  <c r="AG169" i="42"/>
  <c r="Y169" i="42"/>
  <c r="AC169" i="42"/>
  <c r="AK169" i="42"/>
  <c r="AB169" i="42"/>
  <c r="AO169" i="42"/>
  <c r="X169" i="42"/>
  <c r="AA169" i="42"/>
  <c r="AI169" i="42"/>
  <c r="W169" i="42"/>
  <c r="Y99" i="42"/>
  <c r="X99" i="42"/>
  <c r="W99" i="42"/>
  <c r="AF99" i="42"/>
  <c r="AI99" i="42"/>
  <c r="AK99" i="42"/>
  <c r="AO99" i="42"/>
  <c r="AC99" i="42"/>
  <c r="AG99" i="42"/>
  <c r="AJ99" i="42"/>
  <c r="AA99" i="42"/>
  <c r="Z99" i="42"/>
  <c r="AB99" i="42"/>
  <c r="AM99" i="42"/>
  <c r="AL99" i="42"/>
  <c r="AD99" i="42"/>
  <c r="Z56" i="42"/>
  <c r="AM56" i="42"/>
  <c r="AB56" i="42"/>
  <c r="AI56" i="42"/>
  <c r="AG56" i="42"/>
  <c r="AH56" i="42"/>
  <c r="AF56" i="42"/>
  <c r="AC56" i="42"/>
  <c r="AO56" i="42"/>
  <c r="AL56" i="42"/>
  <c r="Y56" i="42"/>
  <c r="AK56" i="42"/>
  <c r="AE56" i="42"/>
  <c r="AD56" i="42"/>
  <c r="AA56" i="42"/>
  <c r="AN56" i="42"/>
  <c r="AF2" i="41"/>
  <c r="Y2" i="41"/>
  <c r="AE2" i="41"/>
  <c r="AH2" i="41"/>
  <c r="AM2" i="41"/>
  <c r="Z2" i="41"/>
  <c r="AK2" i="41"/>
  <c r="AI2" i="41"/>
  <c r="AJ2" i="41"/>
  <c r="AF16" i="41"/>
  <c r="AA16" i="41"/>
  <c r="Z16" i="41"/>
  <c r="AK16" i="41"/>
  <c r="AB16" i="41"/>
  <c r="AM16" i="41"/>
  <c r="AL16" i="41"/>
  <c r="AC16" i="41"/>
  <c r="Y16" i="41"/>
  <c r="AD16" i="41"/>
  <c r="AH16" i="41"/>
  <c r="AI16" i="41"/>
  <c r="AG16" i="41"/>
  <c r="Y31" i="40"/>
  <c r="W31" i="40"/>
  <c r="AG31" i="40"/>
  <c r="AK31" i="40"/>
  <c r="AJ31" i="40"/>
  <c r="AN31" i="40"/>
  <c r="AH31" i="40"/>
  <c r="AF31" i="40"/>
  <c r="AC31" i="40"/>
  <c r="AB31" i="40"/>
  <c r="AA148" i="42"/>
  <c r="AG148" i="42"/>
  <c r="AM148" i="42"/>
  <c r="AK148" i="42"/>
  <c r="AI148" i="42"/>
  <c r="AD148" i="42"/>
  <c r="AB148" i="42"/>
  <c r="AH148" i="42"/>
  <c r="Z148" i="42"/>
  <c r="AO148" i="42"/>
  <c r="X148" i="42"/>
  <c r="AJ148" i="42"/>
  <c r="AC148" i="42"/>
  <c r="AF148" i="42"/>
  <c r="AL148" i="42"/>
  <c r="AE148" i="42"/>
  <c r="AK134" i="41"/>
  <c r="AO134" i="41"/>
  <c r="AN134" i="41"/>
  <c r="AF134" i="41"/>
  <c r="AA134" i="41"/>
  <c r="AH134" i="41"/>
  <c r="Z134" i="41"/>
  <c r="AE134" i="41"/>
  <c r="AC134" i="41"/>
  <c r="AD134" i="41"/>
  <c r="AG134" i="41"/>
  <c r="AJ134" i="41"/>
  <c r="AM134" i="41"/>
  <c r="AB134" i="41"/>
  <c r="AG177" i="41"/>
  <c r="Z177" i="41"/>
  <c r="W177" i="41"/>
  <c r="X177" i="41"/>
  <c r="AA177" i="41"/>
  <c r="AE177" i="41"/>
  <c r="AC177" i="41"/>
  <c r="AJ65" i="40"/>
  <c r="AH65" i="40"/>
  <c r="AL65" i="40"/>
  <c r="AB65" i="40"/>
  <c r="AK65" i="40"/>
  <c r="AC65" i="40"/>
  <c r="Z65" i="40"/>
  <c r="AE65" i="40"/>
  <c r="AO65" i="40"/>
  <c r="AN65" i="40"/>
  <c r="AF65" i="40"/>
  <c r="AD65" i="40"/>
  <c r="Y65" i="40"/>
  <c r="AL91" i="42"/>
  <c r="AE91" i="42"/>
  <c r="AJ91" i="42"/>
  <c r="AC91" i="42"/>
  <c r="AK91" i="42"/>
  <c r="AA91" i="42"/>
  <c r="AG91" i="42"/>
  <c r="X91" i="42"/>
  <c r="AH91" i="42"/>
  <c r="Z91" i="42"/>
  <c r="AB91" i="42"/>
  <c r="AO91" i="42"/>
  <c r="AN91" i="42"/>
  <c r="W91" i="42"/>
  <c r="Y91" i="42"/>
  <c r="AM43" i="41"/>
  <c r="AD43" i="41"/>
  <c r="AI43" i="41"/>
  <c r="AB43" i="41"/>
  <c r="AC43" i="41"/>
  <c r="AG43" i="41"/>
  <c r="AA43" i="41"/>
  <c r="AJ43" i="41"/>
  <c r="Z43" i="41"/>
  <c r="AL43" i="41"/>
  <c r="X43" i="41"/>
  <c r="AN43" i="41"/>
  <c r="Y43" i="41"/>
  <c r="AB56" i="41"/>
  <c r="AI56" i="41"/>
  <c r="AG56" i="41"/>
  <c r="AF56" i="41"/>
  <c r="AL56" i="41"/>
  <c r="AM56" i="41"/>
  <c r="AJ56" i="41"/>
  <c r="AA56" i="41"/>
  <c r="AE56" i="41"/>
  <c r="X56" i="41"/>
  <c r="AO56" i="41"/>
  <c r="W56" i="41"/>
  <c r="AC56" i="41"/>
  <c r="AN14" i="40"/>
  <c r="AK14" i="40"/>
  <c r="AH14" i="40"/>
  <c r="AE14" i="40"/>
  <c r="W14" i="40"/>
  <c r="AC14" i="40"/>
  <c r="AF14" i="40"/>
  <c r="AB14" i="40"/>
  <c r="AI14" i="40"/>
  <c r="Y14" i="40"/>
  <c r="AA14" i="40"/>
  <c r="X14" i="40"/>
  <c r="AC13" i="26"/>
  <c r="AN13" i="26"/>
  <c r="AB13" i="26"/>
  <c r="AE13" i="26"/>
  <c r="AO13" i="26"/>
  <c r="AM13" i="26"/>
  <c r="AI79" i="26"/>
  <c r="AJ79" i="26"/>
  <c r="AH79" i="26"/>
  <c r="AF79" i="26"/>
  <c r="AG79" i="26"/>
  <c r="AC79" i="26"/>
  <c r="AE79" i="26"/>
  <c r="AM79" i="26"/>
  <c r="AN72" i="26"/>
  <c r="AO72" i="26"/>
  <c r="AE72" i="26"/>
  <c r="AH72" i="26"/>
  <c r="AL72" i="26"/>
  <c r="AC96" i="26"/>
  <c r="AM96" i="26"/>
  <c r="AJ96" i="26"/>
  <c r="AC33" i="26"/>
  <c r="AI33" i="26"/>
  <c r="X33" i="26"/>
  <c r="Y33" i="26"/>
  <c r="AB89" i="26"/>
  <c r="AF89" i="26"/>
  <c r="X89" i="26"/>
  <c r="AE68" i="42"/>
  <c r="AM68" i="42"/>
  <c r="AH68" i="42"/>
  <c r="X172" i="40"/>
  <c r="AJ79" i="40"/>
  <c r="AA79" i="40"/>
  <c r="AG79" i="40"/>
  <c r="X79" i="40"/>
  <c r="AC163" i="42"/>
  <c r="AG163" i="42"/>
  <c r="AE163" i="42"/>
  <c r="AN74" i="42"/>
  <c r="X74" i="42"/>
  <c r="AO23" i="41"/>
  <c r="X23" i="41"/>
  <c r="AN54" i="42"/>
  <c r="Z54" i="42"/>
  <c r="AH54" i="42"/>
  <c r="AH60" i="42"/>
  <c r="AI60" i="42"/>
  <c r="Z140" i="42"/>
  <c r="AI140" i="42"/>
  <c r="AB140" i="42"/>
  <c r="AJ140" i="42"/>
  <c r="AI103" i="40"/>
  <c r="AD103" i="40"/>
  <c r="AK101" i="40"/>
  <c r="AI101" i="40"/>
  <c r="AB101" i="40"/>
  <c r="AM101" i="40"/>
  <c r="AO98" i="42"/>
  <c r="AM98" i="42"/>
  <c r="AC29" i="41"/>
  <c r="AM29" i="41"/>
  <c r="Y107" i="41"/>
  <c r="AJ107" i="41"/>
  <c r="X107" i="41"/>
  <c r="X129" i="40"/>
  <c r="AF129" i="40"/>
  <c r="AH129" i="40"/>
  <c r="AL104" i="42"/>
  <c r="AB104" i="42"/>
  <c r="AC39" i="42"/>
  <c r="AK39" i="42"/>
  <c r="AH39" i="42"/>
  <c r="AB39" i="42"/>
  <c r="AO39" i="42"/>
  <c r="AG144" i="40"/>
  <c r="AC123" i="40"/>
  <c r="Z123" i="40"/>
  <c r="AF123" i="40"/>
  <c r="AB80" i="42"/>
  <c r="AG80" i="42"/>
  <c r="AO80" i="42"/>
  <c r="AL52" i="42"/>
  <c r="AN52" i="42"/>
  <c r="AG81" i="42"/>
  <c r="X81" i="42"/>
  <c r="AE125" i="41"/>
  <c r="Y125" i="41"/>
  <c r="AI125" i="41"/>
  <c r="X125" i="41"/>
  <c r="AC125" i="41"/>
  <c r="AA30" i="41"/>
  <c r="AC30" i="41"/>
  <c r="Z113" i="41"/>
  <c r="AG113" i="41"/>
  <c r="AL113" i="41"/>
  <c r="X113" i="41"/>
  <c r="Z135" i="42"/>
  <c r="AB135" i="42"/>
  <c r="AK135" i="42"/>
  <c r="AC135" i="42"/>
  <c r="AG162" i="41"/>
  <c r="AI162" i="41"/>
  <c r="AA162" i="41"/>
  <c r="AJ162" i="41"/>
  <c r="AH82" i="42"/>
  <c r="AD82" i="42"/>
  <c r="AC82" i="42"/>
  <c r="Z140" i="41"/>
  <c r="X140" i="41"/>
  <c r="Y140" i="41"/>
  <c r="AH140" i="41"/>
  <c r="AE140" i="41"/>
  <c r="W43" i="25"/>
  <c r="AA43" i="25"/>
  <c r="AM158" i="26"/>
  <c r="AO158" i="26"/>
  <c r="X158" i="26"/>
  <c r="AK128" i="26"/>
  <c r="AC128" i="26"/>
  <c r="Y128" i="26"/>
  <c r="Z99" i="26"/>
  <c r="AE99" i="26"/>
  <c r="X99" i="26"/>
  <c r="Z163" i="40"/>
  <c r="AI163" i="40"/>
  <c r="W163" i="40"/>
  <c r="AH108" i="26"/>
  <c r="AO108" i="26"/>
  <c r="AO86" i="41"/>
  <c r="AN86" i="41"/>
  <c r="AK122" i="41"/>
  <c r="AI122" i="41"/>
  <c r="Y66" i="41"/>
  <c r="AO66" i="41"/>
  <c r="AC133" i="41"/>
  <c r="Y133" i="41"/>
  <c r="AE133" i="41"/>
  <c r="AH133" i="41"/>
  <c r="AA47" i="26"/>
  <c r="AD47" i="26"/>
  <c r="AI47" i="26"/>
  <c r="AF14" i="26"/>
  <c r="X14" i="26"/>
  <c r="AN14" i="26"/>
  <c r="AE14" i="26"/>
  <c r="AB14" i="26"/>
  <c r="AL14" i="26"/>
  <c r="AC97" i="26"/>
  <c r="AD97" i="26"/>
  <c r="AF97" i="26"/>
  <c r="AM7" i="40"/>
  <c r="W7" i="40"/>
  <c r="AD49" i="41"/>
  <c r="Y49" i="41"/>
  <c r="AE53" i="26"/>
  <c r="AM53" i="26"/>
  <c r="AF53" i="26"/>
  <c r="AM161" i="41"/>
  <c r="AK161" i="41"/>
  <c r="AH10" i="41"/>
  <c r="X10" i="41"/>
  <c r="W109" i="26"/>
  <c r="AM109" i="26"/>
  <c r="AH109" i="26"/>
  <c r="Y161" i="26"/>
  <c r="AC161" i="26"/>
  <c r="Z176" i="26"/>
  <c r="AM176" i="26"/>
  <c r="Z108" i="42"/>
  <c r="AD108" i="42"/>
  <c r="AJ108" i="42"/>
  <c r="AM108" i="42"/>
  <c r="AB108" i="42"/>
  <c r="X108" i="42"/>
  <c r="AI108" i="42"/>
  <c r="AC108" i="42"/>
  <c r="AK91" i="26"/>
  <c r="Z91" i="26"/>
  <c r="AC91" i="26"/>
  <c r="AO91" i="26"/>
  <c r="AB142" i="26"/>
  <c r="AJ142" i="26"/>
  <c r="AN142" i="26"/>
  <c r="AC142" i="26"/>
  <c r="AG142" i="26"/>
  <c r="Z46" i="42"/>
  <c r="AG46" i="42"/>
  <c r="Y15" i="41"/>
  <c r="AH15" i="41"/>
  <c r="AJ15" i="41"/>
  <c r="AN15" i="41"/>
  <c r="AM164" i="25"/>
  <c r="AC164" i="25"/>
  <c r="Y164" i="25"/>
  <c r="AJ164" i="25"/>
  <c r="AA164" i="25"/>
  <c r="AE164" i="25"/>
  <c r="AH164" i="25"/>
  <c r="AN164" i="25"/>
  <c r="W164" i="25"/>
  <c r="AK164" i="25"/>
  <c r="AB164" i="25"/>
  <c r="AI164" i="25"/>
  <c r="AF164" i="25"/>
  <c r="X164" i="25"/>
  <c r="AL164" i="25"/>
  <c r="AA78" i="25"/>
  <c r="AO78" i="25"/>
  <c r="Y78" i="25"/>
  <c r="X78" i="25"/>
  <c r="Z78" i="25"/>
  <c r="AC78" i="25"/>
  <c r="AH78" i="25"/>
  <c r="AF78" i="25"/>
  <c r="AE78" i="25"/>
  <c r="AG78" i="25"/>
  <c r="AK78" i="25"/>
  <c r="W78" i="25"/>
  <c r="AB78" i="25"/>
  <c r="AM78" i="25"/>
  <c r="AA132" i="42"/>
  <c r="AJ132" i="42"/>
  <c r="Y174" i="42"/>
  <c r="Z36" i="40"/>
  <c r="AA36" i="40"/>
  <c r="AM148" i="40"/>
  <c r="Y172" i="40"/>
  <c r="AE34" i="40"/>
  <c r="AC148" i="40"/>
  <c r="W34" i="40"/>
  <c r="AG85" i="40"/>
  <c r="AH85" i="40"/>
  <c r="Y85" i="40"/>
  <c r="AG152" i="42"/>
  <c r="AH148" i="40"/>
  <c r="AO148" i="40"/>
  <c r="X148" i="40"/>
  <c r="AD164" i="42"/>
  <c r="AA164" i="42"/>
  <c r="AF164" i="42"/>
  <c r="AN61" i="41"/>
  <c r="W61" i="41"/>
  <c r="AJ70" i="41"/>
  <c r="AN70" i="41"/>
  <c r="AJ172" i="40"/>
  <c r="AC34" i="40"/>
  <c r="AL163" i="42"/>
  <c r="AB4" i="41"/>
  <c r="AH74" i="42"/>
  <c r="AJ5" i="40"/>
  <c r="AE129" i="40"/>
  <c r="AK5" i="40"/>
  <c r="AL4" i="41"/>
  <c r="AO74" i="42"/>
  <c r="AB129" i="40"/>
  <c r="AG129" i="40"/>
  <c r="AD68" i="42"/>
  <c r="Y101" i="40"/>
  <c r="AE101" i="40"/>
  <c r="AD101" i="40"/>
  <c r="X101" i="40"/>
  <c r="AD39" i="42"/>
  <c r="W48" i="41"/>
  <c r="AE140" i="42"/>
  <c r="AO140" i="42"/>
  <c r="AG140" i="42"/>
  <c r="AB17" i="41"/>
  <c r="AM23" i="41"/>
  <c r="AA23" i="41"/>
  <c r="AK54" i="42"/>
  <c r="AN163" i="42"/>
  <c r="W163" i="42"/>
  <c r="AH163" i="42"/>
  <c r="AH29" i="41"/>
  <c r="AK103" i="40"/>
  <c r="AF105" i="40"/>
  <c r="AG29" i="41"/>
  <c r="AL70" i="41"/>
  <c r="AB61" i="41"/>
  <c r="AD4" i="41"/>
  <c r="Y74" i="42"/>
  <c r="AA94" i="40"/>
  <c r="AJ129" i="40"/>
  <c r="AL68" i="42"/>
  <c r="AN34" i="40"/>
  <c r="AN4" i="41"/>
  <c r="AI142" i="42"/>
  <c r="W125" i="41"/>
  <c r="Y113" i="41"/>
  <c r="AN142" i="42"/>
  <c r="AK134" i="42"/>
  <c r="Y94" i="42"/>
  <c r="AJ125" i="41"/>
  <c r="AA125" i="41"/>
  <c r="AA80" i="42"/>
  <c r="AO134" i="42"/>
  <c r="AJ113" i="41"/>
  <c r="AE113" i="41"/>
  <c r="AB166" i="42"/>
  <c r="Y80" i="42"/>
  <c r="AA113" i="41"/>
  <c r="AD135" i="42"/>
  <c r="AJ52" i="42"/>
  <c r="AJ135" i="42"/>
  <c r="AC155" i="42"/>
  <c r="AM79" i="40"/>
  <c r="AH16" i="42"/>
  <c r="AM16" i="42"/>
  <c r="AC16" i="42"/>
  <c r="AJ16" i="42"/>
  <c r="Z16" i="42"/>
  <c r="AC15" i="40"/>
  <c r="AG15" i="40"/>
  <c r="AE15" i="40"/>
  <c r="Y15" i="40"/>
  <c r="X137" i="40"/>
  <c r="AO137" i="40"/>
  <c r="AC137" i="40"/>
  <c r="AB45" i="41"/>
  <c r="AG45" i="41"/>
  <c r="AB69" i="40"/>
  <c r="AI69" i="40"/>
  <c r="AL69" i="40"/>
  <c r="AD67" i="40"/>
  <c r="AE67" i="40"/>
  <c r="AL67" i="40"/>
  <c r="Y67" i="40"/>
  <c r="AB49" i="42"/>
  <c r="AN49" i="42"/>
  <c r="AF49" i="42"/>
  <c r="AJ83" i="40"/>
  <c r="AN83" i="40"/>
  <c r="AN13" i="41"/>
  <c r="AI13" i="41"/>
  <c r="AG42" i="40"/>
  <c r="Z42" i="40"/>
  <c r="AD114" i="40"/>
  <c r="AM114" i="40"/>
  <c r="X66" i="42"/>
  <c r="AA66" i="42"/>
  <c r="AB124" i="42"/>
  <c r="AC124" i="42"/>
  <c r="AM124" i="42"/>
  <c r="W41" i="42"/>
  <c r="Y41" i="42"/>
  <c r="AD41" i="42"/>
  <c r="AL136" i="42"/>
  <c r="AE136" i="42"/>
  <c r="AJ136" i="42"/>
  <c r="AH136" i="42"/>
  <c r="AI136" i="42"/>
  <c r="AF109" i="41"/>
  <c r="AL109" i="41"/>
  <c r="AM109" i="41"/>
  <c r="AE109" i="41"/>
  <c r="Y88" i="41"/>
  <c r="X88" i="41"/>
  <c r="AK136" i="40"/>
  <c r="AJ136" i="40"/>
  <c r="AM136" i="40"/>
  <c r="AC136" i="40"/>
  <c r="AD104" i="25"/>
  <c r="AK104" i="25"/>
  <c r="AJ104" i="25"/>
  <c r="AO71" i="26"/>
  <c r="AK103" i="26"/>
  <c r="AL103" i="26"/>
  <c r="W5" i="41"/>
  <c r="AH5" i="41"/>
  <c r="AM10" i="26"/>
  <c r="AI10" i="26"/>
  <c r="AL10" i="26"/>
  <c r="AM14" i="26"/>
  <c r="AI106" i="26"/>
  <c r="AF106" i="26"/>
  <c r="Y106" i="26"/>
  <c r="AG106" i="26"/>
  <c r="AM106" i="26"/>
  <c r="AJ106" i="26"/>
  <c r="AJ155" i="26"/>
  <c r="AK114" i="41"/>
  <c r="AD114" i="41"/>
  <c r="AG92" i="41"/>
  <c r="W92" i="41"/>
  <c r="AD92" i="41"/>
  <c r="Z92" i="41"/>
  <c r="AG177" i="26"/>
  <c r="X177" i="26"/>
  <c r="AF148" i="26"/>
  <c r="AG148" i="26"/>
  <c r="W115" i="42"/>
  <c r="AE115" i="42"/>
  <c r="AJ136" i="41"/>
  <c r="AI136" i="41"/>
  <c r="AL102" i="26"/>
  <c r="W102" i="26"/>
  <c r="AE102" i="26"/>
  <c r="AI102" i="26"/>
  <c r="AM173" i="26"/>
  <c r="AA173" i="26"/>
  <c r="AD173" i="26"/>
  <c r="Z173" i="26"/>
  <c r="AI173" i="26"/>
  <c r="AC173" i="26"/>
  <c r="AB35" i="41"/>
  <c r="W35" i="41"/>
  <c r="AF152" i="26"/>
  <c r="W152" i="26"/>
  <c r="Z152" i="26"/>
  <c r="AA152" i="26"/>
  <c r="AD152" i="26"/>
  <c r="AE152" i="26"/>
  <c r="AO152" i="26"/>
  <c r="AL152" i="26"/>
  <c r="AC67" i="25"/>
  <c r="AJ67" i="25"/>
  <c r="AL67" i="25"/>
  <c r="W67" i="25"/>
  <c r="AE67" i="25"/>
  <c r="AF67" i="25"/>
  <c r="Z164" i="25"/>
  <c r="X73" i="26"/>
  <c r="Y73" i="26"/>
  <c r="AF73" i="26"/>
  <c r="AF162" i="26"/>
  <c r="Y162" i="26"/>
  <c r="AJ162" i="26"/>
  <c r="AH162" i="26"/>
  <c r="AA162" i="26"/>
  <c r="AM162" i="26"/>
  <c r="AL162" i="26"/>
  <c r="X162" i="26"/>
  <c r="AN78" i="25"/>
  <c r="W108" i="28"/>
  <c r="AJ108" i="28"/>
  <c r="X108" i="28"/>
  <c r="AJ124" i="23"/>
  <c r="AN124" i="23"/>
  <c r="AK172" i="40"/>
  <c r="AN172" i="40"/>
  <c r="Y164" i="42"/>
  <c r="AG164" i="42"/>
  <c r="AB68" i="42"/>
  <c r="AI68" i="42"/>
  <c r="AN68" i="42"/>
  <c r="AH17" i="41"/>
  <c r="AI17" i="41"/>
  <c r="AJ17" i="41"/>
  <c r="AL17" i="41"/>
  <c r="AN17" i="41"/>
  <c r="Z70" i="41"/>
  <c r="AA70" i="41"/>
  <c r="AB70" i="41"/>
  <c r="AK70" i="41"/>
  <c r="Z48" i="41"/>
  <c r="AH48" i="41"/>
  <c r="AF48" i="41"/>
  <c r="Y48" i="41"/>
  <c r="AI48" i="41"/>
  <c r="AM102" i="40"/>
  <c r="AC102" i="40"/>
  <c r="Z34" i="40"/>
  <c r="AI34" i="40"/>
  <c r="AL61" i="42"/>
  <c r="AO61" i="42"/>
  <c r="AC106" i="40"/>
  <c r="X106" i="40"/>
  <c r="AL5" i="40"/>
  <c r="Z5" i="40"/>
  <c r="AE150" i="40"/>
  <c r="AH150" i="40"/>
  <c r="AA150" i="40"/>
  <c r="AB94" i="42"/>
  <c r="AI94" i="42"/>
  <c r="AI164" i="40"/>
  <c r="AK164" i="40"/>
  <c r="AE169" i="40"/>
  <c r="AI169" i="40"/>
  <c r="AL169" i="40"/>
  <c r="AD155" i="42"/>
  <c r="Y155" i="42"/>
  <c r="AK155" i="42"/>
  <c r="AK144" i="40"/>
  <c r="AA144" i="40"/>
  <c r="AE144" i="40"/>
  <c r="W144" i="40"/>
  <c r="W2" i="40"/>
  <c r="Y2" i="40"/>
  <c r="AL134" i="42"/>
  <c r="AB134" i="42"/>
  <c r="AF134" i="42"/>
  <c r="AN134" i="42"/>
  <c r="W134" i="42"/>
  <c r="AM134" i="42"/>
  <c r="AI134" i="42"/>
  <c r="AL87" i="42"/>
  <c r="AI87" i="42"/>
  <c r="AB73" i="40"/>
  <c r="W73" i="40"/>
  <c r="AK73" i="40"/>
  <c r="Z73" i="40"/>
  <c r="AA73" i="40"/>
  <c r="AM71" i="41"/>
  <c r="W71" i="41"/>
  <c r="AE10" i="40"/>
  <c r="AG10" i="40"/>
  <c r="AG33" i="42"/>
  <c r="AD33" i="42"/>
  <c r="AJ126" i="41"/>
  <c r="Z126" i="41"/>
  <c r="AM126" i="41"/>
  <c r="AA171" i="41"/>
  <c r="AF171" i="41"/>
  <c r="X171" i="41"/>
  <c r="Y162" i="41"/>
  <c r="AA128" i="26"/>
  <c r="X71" i="26"/>
  <c r="AA71" i="26"/>
  <c r="AC71" i="26"/>
  <c r="AB71" i="26"/>
  <c r="AE71" i="26"/>
  <c r="AI71" i="26"/>
  <c r="W71" i="26"/>
  <c r="Y71" i="26"/>
  <c r="AK90" i="26"/>
  <c r="Y90" i="26"/>
  <c r="AB90" i="26"/>
  <c r="AH90" i="26"/>
  <c r="X90" i="26"/>
  <c r="AB52" i="41"/>
  <c r="AJ52" i="41"/>
  <c r="X158" i="41"/>
  <c r="Y158" i="41"/>
  <c r="AN158" i="41"/>
  <c r="AF158" i="41"/>
  <c r="AD11" i="26"/>
  <c r="AL11" i="26"/>
  <c r="AI11" i="26"/>
  <c r="AB159" i="25"/>
  <c r="Y159" i="25"/>
  <c r="Y108" i="41"/>
  <c r="AO108" i="41"/>
  <c r="AB47" i="26"/>
  <c r="AH70" i="26"/>
  <c r="AO70" i="26"/>
  <c r="AK14" i="26"/>
  <c r="W155" i="26"/>
  <c r="AG155" i="26"/>
  <c r="AI155" i="26"/>
  <c r="Y155" i="26"/>
  <c r="AC155" i="26"/>
  <c r="AE155" i="26"/>
  <c r="AJ130" i="26"/>
  <c r="AA130" i="26"/>
  <c r="AB130" i="26"/>
  <c r="AH151" i="26"/>
  <c r="Z151" i="26"/>
  <c r="AM151" i="26"/>
  <c r="AK151" i="26"/>
  <c r="AE5" i="26"/>
  <c r="AA5" i="26"/>
  <c r="X5" i="26"/>
  <c r="AM5" i="26"/>
  <c r="X64" i="25"/>
  <c r="AE64" i="25"/>
  <c r="AI153" i="26"/>
  <c r="Z153" i="26"/>
  <c r="AN153" i="26"/>
  <c r="AN108" i="42"/>
  <c r="AF48" i="26"/>
  <c r="AE48" i="26"/>
  <c r="AM48" i="26"/>
  <c r="AG48" i="26"/>
  <c r="W48" i="26"/>
  <c r="AB48" i="26"/>
  <c r="AB6" i="41"/>
  <c r="AA6" i="41"/>
  <c r="AG6" i="41"/>
  <c r="AO164" i="25"/>
  <c r="AI36" i="23"/>
  <c r="AO36" i="23"/>
  <c r="X95" i="26"/>
  <c r="AK146" i="26"/>
  <c r="AD75" i="41"/>
  <c r="AJ135" i="26"/>
  <c r="Z84" i="26"/>
  <c r="AC84" i="26"/>
  <c r="AM84" i="26"/>
  <c r="AA39" i="26"/>
  <c r="AJ131" i="26"/>
  <c r="Y141" i="26"/>
  <c r="AN35" i="26"/>
  <c r="AL144" i="26"/>
  <c r="AJ144" i="26"/>
  <c r="AM116" i="26"/>
  <c r="AH172" i="41"/>
  <c r="AC172" i="41"/>
  <c r="AG147" i="41"/>
  <c r="AM80" i="25"/>
  <c r="AG80" i="25"/>
  <c r="X80" i="25"/>
  <c r="AD26" i="26"/>
  <c r="AB123" i="26"/>
  <c r="X129" i="26"/>
  <c r="AH129" i="26"/>
  <c r="X163" i="26"/>
  <c r="AG122" i="26"/>
  <c r="AG94" i="26"/>
  <c r="AO88" i="26"/>
  <c r="AD88" i="26"/>
  <c r="AJ88" i="26"/>
  <c r="Y126" i="26"/>
  <c r="AL169" i="26"/>
  <c r="AF169" i="26"/>
  <c r="AN36" i="26"/>
  <c r="Z36" i="26"/>
  <c r="Y36" i="26"/>
  <c r="AC32" i="26"/>
  <c r="AB49" i="28"/>
  <c r="AD52" i="27"/>
  <c r="AH37" i="40"/>
  <c r="AL120" i="42"/>
  <c r="AM8" i="41"/>
  <c r="AK8" i="41"/>
  <c r="AO22" i="40"/>
  <c r="AL152" i="40"/>
  <c r="AJ47" i="41"/>
  <c r="AE77" i="40"/>
  <c r="AI77" i="40"/>
  <c r="Y24" i="26"/>
  <c r="AA86" i="26"/>
  <c r="AD86" i="26"/>
  <c r="AL86" i="26"/>
  <c r="AO145" i="26"/>
  <c r="X34" i="26"/>
  <c r="Y50" i="41"/>
  <c r="AN65" i="26"/>
  <c r="AE84" i="26"/>
  <c r="AB84" i="26"/>
  <c r="AG39" i="26"/>
  <c r="AH141" i="26"/>
  <c r="AL35" i="26"/>
  <c r="AN144" i="26"/>
  <c r="AE144" i="26"/>
  <c r="AO116" i="26"/>
  <c r="AM172" i="41"/>
  <c r="AK80" i="25"/>
  <c r="AN80" i="25"/>
  <c r="AE80" i="25"/>
  <c r="W123" i="26"/>
  <c r="AN129" i="26"/>
  <c r="AK88" i="26"/>
  <c r="AC88" i="26"/>
  <c r="Z169" i="26"/>
  <c r="AE136" i="26"/>
  <c r="AG36" i="26"/>
  <c r="AB36" i="26"/>
  <c r="X5" i="42"/>
  <c r="AF132" i="42"/>
  <c r="AG61" i="42"/>
  <c r="AI37" i="40"/>
  <c r="AB104" i="40"/>
  <c r="AI79" i="40"/>
  <c r="AO21" i="40"/>
  <c r="W176" i="41"/>
  <c r="AF151" i="41"/>
  <c r="AK87" i="40"/>
  <c r="AF118" i="40"/>
  <c r="AH118" i="40"/>
  <c r="AM119" i="40"/>
  <c r="AB78" i="40"/>
  <c r="AF56" i="40"/>
  <c r="AE56" i="40"/>
  <c r="AC23" i="40"/>
  <c r="AE75" i="40"/>
  <c r="Z75" i="40"/>
  <c r="Y75" i="40"/>
  <c r="AJ75" i="40"/>
  <c r="AM75" i="40"/>
  <c r="AG75" i="40"/>
  <c r="AC75" i="40"/>
  <c r="AI75" i="40"/>
  <c r="AG32" i="42"/>
  <c r="AF32" i="42"/>
  <c r="AC5" i="42"/>
  <c r="AK21" i="40"/>
  <c r="AK176" i="41"/>
  <c r="X87" i="40"/>
  <c r="AO116" i="40"/>
  <c r="AI68" i="40"/>
  <c r="AM173" i="41"/>
  <c r="X5" i="40"/>
  <c r="AI5" i="40"/>
  <c r="Y5" i="40"/>
  <c r="AM23" i="40"/>
  <c r="AM31" i="40"/>
  <c r="AE31" i="40"/>
  <c r="AL31" i="40"/>
  <c r="AH177" i="41"/>
  <c r="AD177" i="41"/>
  <c r="AO177" i="41"/>
  <c r="AJ177" i="41"/>
  <c r="W5" i="42"/>
  <c r="AJ149" i="40"/>
  <c r="AE104" i="40"/>
  <c r="AA36" i="41"/>
  <c r="AO118" i="41"/>
  <c r="AD5" i="42"/>
  <c r="X104" i="40"/>
  <c r="AK78" i="40"/>
  <c r="AI173" i="41"/>
  <c r="AK173" i="41"/>
  <c r="AL23" i="40"/>
  <c r="AF23" i="40"/>
  <c r="X23" i="40"/>
  <c r="AG23" i="40"/>
  <c r="AI5" i="42"/>
  <c r="AA61" i="42"/>
  <c r="AE6" i="40"/>
  <c r="AJ104" i="40"/>
  <c r="AG121" i="42"/>
  <c r="AC87" i="40"/>
  <c r="W115" i="40"/>
  <c r="Y79" i="42"/>
  <c r="AM78" i="40"/>
  <c r="AF70" i="40"/>
  <c r="AM70" i="40"/>
  <c r="AC70" i="40"/>
  <c r="AO150" i="40"/>
  <c r="W150" i="40"/>
  <c r="AB100" i="42"/>
  <c r="AL176" i="40"/>
  <c r="AN176" i="40"/>
  <c r="AJ176" i="40"/>
  <c r="AF176" i="40"/>
  <c r="AF5" i="42"/>
  <c r="Y5" i="42"/>
  <c r="AD104" i="40"/>
  <c r="AN21" i="40"/>
  <c r="Y78" i="40"/>
  <c r="AO23" i="40"/>
  <c r="AL92" i="42"/>
  <c r="W92" i="42"/>
  <c r="AI27" i="21"/>
  <c r="AN53" i="19"/>
  <c r="AB5" i="42"/>
  <c r="AD37" i="40"/>
  <c r="AA55" i="40"/>
  <c r="AL55" i="40"/>
  <c r="AA104" i="40"/>
  <c r="AH79" i="40"/>
  <c r="AL21" i="40"/>
  <c r="AN120" i="42"/>
  <c r="X17" i="41"/>
  <c r="X8" i="41"/>
  <c r="AG176" i="41"/>
  <c r="AB151" i="41"/>
  <c r="AC118" i="40"/>
  <c r="AN118" i="40"/>
  <c r="AA119" i="40"/>
  <c r="AN110" i="40"/>
  <c r="Z20" i="40"/>
  <c r="Z122" i="42"/>
  <c r="AF122" i="42"/>
  <c r="AH78" i="40"/>
  <c r="Z26" i="41"/>
  <c r="W26" i="41"/>
  <c r="AC26" i="41"/>
  <c r="AA5" i="40"/>
  <c r="AF18" i="40"/>
  <c r="W18" i="40"/>
  <c r="AJ23" i="40"/>
  <c r="X154" i="40"/>
  <c r="AH154" i="40"/>
  <c r="AF51" i="40"/>
  <c r="AB2" i="42"/>
  <c r="W2" i="42"/>
  <c r="AC165" i="42"/>
  <c r="AM13" i="41"/>
  <c r="AI42" i="40"/>
  <c r="AA92" i="40"/>
  <c r="AB158" i="40"/>
  <c r="AE108" i="40"/>
  <c r="X65" i="40"/>
  <c r="AJ66" i="42"/>
  <c r="AI143" i="42"/>
  <c r="AF143" i="42"/>
  <c r="AD160" i="40"/>
  <c r="AJ153" i="40"/>
  <c r="AF21" i="42"/>
  <c r="AA88" i="41"/>
  <c r="AB47" i="41"/>
  <c r="AC146" i="40"/>
  <c r="AN136" i="40"/>
  <c r="AK77" i="40"/>
  <c r="AB10" i="40"/>
  <c r="AB64" i="42"/>
  <c r="X162" i="41"/>
  <c r="W18" i="41"/>
  <c r="Z14" i="40"/>
  <c r="AE33" i="41"/>
  <c r="AC24" i="26"/>
  <c r="AK57" i="26"/>
  <c r="AF158" i="26"/>
  <c r="AE134" i="26"/>
  <c r="X128" i="26"/>
  <c r="Z113" i="26"/>
  <c r="AI86" i="26"/>
  <c r="Y86" i="26"/>
  <c r="AL114" i="26"/>
  <c r="Y143" i="26"/>
  <c r="AJ82" i="26"/>
  <c r="AJ105" i="25"/>
  <c r="X98" i="26"/>
  <c r="AD163" i="40"/>
  <c r="AD50" i="41"/>
  <c r="AM158" i="41"/>
  <c r="AJ11" i="26"/>
  <c r="AG11" i="26"/>
  <c r="AH13" i="26"/>
  <c r="Z13" i="26"/>
  <c r="AJ93" i="26"/>
  <c r="AE115" i="26"/>
  <c r="AD165" i="26"/>
  <c r="AE165" i="26"/>
  <c r="AM87" i="26"/>
  <c r="AK159" i="25"/>
  <c r="Z159" i="25"/>
  <c r="AI103" i="26"/>
  <c r="W103" i="26"/>
  <c r="AO103" i="26"/>
  <c r="Y108" i="26"/>
  <c r="AD108" i="26"/>
  <c r="Y110" i="41"/>
  <c r="AM110" i="26"/>
  <c r="AG150" i="26"/>
  <c r="AG92" i="26"/>
  <c r="AK92" i="26"/>
  <c r="Z47" i="26"/>
  <c r="AI77" i="26"/>
  <c r="AG97" i="40"/>
  <c r="Z145" i="40"/>
  <c r="AN2" i="42"/>
  <c r="AE2" i="42"/>
  <c r="AE13" i="41"/>
  <c r="AN86" i="40"/>
  <c r="AG88" i="41"/>
  <c r="AN146" i="40"/>
  <c r="AG46" i="40"/>
  <c r="AB114" i="26"/>
  <c r="AD82" i="26"/>
  <c r="AL82" i="26"/>
  <c r="AB158" i="41"/>
  <c r="AB11" i="26"/>
  <c r="X11" i="26"/>
  <c r="AB165" i="26"/>
  <c r="AE159" i="25"/>
  <c r="Y41" i="26"/>
  <c r="AM103" i="26"/>
  <c r="AJ103" i="26"/>
  <c r="AM108" i="26"/>
  <c r="AK110" i="41"/>
  <c r="W165" i="26"/>
  <c r="AI159" i="25"/>
  <c r="AB103" i="26"/>
  <c r="AH103" i="26"/>
  <c r="AI108" i="26"/>
  <c r="W157" i="41"/>
  <c r="AF154" i="40"/>
  <c r="AA154" i="40"/>
  <c r="AC94" i="40"/>
  <c r="AM2" i="42"/>
  <c r="AN2" i="40"/>
  <c r="AF114" i="40"/>
  <c r="AK52" i="40"/>
  <c r="AM65" i="40"/>
  <c r="AL143" i="42"/>
  <c r="AL47" i="41"/>
  <c r="AJ90" i="40"/>
  <c r="Z11" i="40"/>
  <c r="AO139" i="42"/>
  <c r="AA64" i="42"/>
  <c r="AL162" i="41"/>
  <c r="AD18" i="41"/>
  <c r="AO24" i="26"/>
  <c r="AM24" i="26"/>
  <c r="AL158" i="26"/>
  <c r="AI137" i="26"/>
  <c r="AG128" i="26"/>
  <c r="AL171" i="25"/>
  <c r="AA114" i="26"/>
  <c r="AC82" i="26"/>
  <c r="Z98" i="26"/>
  <c r="AK163" i="40"/>
  <c r="AE172" i="26"/>
  <c r="AH11" i="26"/>
  <c r="AL13" i="26"/>
  <c r="AI165" i="26"/>
  <c r="AA159" i="25"/>
  <c r="Y103" i="26"/>
  <c r="Z103" i="26"/>
  <c r="AL108" i="26"/>
  <c r="AC108" i="26"/>
  <c r="AL134" i="40"/>
  <c r="AJ110" i="26"/>
  <c r="Y110" i="26"/>
  <c r="AB150" i="26"/>
  <c r="X92" i="26"/>
  <c r="AA127" i="26"/>
  <c r="AD127" i="26"/>
  <c r="AL2" i="42"/>
  <c r="W13" i="41"/>
  <c r="AF88" i="41"/>
  <c r="AB136" i="40"/>
  <c r="W114" i="26"/>
  <c r="AN143" i="26"/>
  <c r="AI82" i="26"/>
  <c r="AF11" i="26"/>
  <c r="AL165" i="26"/>
  <c r="AO165" i="26"/>
  <c r="AH159" i="25"/>
  <c r="AE103" i="26"/>
  <c r="AC103" i="26"/>
  <c r="AN108" i="26"/>
  <c r="AJ108" i="26"/>
  <c r="AJ164" i="40"/>
  <c r="AL154" i="40"/>
  <c r="AE154" i="40"/>
  <c r="Y2" i="42"/>
  <c r="AK165" i="42"/>
  <c r="AD13" i="41"/>
  <c r="AL103" i="41"/>
  <c r="AF92" i="40"/>
  <c r="Y130" i="40"/>
  <c r="AH174" i="40"/>
  <c r="AC66" i="42"/>
  <c r="X143" i="42"/>
  <c r="AH127" i="40"/>
  <c r="AC93" i="40"/>
  <c r="AC88" i="41"/>
  <c r="AC47" i="41"/>
  <c r="Y136" i="40"/>
  <c r="AJ77" i="40"/>
  <c r="AH10" i="40"/>
  <c r="AL95" i="42"/>
  <c r="AK64" i="42"/>
  <c r="AE162" i="41"/>
  <c r="AD33" i="41"/>
  <c r="AH24" i="26"/>
  <c r="AO57" i="26"/>
  <c r="AJ9" i="26"/>
  <c r="AE128" i="26"/>
  <c r="AG86" i="26"/>
  <c r="AF86" i="26"/>
  <c r="Z86" i="26"/>
  <c r="AD114" i="26"/>
  <c r="AH143" i="26"/>
  <c r="AN82" i="26"/>
  <c r="Y105" i="25"/>
  <c r="W34" i="26"/>
  <c r="W98" i="26"/>
  <c r="Y163" i="40"/>
  <c r="AK50" i="41"/>
  <c r="AA11" i="26"/>
  <c r="AD13" i="26"/>
  <c r="AF13" i="26"/>
  <c r="X165" i="26"/>
  <c r="AF165" i="26"/>
  <c r="AA87" i="26"/>
  <c r="AN159" i="25"/>
  <c r="AD103" i="26"/>
  <c r="AF103" i="26"/>
  <c r="Z108" i="26"/>
  <c r="AK108" i="26"/>
  <c r="AE110" i="26"/>
  <c r="AK121" i="26"/>
  <c r="W150" i="26"/>
  <c r="AK76" i="26"/>
  <c r="AJ76" i="26"/>
  <c r="AE65" i="26"/>
  <c r="AD28" i="26"/>
  <c r="AL92" i="26"/>
  <c r="AB92" i="26"/>
  <c r="AO47" i="26"/>
  <c r="AE77" i="26"/>
  <c r="AH10" i="26"/>
  <c r="AE70" i="26"/>
  <c r="AA100" i="26"/>
  <c r="Y154" i="40"/>
  <c r="AK2" i="42"/>
  <c r="AN42" i="40"/>
  <c r="AL92" i="40"/>
  <c r="AI65" i="40"/>
  <c r="AM66" i="42"/>
  <c r="AJ143" i="42"/>
  <c r="AC160" i="40"/>
  <c r="AC21" i="42"/>
  <c r="AE88" i="41"/>
  <c r="X47" i="41"/>
  <c r="AA136" i="40"/>
  <c r="Z10" i="40"/>
  <c r="AE64" i="42"/>
  <c r="AN162" i="41"/>
  <c r="AM33" i="41"/>
  <c r="AJ24" i="26"/>
  <c r="X57" i="26"/>
  <c r="AA158" i="26"/>
  <c r="AD134" i="26"/>
  <c r="AO128" i="26"/>
  <c r="AJ113" i="26"/>
  <c r="AJ114" i="26"/>
  <c r="AC143" i="26"/>
  <c r="Z82" i="26"/>
  <c r="AC98" i="26"/>
  <c r="AB163" i="40"/>
  <c r="AM11" i="26"/>
  <c r="AI13" i="26"/>
  <c r="Y13" i="26"/>
  <c r="AL115" i="26"/>
  <c r="AH165" i="26"/>
  <c r="AA165" i="26"/>
  <c r="AJ159" i="25"/>
  <c r="AN103" i="26"/>
  <c r="AA103" i="26"/>
  <c r="AG108" i="26"/>
  <c r="W108" i="26"/>
  <c r="AG110" i="41"/>
  <c r="AK110" i="26"/>
  <c r="AJ150" i="26"/>
  <c r="AC92" i="26"/>
  <c r="AF92" i="26"/>
  <c r="AL47" i="26"/>
  <c r="AC77" i="26"/>
  <c r="X10" i="26"/>
  <c r="AC100" i="26"/>
  <c r="AM97" i="26"/>
  <c r="AJ18" i="26"/>
  <c r="AO175" i="26"/>
  <c r="AF171" i="42"/>
  <c r="AJ140" i="26"/>
  <c r="AD120" i="26"/>
  <c r="AB120" i="26"/>
  <c r="AF130" i="26"/>
  <c r="AF59" i="25"/>
  <c r="AA7" i="26"/>
  <c r="AI3" i="26"/>
  <c r="Y53" i="26"/>
  <c r="AB61" i="25"/>
  <c r="AL98" i="40"/>
  <c r="AF115" i="42"/>
  <c r="AG16" i="26"/>
  <c r="AJ74" i="26"/>
  <c r="AD96" i="26"/>
  <c r="AC144" i="26"/>
  <c r="AK144" i="26"/>
  <c r="X35" i="41"/>
  <c r="AA124" i="26"/>
  <c r="AF116" i="26"/>
  <c r="AO45" i="26"/>
  <c r="W45" i="26"/>
  <c r="AI81" i="26"/>
  <c r="AK20" i="26"/>
  <c r="Z20" i="26"/>
  <c r="AI22" i="26"/>
  <c r="AJ26" i="26"/>
  <c r="AK123" i="26"/>
  <c r="AE123" i="26"/>
  <c r="AK168" i="26"/>
  <c r="AI17" i="26"/>
  <c r="AA19" i="26"/>
  <c r="AI19" i="26"/>
  <c r="AF88" i="26"/>
  <c r="AA88" i="26"/>
  <c r="AO126" i="26"/>
  <c r="AM67" i="25"/>
  <c r="AG85" i="26"/>
  <c r="AA169" i="26"/>
  <c r="AG169" i="26"/>
  <c r="AA73" i="26"/>
  <c r="AL73" i="26"/>
  <c r="AK79" i="26"/>
  <c r="AD14" i="26"/>
  <c r="AJ14" i="26"/>
  <c r="Z97" i="26"/>
  <c r="X97" i="26"/>
  <c r="W18" i="26"/>
  <c r="AK175" i="26"/>
  <c r="AA171" i="42"/>
  <c r="Z140" i="26"/>
  <c r="Y120" i="26"/>
  <c r="AE120" i="26"/>
  <c r="AC72" i="26"/>
  <c r="AK130" i="26"/>
  <c r="Z130" i="26"/>
  <c r="Z59" i="25"/>
  <c r="AF7" i="26"/>
  <c r="AJ3" i="26"/>
  <c r="AC53" i="26"/>
  <c r="AL61" i="25"/>
  <c r="AC98" i="40"/>
  <c r="AK115" i="42"/>
  <c r="AK75" i="41"/>
  <c r="Y136" i="41"/>
  <c r="AE16" i="26"/>
  <c r="Z109" i="26"/>
  <c r="AB74" i="26"/>
  <c r="AN96" i="26"/>
  <c r="AO173" i="26"/>
  <c r="AN173" i="26"/>
  <c r="X84" i="26"/>
  <c r="AD84" i="26"/>
  <c r="X39" i="26"/>
  <c r="AG144" i="26"/>
  <c r="X144" i="26"/>
  <c r="AI144" i="26"/>
  <c r="Z63" i="41"/>
  <c r="AD35" i="41"/>
  <c r="AK124" i="26"/>
  <c r="AJ116" i="26"/>
  <c r="AA116" i="26"/>
  <c r="AG55" i="26"/>
  <c r="AI160" i="26"/>
  <c r="AE45" i="26"/>
  <c r="AK45" i="26"/>
  <c r="Y172" i="41"/>
  <c r="AC81" i="26"/>
  <c r="AD81" i="26"/>
  <c r="AI20" i="26"/>
  <c r="W20" i="26"/>
  <c r="Z48" i="26"/>
  <c r="AJ69" i="26"/>
  <c r="AO8" i="26"/>
  <c r="AM22" i="26"/>
  <c r="AF22" i="26"/>
  <c r="AL26" i="26"/>
  <c r="W156" i="25"/>
  <c r="AJ54" i="26"/>
  <c r="AL54" i="26"/>
  <c r="Y123" i="26"/>
  <c r="AM123" i="26"/>
  <c r="AH152" i="26"/>
  <c r="AL129" i="26"/>
  <c r="AO68" i="26"/>
  <c r="AG12" i="26"/>
  <c r="AN75" i="26"/>
  <c r="AE168" i="26"/>
  <c r="AD94" i="26"/>
  <c r="AE17" i="26"/>
  <c r="AK17" i="26"/>
  <c r="Y119" i="26"/>
  <c r="AM19" i="26"/>
  <c r="AE19" i="26"/>
  <c r="AI88" i="26"/>
  <c r="AL88" i="26"/>
  <c r="AK126" i="26"/>
  <c r="AN67" i="25"/>
  <c r="Z85" i="26"/>
  <c r="AN85" i="26"/>
  <c r="AN169" i="26"/>
  <c r="AC169" i="26"/>
  <c r="AG73" i="26"/>
  <c r="AM73" i="26"/>
  <c r="AL167" i="41"/>
  <c r="AO140" i="26"/>
  <c r="AL7" i="26"/>
  <c r="AE61" i="25"/>
  <c r="AI25" i="26"/>
  <c r="Y129" i="41"/>
  <c r="AE81" i="26"/>
  <c r="AO81" i="26"/>
  <c r="AI8" i="26"/>
  <c r="AK19" i="26"/>
  <c r="AF19" i="26"/>
  <c r="X126" i="26"/>
  <c r="AO73" i="26"/>
  <c r="AH36" i="26"/>
  <c r="AK167" i="41"/>
  <c r="AD140" i="26"/>
  <c r="AN7" i="26"/>
  <c r="X61" i="25"/>
  <c r="AN25" i="26"/>
  <c r="AM129" i="41"/>
  <c r="Y81" i="26"/>
  <c r="AJ81" i="26"/>
  <c r="AB8" i="26"/>
  <c r="AD19" i="26"/>
  <c r="AG19" i="26"/>
  <c r="W126" i="26"/>
  <c r="X36" i="26"/>
  <c r="AL79" i="26"/>
  <c r="W79" i="26"/>
  <c r="AA14" i="26"/>
  <c r="Y14" i="26"/>
  <c r="AO101" i="26"/>
  <c r="AH97" i="26"/>
  <c r="AN37" i="26"/>
  <c r="AI9" i="42"/>
  <c r="AM167" i="41"/>
  <c r="AH140" i="26"/>
  <c r="AJ120" i="26"/>
  <c r="AD72" i="26"/>
  <c r="X146" i="26"/>
  <c r="AN130" i="26"/>
  <c r="AI148" i="26"/>
  <c r="AC7" i="26"/>
  <c r="AO3" i="26"/>
  <c r="W53" i="26"/>
  <c r="AM61" i="25"/>
  <c r="AE25" i="26"/>
  <c r="AE75" i="41"/>
  <c r="AG109" i="26"/>
  <c r="X74" i="26"/>
  <c r="AH96" i="26"/>
  <c r="AC64" i="25"/>
  <c r="AL153" i="26"/>
  <c r="X173" i="26"/>
  <c r="W173" i="26"/>
  <c r="AH176" i="26"/>
  <c r="AI84" i="26"/>
  <c r="W84" i="26"/>
  <c r="AL118" i="26"/>
  <c r="AN39" i="26"/>
  <c r="Y131" i="26"/>
  <c r="AI141" i="26"/>
  <c r="AD144" i="26"/>
  <c r="AH144" i="26"/>
  <c r="AL129" i="41"/>
  <c r="Z163" i="41"/>
  <c r="AE44" i="26"/>
  <c r="W116" i="26"/>
  <c r="AF55" i="26"/>
  <c r="AH160" i="26"/>
  <c r="AA40" i="26"/>
  <c r="AH45" i="26"/>
  <c r="AO172" i="41"/>
  <c r="AN81" i="26"/>
  <c r="AK81" i="26"/>
  <c r="AC20" i="26"/>
  <c r="AO48" i="26"/>
  <c r="X48" i="26"/>
  <c r="AD69" i="26"/>
  <c r="W69" i="26"/>
  <c r="AG8" i="26"/>
  <c r="AG89" i="26"/>
  <c r="AB22" i="26"/>
  <c r="AN54" i="26"/>
  <c r="Z54" i="26"/>
  <c r="AL123" i="26"/>
  <c r="AI152" i="26"/>
  <c r="AC152" i="26"/>
  <c r="AG129" i="26"/>
  <c r="AO60" i="26"/>
  <c r="AK122" i="26"/>
  <c r="AI117" i="26"/>
  <c r="AI75" i="26"/>
  <c r="AD157" i="26"/>
  <c r="X94" i="26"/>
  <c r="AJ17" i="26"/>
  <c r="AN17" i="26"/>
  <c r="Z19" i="26"/>
  <c r="AB19" i="26"/>
  <c r="AH88" i="26"/>
  <c r="Z88" i="26"/>
  <c r="AI126" i="26"/>
  <c r="Z67" i="25"/>
  <c r="AD67" i="25"/>
  <c r="AK85" i="26"/>
  <c r="AI169" i="26"/>
  <c r="Y169" i="26"/>
  <c r="AI73" i="26"/>
  <c r="AK136" i="26"/>
  <c r="AE36" i="26"/>
  <c r="AB97" i="26"/>
  <c r="AC55" i="42"/>
  <c r="AI167" i="41"/>
  <c r="AM140" i="26"/>
  <c r="AC120" i="26"/>
  <c r="AN120" i="26"/>
  <c r="W72" i="26"/>
  <c r="AI146" i="26"/>
  <c r="AC130" i="26"/>
  <c r="AB167" i="26"/>
  <c r="AG7" i="26"/>
  <c r="W3" i="26"/>
  <c r="AH53" i="26"/>
  <c r="AK61" i="25"/>
  <c r="W61" i="25"/>
  <c r="AL25" i="26"/>
  <c r="Y75" i="41"/>
  <c r="AL109" i="26"/>
  <c r="AM74" i="26"/>
  <c r="Y96" i="26"/>
  <c r="AF153" i="26"/>
  <c r="AE173" i="26"/>
  <c r="AL173" i="26"/>
  <c r="AM39" i="26"/>
  <c r="AK141" i="26"/>
  <c r="Z144" i="26"/>
  <c r="Y144" i="26"/>
  <c r="AL163" i="41"/>
  <c r="AK116" i="26"/>
  <c r="AL40" i="26"/>
  <c r="X45" i="26"/>
  <c r="AG81" i="26"/>
  <c r="AB81" i="26"/>
  <c r="AE20" i="26"/>
  <c r="AF8" i="26"/>
  <c r="AK22" i="26"/>
  <c r="AN26" i="26"/>
  <c r="AE29" i="26"/>
  <c r="AN123" i="26"/>
  <c r="AN19" i="26"/>
  <c r="Y19" i="26"/>
  <c r="AD126" i="26"/>
  <c r="X169" i="26"/>
  <c r="AJ73" i="26"/>
  <c r="Z136" i="26"/>
  <c r="AB162" i="26"/>
  <c r="AC36" i="26"/>
  <c r="AD169" i="26"/>
  <c r="AJ169" i="26"/>
  <c r="Z73" i="26"/>
  <c r="W73" i="26"/>
  <c r="AH136" i="26"/>
  <c r="AM36" i="26"/>
  <c r="Y97" i="26"/>
  <c r="AD175" i="26"/>
  <c r="Z171" i="42"/>
  <c r="Y140" i="26"/>
  <c r="AH120" i="26"/>
  <c r="AF120" i="26"/>
  <c r="AG72" i="26"/>
  <c r="AB72" i="26"/>
  <c r="Z146" i="26"/>
  <c r="W130" i="26"/>
  <c r="W167" i="26"/>
  <c r="Y59" i="25"/>
  <c r="X7" i="26"/>
  <c r="AK6" i="26"/>
  <c r="AH3" i="26"/>
  <c r="AJ53" i="26"/>
  <c r="AO61" i="25"/>
  <c r="AC115" i="42"/>
  <c r="AO75" i="41"/>
  <c r="Y16" i="26"/>
  <c r="AK109" i="26"/>
  <c r="AA74" i="26"/>
  <c r="AI96" i="26"/>
  <c r="AM153" i="26"/>
  <c r="AK173" i="26"/>
  <c r="AF173" i="26"/>
  <c r="AD39" i="26"/>
  <c r="Z141" i="26"/>
  <c r="AM144" i="26"/>
  <c r="AB144" i="26"/>
  <c r="AC35" i="41"/>
  <c r="AH116" i="26"/>
  <c r="AL45" i="26"/>
  <c r="AH81" i="26"/>
  <c r="AO20" i="26"/>
  <c r="X69" i="26"/>
  <c r="AE22" i="26"/>
  <c r="AF26" i="26"/>
  <c r="AC29" i="26"/>
  <c r="AD123" i="26"/>
  <c r="Z123" i="26"/>
  <c r="AO19" i="26"/>
  <c r="X19" i="26"/>
  <c r="AG88" i="26"/>
  <c r="AN88" i="26"/>
  <c r="AG126" i="26"/>
  <c r="X67" i="25"/>
  <c r="AO169" i="26"/>
  <c r="W169" i="26"/>
  <c r="AC73" i="26"/>
  <c r="AE73" i="26"/>
  <c r="Z162" i="26"/>
  <c r="W36" i="26"/>
  <c r="Z5" i="42"/>
  <c r="AK37" i="40"/>
  <c r="AH6" i="40"/>
  <c r="AN104" i="40"/>
  <c r="AC21" i="40"/>
  <c r="AB21" i="40"/>
  <c r="AL172" i="40"/>
  <c r="AA140" i="40"/>
  <c r="AI36" i="41"/>
  <c r="Z176" i="41"/>
  <c r="Y118" i="40"/>
  <c r="AA54" i="40"/>
  <c r="AA15" i="40"/>
  <c r="AK151" i="40"/>
  <c r="AH110" i="40"/>
  <c r="AE20" i="40"/>
  <c r="AE68" i="40"/>
  <c r="W78" i="40"/>
  <c r="AJ173" i="41"/>
  <c r="AH5" i="40"/>
  <c r="AD5" i="40"/>
  <c r="AL132" i="40"/>
  <c r="AG150" i="40"/>
  <c r="Y23" i="40"/>
  <c r="X49" i="42"/>
  <c r="Y141" i="42"/>
  <c r="AM157" i="41"/>
  <c r="AG157" i="41"/>
  <c r="AJ51" i="40"/>
  <c r="X2" i="42"/>
  <c r="X75" i="40"/>
  <c r="AC92" i="42"/>
  <c r="AH26" i="42"/>
  <c r="AG103" i="41"/>
  <c r="AL99" i="40"/>
  <c r="AD144" i="40"/>
  <c r="Z144" i="40"/>
  <c r="W123" i="40"/>
  <c r="AB114" i="40"/>
  <c r="AC158" i="40"/>
  <c r="AH158" i="40"/>
  <c r="Y100" i="40"/>
  <c r="AH32" i="42"/>
  <c r="Y66" i="42"/>
  <c r="AJ87" i="42"/>
  <c r="AC125" i="42"/>
  <c r="AH86" i="40"/>
  <c r="AH88" i="41"/>
  <c r="AO47" i="41"/>
  <c r="W90" i="40"/>
  <c r="AI32" i="40"/>
  <c r="W139" i="42"/>
  <c r="AM95" i="42"/>
  <c r="AO64" i="42"/>
  <c r="AM43" i="42"/>
  <c r="Y46" i="40"/>
  <c r="AK162" i="41"/>
  <c r="Y90" i="41"/>
  <c r="AF18" i="41"/>
  <c r="Z63" i="40"/>
  <c r="AO14" i="40"/>
  <c r="AL33" i="41"/>
  <c r="AK24" i="26"/>
  <c r="AG24" i="26"/>
  <c r="AB24" i="26"/>
  <c r="AH9" i="26"/>
  <c r="AF174" i="26"/>
  <c r="AK174" i="26"/>
  <c r="AL134" i="26"/>
  <c r="AM134" i="26"/>
  <c r="AI30" i="26"/>
  <c r="AK112" i="26"/>
  <c r="Y137" i="26"/>
  <c r="AI128" i="26"/>
  <c r="AH128" i="26"/>
  <c r="AM128" i="26"/>
  <c r="AL143" i="26"/>
  <c r="AJ145" i="26"/>
  <c r="AK105" i="25"/>
  <c r="AD105" i="25"/>
  <c r="AD42" i="26"/>
  <c r="AG34" i="26"/>
  <c r="AI34" i="26"/>
  <c r="W104" i="25"/>
  <c r="AG71" i="26"/>
  <c r="AJ71" i="26"/>
  <c r="AB98" i="26"/>
  <c r="AL90" i="26"/>
  <c r="AL163" i="40"/>
  <c r="AJ107" i="26"/>
  <c r="Z52" i="26"/>
  <c r="AN93" i="26"/>
  <c r="AI63" i="40"/>
  <c r="AO9" i="26"/>
  <c r="AE174" i="26"/>
  <c r="AK134" i="26"/>
  <c r="Y134" i="26"/>
  <c r="AG30" i="26"/>
  <c r="AK145" i="26"/>
  <c r="AA4" i="26"/>
  <c r="Z4" i="26"/>
  <c r="AI4" i="26"/>
  <c r="AD85" i="40"/>
  <c r="AO105" i="42"/>
  <c r="AO174" i="42"/>
  <c r="W139" i="41"/>
  <c r="AC110" i="40"/>
  <c r="AB157" i="41"/>
  <c r="X170" i="41"/>
  <c r="X114" i="40"/>
  <c r="X158" i="40"/>
  <c r="AC46" i="40"/>
  <c r="AD46" i="40"/>
  <c r="X90" i="41"/>
  <c r="AL63" i="40"/>
  <c r="AF134" i="26"/>
  <c r="X134" i="26"/>
  <c r="AC30" i="26"/>
  <c r="AJ98" i="26"/>
  <c r="AD98" i="26"/>
  <c r="Y98" i="26"/>
  <c r="AK98" i="26"/>
  <c r="AF98" i="26"/>
  <c r="AH98" i="26"/>
  <c r="AL99" i="26"/>
  <c r="AJ99" i="26"/>
  <c r="AN163" i="40"/>
  <c r="AG163" i="40"/>
  <c r="AO163" i="40"/>
  <c r="AM163" i="40"/>
  <c r="X93" i="26"/>
  <c r="W85" i="40"/>
  <c r="AJ21" i="40"/>
  <c r="AI105" i="42"/>
  <c r="AN174" i="42"/>
  <c r="AK139" i="41"/>
  <c r="AE110" i="40"/>
  <c r="Y109" i="40"/>
  <c r="AL133" i="40"/>
  <c r="AG5" i="40"/>
  <c r="AN82" i="40"/>
  <c r="AA18" i="40"/>
  <c r="AN150" i="40"/>
  <c r="AH100" i="42"/>
  <c r="AN157" i="41"/>
  <c r="X29" i="41"/>
  <c r="AK107" i="41"/>
  <c r="AN97" i="40"/>
  <c r="AK22" i="40"/>
  <c r="AG170" i="41"/>
  <c r="AG99" i="40"/>
  <c r="X144" i="40"/>
  <c r="AM123" i="40"/>
  <c r="Y114" i="40"/>
  <c r="AL158" i="40"/>
  <c r="AJ52" i="40"/>
  <c r="AL32" i="42"/>
  <c r="AN66" i="42"/>
  <c r="AJ86" i="40"/>
  <c r="W138" i="40"/>
  <c r="Y96" i="40"/>
  <c r="AA147" i="42"/>
  <c r="W177" i="40"/>
  <c r="AD90" i="40"/>
  <c r="AB43" i="42"/>
  <c r="AA46" i="40"/>
  <c r="Z46" i="40"/>
  <c r="W90" i="41"/>
  <c r="AE18" i="41"/>
  <c r="AC18" i="41"/>
  <c r="X63" i="40"/>
  <c r="W24" i="26"/>
  <c r="AA24" i="26"/>
  <c r="AC9" i="26"/>
  <c r="AA174" i="26"/>
  <c r="AN174" i="26"/>
  <c r="AN134" i="26"/>
  <c r="AH134" i="26"/>
  <c r="AC134" i="26"/>
  <c r="Y30" i="26"/>
  <c r="AB128" i="26"/>
  <c r="W128" i="26"/>
  <c r="AD171" i="25"/>
  <c r="AI143" i="26"/>
  <c r="AE145" i="26"/>
  <c r="W105" i="25"/>
  <c r="AC105" i="25"/>
  <c r="AC34" i="26"/>
  <c r="AN98" i="26"/>
  <c r="AC163" i="40"/>
  <c r="AG107" i="26"/>
  <c r="AE107" i="26"/>
  <c r="AL107" i="26"/>
  <c r="Y107" i="26"/>
  <c r="AF93" i="26"/>
  <c r="Z104" i="40"/>
  <c r="Z85" i="40"/>
  <c r="Z21" i="40"/>
  <c r="AF105" i="42"/>
  <c r="AG24" i="42"/>
  <c r="AK174" i="42"/>
  <c r="AI139" i="41"/>
  <c r="AL176" i="41"/>
  <c r="AK118" i="40"/>
  <c r="AH119" i="40"/>
  <c r="Z15" i="40"/>
  <c r="AK110" i="40"/>
  <c r="AL79" i="42"/>
  <c r="AE109" i="40"/>
  <c r="AA45" i="41"/>
  <c r="AD118" i="41"/>
  <c r="X133" i="40"/>
  <c r="AM5" i="40"/>
  <c r="AM18" i="40"/>
  <c r="AC150" i="40"/>
  <c r="AH23" i="40"/>
  <c r="AI100" i="42"/>
  <c r="AO157" i="41"/>
  <c r="AN107" i="41"/>
  <c r="AB41" i="41"/>
  <c r="AM97" i="40"/>
  <c r="AI31" i="40"/>
  <c r="X22" i="40"/>
  <c r="Z94" i="40"/>
  <c r="AA2" i="42"/>
  <c r="AI2" i="42"/>
  <c r="AH75" i="40"/>
  <c r="AE99" i="40"/>
  <c r="Y144" i="40"/>
  <c r="AK123" i="40"/>
  <c r="AB2" i="40"/>
  <c r="AG114" i="40"/>
  <c r="AG158" i="40"/>
  <c r="AB32" i="42"/>
  <c r="AE66" i="42"/>
  <c r="AM144" i="42"/>
  <c r="AB86" i="40"/>
  <c r="X127" i="40"/>
  <c r="AC138" i="40"/>
  <c r="Y147" i="42"/>
  <c r="AI117" i="42"/>
  <c r="X93" i="40"/>
  <c r="AF90" i="40"/>
  <c r="W10" i="40"/>
  <c r="W95" i="42"/>
  <c r="AI64" i="42"/>
  <c r="AO43" i="42"/>
  <c r="X46" i="40"/>
  <c r="AJ46" i="40"/>
  <c r="Z162" i="41"/>
  <c r="AB162" i="41"/>
  <c r="AG90" i="41"/>
  <c r="X18" i="41"/>
  <c r="Y18" i="41"/>
  <c r="AD63" i="40"/>
  <c r="X24" i="26"/>
  <c r="AN24" i="26"/>
  <c r="AD57" i="26"/>
  <c r="Y9" i="26"/>
  <c r="AH174" i="26"/>
  <c r="AG174" i="26"/>
  <c r="W134" i="26"/>
  <c r="AA134" i="26"/>
  <c r="AG134" i="26"/>
  <c r="AD30" i="26"/>
  <c r="AN128" i="26"/>
  <c r="AF128" i="26"/>
  <c r="AK171" i="25"/>
  <c r="AJ143" i="26"/>
  <c r="AH145" i="26"/>
  <c r="AE105" i="25"/>
  <c r="AI105" i="25"/>
  <c r="AL34" i="26"/>
  <c r="Y34" i="26"/>
  <c r="AD71" i="26"/>
  <c r="AL71" i="26"/>
  <c r="AO98" i="26"/>
  <c r="AF99" i="26"/>
  <c r="AE163" i="40"/>
  <c r="Y4" i="26"/>
  <c r="AK11" i="26"/>
  <c r="Y11" i="26"/>
  <c r="Z11" i="26"/>
  <c r="AN11" i="26"/>
  <c r="AC11" i="26"/>
  <c r="AO11" i="26"/>
  <c r="Z93" i="26"/>
  <c r="AN165" i="26"/>
  <c r="AM165" i="26"/>
  <c r="Y165" i="26"/>
  <c r="AG165" i="26"/>
  <c r="AK165" i="26"/>
  <c r="AJ165" i="26"/>
  <c r="AN36" i="41"/>
  <c r="AM110" i="40"/>
  <c r="AC157" i="41"/>
  <c r="AE157" i="41"/>
  <c r="W114" i="40"/>
  <c r="Y158" i="40"/>
  <c r="AJ32" i="42"/>
  <c r="AD86" i="40"/>
  <c r="AK95" i="42"/>
  <c r="AN46" i="40"/>
  <c r="AE90" i="41"/>
  <c r="AF9" i="26"/>
  <c r="AB134" i="26"/>
  <c r="AJ134" i="26"/>
  <c r="Z107" i="26"/>
  <c r="AC4" i="26"/>
  <c r="AN52" i="26"/>
  <c r="AC93" i="26"/>
  <c r="AI93" i="26"/>
  <c r="Y93" i="26"/>
  <c r="AL93" i="26"/>
  <c r="AK6" i="40"/>
  <c r="AA21" i="40"/>
  <c r="X36" i="41"/>
  <c r="Y54" i="40"/>
  <c r="AK15" i="40"/>
  <c r="Y110" i="40"/>
  <c r="AC5" i="40"/>
  <c r="AI150" i="40"/>
  <c r="AD157" i="41"/>
  <c r="X157" i="41"/>
  <c r="AD92" i="42"/>
  <c r="AB144" i="40"/>
  <c r="AN144" i="40"/>
  <c r="AH123" i="40"/>
  <c r="AL114" i="40"/>
  <c r="AD32" i="42"/>
  <c r="AK66" i="42"/>
  <c r="AD87" i="42"/>
  <c r="AI86" i="40"/>
  <c r="AH90" i="40"/>
  <c r="Y32" i="40"/>
  <c r="AM46" i="40"/>
  <c r="AM90" i="41"/>
  <c r="AM63" i="40"/>
  <c r="Z24" i="26"/>
  <c r="AE24" i="26"/>
  <c r="AK9" i="26"/>
  <c r="AI174" i="26"/>
  <c r="Z174" i="26"/>
  <c r="Z134" i="26"/>
  <c r="AO134" i="26"/>
  <c r="AM30" i="26"/>
  <c r="AO137" i="26"/>
  <c r="AD128" i="26"/>
  <c r="AL128" i="26"/>
  <c r="AJ128" i="26"/>
  <c r="AE143" i="26"/>
  <c r="Y145" i="26"/>
  <c r="AM105" i="25"/>
  <c r="AH105" i="25"/>
  <c r="AO34" i="26"/>
  <c r="AD34" i="26"/>
  <c r="AI98" i="26"/>
  <c r="AG98" i="26"/>
  <c r="AN90" i="26"/>
  <c r="AI90" i="26"/>
  <c r="Z90" i="26"/>
  <c r="AJ90" i="26"/>
  <c r="AI99" i="26"/>
  <c r="AF163" i="40"/>
  <c r="X163" i="40"/>
  <c r="AC107" i="26"/>
  <c r="AL4" i="26"/>
  <c r="AL52" i="26"/>
  <c r="AG93" i="26"/>
  <c r="AC87" i="26"/>
  <c r="Y87" i="26"/>
  <c r="AO87" i="26"/>
  <c r="AN154" i="26"/>
  <c r="AJ168" i="40"/>
  <c r="Y134" i="40"/>
  <c r="AN145" i="41"/>
  <c r="AE150" i="26"/>
  <c r="AG76" i="26"/>
  <c r="AL76" i="26"/>
  <c r="X76" i="26"/>
  <c r="AB65" i="26"/>
  <c r="AF28" i="26"/>
  <c r="AN28" i="26"/>
  <c r="AM77" i="26"/>
  <c r="AI51" i="25"/>
  <c r="W10" i="26"/>
  <c r="AG10" i="26"/>
  <c r="Z70" i="26"/>
  <c r="AL70" i="26"/>
  <c r="AI100" i="26"/>
  <c r="AF100" i="26"/>
  <c r="AN79" i="26"/>
  <c r="AD79" i="26"/>
  <c r="AL106" i="26"/>
  <c r="AH106" i="26"/>
  <c r="AI101" i="26"/>
  <c r="Y21" i="26"/>
  <c r="AE21" i="26"/>
  <c r="AN155" i="26"/>
  <c r="AH166" i="26"/>
  <c r="AI18" i="26"/>
  <c r="AM175" i="26"/>
  <c r="AI37" i="26"/>
  <c r="AF37" i="26"/>
  <c r="X7" i="40"/>
  <c r="W55" i="42"/>
  <c r="AF9" i="42"/>
  <c r="Z155" i="41"/>
  <c r="AM114" i="41"/>
  <c r="AC127" i="41"/>
  <c r="AA62" i="41"/>
  <c r="AK79" i="41"/>
  <c r="AI95" i="26"/>
  <c r="AB95" i="26"/>
  <c r="AN140" i="26"/>
  <c r="Y177" i="26"/>
  <c r="AG130" i="26"/>
  <c r="AL130" i="26"/>
  <c r="AH167" i="26"/>
  <c r="AN151" i="26"/>
  <c r="Z148" i="26"/>
  <c r="AD62" i="26"/>
  <c r="W62" i="26"/>
  <c r="AD7" i="26"/>
  <c r="AB7" i="26"/>
  <c r="AL5" i="26"/>
  <c r="AC5" i="26"/>
  <c r="AI6" i="26"/>
  <c r="Y3" i="26"/>
  <c r="AF3" i="26"/>
  <c r="AL53" i="26"/>
  <c r="AD53" i="26"/>
  <c r="Z53" i="26"/>
  <c r="X98" i="40"/>
  <c r="AM115" i="42"/>
  <c r="AF75" i="41"/>
  <c r="AE161" i="41"/>
  <c r="X125" i="26"/>
  <c r="Z16" i="26"/>
  <c r="X109" i="26"/>
  <c r="W79" i="41"/>
  <c r="AJ5" i="26"/>
  <c r="W38" i="26"/>
  <c r="AN38" i="26"/>
  <c r="AF38" i="26"/>
  <c r="AF87" i="26"/>
  <c r="Z87" i="26"/>
  <c r="AK87" i="26"/>
  <c r="AC154" i="26"/>
  <c r="AO168" i="40"/>
  <c r="AF134" i="40"/>
  <c r="W121" i="26"/>
  <c r="AF150" i="26"/>
  <c r="AH150" i="26"/>
  <c r="AG65" i="26"/>
  <c r="W28" i="26"/>
  <c r="AB10" i="26"/>
  <c r="AE10" i="26"/>
  <c r="AN70" i="26"/>
  <c r="X70" i="26"/>
  <c r="AD100" i="26"/>
  <c r="AG100" i="26"/>
  <c r="AE106" i="26"/>
  <c r="AO106" i="26"/>
  <c r="AB101" i="26"/>
  <c r="AO166" i="26"/>
  <c r="AK166" i="26"/>
  <c r="AM18" i="26"/>
  <c r="AH175" i="26"/>
  <c r="AL37" i="26"/>
  <c r="AJ7" i="40"/>
  <c r="AE114" i="41"/>
  <c r="AH79" i="41"/>
  <c r="AK140" i="26"/>
  <c r="AI140" i="26"/>
  <c r="W177" i="26"/>
  <c r="AK167" i="26"/>
  <c r="AC148" i="26"/>
  <c r="Z7" i="26"/>
  <c r="AO7" i="26"/>
  <c r="AK5" i="26"/>
  <c r="AH5" i="26"/>
  <c r="AJ6" i="26"/>
  <c r="AA3" i="26"/>
  <c r="AC3" i="26"/>
  <c r="AO53" i="26"/>
  <c r="AG53" i="26"/>
  <c r="AI98" i="40"/>
  <c r="AB125" i="26"/>
  <c r="AF125" i="26"/>
  <c r="AI16" i="26"/>
  <c r="AK49" i="25"/>
  <c r="AO49" i="25"/>
  <c r="AO154" i="26"/>
  <c r="AH168" i="40"/>
  <c r="AB121" i="26"/>
  <c r="AL28" i="26"/>
  <c r="AG70" i="26"/>
  <c r="AB70" i="26"/>
  <c r="AJ37" i="26"/>
  <c r="AK42" i="41"/>
  <c r="AC79" i="41"/>
  <c r="AB5" i="26"/>
  <c r="AM16" i="26"/>
  <c r="AN87" i="26"/>
  <c r="AD87" i="26"/>
  <c r="Z154" i="26"/>
  <c r="AM168" i="40"/>
  <c r="AC110" i="41"/>
  <c r="AD150" i="26"/>
  <c r="AO150" i="26"/>
  <c r="AC76" i="26"/>
  <c r="W76" i="26"/>
  <c r="AK65" i="26"/>
  <c r="AD65" i="26"/>
  <c r="X28" i="26"/>
  <c r="AA77" i="26"/>
  <c r="AN10" i="26"/>
  <c r="AK70" i="26"/>
  <c r="AF70" i="26"/>
  <c r="Z100" i="26"/>
  <c r="AL100" i="26"/>
  <c r="AO79" i="26"/>
  <c r="X106" i="26"/>
  <c r="AK106" i="26"/>
  <c r="AC101" i="26"/>
  <c r="AN21" i="26"/>
  <c r="AG21" i="26"/>
  <c r="AH21" i="26"/>
  <c r="X155" i="26"/>
  <c r="AO155" i="26"/>
  <c r="Y166" i="26"/>
  <c r="AE175" i="26"/>
  <c r="Z37" i="26"/>
  <c r="AG167" i="40"/>
  <c r="AN55" i="42"/>
  <c r="AK171" i="42"/>
  <c r="AL49" i="41"/>
  <c r="AL79" i="41"/>
  <c r="AC95" i="26"/>
  <c r="AN95" i="26"/>
  <c r="Y95" i="26"/>
  <c r="AG140" i="26"/>
  <c r="AC140" i="26"/>
  <c r="AM130" i="26"/>
  <c r="Z167" i="26"/>
  <c r="X59" i="25"/>
  <c r="AO151" i="26"/>
  <c r="AJ148" i="26"/>
  <c r="AO62" i="26"/>
  <c r="AG62" i="26"/>
  <c r="AK7" i="26"/>
  <c r="AN5" i="26"/>
  <c r="Y5" i="26"/>
  <c r="W5" i="26"/>
  <c r="X3" i="26"/>
  <c r="AG3" i="26"/>
  <c r="X53" i="26"/>
  <c r="AN53" i="26"/>
  <c r="AI75" i="41"/>
  <c r="AA125" i="26"/>
  <c r="X16" i="26"/>
  <c r="AO109" i="26"/>
  <c r="AL87" i="26"/>
  <c r="AF154" i="26"/>
  <c r="X168" i="40"/>
  <c r="AI145" i="41"/>
  <c r="AN150" i="26"/>
  <c r="Y150" i="26"/>
  <c r="AM65" i="26"/>
  <c r="AC65" i="26"/>
  <c r="AE28" i="26"/>
  <c r="AI28" i="26"/>
  <c r="AA10" i="26"/>
  <c r="Y10" i="26"/>
  <c r="AD70" i="26"/>
  <c r="AH100" i="26"/>
  <c r="AK100" i="26"/>
  <c r="AN100" i="26"/>
  <c r="AB106" i="26"/>
  <c r="AC106" i="26"/>
  <c r="AA106" i="26"/>
  <c r="AG101" i="26"/>
  <c r="W166" i="26"/>
  <c r="AN175" i="26"/>
  <c r="AA37" i="26"/>
  <c r="Y55" i="42"/>
  <c r="AG49" i="41"/>
  <c r="AE140" i="26"/>
  <c r="AB140" i="26"/>
  <c r="AE167" i="26"/>
  <c r="AB148" i="26"/>
  <c r="AE7" i="26"/>
  <c r="AH7" i="26"/>
  <c r="AF5" i="26"/>
  <c r="Z5" i="26"/>
  <c r="AB3" i="26"/>
  <c r="AN3" i="26"/>
  <c r="AD3" i="26"/>
  <c r="AK53" i="26"/>
  <c r="AB53" i="26"/>
  <c r="AB98" i="40"/>
  <c r="AI83" i="25"/>
  <c r="AJ109" i="26"/>
  <c r="AD109" i="26"/>
  <c r="AC109" i="26"/>
  <c r="AB109" i="26"/>
  <c r="AN109" i="26"/>
  <c r="AG154" i="26"/>
  <c r="AN168" i="40"/>
  <c r="AD145" i="41"/>
  <c r="AM28" i="26"/>
  <c r="Z28" i="26"/>
  <c r="AC70" i="26"/>
  <c r="AI70" i="26"/>
  <c r="Y37" i="26"/>
  <c r="AI79" i="41"/>
  <c r="AD5" i="26"/>
  <c r="AA53" i="26"/>
  <c r="AK96" i="26"/>
  <c r="AG102" i="26"/>
  <c r="AG153" i="26"/>
  <c r="AB153" i="26"/>
  <c r="Y173" i="26"/>
  <c r="AL176" i="26"/>
  <c r="AD176" i="26"/>
  <c r="AF50" i="25"/>
  <c r="AA135" i="26"/>
  <c r="AE118" i="26"/>
  <c r="AL39" i="26"/>
  <c r="W131" i="26"/>
  <c r="AI131" i="26"/>
  <c r="AJ141" i="26"/>
  <c r="AE35" i="26"/>
  <c r="AM35" i="26"/>
  <c r="AL108" i="42"/>
  <c r="AA108" i="42"/>
  <c r="AH63" i="41"/>
  <c r="AB106" i="41"/>
  <c r="AJ163" i="41"/>
  <c r="AK35" i="41"/>
  <c r="AL124" i="26"/>
  <c r="AM124" i="26"/>
  <c r="AM44" i="26"/>
  <c r="AK44" i="26"/>
  <c r="AO55" i="26"/>
  <c r="AI55" i="26"/>
  <c r="AO160" i="26"/>
  <c r="AG91" i="26"/>
  <c r="AE142" i="26"/>
  <c r="AL156" i="42"/>
  <c r="AD172" i="41"/>
  <c r="AM147" i="41"/>
  <c r="AF27" i="26"/>
  <c r="AL20" i="26"/>
  <c r="X20" i="26"/>
  <c r="AL48" i="26"/>
  <c r="AA48" i="26"/>
  <c r="AB33" i="26"/>
  <c r="AN69" i="26"/>
  <c r="AH69" i="26"/>
  <c r="AA8" i="26"/>
  <c r="Y80" i="25"/>
  <c r="AO80" i="25"/>
  <c r="AC89" i="26"/>
  <c r="Z89" i="26"/>
  <c r="AI26" i="26"/>
  <c r="Y29" i="26"/>
  <c r="AF29" i="26"/>
  <c r="AJ156" i="25"/>
  <c r="AF123" i="26"/>
  <c r="AO123" i="26"/>
  <c r="AA163" i="26"/>
  <c r="AC68" i="26"/>
  <c r="AI68" i="26"/>
  <c r="AA23" i="26"/>
  <c r="AB23" i="26"/>
  <c r="AF156" i="41"/>
  <c r="AN122" i="26"/>
  <c r="AJ63" i="26"/>
  <c r="AL75" i="26"/>
  <c r="AH75" i="26"/>
  <c r="AL168" i="26"/>
  <c r="AK157" i="26"/>
  <c r="AC17" i="26"/>
  <c r="AM17" i="26"/>
  <c r="W19" i="26"/>
  <c r="AE88" i="26"/>
  <c r="AM126" i="26"/>
  <c r="AB126" i="26"/>
  <c r="AA67" i="25"/>
  <c r="W15" i="26"/>
  <c r="W149" i="26"/>
  <c r="AF132" i="26"/>
  <c r="AK132" i="26"/>
  <c r="Y2" i="26"/>
  <c r="AB169" i="26"/>
  <c r="AE31" i="26"/>
  <c r="AJ32" i="26"/>
  <c r="AE176" i="26"/>
  <c r="AF44" i="26"/>
  <c r="AE156" i="42"/>
  <c r="AK89" i="26"/>
  <c r="AL29" i="26"/>
  <c r="AL63" i="26"/>
  <c r="Z157" i="26"/>
  <c r="AJ132" i="26"/>
  <c r="AO132" i="26"/>
  <c r="AD2" i="26"/>
  <c r="AE169" i="26"/>
  <c r="AF31" i="26"/>
  <c r="Z119" i="28"/>
  <c r="AH161" i="26"/>
  <c r="AK153" i="26"/>
  <c r="AA153" i="26"/>
  <c r="X176" i="26"/>
  <c r="AI176" i="26"/>
  <c r="AC135" i="26"/>
  <c r="AO131" i="26"/>
  <c r="AD131" i="26"/>
  <c r="Z35" i="26"/>
  <c r="AO35" i="26"/>
  <c r="AB63" i="41"/>
  <c r="AA35" i="41"/>
  <c r="AJ124" i="26"/>
  <c r="X44" i="26"/>
  <c r="W44" i="26"/>
  <c r="AE55" i="26"/>
  <c r="AL55" i="26"/>
  <c r="AI91" i="26"/>
  <c r="AO58" i="26"/>
  <c r="X139" i="26"/>
  <c r="AJ124" i="40"/>
  <c r="AA156" i="42"/>
  <c r="AJ147" i="41"/>
  <c r="Y48" i="26"/>
  <c r="AJ48" i="26"/>
  <c r="AG33" i="26"/>
  <c r="AD80" i="25"/>
  <c r="AJ89" i="26"/>
  <c r="AI89" i="26"/>
  <c r="AO29" i="26"/>
  <c r="AA29" i="26"/>
  <c r="Y156" i="25"/>
  <c r="AA123" i="26"/>
  <c r="X123" i="26"/>
  <c r="AB163" i="26"/>
  <c r="AH68" i="26"/>
  <c r="AB68" i="26"/>
  <c r="AM23" i="26"/>
  <c r="AL23" i="26"/>
  <c r="AO122" i="26"/>
  <c r="AK63" i="26"/>
  <c r="AD75" i="26"/>
  <c r="Y75" i="26"/>
  <c r="AC168" i="26"/>
  <c r="AI157" i="26"/>
  <c r="AD17" i="26"/>
  <c r="AF126" i="26"/>
  <c r="AH126" i="26"/>
  <c r="AK67" i="25"/>
  <c r="AG132" i="26"/>
  <c r="Z132" i="26"/>
  <c r="AB2" i="26"/>
  <c r="AI161" i="26"/>
  <c r="AJ176" i="26"/>
  <c r="AB176" i="26"/>
  <c r="AO135" i="26"/>
  <c r="AH131" i="26"/>
  <c r="X131" i="26"/>
  <c r="AF35" i="26"/>
  <c r="W35" i="26"/>
  <c r="AN63" i="41"/>
  <c r="Z124" i="26"/>
  <c r="AN44" i="26"/>
  <c r="AG44" i="26"/>
  <c r="AL44" i="26"/>
  <c r="AG124" i="40"/>
  <c r="AF156" i="42"/>
  <c r="AD89" i="26"/>
  <c r="Y89" i="26"/>
  <c r="W89" i="26"/>
  <c r="AN29" i="26"/>
  <c r="AI29" i="26"/>
  <c r="AK156" i="25"/>
  <c r="AM68" i="26"/>
  <c r="W68" i="26"/>
  <c r="Z68" i="26"/>
  <c r="AH63" i="26"/>
  <c r="AJ157" i="26"/>
  <c r="AE126" i="26"/>
  <c r="Z126" i="26"/>
  <c r="AH31" i="26"/>
  <c r="AI136" i="26"/>
  <c r="AM146" i="23"/>
  <c r="W96" i="26"/>
  <c r="AH64" i="25"/>
  <c r="Z102" i="26"/>
  <c r="AE161" i="26"/>
  <c r="AO153" i="26"/>
  <c r="AC176" i="26"/>
  <c r="AA176" i="26"/>
  <c r="AI135" i="26"/>
  <c r="AM135" i="26"/>
  <c r="W39" i="26"/>
  <c r="AA131" i="26"/>
  <c r="AK131" i="26"/>
  <c r="X141" i="26"/>
  <c r="AI35" i="26"/>
  <c r="AB35" i="26"/>
  <c r="AO108" i="42"/>
  <c r="AK63" i="41"/>
  <c r="AM63" i="41"/>
  <c r="AO35" i="41"/>
  <c r="AO124" i="26"/>
  <c r="AD44" i="26"/>
  <c r="AI44" i="26"/>
  <c r="AA44" i="26"/>
  <c r="AC55" i="26"/>
  <c r="AM160" i="26"/>
  <c r="AB160" i="26"/>
  <c r="Y91" i="26"/>
  <c r="AB58" i="26"/>
  <c r="AI142" i="26"/>
  <c r="AE124" i="40"/>
  <c r="AF147" i="41"/>
  <c r="AG20" i="26"/>
  <c r="AH20" i="26"/>
  <c r="AH48" i="26"/>
  <c r="AI48" i="26"/>
  <c r="AL33" i="26"/>
  <c r="AC69" i="26"/>
  <c r="AK69" i="26"/>
  <c r="X8" i="26"/>
  <c r="AA80" i="25"/>
  <c r="AJ80" i="25"/>
  <c r="AL89" i="26"/>
  <c r="AA89" i="26"/>
  <c r="AN89" i="26"/>
  <c r="X29" i="26"/>
  <c r="AG29" i="26"/>
  <c r="Z29" i="26"/>
  <c r="AO156" i="25"/>
  <c r="AG123" i="26"/>
  <c r="AE68" i="26"/>
  <c r="AA68" i="26"/>
  <c r="AG68" i="26"/>
  <c r="AK23" i="26"/>
  <c r="AJ122" i="26"/>
  <c r="AN63" i="26"/>
  <c r="X63" i="26"/>
  <c r="AM75" i="26"/>
  <c r="AF168" i="26"/>
  <c r="AN157" i="26"/>
  <c r="AF157" i="26"/>
  <c r="Y17" i="26"/>
  <c r="AC126" i="26"/>
  <c r="AJ126" i="26"/>
  <c r="AB67" i="25"/>
  <c r="AC31" i="26"/>
  <c r="AJ136" i="26"/>
  <c r="AM136" i="26"/>
  <c r="AJ15" i="28"/>
  <c r="AE153" i="26"/>
  <c r="AD153" i="26"/>
  <c r="Y176" i="26"/>
  <c r="AB135" i="26"/>
  <c r="AA118" i="26"/>
  <c r="AC131" i="26"/>
  <c r="X35" i="26"/>
  <c r="AJ63" i="41"/>
  <c r="AM35" i="41"/>
  <c r="AB124" i="26"/>
  <c r="Z44" i="26"/>
  <c r="AB44" i="26"/>
  <c r="AA55" i="26"/>
  <c r="AJ91" i="26"/>
  <c r="AF58" i="26"/>
  <c r="Y147" i="41"/>
  <c r="AF80" i="25"/>
  <c r="AO89" i="26"/>
  <c r="AE89" i="26"/>
  <c r="AH29" i="26"/>
  <c r="AB29" i="26"/>
  <c r="AA156" i="25"/>
  <c r="AH123" i="26"/>
  <c r="AJ68" i="26"/>
  <c r="AK68" i="26"/>
  <c r="AJ23" i="26"/>
  <c r="AC122" i="26"/>
  <c r="AM63" i="26"/>
  <c r="AM12" i="26"/>
  <c r="AE75" i="26"/>
  <c r="AA75" i="26"/>
  <c r="AN168" i="26"/>
  <c r="W157" i="26"/>
  <c r="AE119" i="26"/>
  <c r="Y67" i="25"/>
  <c r="Y132" i="26"/>
  <c r="AI132" i="26"/>
  <c r="AG2" i="26"/>
  <c r="W176" i="26"/>
  <c r="AK176" i="26"/>
  <c r="AG50" i="25"/>
  <c r="AN135" i="26"/>
  <c r="AM118" i="26"/>
  <c r="AG131" i="26"/>
  <c r="AA35" i="26"/>
  <c r="Y35" i="26"/>
  <c r="AL63" i="41"/>
  <c r="W124" i="26"/>
  <c r="AJ44" i="26"/>
  <c r="AC44" i="26"/>
  <c r="AH147" i="41"/>
  <c r="AC48" i="26"/>
  <c r="AD33" i="26"/>
  <c r="Z80" i="25"/>
  <c r="AH89" i="26"/>
  <c r="AM89" i="26"/>
  <c r="AM29" i="26"/>
  <c r="W29" i="26"/>
  <c r="AI156" i="25"/>
  <c r="AF68" i="26"/>
  <c r="AD68" i="26"/>
  <c r="Z63" i="26"/>
  <c r="AE157" i="26"/>
  <c r="AI67" i="25"/>
  <c r="Z15" i="26"/>
  <c r="AJ149" i="26"/>
  <c r="AM132" i="26"/>
  <c r="AA132" i="26"/>
  <c r="AO2" i="26"/>
  <c r="X136" i="26"/>
  <c r="AE88" i="42"/>
  <c r="Y60" i="42"/>
  <c r="AO60" i="42"/>
  <c r="AA37" i="40"/>
  <c r="AM37" i="40"/>
  <c r="AG55" i="40"/>
  <c r="AI55" i="40"/>
  <c r="AN149" i="40"/>
  <c r="Z149" i="40"/>
  <c r="AC39" i="40"/>
  <c r="AA111" i="40"/>
  <c r="AI36" i="40"/>
  <c r="AI104" i="40"/>
  <c r="AL104" i="40"/>
  <c r="AN85" i="40"/>
  <c r="AE165" i="40"/>
  <c r="AK105" i="42"/>
  <c r="AF120" i="42"/>
  <c r="AB120" i="42"/>
  <c r="AG22" i="42"/>
  <c r="AK24" i="42"/>
  <c r="AG42" i="42"/>
  <c r="AF121" i="42"/>
  <c r="AJ61" i="41"/>
  <c r="AO36" i="41"/>
  <c r="Z36" i="41"/>
  <c r="AD17" i="41"/>
  <c r="AA17" i="41"/>
  <c r="AA8" i="41"/>
  <c r="AJ151" i="41"/>
  <c r="AK151" i="41"/>
  <c r="AM87" i="40"/>
  <c r="AN87" i="40"/>
  <c r="AC115" i="40"/>
  <c r="X119" i="40"/>
  <c r="AC119" i="40"/>
  <c r="AD102" i="40"/>
  <c r="AF102" i="40"/>
  <c r="AB84" i="40"/>
  <c r="AO15" i="40"/>
  <c r="AH15" i="40"/>
  <c r="AF110" i="40"/>
  <c r="Z68" i="40"/>
  <c r="W122" i="42"/>
  <c r="AK122" i="42"/>
  <c r="AB54" i="42"/>
  <c r="AJ54" i="42"/>
  <c r="AM79" i="42"/>
  <c r="AO79" i="42"/>
  <c r="AM131" i="42"/>
  <c r="AJ78" i="40"/>
  <c r="Z78" i="40"/>
  <c r="AC78" i="40"/>
  <c r="AK152" i="42"/>
  <c r="AA173" i="41"/>
  <c r="AJ45" i="41"/>
  <c r="AM45" i="41"/>
  <c r="AI123" i="41"/>
  <c r="AO70" i="40"/>
  <c r="AE69" i="40"/>
  <c r="AO69" i="40"/>
  <c r="AD106" i="40"/>
  <c r="AB67" i="40"/>
  <c r="Y35" i="40"/>
  <c r="AD150" i="40"/>
  <c r="AF150" i="40"/>
  <c r="AB161" i="40"/>
  <c r="AL96" i="42"/>
  <c r="AA141" i="42"/>
  <c r="AB141" i="42"/>
  <c r="AO100" i="42"/>
  <c r="Y157" i="41"/>
  <c r="AK157" i="41"/>
  <c r="W107" i="41"/>
  <c r="AD2" i="41"/>
  <c r="W97" i="40"/>
  <c r="AB176" i="40"/>
  <c r="Z176" i="40"/>
  <c r="AM83" i="40"/>
  <c r="AA22" i="40"/>
  <c r="AM22" i="40"/>
  <c r="AF169" i="40"/>
  <c r="AG104" i="42"/>
  <c r="W75" i="40"/>
  <c r="AA75" i="40"/>
  <c r="X92" i="42"/>
  <c r="AH141" i="41"/>
  <c r="AK143" i="41"/>
  <c r="AA99" i="40"/>
  <c r="AF144" i="40"/>
  <c r="AJ144" i="40"/>
  <c r="X123" i="40"/>
  <c r="AE123" i="40"/>
  <c r="X92" i="40"/>
  <c r="AC114" i="40"/>
  <c r="AA65" i="40"/>
  <c r="AN174" i="40"/>
  <c r="Y32" i="42"/>
  <c r="AH52" i="42"/>
  <c r="AI66" i="42"/>
  <c r="AH66" i="42"/>
  <c r="AG87" i="42"/>
  <c r="AF87" i="42"/>
  <c r="AJ144" i="42"/>
  <c r="AH144" i="42"/>
  <c r="W154" i="41"/>
  <c r="AJ154" i="41"/>
  <c r="AK86" i="40"/>
  <c r="AM86" i="40"/>
  <c r="AL86" i="40"/>
  <c r="AO160" i="40"/>
  <c r="AH160" i="40"/>
  <c r="AK89" i="40"/>
  <c r="AM153" i="40"/>
  <c r="AA127" i="40"/>
  <c r="AB127" i="40"/>
  <c r="X138" i="40"/>
  <c r="Z138" i="40"/>
  <c r="AI155" i="40"/>
  <c r="AJ147" i="42"/>
  <c r="W117" i="42"/>
  <c r="AG117" i="42"/>
  <c r="AA84" i="42"/>
  <c r="W93" i="40"/>
  <c r="Y153" i="42"/>
  <c r="AM88" i="41"/>
  <c r="AK88" i="41"/>
  <c r="Z47" i="41"/>
  <c r="W47" i="41"/>
  <c r="AN47" i="41"/>
  <c r="AB90" i="40"/>
  <c r="AG90" i="40"/>
  <c r="AG9" i="40"/>
  <c r="AE32" i="40"/>
  <c r="AA32" i="40"/>
  <c r="X77" i="40"/>
  <c r="Y77" i="40"/>
  <c r="AC10" i="40"/>
  <c r="AC50" i="40"/>
  <c r="X11" i="40"/>
  <c r="AE63" i="42"/>
  <c r="AK139" i="42"/>
  <c r="AI139" i="42"/>
  <c r="AL64" i="42"/>
  <c r="AC64" i="42"/>
  <c r="AJ43" i="42"/>
  <c r="AE149" i="42"/>
  <c r="AH46" i="40"/>
  <c r="AE46" i="40"/>
  <c r="W81" i="41"/>
  <c r="W162" i="41"/>
  <c r="AI90" i="41"/>
  <c r="AK90" i="41"/>
  <c r="AE63" i="40"/>
  <c r="AH63" i="40"/>
  <c r="AL14" i="40"/>
  <c r="Y33" i="41"/>
  <c r="AO33" i="41"/>
  <c r="AG57" i="26"/>
  <c r="AI57" i="26"/>
  <c r="AA57" i="26"/>
  <c r="W9" i="26"/>
  <c r="AL9" i="26"/>
  <c r="Z43" i="25"/>
  <c r="AL43" i="25"/>
  <c r="AE158" i="26"/>
  <c r="Z158" i="26"/>
  <c r="AC158" i="26"/>
  <c r="AM174" i="26"/>
  <c r="AD174" i="26"/>
  <c r="AC111" i="26"/>
  <c r="AI111" i="26"/>
  <c r="AL30" i="26"/>
  <c r="AF30" i="26"/>
  <c r="X30" i="26"/>
  <c r="AN112" i="26"/>
  <c r="AC137" i="26"/>
  <c r="AF113" i="26"/>
  <c r="W113" i="26"/>
  <c r="W171" i="25"/>
  <c r="Z171" i="25"/>
  <c r="Z114" i="26"/>
  <c r="AG143" i="26"/>
  <c r="Y82" i="26"/>
  <c r="AE82" i="26"/>
  <c r="AC145" i="26"/>
  <c r="AL42" i="26"/>
  <c r="Z104" i="25"/>
  <c r="AN99" i="26"/>
  <c r="Y99" i="26"/>
  <c r="AK99" i="26"/>
  <c r="AA99" i="26"/>
  <c r="AH99" i="26"/>
  <c r="AB99" i="26"/>
  <c r="AD99" i="26"/>
  <c r="AG99" i="26"/>
  <c r="AO99" i="26"/>
  <c r="AM99" i="26"/>
  <c r="X161" i="42"/>
  <c r="AG161" i="42"/>
  <c r="W161" i="42"/>
  <c r="AJ166" i="41"/>
  <c r="Y147" i="26"/>
  <c r="AC159" i="41"/>
  <c r="X159" i="41"/>
  <c r="AO159" i="41"/>
  <c r="AK159" i="41"/>
  <c r="Y101" i="42"/>
  <c r="W149" i="40"/>
  <c r="AO149" i="40"/>
  <c r="AD39" i="40"/>
  <c r="AI111" i="40"/>
  <c r="AN36" i="40"/>
  <c r="AK165" i="40"/>
  <c r="AN105" i="42"/>
  <c r="Y120" i="42"/>
  <c r="AH22" i="42"/>
  <c r="W24" i="42"/>
  <c r="AE24" i="42"/>
  <c r="AA121" i="42"/>
  <c r="AE151" i="41"/>
  <c r="AA151" i="41"/>
  <c r="AK115" i="40"/>
  <c r="AJ119" i="40"/>
  <c r="AN119" i="40"/>
  <c r="AE102" i="40"/>
  <c r="Y102" i="40"/>
  <c r="AO68" i="40"/>
  <c r="AL54" i="42"/>
  <c r="AE54" i="42"/>
  <c r="AI131" i="42"/>
  <c r="AI78" i="40"/>
  <c r="AB152" i="42"/>
  <c r="AG123" i="41"/>
  <c r="AA69" i="40"/>
  <c r="AN69" i="40"/>
  <c r="AO106" i="40"/>
  <c r="AN161" i="40"/>
  <c r="AH98" i="42"/>
  <c r="AM141" i="42"/>
  <c r="AL141" i="42"/>
  <c r="X2" i="41"/>
  <c r="Y97" i="40"/>
  <c r="AK83" i="40"/>
  <c r="AI22" i="40"/>
  <c r="AO169" i="40"/>
  <c r="AO104" i="42"/>
  <c r="AD104" i="42"/>
  <c r="AH92" i="42"/>
  <c r="AJ143" i="41"/>
  <c r="AO174" i="40"/>
  <c r="AD52" i="42"/>
  <c r="Y87" i="42"/>
  <c r="AI154" i="41"/>
  <c r="AO154" i="41"/>
  <c r="AA89" i="40"/>
  <c r="AJ138" i="40"/>
  <c r="AE155" i="40"/>
  <c r="AC117" i="42"/>
  <c r="AM84" i="42"/>
  <c r="AM9" i="40"/>
  <c r="AA50" i="40"/>
  <c r="AB11" i="40"/>
  <c r="AN139" i="42"/>
  <c r="AH81" i="41"/>
  <c r="AB63" i="40"/>
  <c r="AM57" i="26"/>
  <c r="AO43" i="25"/>
  <c r="AH43" i="25"/>
  <c r="AG112" i="26"/>
  <c r="AB112" i="26"/>
  <c r="AH112" i="26"/>
  <c r="W112" i="26"/>
  <c r="AN137" i="26"/>
  <c r="Z137" i="26"/>
  <c r="AB137" i="26"/>
  <c r="AD137" i="26"/>
  <c r="AL137" i="26"/>
  <c r="X137" i="26"/>
  <c r="AH113" i="26"/>
  <c r="AN42" i="26"/>
  <c r="W172" i="26"/>
  <c r="AF115" i="26"/>
  <c r="AC149" i="40"/>
  <c r="AL149" i="40"/>
  <c r="AJ111" i="40"/>
  <c r="AD165" i="40"/>
  <c r="Z24" i="42"/>
  <c r="AN24" i="42"/>
  <c r="AC121" i="42"/>
  <c r="W121" i="42"/>
  <c r="AJ102" i="40"/>
  <c r="X102" i="40"/>
  <c r="AG54" i="42"/>
  <c r="AC54" i="42"/>
  <c r="W60" i="42"/>
  <c r="X152" i="42"/>
  <c r="AF106" i="40"/>
  <c r="Z161" i="40"/>
  <c r="AG161" i="40"/>
  <c r="AD98" i="42"/>
  <c r="AC141" i="42"/>
  <c r="AH141" i="42"/>
  <c r="AC2" i="41"/>
  <c r="AG2" i="41"/>
  <c r="AI119" i="41"/>
  <c r="AI83" i="40"/>
  <c r="AI104" i="42"/>
  <c r="Y104" i="42"/>
  <c r="Z143" i="41"/>
  <c r="W143" i="41"/>
  <c r="AI73" i="42"/>
  <c r="X84" i="42"/>
  <c r="Y90" i="42"/>
  <c r="AG71" i="41"/>
  <c r="AJ112" i="40"/>
  <c r="AM11" i="40"/>
  <c r="AG43" i="25"/>
  <c r="AM43" i="25"/>
  <c r="AI43" i="25"/>
  <c r="AC113" i="26"/>
  <c r="Y113" i="26"/>
  <c r="AB113" i="26"/>
  <c r="AI113" i="26"/>
  <c r="AG113" i="26"/>
  <c r="X113" i="26"/>
  <c r="AN171" i="25"/>
  <c r="AE171" i="25"/>
  <c r="AF171" i="25"/>
  <c r="AG171" i="25"/>
  <c r="AC171" i="25"/>
  <c r="AM42" i="26"/>
  <c r="Z42" i="26"/>
  <c r="AB42" i="26"/>
  <c r="AG42" i="26"/>
  <c r="AF42" i="26"/>
  <c r="AJ42" i="26"/>
  <c r="W42" i="26"/>
  <c r="AO42" i="26"/>
  <c r="X42" i="26"/>
  <c r="AC42" i="26"/>
  <c r="AH147" i="26"/>
  <c r="AC147" i="26"/>
  <c r="AK147" i="26"/>
  <c r="AF147" i="26"/>
  <c r="AB147" i="26"/>
  <c r="Z147" i="26"/>
  <c r="AL147" i="26"/>
  <c r="AO147" i="26"/>
  <c r="AA147" i="26"/>
  <c r="AI147" i="26"/>
  <c r="AD147" i="26"/>
  <c r="AM147" i="26"/>
  <c r="AN147" i="26"/>
  <c r="AJ147" i="26"/>
  <c r="X147" i="26"/>
  <c r="AH101" i="42"/>
  <c r="Z37" i="40"/>
  <c r="W37" i="40"/>
  <c r="AD6" i="40"/>
  <c r="AB149" i="40"/>
  <c r="AK149" i="40"/>
  <c r="Y111" i="40"/>
  <c r="AM111" i="40"/>
  <c r="W171" i="40"/>
  <c r="AC85" i="40"/>
  <c r="AA105" i="42"/>
  <c r="AA120" i="42"/>
  <c r="AB101" i="42"/>
  <c r="AL24" i="42"/>
  <c r="AJ24" i="42"/>
  <c r="W174" i="42"/>
  <c r="AN121" i="42"/>
  <c r="AB121" i="42"/>
  <c r="AM36" i="41"/>
  <c r="AE139" i="41"/>
  <c r="Z17" i="41"/>
  <c r="AH151" i="41"/>
  <c r="AL87" i="40"/>
  <c r="AO87" i="40"/>
  <c r="AF115" i="40"/>
  <c r="AK119" i="40"/>
  <c r="AG119" i="40"/>
  <c r="AK102" i="40"/>
  <c r="AN102" i="40"/>
  <c r="AK54" i="40"/>
  <c r="X15" i="40"/>
  <c r="AI15" i="40"/>
  <c r="AD110" i="40"/>
  <c r="AB110" i="40"/>
  <c r="X68" i="40"/>
  <c r="AN122" i="42"/>
  <c r="AD122" i="42"/>
  <c r="W54" i="42"/>
  <c r="Y54" i="42"/>
  <c r="AI79" i="42"/>
  <c r="AC60" i="42"/>
  <c r="AN61" i="42"/>
  <c r="AE78" i="40"/>
  <c r="AG78" i="40"/>
  <c r="AC173" i="41"/>
  <c r="AF45" i="41"/>
  <c r="W118" i="41"/>
  <c r="AK69" i="40"/>
  <c r="Y106" i="40"/>
  <c r="AE106" i="40"/>
  <c r="AC67" i="40"/>
  <c r="AJ133" i="40"/>
  <c r="AD161" i="40"/>
  <c r="AE161" i="40"/>
  <c r="AK141" i="42"/>
  <c r="AG141" i="42"/>
  <c r="W2" i="41"/>
  <c r="AO2" i="41"/>
  <c r="AK41" i="41"/>
  <c r="AD164" i="40"/>
  <c r="Z97" i="40"/>
  <c r="AI176" i="40"/>
  <c r="AC83" i="40"/>
  <c r="AH83" i="40"/>
  <c r="X31" i="40"/>
  <c r="AN22" i="40"/>
  <c r="AH22" i="40"/>
  <c r="AG145" i="40"/>
  <c r="AM104" i="42"/>
  <c r="X104" i="42"/>
  <c r="AL75" i="40"/>
  <c r="AN75" i="40"/>
  <c r="AO92" i="42"/>
  <c r="AO143" i="41"/>
  <c r="AE143" i="41"/>
  <c r="AG2" i="40"/>
  <c r="AK92" i="40"/>
  <c r="X52" i="42"/>
  <c r="AB66" i="42"/>
  <c r="AL66" i="42"/>
  <c r="AO87" i="42"/>
  <c r="AL124" i="42"/>
  <c r="W144" i="42"/>
  <c r="AE154" i="41"/>
  <c r="Y86" i="40"/>
  <c r="X86" i="40"/>
  <c r="AE152" i="40"/>
  <c r="AB160" i="40"/>
  <c r="AG127" i="40"/>
  <c r="AI30" i="40"/>
  <c r="AO138" i="40"/>
  <c r="AD147" i="42"/>
  <c r="AB117" i="42"/>
  <c r="AJ93" i="40"/>
  <c r="Z88" i="41"/>
  <c r="AD88" i="41"/>
  <c r="AI47" i="41"/>
  <c r="AK47" i="41"/>
  <c r="AM90" i="40"/>
  <c r="AL90" i="40"/>
  <c r="AF32" i="40"/>
  <c r="AN10" i="40"/>
  <c r="AA11" i="40"/>
  <c r="W11" i="40"/>
  <c r="X139" i="42"/>
  <c r="AH139" i="42"/>
  <c r="Z43" i="42"/>
  <c r="AB46" i="40"/>
  <c r="AK43" i="41"/>
  <c r="AG63" i="40"/>
  <c r="AJ63" i="40"/>
  <c r="AJ14" i="40"/>
  <c r="AD14" i="40"/>
  <c r="AJ33" i="41"/>
  <c r="AA33" i="41"/>
  <c r="AC57" i="26"/>
  <c r="Y57" i="26"/>
  <c r="X9" i="26"/>
  <c r="AM9" i="26"/>
  <c r="Y43" i="25"/>
  <c r="AB43" i="25"/>
  <c r="AF43" i="25"/>
  <c r="AH158" i="26"/>
  <c r="Y158" i="26"/>
  <c r="AO30" i="26"/>
  <c r="AB30" i="26"/>
  <c r="AJ112" i="26"/>
  <c r="AD112" i="26"/>
  <c r="AA137" i="26"/>
  <c r="AM113" i="26"/>
  <c r="X171" i="25"/>
  <c r="AK114" i="26"/>
  <c r="AE114" i="26"/>
  <c r="W143" i="26"/>
  <c r="Z143" i="26"/>
  <c r="AK82" i="26"/>
  <c r="AA82" i="26"/>
  <c r="AG145" i="26"/>
  <c r="AB145" i="26"/>
  <c r="AM145" i="26"/>
  <c r="W145" i="26"/>
  <c r="AA145" i="26"/>
  <c r="AF145" i="26"/>
  <c r="AI145" i="26"/>
  <c r="AD145" i="26"/>
  <c r="AI42" i="26"/>
  <c r="AA104" i="25"/>
  <c r="AG172" i="26"/>
  <c r="AD138" i="26"/>
  <c r="AN41" i="26"/>
  <c r="AC51" i="25"/>
  <c r="AL51" i="25"/>
  <c r="AE51" i="25"/>
  <c r="AN51" i="25"/>
  <c r="W51" i="25"/>
  <c r="AB51" i="25"/>
  <c r="AM51" i="25"/>
  <c r="X51" i="25"/>
  <c r="AH51" i="25"/>
  <c r="Z51" i="25"/>
  <c r="AO51" i="25"/>
  <c r="AA51" i="25"/>
  <c r="AG51" i="25"/>
  <c r="AD51" i="25"/>
  <c r="AK51" i="25"/>
  <c r="AE138" i="26"/>
  <c r="AO41" i="26"/>
  <c r="AI39" i="21"/>
  <c r="AF101" i="42"/>
  <c r="AG101" i="42"/>
  <c r="Z38" i="40"/>
  <c r="Y37" i="40"/>
  <c r="AM149" i="40"/>
  <c r="AB39" i="40"/>
  <c r="AL111" i="40"/>
  <c r="AE36" i="40"/>
  <c r="Z171" i="40"/>
  <c r="AE85" i="40"/>
  <c r="Y105" i="42"/>
  <c r="AO120" i="42"/>
  <c r="AF24" i="42"/>
  <c r="AD121" i="42"/>
  <c r="AH36" i="41"/>
  <c r="AE36" i="41"/>
  <c r="W17" i="41"/>
  <c r="W151" i="41"/>
  <c r="AA87" i="40"/>
  <c r="Y87" i="40"/>
  <c r="AG115" i="40"/>
  <c r="Z119" i="40"/>
  <c r="AO119" i="40"/>
  <c r="AO102" i="40"/>
  <c r="AJ15" i="40"/>
  <c r="AA110" i="40"/>
  <c r="Y68" i="40"/>
  <c r="AC122" i="42"/>
  <c r="AM122" i="42"/>
  <c r="X54" i="42"/>
  <c r="AB79" i="42"/>
  <c r="AD131" i="42"/>
  <c r="AL78" i="40"/>
  <c r="AF78" i="40"/>
  <c r="AG173" i="41"/>
  <c r="AF173" i="41"/>
  <c r="AK45" i="41"/>
  <c r="AN118" i="41"/>
  <c r="AF69" i="40"/>
  <c r="AG69" i="40"/>
  <c r="W106" i="40"/>
  <c r="X67" i="40"/>
  <c r="AA161" i="40"/>
  <c r="X141" i="42"/>
  <c r="Z157" i="41"/>
  <c r="AB2" i="41"/>
  <c r="AN41" i="41"/>
  <c r="AO97" i="40"/>
  <c r="W176" i="40"/>
  <c r="AD83" i="40"/>
  <c r="AA31" i="40"/>
  <c r="AF22" i="40"/>
  <c r="AJ22" i="40"/>
  <c r="AB145" i="40"/>
  <c r="Z104" i="42"/>
  <c r="AB75" i="40"/>
  <c r="AE92" i="42"/>
  <c r="AM141" i="41"/>
  <c r="X143" i="41"/>
  <c r="AL144" i="40"/>
  <c r="AM92" i="40"/>
  <c r="AM174" i="40"/>
  <c r="AK52" i="42"/>
  <c r="Z66" i="42"/>
  <c r="AF66" i="42"/>
  <c r="AB87" i="42"/>
  <c r="AD144" i="42"/>
  <c r="Z154" i="41"/>
  <c r="AF86" i="40"/>
  <c r="Z86" i="40"/>
  <c r="Y160" i="40"/>
  <c r="AI89" i="40"/>
  <c r="AB153" i="40"/>
  <c r="AM127" i="40"/>
  <c r="AE30" i="40"/>
  <c r="AE138" i="40"/>
  <c r="AI147" i="42"/>
  <c r="AN117" i="42"/>
  <c r="X40" i="42"/>
  <c r="AO93" i="40"/>
  <c r="AK93" i="40"/>
  <c r="AF153" i="42"/>
  <c r="AL88" i="41"/>
  <c r="AO88" i="41"/>
  <c r="AA47" i="41"/>
  <c r="AG47" i="41"/>
  <c r="AE90" i="40"/>
  <c r="AK90" i="40"/>
  <c r="AJ32" i="40"/>
  <c r="AH77" i="40"/>
  <c r="AI10" i="40"/>
  <c r="AJ11" i="40"/>
  <c r="AI27" i="40"/>
  <c r="AK63" i="42"/>
  <c r="AF135" i="42"/>
  <c r="Y139" i="42"/>
  <c r="AM139" i="42"/>
  <c r="W43" i="42"/>
  <c r="AF46" i="40"/>
  <c r="AE43" i="41"/>
  <c r="W63" i="40"/>
  <c r="AC63" i="40"/>
  <c r="AM14" i="40"/>
  <c r="AG33" i="41"/>
  <c r="AF33" i="41"/>
  <c r="AJ57" i="26"/>
  <c r="AE57" i="26"/>
  <c r="AB9" i="26"/>
  <c r="Z9" i="26"/>
  <c r="AE9" i="26"/>
  <c r="AE43" i="25"/>
  <c r="X43" i="25"/>
  <c r="AN158" i="26"/>
  <c r="AD158" i="26"/>
  <c r="AE111" i="26"/>
  <c r="AJ111" i="26"/>
  <c r="AJ30" i="26"/>
  <c r="AN30" i="26"/>
  <c r="AC112" i="26"/>
  <c r="AF112" i="26"/>
  <c r="AM137" i="26"/>
  <c r="AK137" i="26"/>
  <c r="AD113" i="26"/>
  <c r="AN113" i="26"/>
  <c r="AA171" i="25"/>
  <c r="AB171" i="25"/>
  <c r="AI114" i="26"/>
  <c r="Y114" i="26"/>
  <c r="AA143" i="26"/>
  <c r="AB82" i="26"/>
  <c r="AL145" i="26"/>
  <c r="AA42" i="26"/>
  <c r="AM104" i="25"/>
  <c r="W99" i="26"/>
  <c r="AI172" i="26"/>
  <c r="AB172" i="26"/>
  <c r="AF172" i="26"/>
  <c r="AM172" i="26"/>
  <c r="AJ172" i="26"/>
  <c r="AA172" i="26"/>
  <c r="AN172" i="26"/>
  <c r="Y172" i="26"/>
  <c r="Z172" i="26"/>
  <c r="AH172" i="26"/>
  <c r="AL172" i="26"/>
  <c r="AD172" i="26"/>
  <c r="X172" i="26"/>
  <c r="AO172" i="26"/>
  <c r="AK172" i="26"/>
  <c r="AB115" i="26"/>
  <c r="AM115" i="26"/>
  <c r="AO115" i="26"/>
  <c r="Y115" i="26"/>
  <c r="AD115" i="26"/>
  <c r="AN115" i="26"/>
  <c r="AK115" i="26"/>
  <c r="AG115" i="26"/>
  <c r="W115" i="26"/>
  <c r="AC115" i="26"/>
  <c r="X115" i="26"/>
  <c r="AI115" i="26"/>
  <c r="AJ115" i="26"/>
  <c r="Z115" i="26"/>
  <c r="AA115" i="26"/>
  <c r="AN138" i="26"/>
  <c r="AO133" i="26"/>
  <c r="AE133" i="26"/>
  <c r="AI133" i="26"/>
  <c r="AL133" i="26"/>
  <c r="AN133" i="26"/>
  <c r="W133" i="26"/>
  <c r="AJ133" i="26"/>
  <c r="Z133" i="26"/>
  <c r="AD133" i="26"/>
  <c r="AM133" i="26"/>
  <c r="AC133" i="26"/>
  <c r="AF133" i="26"/>
  <c r="X133" i="26"/>
  <c r="AB133" i="26"/>
  <c r="AK133" i="26"/>
  <c r="Z57" i="42"/>
  <c r="AN57" i="42"/>
  <c r="AF121" i="26"/>
  <c r="AH121" i="26"/>
  <c r="AC121" i="26"/>
  <c r="AD121" i="26"/>
  <c r="AM121" i="26"/>
  <c r="AI121" i="26"/>
  <c r="AE121" i="26"/>
  <c r="AO121" i="26"/>
  <c r="AJ121" i="26"/>
  <c r="X121" i="26"/>
  <c r="AL121" i="26"/>
  <c r="AG121" i="26"/>
  <c r="Z121" i="26"/>
  <c r="Y121" i="26"/>
  <c r="AN121" i="26"/>
  <c r="AO56" i="26"/>
  <c r="Z56" i="26"/>
  <c r="X56" i="26"/>
  <c r="AE56" i="26"/>
  <c r="AN56" i="26"/>
  <c r="AD56" i="26"/>
  <c r="AH56" i="26"/>
  <c r="AG56" i="26"/>
  <c r="AK56" i="26"/>
  <c r="AL56" i="26"/>
  <c r="Y56" i="26"/>
  <c r="AJ56" i="26"/>
  <c r="AC56" i="26"/>
  <c r="AB56" i="26"/>
  <c r="AA56" i="26"/>
  <c r="W56" i="26"/>
  <c r="AF56" i="26"/>
  <c r="AI3" i="21"/>
  <c r="AH175" i="24"/>
  <c r="AA149" i="40"/>
  <c r="AG149" i="40"/>
  <c r="AK39" i="40"/>
  <c r="AH111" i="40"/>
  <c r="AO36" i="40"/>
  <c r="AJ105" i="42"/>
  <c r="W120" i="42"/>
  <c r="AN22" i="42"/>
  <c r="AH24" i="42"/>
  <c r="AH121" i="42"/>
  <c r="W36" i="41"/>
  <c r="AB36" i="41"/>
  <c r="AM17" i="41"/>
  <c r="AL151" i="41"/>
  <c r="AE87" i="40"/>
  <c r="AB87" i="40"/>
  <c r="AB115" i="40"/>
  <c r="AL119" i="40"/>
  <c r="AF119" i="40"/>
  <c r="AL102" i="40"/>
  <c r="Z102" i="40"/>
  <c r="AN68" i="40"/>
  <c r="AM54" i="42"/>
  <c r="AD79" i="42"/>
  <c r="AC131" i="42"/>
  <c r="AN78" i="40"/>
  <c r="AO78" i="40"/>
  <c r="AC45" i="41"/>
  <c r="AF123" i="41"/>
  <c r="AD69" i="40"/>
  <c r="Z69" i="40"/>
  <c r="AG106" i="40"/>
  <c r="Y161" i="40"/>
  <c r="AF141" i="42"/>
  <c r="AL2" i="41"/>
  <c r="AA97" i="40"/>
  <c r="AE176" i="40"/>
  <c r="Y83" i="40"/>
  <c r="Z22" i="40"/>
  <c r="AE22" i="40"/>
  <c r="W169" i="40"/>
  <c r="AF104" i="42"/>
  <c r="AI92" i="42"/>
  <c r="AF141" i="41"/>
  <c r="AI143" i="41"/>
  <c r="Y174" i="40"/>
  <c r="Y52" i="42"/>
  <c r="Z87" i="42"/>
  <c r="Y144" i="42"/>
  <c r="AB144" i="42"/>
  <c r="AL154" i="41"/>
  <c r="AA86" i="40"/>
  <c r="AE86" i="40"/>
  <c r="AG86" i="40"/>
  <c r="AA160" i="40"/>
  <c r="AJ89" i="40"/>
  <c r="AO153" i="40"/>
  <c r="AK127" i="40"/>
  <c r="AO127" i="40"/>
  <c r="AM138" i="40"/>
  <c r="AG155" i="40"/>
  <c r="Z117" i="42"/>
  <c r="AH153" i="42"/>
  <c r="W88" i="41"/>
  <c r="AE47" i="41"/>
  <c r="Z90" i="40"/>
  <c r="Y90" i="40"/>
  <c r="AE9" i="40"/>
  <c r="X32" i="40"/>
  <c r="AN32" i="40"/>
  <c r="AG11" i="40"/>
  <c r="AL63" i="42"/>
  <c r="AF139" i="42"/>
  <c r="AC139" i="42"/>
  <c r="AO149" i="42"/>
  <c r="AD81" i="41"/>
  <c r="AK63" i="40"/>
  <c r="AO63" i="40"/>
  <c r="X33" i="41"/>
  <c r="AC33" i="41"/>
  <c r="AF57" i="26"/>
  <c r="AL57" i="26"/>
  <c r="AN9" i="26"/>
  <c r="AD9" i="26"/>
  <c r="AA9" i="26"/>
  <c r="AD43" i="25"/>
  <c r="AC43" i="25"/>
  <c r="AB158" i="26"/>
  <c r="AK158" i="26"/>
  <c r="AE30" i="26"/>
  <c r="AK30" i="26"/>
  <c r="AH30" i="26"/>
  <c r="AM112" i="26"/>
  <c r="X112" i="26"/>
  <c r="W137" i="26"/>
  <c r="AG137" i="26"/>
  <c r="AE113" i="26"/>
  <c r="AK113" i="26"/>
  <c r="Y171" i="25"/>
  <c r="AJ171" i="25"/>
  <c r="AO114" i="26"/>
  <c r="X143" i="26"/>
  <c r="AD143" i="26"/>
  <c r="AO143" i="26"/>
  <c r="AK143" i="26"/>
  <c r="AF143" i="26"/>
  <c r="AB143" i="26"/>
  <c r="AG82" i="26"/>
  <c r="X82" i="26"/>
  <c r="AH82" i="26"/>
  <c r="W82" i="26"/>
  <c r="Y42" i="26"/>
  <c r="AC104" i="25"/>
  <c r="AB104" i="25"/>
  <c r="AN104" i="25"/>
  <c r="X104" i="25"/>
  <c r="AO104" i="25"/>
  <c r="AE104" i="25"/>
  <c r="AL104" i="25"/>
  <c r="AG104" i="25"/>
  <c r="AF104" i="25"/>
  <c r="AI104" i="25"/>
  <c r="AK124" i="41"/>
  <c r="AC124" i="41"/>
  <c r="AJ52" i="26"/>
  <c r="AI52" i="26"/>
  <c r="AF52" i="26"/>
  <c r="AA52" i="26"/>
  <c r="AM52" i="26"/>
  <c r="AH52" i="26"/>
  <c r="AG52" i="26"/>
  <c r="AD52" i="26"/>
  <c r="AK52" i="26"/>
  <c r="Y52" i="26"/>
  <c r="AE52" i="26"/>
  <c r="AO52" i="26"/>
  <c r="X52" i="26"/>
  <c r="W52" i="26"/>
  <c r="AC52" i="26"/>
  <c r="AF41" i="26"/>
  <c r="AH41" i="26"/>
  <c r="Z41" i="26"/>
  <c r="W41" i="26"/>
  <c r="AM41" i="26"/>
  <c r="AI41" i="26"/>
  <c r="AD41" i="26"/>
  <c r="AL41" i="26"/>
  <c r="AG41" i="26"/>
  <c r="AA41" i="26"/>
  <c r="AJ41" i="26"/>
  <c r="X41" i="26"/>
  <c r="AB41" i="26"/>
  <c r="AC41" i="26"/>
  <c r="AK41" i="26"/>
  <c r="AE147" i="26"/>
  <c r="AB127" i="26"/>
  <c r="Z127" i="26"/>
  <c r="AC127" i="26"/>
  <c r="AG127" i="26"/>
  <c r="AJ127" i="26"/>
  <c r="X127" i="26"/>
  <c r="AH127" i="26"/>
  <c r="AK127" i="26"/>
  <c r="AM127" i="26"/>
  <c r="AF127" i="26"/>
  <c r="AI127" i="26"/>
  <c r="Y127" i="26"/>
  <c r="AO127" i="26"/>
  <c r="W127" i="26"/>
  <c r="AJ14" i="21"/>
  <c r="AK101" i="42"/>
  <c r="AH149" i="40"/>
  <c r="AG36" i="41"/>
  <c r="AE17" i="41"/>
  <c r="AJ87" i="40"/>
  <c r="AB119" i="40"/>
  <c r="AH102" i="40"/>
  <c r="AJ79" i="42"/>
  <c r="AD78" i="40"/>
  <c r="W69" i="40"/>
  <c r="AG176" i="40"/>
  <c r="Y22" i="40"/>
  <c r="Z144" i="42"/>
  <c r="AC86" i="40"/>
  <c r="W86" i="40"/>
  <c r="Z160" i="40"/>
  <c r="AC127" i="40"/>
  <c r="W32" i="40"/>
  <c r="AL139" i="42"/>
  <c r="Y63" i="40"/>
  <c r="AH33" i="41"/>
  <c r="AB57" i="26"/>
  <c r="AH57" i="26"/>
  <c r="AN43" i="25"/>
  <c r="AJ43" i="25"/>
  <c r="AI158" i="26"/>
  <c r="W158" i="26"/>
  <c r="AJ158" i="26"/>
  <c r="AA30" i="26"/>
  <c r="Z30" i="26"/>
  <c r="AO112" i="26"/>
  <c r="AI112" i="26"/>
  <c r="AH137" i="26"/>
  <c r="AE137" i="26"/>
  <c r="AL113" i="26"/>
  <c r="AO113" i="26"/>
  <c r="AH171" i="25"/>
  <c r="AM171" i="25"/>
  <c r="AM114" i="26"/>
  <c r="AF114" i="26"/>
  <c r="AH114" i="26"/>
  <c r="AN114" i="26"/>
  <c r="AG114" i="26"/>
  <c r="AF138" i="26"/>
  <c r="AL138" i="26"/>
  <c r="AK138" i="26"/>
  <c r="Z138" i="26"/>
  <c r="AJ138" i="26"/>
  <c r="W138" i="26"/>
  <c r="Y138" i="26"/>
  <c r="AH138" i="26"/>
  <c r="AM138" i="26"/>
  <c r="AA138" i="26"/>
  <c r="AI138" i="26"/>
  <c r="AO138" i="26"/>
  <c r="X138" i="26"/>
  <c r="AC138" i="26"/>
  <c r="AG138" i="26"/>
  <c r="W147" i="26"/>
  <c r="AK66" i="41"/>
  <c r="AH66" i="41"/>
  <c r="AM117" i="41"/>
  <c r="AC117" i="41"/>
  <c r="AH86" i="26"/>
  <c r="AA105" i="25"/>
  <c r="AH34" i="26"/>
  <c r="AF34" i="26"/>
  <c r="AO90" i="26"/>
  <c r="AF90" i="26"/>
  <c r="AH107" i="26"/>
  <c r="AF107" i="26"/>
  <c r="AM107" i="26"/>
  <c r="AE4" i="26"/>
  <c r="AG4" i="26"/>
  <c r="W11" i="26"/>
  <c r="X13" i="26"/>
  <c r="AG13" i="26"/>
  <c r="AH93" i="26"/>
  <c r="AM93" i="26"/>
  <c r="AM159" i="25"/>
  <c r="AC159" i="25"/>
  <c r="AG103" i="26"/>
  <c r="AF108" i="26"/>
  <c r="AE108" i="26"/>
  <c r="Y154" i="26"/>
  <c r="AM154" i="26"/>
  <c r="AB154" i="26"/>
  <c r="AI168" i="40"/>
  <c r="AK168" i="40"/>
  <c r="AA145" i="41"/>
  <c r="AC108" i="41"/>
  <c r="AG110" i="26"/>
  <c r="AA110" i="26"/>
  <c r="X150" i="26"/>
  <c r="AL150" i="26"/>
  <c r="AF65" i="26"/>
  <c r="AJ65" i="26"/>
  <c r="AA28" i="26"/>
  <c r="AJ28" i="26"/>
  <c r="AK47" i="26"/>
  <c r="AF47" i="26"/>
  <c r="Y47" i="26"/>
  <c r="X77" i="26"/>
  <c r="AJ77" i="26"/>
  <c r="AK10" i="26"/>
  <c r="AJ10" i="26"/>
  <c r="AM70" i="26"/>
  <c r="AA70" i="26"/>
  <c r="AB100" i="26"/>
  <c r="X79" i="26"/>
  <c r="Z79" i="26"/>
  <c r="AO14" i="26"/>
  <c r="Z14" i="26"/>
  <c r="AK101" i="26"/>
  <c r="Z101" i="26"/>
  <c r="AE101" i="26"/>
  <c r="AL155" i="26"/>
  <c r="AK155" i="26"/>
  <c r="AA97" i="26"/>
  <c r="AO97" i="26"/>
  <c r="AM166" i="26"/>
  <c r="AC166" i="26"/>
  <c r="AC18" i="26"/>
  <c r="AF18" i="26"/>
  <c r="AN18" i="26"/>
  <c r="AI175" i="26"/>
  <c r="Y175" i="26"/>
  <c r="AG175" i="26"/>
  <c r="X37" i="26"/>
  <c r="W37" i="26"/>
  <c r="AK167" i="40"/>
  <c r="AM167" i="40"/>
  <c r="AL171" i="42"/>
  <c r="AL9" i="42"/>
  <c r="X49" i="41"/>
  <c r="AJ114" i="41"/>
  <c r="AH114" i="41"/>
  <c r="AH167" i="41"/>
  <c r="AG167" i="41"/>
  <c r="AI127" i="41"/>
  <c r="AO79" i="41"/>
  <c r="W140" i="26"/>
  <c r="AL140" i="26"/>
  <c r="Z120" i="26"/>
  <c r="AI120" i="26"/>
  <c r="AE177" i="26"/>
  <c r="AD177" i="26"/>
  <c r="AB177" i="26"/>
  <c r="AM72" i="26"/>
  <c r="AI72" i="26"/>
  <c r="AF146" i="26"/>
  <c r="AD146" i="26"/>
  <c r="AN146" i="26"/>
  <c r="AD130" i="26"/>
  <c r="AI130" i="26"/>
  <c r="AD167" i="26"/>
  <c r="AI167" i="26"/>
  <c r="AF167" i="26"/>
  <c r="AI59" i="25"/>
  <c r="AL59" i="25"/>
  <c r="AM59" i="25"/>
  <c r="AD151" i="26"/>
  <c r="AE151" i="26"/>
  <c r="AF151" i="26"/>
  <c r="AL148" i="26"/>
  <c r="AH148" i="26"/>
  <c r="AN148" i="26"/>
  <c r="AC62" i="26"/>
  <c r="AI7" i="26"/>
  <c r="AM7" i="26"/>
  <c r="AG5" i="26"/>
  <c r="AH6" i="26"/>
  <c r="AN6" i="26"/>
  <c r="Y6" i="26"/>
  <c r="AG61" i="25"/>
  <c r="Y61" i="25"/>
  <c r="W25" i="26"/>
  <c r="AO25" i="26"/>
  <c r="Y25" i="26"/>
  <c r="AG98" i="40"/>
  <c r="AD83" i="25"/>
  <c r="W83" i="25"/>
  <c r="AK125" i="26"/>
  <c r="AE125" i="26"/>
  <c r="AN16" i="26"/>
  <c r="AC16" i="26"/>
  <c r="AJ16" i="26"/>
  <c r="AG49" i="25"/>
  <c r="Y49" i="25"/>
  <c r="AA109" i="26"/>
  <c r="AE109" i="26"/>
  <c r="Y74" i="26"/>
  <c r="AI74" i="26"/>
  <c r="AD74" i="26"/>
  <c r="AG96" i="26"/>
  <c r="AB96" i="26"/>
  <c r="AI38" i="26"/>
  <c r="AK38" i="26"/>
  <c r="AB64" i="25"/>
  <c r="AA64" i="25"/>
  <c r="AO64" i="25"/>
  <c r="AD102" i="26"/>
  <c r="AN102" i="26"/>
  <c r="AJ102" i="26"/>
  <c r="W161" i="26"/>
  <c r="AB161" i="26"/>
  <c r="AJ161" i="26"/>
  <c r="AH153" i="26"/>
  <c r="AJ153" i="26"/>
  <c r="AO176" i="26"/>
  <c r="AN176" i="26"/>
  <c r="AA50" i="25"/>
  <c r="AI50" i="25"/>
  <c r="AF135" i="26"/>
  <c r="W135" i="26"/>
  <c r="AN84" i="26"/>
  <c r="AK84" i="26"/>
  <c r="AG118" i="26"/>
  <c r="AN118" i="26"/>
  <c r="AC118" i="26"/>
  <c r="AF39" i="26"/>
  <c r="AK39" i="26"/>
  <c r="Y39" i="26"/>
  <c r="AE131" i="26"/>
  <c r="AM131" i="26"/>
  <c r="W141" i="26"/>
  <c r="AM141" i="26"/>
  <c r="AK35" i="26"/>
  <c r="AJ35" i="26"/>
  <c r="AE108" i="42"/>
  <c r="AK108" i="42"/>
  <c r="X82" i="41"/>
  <c r="AE106" i="41"/>
  <c r="W106" i="41"/>
  <c r="Y163" i="41"/>
  <c r="AH35" i="41"/>
  <c r="AI35" i="41"/>
  <c r="AC124" i="26"/>
  <c r="Y124" i="26"/>
  <c r="AL116" i="26"/>
  <c r="AB116" i="26"/>
  <c r="AN55" i="26"/>
  <c r="AK55" i="26"/>
  <c r="AD160" i="26"/>
  <c r="W160" i="26"/>
  <c r="W91" i="26"/>
  <c r="AL91" i="26"/>
  <c r="AN91" i="26"/>
  <c r="Z66" i="26"/>
  <c r="AD66" i="26"/>
  <c r="X66" i="26"/>
  <c r="AN58" i="26"/>
  <c r="W58" i="26"/>
  <c r="Y58" i="26"/>
  <c r="AM40" i="26"/>
  <c r="W40" i="26"/>
  <c r="AB45" i="26"/>
  <c r="AG45" i="26"/>
  <c r="AD139" i="26"/>
  <c r="AJ139" i="26"/>
  <c r="AK142" i="26"/>
  <c r="AL142" i="26"/>
  <c r="AD142" i="26"/>
  <c r="AM15" i="41"/>
  <c r="AE15" i="41"/>
  <c r="AI147" i="41"/>
  <c r="AL81" i="26"/>
  <c r="Z81" i="26"/>
  <c r="AK27" i="26"/>
  <c r="AJ27" i="26"/>
  <c r="Y20" i="26"/>
  <c r="AF20" i="26"/>
  <c r="AJ20" i="26"/>
  <c r="AK48" i="26"/>
  <c r="AN48" i="26"/>
  <c r="AF33" i="26"/>
  <c r="AJ33" i="26"/>
  <c r="AM33" i="26"/>
  <c r="Z69" i="26"/>
  <c r="AG69" i="26"/>
  <c r="AN8" i="26"/>
  <c r="AM8" i="26"/>
  <c r="Y8" i="26"/>
  <c r="Y22" i="26"/>
  <c r="AJ22" i="26"/>
  <c r="AO26" i="26"/>
  <c r="AK26" i="26"/>
  <c r="AM26" i="26"/>
  <c r="AL156" i="25"/>
  <c r="AD156" i="25"/>
  <c r="X156" i="25"/>
  <c r="AJ152" i="26"/>
  <c r="Z129" i="26"/>
  <c r="AA129" i="26"/>
  <c r="AE129" i="26"/>
  <c r="AE163" i="26"/>
  <c r="AH163" i="26"/>
  <c r="AC163" i="26"/>
  <c r="AL60" i="26"/>
  <c r="AE60" i="26"/>
  <c r="AN57" i="40"/>
  <c r="AL156" i="41"/>
  <c r="AO131" i="41"/>
  <c r="AH122" i="26"/>
  <c r="Y122" i="26"/>
  <c r="W122" i="26"/>
  <c r="W63" i="26"/>
  <c r="AC63" i="26"/>
  <c r="W12" i="26"/>
  <c r="AH12" i="26"/>
  <c r="AN117" i="26"/>
  <c r="AB117" i="26"/>
  <c r="AH117" i="26"/>
  <c r="AB168" i="26"/>
  <c r="AO168" i="26"/>
  <c r="AJ168" i="26"/>
  <c r="Y157" i="26"/>
  <c r="AM157" i="26"/>
  <c r="AL119" i="26"/>
  <c r="AG119" i="26"/>
  <c r="AL85" i="26"/>
  <c r="AD85" i="26"/>
  <c r="AN15" i="26"/>
  <c r="AD15" i="26"/>
  <c r="AH149" i="26"/>
  <c r="Y149" i="26"/>
  <c r="W132" i="26"/>
  <c r="AF2" i="26"/>
  <c r="AI2" i="26"/>
  <c r="Z2" i="26"/>
  <c r="AN73" i="26"/>
  <c r="AK73" i="26"/>
  <c r="AL136" i="26"/>
  <c r="AB136" i="26"/>
  <c r="AD162" i="26"/>
  <c r="AC162" i="26"/>
  <c r="AF36" i="26"/>
  <c r="AB88" i="28"/>
  <c r="AF4" i="26"/>
  <c r="AB4" i="26"/>
  <c r="AD18" i="26"/>
  <c r="Z18" i="26"/>
  <c r="X18" i="26"/>
  <c r="AB167" i="40"/>
  <c r="AD167" i="40"/>
  <c r="AF114" i="41"/>
  <c r="X114" i="41"/>
  <c r="AJ127" i="41"/>
  <c r="AH127" i="41"/>
  <c r="AN177" i="26"/>
  <c r="AL177" i="26"/>
  <c r="AK177" i="26"/>
  <c r="AH146" i="26"/>
  <c r="AB146" i="26"/>
  <c r="W146" i="26"/>
  <c r="AH59" i="25"/>
  <c r="AJ59" i="25"/>
  <c r="AA59" i="25"/>
  <c r="AF6" i="26"/>
  <c r="W6" i="26"/>
  <c r="X6" i="26"/>
  <c r="AH25" i="26"/>
  <c r="AC25" i="26"/>
  <c r="AB25" i="26"/>
  <c r="AC83" i="25"/>
  <c r="AF83" i="25"/>
  <c r="AL49" i="25"/>
  <c r="W49" i="25"/>
  <c r="AM38" i="26"/>
  <c r="AE38" i="26"/>
  <c r="AJ64" i="25"/>
  <c r="AM64" i="25"/>
  <c r="AN64" i="25"/>
  <c r="AA161" i="26"/>
  <c r="X161" i="26"/>
  <c r="AN161" i="26"/>
  <c r="AN50" i="25"/>
  <c r="Y50" i="25"/>
  <c r="AB118" i="26"/>
  <c r="AJ118" i="26"/>
  <c r="AD118" i="26"/>
  <c r="AF141" i="26"/>
  <c r="AK58" i="26"/>
  <c r="AL58" i="26"/>
  <c r="AG58" i="26"/>
  <c r="AN40" i="26"/>
  <c r="AO40" i="26"/>
  <c r="AA139" i="26"/>
  <c r="AI139" i="26"/>
  <c r="W15" i="41"/>
  <c r="AK15" i="41"/>
  <c r="W27" i="26"/>
  <c r="X27" i="26"/>
  <c r="AI163" i="26"/>
  <c r="AM163" i="26"/>
  <c r="AK163" i="26"/>
  <c r="AJ60" i="26"/>
  <c r="AD60" i="26"/>
  <c r="Z4" i="40"/>
  <c r="AI131" i="41"/>
  <c r="Z12" i="26"/>
  <c r="Y12" i="26"/>
  <c r="AM117" i="26"/>
  <c r="AE117" i="26"/>
  <c r="W117" i="26"/>
  <c r="AJ119" i="26"/>
  <c r="AB119" i="26"/>
  <c r="AG15" i="26"/>
  <c r="AL15" i="26"/>
  <c r="Z149" i="26"/>
  <c r="AL149" i="26"/>
  <c r="AI31" i="26"/>
  <c r="AH73" i="26"/>
  <c r="AO136" i="26"/>
  <c r="AA136" i="26"/>
  <c r="AN162" i="26"/>
  <c r="AA120" i="41"/>
  <c r="AO83" i="25"/>
  <c r="Y83" i="25"/>
  <c r="AA49" i="25"/>
  <c r="Z49" i="25"/>
  <c r="AL38" i="26"/>
  <c r="AH38" i="26"/>
  <c r="AH50" i="25"/>
  <c r="AO50" i="25"/>
  <c r="X40" i="26"/>
  <c r="AB40" i="26"/>
  <c r="AM139" i="26"/>
  <c r="AK139" i="26"/>
  <c r="AE27" i="26"/>
  <c r="AB27" i="26"/>
  <c r="AC60" i="26"/>
  <c r="X60" i="26"/>
  <c r="AL4" i="40"/>
  <c r="AC131" i="41"/>
  <c r="AL12" i="26"/>
  <c r="AF12" i="26"/>
  <c r="X119" i="26"/>
  <c r="AD119" i="26"/>
  <c r="AJ15" i="26"/>
  <c r="AB15" i="26"/>
  <c r="AO149" i="26"/>
  <c r="AF149" i="26"/>
  <c r="AC2" i="26"/>
  <c r="X2" i="26"/>
  <c r="AN34" i="26"/>
  <c r="W90" i="26"/>
  <c r="AA107" i="26"/>
  <c r="X107" i="26"/>
  <c r="AK4" i="26"/>
  <c r="AM4" i="26"/>
  <c r="X4" i="26"/>
  <c r="AJ13" i="26"/>
  <c r="W13" i="26"/>
  <c r="W93" i="26"/>
  <c r="AG159" i="25"/>
  <c r="AL159" i="25"/>
  <c r="AD159" i="25"/>
  <c r="AA108" i="26"/>
  <c r="AL154" i="26"/>
  <c r="AH154" i="26"/>
  <c r="Z168" i="40"/>
  <c r="AB168" i="40"/>
  <c r="AG145" i="41"/>
  <c r="AC110" i="26"/>
  <c r="AD110" i="26"/>
  <c r="AF110" i="26"/>
  <c r="AG47" i="26"/>
  <c r="AE47" i="26"/>
  <c r="AG77" i="26"/>
  <c r="Z77" i="26"/>
  <c r="AF77" i="26"/>
  <c r="Z10" i="26"/>
  <c r="Y79" i="26"/>
  <c r="AF101" i="26"/>
  <c r="AA101" i="26"/>
  <c r="AF155" i="26"/>
  <c r="AG97" i="26"/>
  <c r="W97" i="26"/>
  <c r="AL97" i="26"/>
  <c r="Z166" i="26"/>
  <c r="AL166" i="26"/>
  <c r="AF166" i="26"/>
  <c r="Y18" i="26"/>
  <c r="AH18" i="26"/>
  <c r="W175" i="26"/>
  <c r="AJ175" i="26"/>
  <c r="AD37" i="26"/>
  <c r="AB37" i="26"/>
  <c r="AK37" i="26"/>
  <c r="AN167" i="40"/>
  <c r="AK9" i="42"/>
  <c r="AB49" i="41"/>
  <c r="W114" i="41"/>
  <c r="AC167" i="41"/>
  <c r="W167" i="41"/>
  <c r="AO127" i="41"/>
  <c r="AN79" i="41"/>
  <c r="AA120" i="26"/>
  <c r="AM177" i="26"/>
  <c r="AI177" i="26"/>
  <c r="Z72" i="26"/>
  <c r="X72" i="26"/>
  <c r="AK72" i="26"/>
  <c r="AA146" i="26"/>
  <c r="AL146" i="26"/>
  <c r="AE130" i="26"/>
  <c r="AL167" i="26"/>
  <c r="Y167" i="26"/>
  <c r="AE59" i="25"/>
  <c r="AC59" i="25"/>
  <c r="Y151" i="26"/>
  <c r="AC151" i="26"/>
  <c r="Y148" i="26"/>
  <c r="AE148" i="26"/>
  <c r="AM6" i="26"/>
  <c r="AB6" i="26"/>
  <c r="AC61" i="25"/>
  <c r="AF61" i="25"/>
  <c r="AN61" i="25"/>
  <c r="AD25" i="26"/>
  <c r="AJ25" i="26"/>
  <c r="W98" i="40"/>
  <c r="W120" i="41"/>
  <c r="AN83" i="25"/>
  <c r="Z83" i="25"/>
  <c r="AN125" i="26"/>
  <c r="AL125" i="26"/>
  <c r="AJ125" i="26"/>
  <c r="AL16" i="26"/>
  <c r="AA16" i="26"/>
  <c r="AJ49" i="25"/>
  <c r="AN49" i="25"/>
  <c r="AN74" i="26"/>
  <c r="Z74" i="26"/>
  <c r="AO96" i="26"/>
  <c r="Z96" i="26"/>
  <c r="X96" i="26"/>
  <c r="AC38" i="26"/>
  <c r="X38" i="26"/>
  <c r="AI64" i="25"/>
  <c r="Y64" i="25"/>
  <c r="AA102" i="26"/>
  <c r="AF102" i="26"/>
  <c r="AG161" i="26"/>
  <c r="AL161" i="26"/>
  <c r="AC153" i="26"/>
  <c r="W50" i="25"/>
  <c r="AJ50" i="25"/>
  <c r="AL135" i="26"/>
  <c r="Y135" i="26"/>
  <c r="AG135" i="26"/>
  <c r="AK118" i="26"/>
  <c r="Z118" i="26"/>
  <c r="Z39" i="26"/>
  <c r="AC39" i="26"/>
  <c r="Z131" i="26"/>
  <c r="AD141" i="26"/>
  <c r="AC141" i="26"/>
  <c r="AB141" i="26"/>
  <c r="Y108" i="42"/>
  <c r="Z106" i="41"/>
  <c r="AJ35" i="41"/>
  <c r="AN35" i="41"/>
  <c r="AH124" i="26"/>
  <c r="AF124" i="26"/>
  <c r="AE124" i="26"/>
  <c r="AC116" i="26"/>
  <c r="AD116" i="26"/>
  <c r="AI116" i="26"/>
  <c r="Z55" i="26"/>
  <c r="Y55" i="26"/>
  <c r="AN160" i="26"/>
  <c r="AH91" i="26"/>
  <c r="X91" i="26"/>
  <c r="W66" i="26"/>
  <c r="AE66" i="26"/>
  <c r="AC58" i="26"/>
  <c r="X58" i="26"/>
  <c r="AI40" i="26"/>
  <c r="AD40" i="26"/>
  <c r="AA45" i="26"/>
  <c r="AF45" i="26"/>
  <c r="AD45" i="26"/>
  <c r="Z139" i="26"/>
  <c r="AF139" i="26"/>
  <c r="AM142" i="26"/>
  <c r="X142" i="26"/>
  <c r="AD15" i="41"/>
  <c r="AO15" i="41"/>
  <c r="AF81" i="26"/>
  <c r="AD27" i="26"/>
  <c r="AA27" i="26"/>
  <c r="AE33" i="26"/>
  <c r="AH33" i="26"/>
  <c r="AH8" i="26"/>
  <c r="AJ8" i="26"/>
  <c r="AG22" i="26"/>
  <c r="X22" i="26"/>
  <c r="AN22" i="26"/>
  <c r="AE26" i="26"/>
  <c r="X26" i="26"/>
  <c r="AD29" i="26"/>
  <c r="AM156" i="25"/>
  <c r="Z156" i="25"/>
  <c r="AB54" i="26"/>
  <c r="AE54" i="26"/>
  <c r="Y152" i="26"/>
  <c r="AN152" i="26"/>
  <c r="W129" i="26"/>
  <c r="AF129" i="26"/>
  <c r="Z163" i="26"/>
  <c r="AD163" i="26"/>
  <c r="AB60" i="26"/>
  <c r="AF60" i="26"/>
  <c r="W23" i="26"/>
  <c r="AE23" i="26"/>
  <c r="X4" i="40"/>
  <c r="AM156" i="41"/>
  <c r="AN131" i="41"/>
  <c r="AA131" i="41"/>
  <c r="AE122" i="26"/>
  <c r="Z122" i="26"/>
  <c r="AE63" i="26"/>
  <c r="AI63" i="26"/>
  <c r="AO63" i="26"/>
  <c r="AO12" i="26"/>
  <c r="AE12" i="26"/>
  <c r="Z117" i="26"/>
  <c r="AC117" i="26"/>
  <c r="AO75" i="26"/>
  <c r="AG75" i="26"/>
  <c r="AD168" i="26"/>
  <c r="AM168" i="26"/>
  <c r="AG157" i="26"/>
  <c r="AO157" i="26"/>
  <c r="AH157" i="26"/>
  <c r="AF46" i="25"/>
  <c r="AL46" i="25"/>
  <c r="AB94" i="26"/>
  <c r="AO170" i="26"/>
  <c r="AM119" i="26"/>
  <c r="AC119" i="26"/>
  <c r="AJ19" i="26"/>
  <c r="AN126" i="26"/>
  <c r="AH67" i="25"/>
  <c r="AC85" i="26"/>
  <c r="W85" i="26"/>
  <c r="AH85" i="26"/>
  <c r="AO15" i="26"/>
  <c r="AK15" i="26"/>
  <c r="AD149" i="26"/>
  <c r="AI149" i="26"/>
  <c r="AJ2" i="26"/>
  <c r="AL2" i="26"/>
  <c r="W136" i="26"/>
  <c r="AK162" i="26"/>
  <c r="X154" i="26"/>
  <c r="AA154" i="26"/>
  <c r="W145" i="41"/>
  <c r="AM47" i="26"/>
  <c r="AH47" i="26"/>
  <c r="AN101" i="26"/>
  <c r="X101" i="26"/>
  <c r="AG18" i="26"/>
  <c r="AB18" i="26"/>
  <c r="AC175" i="26"/>
  <c r="AL175" i="26"/>
  <c r="AL167" i="40"/>
  <c r="AO114" i="41"/>
  <c r="AF167" i="41"/>
  <c r="AJ167" i="41"/>
  <c r="AK127" i="41"/>
  <c r="AF177" i="26"/>
  <c r="AA177" i="26"/>
  <c r="AJ146" i="26"/>
  <c r="AC146" i="26"/>
  <c r="AA167" i="26"/>
  <c r="X167" i="26"/>
  <c r="AK59" i="25"/>
  <c r="AN59" i="25"/>
  <c r="X151" i="26"/>
  <c r="AL151" i="26"/>
  <c r="X148" i="26"/>
  <c r="AD148" i="26"/>
  <c r="AE6" i="26"/>
  <c r="AL6" i="26"/>
  <c r="AA25" i="26"/>
  <c r="X25" i="26"/>
  <c r="AC120" i="41"/>
  <c r="AH83" i="25"/>
  <c r="AJ83" i="25"/>
  <c r="AD16" i="26"/>
  <c r="AF16" i="26"/>
  <c r="AM49" i="25"/>
  <c r="AE49" i="25"/>
  <c r="AG74" i="26"/>
  <c r="AK74" i="26"/>
  <c r="AG38" i="26"/>
  <c r="Z38" i="26"/>
  <c r="Z64" i="25"/>
  <c r="AD64" i="25"/>
  <c r="AC102" i="26"/>
  <c r="Y102" i="26"/>
  <c r="AD161" i="26"/>
  <c r="AM161" i="26"/>
  <c r="X50" i="25"/>
  <c r="AC50" i="25"/>
  <c r="AO118" i="26"/>
  <c r="Y118" i="26"/>
  <c r="AO106" i="41"/>
  <c r="AF91" i="26"/>
  <c r="AE91" i="26"/>
  <c r="AM66" i="26"/>
  <c r="AC66" i="26"/>
  <c r="AD58" i="26"/>
  <c r="AJ58" i="26"/>
  <c r="Y40" i="26"/>
  <c r="AF40" i="26"/>
  <c r="AL139" i="26"/>
  <c r="W139" i="26"/>
  <c r="AA142" i="26"/>
  <c r="AH142" i="26"/>
  <c r="AI15" i="41"/>
  <c r="AB15" i="41"/>
  <c r="AO27" i="26"/>
  <c r="AI27" i="26"/>
  <c r="AA33" i="26"/>
  <c r="W33" i="26"/>
  <c r="W8" i="26"/>
  <c r="AK8" i="26"/>
  <c r="AA26" i="26"/>
  <c r="AG26" i="26"/>
  <c r="AH156" i="25"/>
  <c r="AB156" i="25"/>
  <c r="AM129" i="26"/>
  <c r="AB129" i="26"/>
  <c r="AJ163" i="26"/>
  <c r="Y163" i="26"/>
  <c r="AH60" i="26"/>
  <c r="AI60" i="26"/>
  <c r="AN4" i="40"/>
  <c r="AH156" i="41"/>
  <c r="AE131" i="41"/>
  <c r="Y131" i="41"/>
  <c r="AA122" i="26"/>
  <c r="AB122" i="26"/>
  <c r="AD12" i="26"/>
  <c r="AI12" i="26"/>
  <c r="AK12" i="26"/>
  <c r="AK117" i="26"/>
  <c r="X117" i="26"/>
  <c r="AG168" i="26"/>
  <c r="AI168" i="26"/>
  <c r="AA119" i="26"/>
  <c r="AN119" i="26"/>
  <c r="AH15" i="26"/>
  <c r="AE15" i="26"/>
  <c r="AC149" i="26"/>
  <c r="X149" i="26"/>
  <c r="AM2" i="26"/>
  <c r="AN2" i="26"/>
  <c r="AC136" i="26"/>
  <c r="Y136" i="26"/>
  <c r="AF136" i="26"/>
  <c r="AE162" i="26"/>
  <c r="W107" i="26"/>
  <c r="AN107" i="26"/>
  <c r="AD4" i="26"/>
  <c r="AO4" i="26"/>
  <c r="AF159" i="25"/>
  <c r="W159" i="25"/>
  <c r="AE154" i="26"/>
  <c r="AI154" i="26"/>
  <c r="AL168" i="40"/>
  <c r="AO145" i="41"/>
  <c r="AN110" i="26"/>
  <c r="X110" i="26"/>
  <c r="AH65" i="26"/>
  <c r="AL65" i="26"/>
  <c r="Y28" i="26"/>
  <c r="AC28" i="26"/>
  <c r="AC47" i="26"/>
  <c r="AJ47" i="26"/>
  <c r="AL77" i="26"/>
  <c r="AK77" i="26"/>
  <c r="AH101" i="26"/>
  <c r="AM101" i="26"/>
  <c r="AJ97" i="26"/>
  <c r="AI97" i="26"/>
  <c r="AB166" i="26"/>
  <c r="X166" i="26"/>
  <c r="AA18" i="26"/>
  <c r="AK18" i="26"/>
  <c r="X175" i="26"/>
  <c r="AA175" i="26"/>
  <c r="AH37" i="26"/>
  <c r="AM37" i="26"/>
  <c r="AE167" i="40"/>
  <c r="AL114" i="41"/>
  <c r="AO167" i="41"/>
  <c r="X167" i="41"/>
  <c r="Z127" i="41"/>
  <c r="Z177" i="26"/>
  <c r="AH177" i="26"/>
  <c r="Y72" i="26"/>
  <c r="AF72" i="26"/>
  <c r="AM146" i="26"/>
  <c r="AO146" i="26"/>
  <c r="AJ167" i="26"/>
  <c r="AO167" i="26"/>
  <c r="AB59" i="25"/>
  <c r="AG59" i="25"/>
  <c r="W151" i="26"/>
  <c r="AG151" i="26"/>
  <c r="AO148" i="26"/>
  <c r="AA148" i="26"/>
  <c r="AG6" i="26"/>
  <c r="AO6" i="26"/>
  <c r="AA61" i="25"/>
  <c r="AH61" i="25"/>
  <c r="AG25" i="26"/>
  <c r="AM25" i="26"/>
  <c r="AF120" i="41"/>
  <c r="AB83" i="25"/>
  <c r="AA83" i="25"/>
  <c r="AG83" i="25"/>
  <c r="Y125" i="26"/>
  <c r="AC125" i="26"/>
  <c r="AB16" i="26"/>
  <c r="AH16" i="26"/>
  <c r="X49" i="25"/>
  <c r="AB49" i="25"/>
  <c r="AC49" i="25"/>
  <c r="AO74" i="26"/>
  <c r="AL74" i="26"/>
  <c r="AF96" i="26"/>
  <c r="AA96" i="26"/>
  <c r="AB38" i="26"/>
  <c r="AO38" i="26"/>
  <c r="AJ38" i="26"/>
  <c r="AK64" i="25"/>
  <c r="AL64" i="25"/>
  <c r="AO102" i="26"/>
  <c r="AM102" i="26"/>
  <c r="AF161" i="26"/>
  <c r="AO161" i="26"/>
  <c r="AE50" i="25"/>
  <c r="AD50" i="25"/>
  <c r="AB50" i="25"/>
  <c r="AE135" i="26"/>
  <c r="X135" i="26"/>
  <c r="W118" i="26"/>
  <c r="AI118" i="26"/>
  <c r="AE39" i="26"/>
  <c r="AH39" i="26"/>
  <c r="AN141" i="26"/>
  <c r="AL141" i="26"/>
  <c r="AC82" i="41"/>
  <c r="AH106" i="41"/>
  <c r="AL35" i="41"/>
  <c r="AF35" i="41"/>
  <c r="X124" i="26"/>
  <c r="AD124" i="26"/>
  <c r="X116" i="26"/>
  <c r="Y116" i="26"/>
  <c r="AB91" i="26"/>
  <c r="AA91" i="26"/>
  <c r="AG66" i="26"/>
  <c r="AK66" i="26"/>
  <c r="AM58" i="26"/>
  <c r="AA58" i="26"/>
  <c r="AC40" i="26"/>
  <c r="AK40" i="26"/>
  <c r="Z40" i="26"/>
  <c r="AM45" i="26"/>
  <c r="Y45" i="26"/>
  <c r="AH139" i="26"/>
  <c r="AO139" i="26"/>
  <c r="Y139" i="26"/>
  <c r="AO142" i="26"/>
  <c r="AF142" i="26"/>
  <c r="AG15" i="41"/>
  <c r="X15" i="41"/>
  <c r="Z27" i="26"/>
  <c r="AC27" i="26"/>
  <c r="AL27" i="26"/>
  <c r="AK33" i="26"/>
  <c r="AN33" i="26"/>
  <c r="AL8" i="26"/>
  <c r="AC8" i="26"/>
  <c r="AA22" i="26"/>
  <c r="AD22" i="26"/>
  <c r="AC26" i="26"/>
  <c r="Y26" i="26"/>
  <c r="AC156" i="25"/>
  <c r="AG156" i="25"/>
  <c r="W54" i="26"/>
  <c r="AC54" i="26"/>
  <c r="X152" i="26"/>
  <c r="AK152" i="26"/>
  <c r="AB152" i="26"/>
  <c r="AC129" i="26"/>
  <c r="AI129" i="26"/>
  <c r="AL163" i="26"/>
  <c r="W163" i="26"/>
  <c r="W60" i="26"/>
  <c r="AM60" i="26"/>
  <c r="Y60" i="26"/>
  <c r="AI23" i="26"/>
  <c r="AH23" i="26"/>
  <c r="AI4" i="40"/>
  <c r="AE6" i="41"/>
  <c r="AE156" i="41"/>
  <c r="AK131" i="41"/>
  <c r="AD131" i="41"/>
  <c r="AM122" i="26"/>
  <c r="AD122" i="26"/>
  <c r="AD63" i="26"/>
  <c r="Y63" i="26"/>
  <c r="AN12" i="26"/>
  <c r="AJ12" i="26"/>
  <c r="AC12" i="26"/>
  <c r="AD117" i="26"/>
  <c r="AJ117" i="26"/>
  <c r="AF75" i="26"/>
  <c r="AK75" i="26"/>
  <c r="AJ75" i="26"/>
  <c r="W168" i="26"/>
  <c r="X168" i="26"/>
  <c r="AC157" i="26"/>
  <c r="X157" i="26"/>
  <c r="AA46" i="25"/>
  <c r="AM46" i="25"/>
  <c r="AG170" i="26"/>
  <c r="Z119" i="26"/>
  <c r="AH119" i="26"/>
  <c r="W119" i="26"/>
  <c r="AL126" i="26"/>
  <c r="AO67" i="25"/>
  <c r="AM85" i="26"/>
  <c r="AO85" i="26"/>
  <c r="AC15" i="26"/>
  <c r="AA15" i="26"/>
  <c r="Y15" i="26"/>
  <c r="AN149" i="26"/>
  <c r="AB149" i="26"/>
  <c r="AG149" i="26"/>
  <c r="AE2" i="26"/>
  <c r="W2" i="26"/>
  <c r="AL78" i="25"/>
  <c r="AJ36" i="26"/>
  <c r="AI146" i="28"/>
  <c r="AB34" i="26"/>
  <c r="AA34" i="26"/>
  <c r="AM90" i="26"/>
  <c r="AA90" i="26"/>
  <c r="AO107" i="26"/>
  <c r="AI107" i="26"/>
  <c r="W4" i="26"/>
  <c r="AJ4" i="26"/>
  <c r="AA13" i="26"/>
  <c r="AK13" i="26"/>
  <c r="AO93" i="26"/>
  <c r="AK93" i="26"/>
  <c r="X159" i="25"/>
  <c r="AO159" i="25"/>
  <c r="X108" i="26"/>
  <c r="AB108" i="26"/>
  <c r="AJ154" i="26"/>
  <c r="W154" i="26"/>
  <c r="AD168" i="40"/>
  <c r="AL110" i="26"/>
  <c r="AI110" i="26"/>
  <c r="AC150" i="26"/>
  <c r="AK150" i="26"/>
  <c r="Z65" i="26"/>
  <c r="Y65" i="26"/>
  <c r="AK28" i="26"/>
  <c r="AG28" i="26"/>
  <c r="X47" i="26"/>
  <c r="AN47" i="26"/>
  <c r="AH77" i="26"/>
  <c r="W77" i="26"/>
  <c r="AF10" i="26"/>
  <c r="AO10" i="26"/>
  <c r="AJ70" i="26"/>
  <c r="W70" i="26"/>
  <c r="AB79" i="26"/>
  <c r="AA79" i="26"/>
  <c r="AG14" i="26"/>
  <c r="AH14" i="26"/>
  <c r="AJ101" i="26"/>
  <c r="W101" i="26"/>
  <c r="Z155" i="26"/>
  <c r="AD155" i="26"/>
  <c r="AE97" i="26"/>
  <c r="AK97" i="26"/>
  <c r="AN166" i="26"/>
  <c r="AE18" i="26"/>
  <c r="AO18" i="26"/>
  <c r="AF175" i="26"/>
  <c r="Z175" i="26"/>
  <c r="AC37" i="26"/>
  <c r="AO37" i="26"/>
  <c r="AA114" i="41"/>
  <c r="Y167" i="41"/>
  <c r="AA140" i="26"/>
  <c r="X140" i="26"/>
  <c r="X120" i="26"/>
  <c r="AL120" i="26"/>
  <c r="AO177" i="26"/>
  <c r="AC177" i="26"/>
  <c r="AA72" i="26"/>
  <c r="AJ72" i="26"/>
  <c r="Y146" i="26"/>
  <c r="AH130" i="26"/>
  <c r="AO130" i="26"/>
  <c r="AM167" i="26"/>
  <c r="AN167" i="26"/>
  <c r="AD59" i="25"/>
  <c r="AA151" i="26"/>
  <c r="AJ151" i="26"/>
  <c r="AK148" i="26"/>
  <c r="AM148" i="26"/>
  <c r="AJ7" i="26"/>
  <c r="W7" i="26"/>
  <c r="AD6" i="26"/>
  <c r="AA6" i="26"/>
  <c r="AI61" i="25"/>
  <c r="AD61" i="25"/>
  <c r="Z25" i="26"/>
  <c r="AF25" i="26"/>
  <c r="AK83" i="25"/>
  <c r="X83" i="25"/>
  <c r="AM83" i="25"/>
  <c r="AG125" i="26"/>
  <c r="W16" i="26"/>
  <c r="AO16" i="26"/>
  <c r="AF49" i="25"/>
  <c r="AD49" i="25"/>
  <c r="AH49" i="25"/>
  <c r="AF109" i="26"/>
  <c r="AI109" i="26"/>
  <c r="AF74" i="26"/>
  <c r="W74" i="26"/>
  <c r="AE96" i="26"/>
  <c r="AL96" i="26"/>
  <c r="AD38" i="26"/>
  <c r="AA38" i="26"/>
  <c r="Y38" i="26"/>
  <c r="AG64" i="25"/>
  <c r="W64" i="25"/>
  <c r="X102" i="26"/>
  <c r="AB102" i="26"/>
  <c r="AK161" i="26"/>
  <c r="Z161" i="26"/>
  <c r="W153" i="26"/>
  <c r="X153" i="26"/>
  <c r="AG176" i="26"/>
  <c r="AF176" i="26"/>
  <c r="AM50" i="25"/>
  <c r="AL50" i="25"/>
  <c r="AK50" i="25"/>
  <c r="Z135" i="26"/>
  <c r="AH135" i="26"/>
  <c r="AH84" i="26"/>
  <c r="AG84" i="26"/>
  <c r="AH118" i="26"/>
  <c r="AF118" i="26"/>
  <c r="AI39" i="26"/>
  <c r="AJ39" i="26"/>
  <c r="AB131" i="26"/>
  <c r="AF131" i="26"/>
  <c r="AO141" i="26"/>
  <c r="AA141" i="26"/>
  <c r="AD35" i="26"/>
  <c r="AG35" i="26"/>
  <c r="AG108" i="42"/>
  <c r="Y35" i="41"/>
  <c r="AN124" i="26"/>
  <c r="AI124" i="26"/>
  <c r="Z116" i="26"/>
  <c r="AG116" i="26"/>
  <c r="AD55" i="26"/>
  <c r="X55" i="26"/>
  <c r="AK160" i="26"/>
  <c r="AC160" i="26"/>
  <c r="AM91" i="26"/>
  <c r="AD91" i="26"/>
  <c r="AF66" i="26"/>
  <c r="AO66" i="26"/>
  <c r="AI58" i="26"/>
  <c r="AJ40" i="26"/>
  <c r="AG40" i="26"/>
  <c r="AH40" i="26"/>
  <c r="AN45" i="26"/>
  <c r="AN139" i="26"/>
  <c r="AC139" i="26"/>
  <c r="AG139" i="26"/>
  <c r="Z142" i="26"/>
  <c r="Y142" i="26"/>
  <c r="AC15" i="41"/>
  <c r="AA81" i="26"/>
  <c r="X81" i="26"/>
  <c r="Y27" i="26"/>
  <c r="AH27" i="26"/>
  <c r="AM27" i="26"/>
  <c r="AO33" i="26"/>
  <c r="Z33" i="26"/>
  <c r="Z8" i="26"/>
  <c r="AE8" i="26"/>
  <c r="AL22" i="26"/>
  <c r="Z22" i="26"/>
  <c r="W26" i="26"/>
  <c r="AH26" i="26"/>
  <c r="AN156" i="25"/>
  <c r="AE156" i="25"/>
  <c r="Y129" i="26"/>
  <c r="AJ129" i="26"/>
  <c r="AF163" i="26"/>
  <c r="AO163" i="26"/>
  <c r="AG60" i="26"/>
  <c r="AK60" i="26"/>
  <c r="AA60" i="26"/>
  <c r="Z23" i="26"/>
  <c r="W131" i="41"/>
  <c r="AF122" i="26"/>
  <c r="AI122" i="26"/>
  <c r="AG63" i="26"/>
  <c r="AF63" i="26"/>
  <c r="AA12" i="26"/>
  <c r="AB12" i="26"/>
  <c r="AG117" i="26"/>
  <c r="AO117" i="26"/>
  <c r="Z168" i="26"/>
  <c r="Y168" i="26"/>
  <c r="AA157" i="26"/>
  <c r="AL157" i="26"/>
  <c r="AG46" i="25"/>
  <c r="X170" i="26"/>
  <c r="AO119" i="26"/>
  <c r="AK119" i="26"/>
  <c r="AI119" i="26"/>
  <c r="AF85" i="26"/>
  <c r="AF15" i="26"/>
  <c r="AM15" i="26"/>
  <c r="X15" i="26"/>
  <c r="AA149" i="26"/>
  <c r="AK149" i="26"/>
  <c r="AE149" i="26"/>
  <c r="AA2" i="26"/>
  <c r="AH2" i="26"/>
  <c r="AB73" i="26"/>
  <c r="AD73" i="26"/>
  <c r="AG136" i="26"/>
  <c r="AG162" i="26"/>
  <c r="AI162" i="26"/>
  <c r="AL36" i="26"/>
  <c r="AD120" i="23"/>
  <c r="AH103" i="23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J2" i="22" s="1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G2" i="22" s="1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X2" i="22" s="1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F2" i="22" s="1"/>
  <c r="AO2" i="65"/>
  <c r="AE2" i="65"/>
  <c r="AE3" i="22" s="1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N2" i="22" s="1"/>
  <c r="AD2" i="65"/>
  <c r="AD2" i="22" s="1"/>
  <c r="AM2" i="65"/>
  <c r="AA2" i="65"/>
  <c r="AA2" i="22" s="1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L2" i="22" s="1"/>
  <c r="AB2" i="65"/>
  <c r="AB2" i="22" s="1"/>
  <c r="AI2" i="65"/>
  <c r="AI2" i="22" s="1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AG3" i="22" s="1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H74" i="22"/>
  <c r="H72" i="22"/>
  <c r="H73" i="22"/>
  <c r="H52" i="22"/>
  <c r="H61" i="22"/>
  <c r="H65" i="22"/>
  <c r="H69" i="22"/>
  <c r="H77" i="22"/>
  <c r="H81" i="22"/>
  <c r="H78" i="22"/>
  <c r="H82" i="22"/>
  <c r="H75" i="22"/>
  <c r="H79" i="22"/>
  <c r="H83" i="22"/>
  <c r="H76" i="22"/>
  <c r="H80" i="22"/>
  <c r="H84" i="22"/>
  <c r="H88" i="22"/>
  <c r="H92" i="22"/>
  <c r="H96" i="22"/>
  <c r="H100" i="22"/>
  <c r="H104" i="22"/>
  <c r="H85" i="22"/>
  <c r="H89" i="22"/>
  <c r="H93" i="22"/>
  <c r="H97" i="22"/>
  <c r="H101" i="22"/>
  <c r="H86" i="22"/>
  <c r="H90" i="22"/>
  <c r="H94" i="22"/>
  <c r="H98" i="22"/>
  <c r="H102" i="22"/>
  <c r="H106" i="22"/>
  <c r="H87" i="22"/>
  <c r="H91" i="22"/>
  <c r="H95" i="22"/>
  <c r="H99" i="22"/>
  <c r="H105" i="22"/>
  <c r="H108" i="22"/>
  <c r="H112" i="22"/>
  <c r="H116" i="22"/>
  <c r="H120" i="22"/>
  <c r="H124" i="22"/>
  <c r="H128" i="22"/>
  <c r="H132" i="22"/>
  <c r="H136" i="22"/>
  <c r="H140" i="22"/>
  <c r="H109" i="22"/>
  <c r="H113" i="22"/>
  <c r="H117" i="22"/>
  <c r="H121" i="22"/>
  <c r="H125" i="22"/>
  <c r="H129" i="22"/>
  <c r="H133" i="22"/>
  <c r="H137" i="22"/>
  <c r="H110" i="22"/>
  <c r="H114" i="22"/>
  <c r="H118" i="22"/>
  <c r="H122" i="22"/>
  <c r="H126" i="22"/>
  <c r="H130" i="22"/>
  <c r="H134" i="22"/>
  <c r="H138" i="22"/>
  <c r="H103" i="22"/>
  <c r="H107" i="22"/>
  <c r="H111" i="22"/>
  <c r="H115" i="22"/>
  <c r="H119" i="22"/>
  <c r="H123" i="22"/>
  <c r="H127" i="22"/>
  <c r="H131" i="22"/>
  <c r="H135" i="22"/>
  <c r="H144" i="22"/>
  <c r="H148" i="22"/>
  <c r="H152" i="22"/>
  <c r="H156" i="22"/>
  <c r="H160" i="22"/>
  <c r="H164" i="22"/>
  <c r="H168" i="22"/>
  <c r="H172" i="22"/>
  <c r="H176" i="22"/>
  <c r="H145" i="22"/>
  <c r="H149" i="22"/>
  <c r="H153" i="22"/>
  <c r="H157" i="22"/>
  <c r="H161" i="22"/>
  <c r="H165" i="22"/>
  <c r="H169" i="22"/>
  <c r="H173" i="22"/>
  <c r="H139" i="22"/>
  <c r="H142" i="22"/>
  <c r="H146" i="22"/>
  <c r="H150" i="22"/>
  <c r="H154" i="22"/>
  <c r="H158" i="22"/>
  <c r="H162" i="22"/>
  <c r="H166" i="22"/>
  <c r="H170" i="22"/>
  <c r="H174" i="22"/>
  <c r="H147" i="22"/>
  <c r="H163" i="22"/>
  <c r="H151" i="22"/>
  <c r="H167" i="22"/>
  <c r="H141" i="22"/>
  <c r="H155" i="22"/>
  <c r="H171" i="22"/>
  <c r="H177" i="22"/>
  <c r="H159" i="22"/>
  <c r="H175" i="22"/>
  <c r="H143" i="22"/>
  <c r="H7" i="22"/>
  <c r="H4" i="22"/>
  <c r="H11" i="22"/>
  <c r="H23" i="22"/>
  <c r="H21" i="22"/>
  <c r="H29" i="22"/>
  <c r="H31" i="22"/>
  <c r="H32" i="22"/>
  <c r="H22" i="22"/>
  <c r="H45" i="22"/>
  <c r="H27" i="22"/>
  <c r="H58" i="22"/>
  <c r="H55" i="22"/>
  <c r="H60" i="22"/>
  <c r="H63" i="22"/>
  <c r="H62" i="22"/>
  <c r="H2" i="22"/>
  <c r="H6" i="22"/>
  <c r="H8" i="22"/>
  <c r="H15" i="22"/>
  <c r="H16" i="22"/>
  <c r="H24" i="22"/>
  <c r="H18" i="22"/>
  <c r="H35" i="22"/>
  <c r="H36" i="22"/>
  <c r="H33" i="22"/>
  <c r="H49" i="22"/>
  <c r="H34" i="22"/>
  <c r="H38" i="22"/>
  <c r="H59" i="22"/>
  <c r="H48" i="22"/>
  <c r="H42" i="22"/>
  <c r="H56" i="22"/>
  <c r="H3" i="22"/>
  <c r="H9" i="22"/>
  <c r="H10" i="22"/>
  <c r="H12" i="22"/>
  <c r="H20" i="22"/>
  <c r="H28" i="22"/>
  <c r="H26" i="22"/>
  <c r="H39" i="22"/>
  <c r="H40" i="22"/>
  <c r="H37" i="22"/>
  <c r="H53" i="22"/>
  <c r="H50" i="22"/>
  <c r="H47" i="22"/>
  <c r="H68" i="22"/>
  <c r="H71" i="22"/>
  <c r="H70" i="22"/>
  <c r="H46" i="22"/>
  <c r="H13" i="22"/>
  <c r="H19" i="22"/>
  <c r="H25" i="22"/>
  <c r="H43" i="22"/>
  <c r="H41" i="22"/>
  <c r="H54" i="22"/>
  <c r="H64" i="22"/>
  <c r="H66" i="22"/>
  <c r="H5" i="22"/>
  <c r="H14" i="22"/>
  <c r="H17" i="22"/>
  <c r="H30" i="22"/>
  <c r="H44" i="22"/>
  <c r="H57" i="22"/>
  <c r="H51" i="22"/>
  <c r="H67" i="22"/>
  <c r="I5" i="22"/>
  <c r="I4" i="22"/>
  <c r="I7" i="22"/>
  <c r="I9" i="22"/>
  <c r="I6" i="22"/>
  <c r="I11" i="22"/>
  <c r="I15" i="22"/>
  <c r="I12" i="22"/>
  <c r="I13" i="22"/>
  <c r="I10" i="22"/>
  <c r="I17" i="22"/>
  <c r="I21" i="22"/>
  <c r="I14" i="22"/>
  <c r="I18" i="22"/>
  <c r="I22" i="22"/>
  <c r="I8" i="22"/>
  <c r="I16" i="22"/>
  <c r="I19" i="22"/>
  <c r="I23" i="22"/>
  <c r="I26" i="22"/>
  <c r="I30" i="22"/>
  <c r="I27" i="22"/>
  <c r="I24" i="22"/>
  <c r="I28" i="22"/>
  <c r="I29" i="22"/>
  <c r="I33" i="22"/>
  <c r="I37" i="22"/>
  <c r="I41" i="22"/>
  <c r="I45" i="22"/>
  <c r="I20" i="22"/>
  <c r="I34" i="22"/>
  <c r="I38" i="22"/>
  <c r="I42" i="22"/>
  <c r="I46" i="22"/>
  <c r="I31" i="22"/>
  <c r="I35" i="22"/>
  <c r="I39" i="22"/>
  <c r="I43" i="22"/>
  <c r="I25" i="22"/>
  <c r="I44" i="22"/>
  <c r="I47" i="22"/>
  <c r="I51" i="22"/>
  <c r="I55" i="22"/>
  <c r="I59" i="22"/>
  <c r="I32" i="22"/>
  <c r="I48" i="22"/>
  <c r="I52" i="22"/>
  <c r="I56" i="22"/>
  <c r="I60" i="22"/>
  <c r="I36" i="22"/>
  <c r="I49" i="22"/>
  <c r="I53" i="22"/>
  <c r="I57" i="22"/>
  <c r="I40" i="22"/>
  <c r="I54" i="22"/>
  <c r="I64" i="22"/>
  <c r="I68" i="22"/>
  <c r="I72" i="22"/>
  <c r="I58" i="22"/>
  <c r="I61" i="22"/>
  <c r="I65" i="22"/>
  <c r="I69" i="22"/>
  <c r="I73" i="22"/>
  <c r="I62" i="22"/>
  <c r="I66" i="22"/>
  <c r="I70" i="22"/>
  <c r="I74" i="22"/>
  <c r="I50" i="22"/>
  <c r="I71" i="22"/>
  <c r="I63" i="22"/>
  <c r="I67" i="22"/>
  <c r="I75" i="22"/>
  <c r="I79" i="22"/>
  <c r="I83" i="22"/>
  <c r="I76" i="22"/>
  <c r="I80" i="22"/>
  <c r="I77" i="22"/>
  <c r="I81" i="22"/>
  <c r="I78" i="22"/>
  <c r="I82" i="22"/>
  <c r="I86" i="22"/>
  <c r="I90" i="22"/>
  <c r="I94" i="22"/>
  <c r="I98" i="22"/>
  <c r="I102" i="22"/>
  <c r="I87" i="22"/>
  <c r="I91" i="22"/>
  <c r="I95" i="22"/>
  <c r="I99" i="22"/>
  <c r="I84" i="22"/>
  <c r="I88" i="22"/>
  <c r="I92" i="22"/>
  <c r="I96" i="22"/>
  <c r="I100" i="22"/>
  <c r="I104" i="22"/>
  <c r="I85" i="22"/>
  <c r="I89" i="22"/>
  <c r="I93" i="22"/>
  <c r="I97" i="22"/>
  <c r="I101" i="22"/>
  <c r="I103" i="22"/>
  <c r="I110" i="22"/>
  <c r="I114" i="22"/>
  <c r="I118" i="22"/>
  <c r="I122" i="22"/>
  <c r="I126" i="22"/>
  <c r="I130" i="22"/>
  <c r="I134" i="22"/>
  <c r="I138" i="22"/>
  <c r="I105" i="22"/>
  <c r="I107" i="22"/>
  <c r="I111" i="22"/>
  <c r="I115" i="22"/>
  <c r="I119" i="22"/>
  <c r="I123" i="22"/>
  <c r="I127" i="22"/>
  <c r="I131" i="22"/>
  <c r="I135" i="22"/>
  <c r="I106" i="22"/>
  <c r="I108" i="22"/>
  <c r="I112" i="22"/>
  <c r="I116" i="22"/>
  <c r="I120" i="22"/>
  <c r="I124" i="22"/>
  <c r="I128" i="22"/>
  <c r="I132" i="22"/>
  <c r="I136" i="22"/>
  <c r="I140" i="22"/>
  <c r="I109" i="22"/>
  <c r="I113" i="22"/>
  <c r="I117" i="22"/>
  <c r="I121" i="22"/>
  <c r="I125" i="22"/>
  <c r="I129" i="22"/>
  <c r="I133" i="22"/>
  <c r="I141" i="22"/>
  <c r="I142" i="22"/>
  <c r="I146" i="22"/>
  <c r="I150" i="22"/>
  <c r="I154" i="22"/>
  <c r="I158" i="22"/>
  <c r="I162" i="22"/>
  <c r="I166" i="22"/>
  <c r="I170" i="22"/>
  <c r="I174" i="22"/>
  <c r="I143" i="22"/>
  <c r="I147" i="22"/>
  <c r="I151" i="22"/>
  <c r="I155" i="22"/>
  <c r="I159" i="22"/>
  <c r="I163" i="22"/>
  <c r="I167" i="22"/>
  <c r="I171" i="22"/>
  <c r="I175" i="22"/>
  <c r="I137" i="22"/>
  <c r="I144" i="22"/>
  <c r="I148" i="22"/>
  <c r="I152" i="22"/>
  <c r="I156" i="22"/>
  <c r="I160" i="22"/>
  <c r="I164" i="22"/>
  <c r="I168" i="22"/>
  <c r="I172" i="22"/>
  <c r="I176" i="22"/>
  <c r="I139" i="22"/>
  <c r="I145" i="22"/>
  <c r="I161" i="22"/>
  <c r="I177" i="22"/>
  <c r="I149" i="22"/>
  <c r="I165" i="22"/>
  <c r="I153" i="22"/>
  <c r="I169" i="22"/>
  <c r="I173" i="22"/>
  <c r="I157" i="22"/>
  <c r="I2" i="22"/>
  <c r="I3" i="22"/>
  <c r="D4" i="22"/>
  <c r="E4" i="22"/>
  <c r="F4" i="22"/>
  <c r="C4" i="22"/>
  <c r="C144" i="22"/>
  <c r="F144" i="22"/>
  <c r="D144" i="22"/>
  <c r="E144" i="22"/>
  <c r="D168" i="22"/>
  <c r="E168" i="22"/>
  <c r="C168" i="22"/>
  <c r="F168" i="22"/>
  <c r="C175" i="22"/>
  <c r="F175" i="22"/>
  <c r="D175" i="22"/>
  <c r="E175" i="22"/>
  <c r="C159" i="22"/>
  <c r="F159" i="22"/>
  <c r="D159" i="22"/>
  <c r="E159" i="22"/>
  <c r="F143" i="22"/>
  <c r="D143" i="22"/>
  <c r="E143" i="22"/>
  <c r="C143" i="22"/>
  <c r="F166" i="22"/>
  <c r="D166" i="22"/>
  <c r="E166" i="22"/>
  <c r="C166" i="22"/>
  <c r="C150" i="22"/>
  <c r="F150" i="22"/>
  <c r="D150" i="22"/>
  <c r="E150" i="22"/>
  <c r="E173" i="22"/>
  <c r="D173" i="22"/>
  <c r="C173" i="22"/>
  <c r="F173" i="22"/>
  <c r="C157" i="22"/>
  <c r="F157" i="22"/>
  <c r="E157" i="22"/>
  <c r="D157" i="22"/>
  <c r="E136" i="22"/>
  <c r="C136" i="22"/>
  <c r="F136" i="22"/>
  <c r="D136" i="22"/>
  <c r="E120" i="22"/>
  <c r="C120" i="22"/>
  <c r="F120" i="22"/>
  <c r="D120" i="22"/>
  <c r="F104" i="22"/>
  <c r="D104" i="22"/>
  <c r="E104" i="22"/>
  <c r="C104" i="22"/>
  <c r="E127" i="22"/>
  <c r="C127" i="22"/>
  <c r="F127" i="22"/>
  <c r="D127" i="22"/>
  <c r="E111" i="22"/>
  <c r="C111" i="22"/>
  <c r="F111" i="22"/>
  <c r="D111" i="22"/>
  <c r="D134" i="22"/>
  <c r="E134" i="22"/>
  <c r="C134" i="22"/>
  <c r="F134" i="22"/>
  <c r="E118" i="22"/>
  <c r="C118" i="22"/>
  <c r="F118" i="22"/>
  <c r="D118" i="22"/>
  <c r="C137" i="22"/>
  <c r="F137" i="22"/>
  <c r="D137" i="22"/>
  <c r="E137" i="22"/>
  <c r="C121" i="22"/>
  <c r="F121" i="22"/>
  <c r="D121" i="22"/>
  <c r="E121" i="22"/>
  <c r="C100" i="22"/>
  <c r="F100" i="22"/>
  <c r="D100" i="22"/>
  <c r="E100" i="22"/>
  <c r="C84" i="22"/>
  <c r="F84" i="22"/>
  <c r="D84" i="22"/>
  <c r="E84" i="22"/>
  <c r="D91" i="22"/>
  <c r="E91" i="22"/>
  <c r="C91" i="22"/>
  <c r="F91" i="22"/>
  <c r="D90" i="22"/>
  <c r="E90" i="22"/>
  <c r="C90" i="22"/>
  <c r="F90" i="22"/>
  <c r="D97" i="22"/>
  <c r="E97" i="22"/>
  <c r="C97" i="22"/>
  <c r="F97" i="22"/>
  <c r="C81" i="22"/>
  <c r="F81" i="22"/>
  <c r="D81" i="22"/>
  <c r="E81" i="22"/>
  <c r="C83" i="22"/>
  <c r="F83" i="22"/>
  <c r="D83" i="22"/>
  <c r="E83" i="22"/>
  <c r="C78" i="22"/>
  <c r="F78" i="22"/>
  <c r="D78" i="22"/>
  <c r="E78" i="22"/>
  <c r="E53" i="22"/>
  <c r="F53" i="22"/>
  <c r="C53" i="22"/>
  <c r="D53" i="22"/>
  <c r="E65" i="22"/>
  <c r="F65" i="22"/>
  <c r="D65" i="22"/>
  <c r="C65" i="22"/>
  <c r="E72" i="22"/>
  <c r="F72" i="22"/>
  <c r="C72" i="22"/>
  <c r="D72" i="22"/>
  <c r="D67" i="22"/>
  <c r="E67" i="22"/>
  <c r="C67" i="22"/>
  <c r="F67" i="22"/>
  <c r="E56" i="22"/>
  <c r="F56" i="22"/>
  <c r="C56" i="22"/>
  <c r="D56" i="22"/>
  <c r="E28" i="22"/>
  <c r="F28" i="22"/>
  <c r="C28" i="22"/>
  <c r="D28" i="22"/>
  <c r="F47" i="22"/>
  <c r="D47" i="22"/>
  <c r="E47" i="22"/>
  <c r="C47" i="22"/>
  <c r="D50" i="22"/>
  <c r="C50" i="22"/>
  <c r="E50" i="22"/>
  <c r="F50" i="22"/>
  <c r="F42" i="22"/>
  <c r="D42" i="22"/>
  <c r="C42" i="22"/>
  <c r="E42" i="22"/>
  <c r="F45" i="22"/>
  <c r="C45" i="22"/>
  <c r="D45" i="22"/>
  <c r="E45" i="22"/>
  <c r="C44" i="22"/>
  <c r="D44" i="22"/>
  <c r="E44" i="22"/>
  <c r="F44" i="22"/>
  <c r="C27" i="22"/>
  <c r="F27" i="22"/>
  <c r="D27" i="22"/>
  <c r="E27" i="22"/>
  <c r="D29" i="22"/>
  <c r="E29" i="22"/>
  <c r="F29" i="22"/>
  <c r="C29" i="22"/>
  <c r="E21" i="22"/>
  <c r="F21" i="22"/>
  <c r="C21" i="22"/>
  <c r="D21" i="22"/>
  <c r="D16" i="22"/>
  <c r="C16" i="22"/>
  <c r="E16" i="22"/>
  <c r="F16" i="22"/>
  <c r="D9" i="22"/>
  <c r="E9" i="22"/>
  <c r="F9" i="22"/>
  <c r="C9" i="22"/>
  <c r="C3" i="22"/>
  <c r="F3" i="22"/>
  <c r="D3" i="22"/>
  <c r="E3" i="22"/>
  <c r="S6" i="22"/>
  <c r="S9" i="22"/>
  <c r="S11" i="22"/>
  <c r="S15" i="22"/>
  <c r="S7" i="22"/>
  <c r="S12" i="22"/>
  <c r="S8" i="22"/>
  <c r="S13" i="22"/>
  <c r="S4" i="22"/>
  <c r="S16" i="22"/>
  <c r="S17" i="22"/>
  <c r="S21" i="22"/>
  <c r="S10" i="22"/>
  <c r="S18" i="22"/>
  <c r="S22" i="22"/>
  <c r="S14" i="22"/>
  <c r="S19" i="22"/>
  <c r="S20" i="22"/>
  <c r="S26" i="22"/>
  <c r="S30" i="22"/>
  <c r="S27" i="22"/>
  <c r="S24" i="22"/>
  <c r="S28" i="22"/>
  <c r="S23" i="22"/>
  <c r="S25" i="22"/>
  <c r="S33" i="22"/>
  <c r="S37" i="22"/>
  <c r="S41" i="22"/>
  <c r="S45" i="22"/>
  <c r="S29" i="22"/>
  <c r="S34" i="22"/>
  <c r="S38" i="22"/>
  <c r="S42" i="22"/>
  <c r="S46" i="22"/>
  <c r="S31" i="22"/>
  <c r="S35" i="22"/>
  <c r="S39" i="22"/>
  <c r="S43" i="22"/>
  <c r="S40" i="22"/>
  <c r="S47" i="22"/>
  <c r="S51" i="22"/>
  <c r="S55" i="22"/>
  <c r="S59" i="22"/>
  <c r="S44" i="22"/>
  <c r="S48" i="22"/>
  <c r="S52" i="22"/>
  <c r="S56" i="22"/>
  <c r="S60" i="22"/>
  <c r="S32" i="22"/>
  <c r="S49" i="22"/>
  <c r="S53" i="22"/>
  <c r="S57" i="22"/>
  <c r="S50" i="22"/>
  <c r="S64" i="22"/>
  <c r="S68" i="22"/>
  <c r="S72" i="22"/>
  <c r="S54" i="22"/>
  <c r="S61" i="22"/>
  <c r="S65" i="22"/>
  <c r="S69" i="22"/>
  <c r="S73" i="22"/>
  <c r="S58" i="22"/>
  <c r="S62" i="22"/>
  <c r="S66" i="22"/>
  <c r="S70" i="22"/>
  <c r="S36" i="22"/>
  <c r="S67" i="22"/>
  <c r="S71" i="22"/>
  <c r="S63" i="22"/>
  <c r="S75" i="22"/>
  <c r="S79" i="22"/>
  <c r="S76" i="22"/>
  <c r="S80" i="22"/>
  <c r="S77" i="22"/>
  <c r="S81" i="22"/>
  <c r="S74" i="22"/>
  <c r="S78" i="22"/>
  <c r="S82" i="22"/>
  <c r="S86" i="22"/>
  <c r="S90" i="22"/>
  <c r="S94" i="22"/>
  <c r="S98" i="22"/>
  <c r="S102" i="22"/>
  <c r="S87" i="22"/>
  <c r="S91" i="22"/>
  <c r="S95" i="22"/>
  <c r="S99" i="22"/>
  <c r="S84" i="22"/>
  <c r="S88" i="22"/>
  <c r="S92" i="22"/>
  <c r="S96" i="22"/>
  <c r="S100" i="22"/>
  <c r="S104" i="22"/>
  <c r="S83" i="22"/>
  <c r="S85" i="22"/>
  <c r="S89" i="22"/>
  <c r="S93" i="22"/>
  <c r="S97" i="22"/>
  <c r="S101" i="22"/>
  <c r="S106" i="22"/>
  <c r="S110" i="22"/>
  <c r="S114" i="22"/>
  <c r="S118" i="22"/>
  <c r="S122" i="22"/>
  <c r="S126" i="22"/>
  <c r="S130" i="22"/>
  <c r="S134" i="22"/>
  <c r="S138" i="22"/>
  <c r="S107" i="22"/>
  <c r="S111" i="22"/>
  <c r="S115" i="22"/>
  <c r="S119" i="22"/>
  <c r="S123" i="22"/>
  <c r="S127" i="22"/>
  <c r="S131" i="22"/>
  <c r="S135" i="22"/>
  <c r="S103" i="22"/>
  <c r="S108" i="22"/>
  <c r="S112" i="22"/>
  <c r="S116" i="22"/>
  <c r="S120" i="22"/>
  <c r="S124" i="22"/>
  <c r="S128" i="22"/>
  <c r="S132" i="22"/>
  <c r="S136" i="22"/>
  <c r="S140" i="22"/>
  <c r="S105" i="22"/>
  <c r="S109" i="22"/>
  <c r="S113" i="22"/>
  <c r="S117" i="22"/>
  <c r="S121" i="22"/>
  <c r="S125" i="22"/>
  <c r="S129" i="22"/>
  <c r="S133" i="22"/>
  <c r="S142" i="22"/>
  <c r="S146" i="22"/>
  <c r="S150" i="22"/>
  <c r="S154" i="22"/>
  <c r="S158" i="22"/>
  <c r="S162" i="22"/>
  <c r="S166" i="22"/>
  <c r="S170" i="22"/>
  <c r="S174" i="22"/>
  <c r="S139" i="22"/>
  <c r="S143" i="22"/>
  <c r="S147" i="22"/>
  <c r="S151" i="22"/>
  <c r="S155" i="22"/>
  <c r="S159" i="22"/>
  <c r="S163" i="22"/>
  <c r="S167" i="22"/>
  <c r="S171" i="22"/>
  <c r="S175" i="22"/>
  <c r="S141" i="22"/>
  <c r="S144" i="22"/>
  <c r="S148" i="22"/>
  <c r="S152" i="22"/>
  <c r="S156" i="22"/>
  <c r="S160" i="22"/>
  <c r="S164" i="22"/>
  <c r="S168" i="22"/>
  <c r="S172" i="22"/>
  <c r="S176" i="22"/>
  <c r="S157" i="22"/>
  <c r="S173" i="22"/>
  <c r="S177" i="22"/>
  <c r="S145" i="22"/>
  <c r="S161" i="22"/>
  <c r="S137" i="22"/>
  <c r="S149" i="22"/>
  <c r="S165" i="22"/>
  <c r="S153" i="22"/>
  <c r="S169" i="22"/>
  <c r="S5" i="22"/>
  <c r="S2" i="22"/>
  <c r="S3" i="22"/>
  <c r="M5" i="22"/>
  <c r="M9" i="22"/>
  <c r="M7" i="22"/>
  <c r="M6" i="22"/>
  <c r="M11" i="22"/>
  <c r="M15" i="22"/>
  <c r="M8" i="22"/>
  <c r="M12" i="22"/>
  <c r="M4" i="22"/>
  <c r="M13" i="22"/>
  <c r="M17" i="22"/>
  <c r="M21" i="22"/>
  <c r="M18" i="22"/>
  <c r="M22" i="22"/>
  <c r="M10" i="22"/>
  <c r="M16" i="22"/>
  <c r="M19" i="22"/>
  <c r="M23" i="22"/>
  <c r="M26" i="22"/>
  <c r="M30" i="22"/>
  <c r="M14" i="22"/>
  <c r="M20" i="22"/>
  <c r="M27" i="22"/>
  <c r="M24" i="22"/>
  <c r="M28" i="22"/>
  <c r="M33" i="22"/>
  <c r="M37" i="22"/>
  <c r="M41" i="22"/>
  <c r="M45" i="22"/>
  <c r="M25" i="22"/>
  <c r="M34" i="22"/>
  <c r="M38" i="22"/>
  <c r="M42" i="22"/>
  <c r="M46" i="22"/>
  <c r="M29" i="22"/>
  <c r="M31" i="22"/>
  <c r="M35" i="22"/>
  <c r="M39" i="22"/>
  <c r="M43" i="22"/>
  <c r="M36" i="22"/>
  <c r="M47" i="22"/>
  <c r="M51" i="22"/>
  <c r="M55" i="22"/>
  <c r="M59" i="22"/>
  <c r="M40" i="22"/>
  <c r="M48" i="22"/>
  <c r="M52" i="22"/>
  <c r="M56" i="22"/>
  <c r="M60" i="22"/>
  <c r="M44" i="22"/>
  <c r="M49" i="22"/>
  <c r="M53" i="22"/>
  <c r="M57" i="22"/>
  <c r="M32" i="22"/>
  <c r="M64" i="22"/>
  <c r="M68" i="22"/>
  <c r="M72" i="22"/>
  <c r="M50" i="22"/>
  <c r="M61" i="22"/>
  <c r="M65" i="22"/>
  <c r="M69" i="22"/>
  <c r="M73" i="22"/>
  <c r="M54" i="22"/>
  <c r="M62" i="22"/>
  <c r="M66" i="22"/>
  <c r="M70" i="22"/>
  <c r="M63" i="22"/>
  <c r="M58" i="22"/>
  <c r="M67" i="22"/>
  <c r="M74" i="22"/>
  <c r="M71" i="22"/>
  <c r="M75" i="22"/>
  <c r="M79" i="22"/>
  <c r="M83" i="22"/>
  <c r="M76" i="22"/>
  <c r="M80" i="22"/>
  <c r="M77" i="22"/>
  <c r="M81" i="22"/>
  <c r="M78" i="22"/>
  <c r="M82" i="22"/>
  <c r="M86" i="22"/>
  <c r="M90" i="22"/>
  <c r="M94" i="22"/>
  <c r="M98" i="22"/>
  <c r="M102" i="22"/>
  <c r="M87" i="22"/>
  <c r="M91" i="22"/>
  <c r="M95" i="22"/>
  <c r="M99" i="22"/>
  <c r="M84" i="22"/>
  <c r="M88" i="22"/>
  <c r="M92" i="22"/>
  <c r="M96" i="22"/>
  <c r="M100" i="22"/>
  <c r="M104" i="22"/>
  <c r="M85" i="22"/>
  <c r="M89" i="22"/>
  <c r="M93" i="22"/>
  <c r="M97" i="22"/>
  <c r="M101" i="22"/>
  <c r="M103" i="22"/>
  <c r="M106" i="22"/>
  <c r="M110" i="22"/>
  <c r="M114" i="22"/>
  <c r="M118" i="22"/>
  <c r="M122" i="22"/>
  <c r="M126" i="22"/>
  <c r="M130" i="22"/>
  <c r="M134" i="22"/>
  <c r="M138" i="22"/>
  <c r="M105" i="22"/>
  <c r="M107" i="22"/>
  <c r="M111" i="22"/>
  <c r="M115" i="22"/>
  <c r="M119" i="22"/>
  <c r="M123" i="22"/>
  <c r="M127" i="22"/>
  <c r="M131" i="22"/>
  <c r="M135" i="22"/>
  <c r="M108" i="22"/>
  <c r="M112" i="22"/>
  <c r="M116" i="22"/>
  <c r="M120" i="22"/>
  <c r="M124" i="22"/>
  <c r="M128" i="22"/>
  <c r="M132" i="22"/>
  <c r="M136" i="22"/>
  <c r="M140" i="22"/>
  <c r="M109" i="22"/>
  <c r="M113" i="22"/>
  <c r="M117" i="22"/>
  <c r="M121" i="22"/>
  <c r="M125" i="22"/>
  <c r="M129" i="22"/>
  <c r="M133" i="22"/>
  <c r="M137" i="22"/>
  <c r="M141" i="22"/>
  <c r="M142" i="22"/>
  <c r="M146" i="22"/>
  <c r="M150" i="22"/>
  <c r="M154" i="22"/>
  <c r="M158" i="22"/>
  <c r="M162" i="22"/>
  <c r="M166" i="22"/>
  <c r="M170" i="22"/>
  <c r="M174" i="22"/>
  <c r="M143" i="22"/>
  <c r="M147" i="22"/>
  <c r="M151" i="22"/>
  <c r="M155" i="22"/>
  <c r="M159" i="22"/>
  <c r="M163" i="22"/>
  <c r="M167" i="22"/>
  <c r="M171" i="22"/>
  <c r="M175" i="22"/>
  <c r="M144" i="22"/>
  <c r="M148" i="22"/>
  <c r="M152" i="22"/>
  <c r="M156" i="22"/>
  <c r="M160" i="22"/>
  <c r="M164" i="22"/>
  <c r="M168" i="22"/>
  <c r="M172" i="22"/>
  <c r="M176" i="22"/>
  <c r="M153" i="22"/>
  <c r="M169" i="22"/>
  <c r="M177" i="22"/>
  <c r="M139" i="22"/>
  <c r="M157" i="22"/>
  <c r="M173" i="22"/>
  <c r="M145" i="22"/>
  <c r="M161" i="22"/>
  <c r="M165" i="22"/>
  <c r="M149" i="22"/>
  <c r="M2" i="22"/>
  <c r="M3" i="22"/>
  <c r="N6" i="22"/>
  <c r="N5" i="22"/>
  <c r="N13" i="22"/>
  <c r="N9" i="22"/>
  <c r="N10" i="22"/>
  <c r="N14" i="22"/>
  <c r="N8" i="22"/>
  <c r="N11" i="22"/>
  <c r="N15" i="22"/>
  <c r="N19" i="22"/>
  <c r="N23" i="22"/>
  <c r="N20" i="22"/>
  <c r="N17" i="22"/>
  <c r="N21" i="22"/>
  <c r="N12" i="22"/>
  <c r="N16" i="22"/>
  <c r="N24" i="22"/>
  <c r="N28" i="22"/>
  <c r="N18" i="22"/>
  <c r="N25" i="22"/>
  <c r="N29" i="22"/>
  <c r="N22" i="22"/>
  <c r="N26" i="22"/>
  <c r="N30" i="22"/>
  <c r="N31" i="22"/>
  <c r="N35" i="22"/>
  <c r="N39" i="22"/>
  <c r="N43" i="22"/>
  <c r="N32" i="22"/>
  <c r="N36" i="22"/>
  <c r="N40" i="22"/>
  <c r="N44" i="22"/>
  <c r="N27" i="22"/>
  <c r="N33" i="22"/>
  <c r="N37" i="22"/>
  <c r="N41" i="22"/>
  <c r="N45" i="22"/>
  <c r="N34" i="22"/>
  <c r="N49" i="22"/>
  <c r="N53" i="22"/>
  <c r="N57" i="22"/>
  <c r="N38" i="22"/>
  <c r="N46" i="22"/>
  <c r="N50" i="22"/>
  <c r="N54" i="22"/>
  <c r="N58" i="22"/>
  <c r="N42" i="22"/>
  <c r="N47" i="22"/>
  <c r="N51" i="22"/>
  <c r="N55" i="22"/>
  <c r="N59" i="22"/>
  <c r="N62" i="22"/>
  <c r="N66" i="22"/>
  <c r="N70" i="22"/>
  <c r="N74" i="22"/>
  <c r="N48" i="22"/>
  <c r="N60" i="22"/>
  <c r="N63" i="22"/>
  <c r="N67" i="22"/>
  <c r="N71" i="22"/>
  <c r="N52" i="22"/>
  <c r="N64" i="22"/>
  <c r="N68" i="22"/>
  <c r="N72" i="22"/>
  <c r="N56" i="22"/>
  <c r="N61" i="22"/>
  <c r="N65" i="22"/>
  <c r="N69" i="22"/>
  <c r="N73" i="22"/>
  <c r="N77" i="22"/>
  <c r="N81" i="22"/>
  <c r="N78" i="22"/>
  <c r="N82" i="22"/>
  <c r="N75" i="22"/>
  <c r="N79" i="22"/>
  <c r="N83" i="22"/>
  <c r="N76" i="22"/>
  <c r="N80" i="22"/>
  <c r="N84" i="22"/>
  <c r="N88" i="22"/>
  <c r="N92" i="22"/>
  <c r="N96" i="22"/>
  <c r="N100" i="22"/>
  <c r="N104" i="22"/>
  <c r="N85" i="22"/>
  <c r="N89" i="22"/>
  <c r="N93" i="22"/>
  <c r="N97" i="22"/>
  <c r="N101" i="22"/>
  <c r="N86" i="22"/>
  <c r="N90" i="22"/>
  <c r="N94" i="22"/>
  <c r="N98" i="22"/>
  <c r="N102" i="22"/>
  <c r="N87" i="22"/>
  <c r="N91" i="22"/>
  <c r="N95" i="22"/>
  <c r="N99" i="22"/>
  <c r="N108" i="22"/>
  <c r="N112" i="22"/>
  <c r="N116" i="22"/>
  <c r="N120" i="22"/>
  <c r="N124" i="22"/>
  <c r="N128" i="22"/>
  <c r="N132" i="22"/>
  <c r="N136" i="22"/>
  <c r="N140" i="22"/>
  <c r="N103" i="22"/>
  <c r="N109" i="22"/>
  <c r="N113" i="22"/>
  <c r="N117" i="22"/>
  <c r="N121" i="22"/>
  <c r="N125" i="22"/>
  <c r="N129" i="22"/>
  <c r="N133" i="22"/>
  <c r="N137" i="22"/>
  <c r="N105" i="22"/>
  <c r="N106" i="22"/>
  <c r="N110" i="22"/>
  <c r="N114" i="22"/>
  <c r="N118" i="22"/>
  <c r="N122" i="22"/>
  <c r="N126" i="22"/>
  <c r="N130" i="22"/>
  <c r="N134" i="22"/>
  <c r="N138" i="22"/>
  <c r="N107" i="22"/>
  <c r="N111" i="22"/>
  <c r="N115" i="22"/>
  <c r="N119" i="22"/>
  <c r="N123" i="22"/>
  <c r="N127" i="22"/>
  <c r="N131" i="22"/>
  <c r="N135" i="22"/>
  <c r="N139" i="22"/>
  <c r="N144" i="22"/>
  <c r="N148" i="22"/>
  <c r="N152" i="22"/>
  <c r="N156" i="22"/>
  <c r="N160" i="22"/>
  <c r="N164" i="22"/>
  <c r="N168" i="22"/>
  <c r="N172" i="22"/>
  <c r="N176" i="22"/>
  <c r="N141" i="22"/>
  <c r="N145" i="22"/>
  <c r="N149" i="22"/>
  <c r="N153" i="22"/>
  <c r="N157" i="22"/>
  <c r="N161" i="22"/>
  <c r="N165" i="22"/>
  <c r="N169" i="22"/>
  <c r="N173" i="22"/>
  <c r="N142" i="22"/>
  <c r="N146" i="22"/>
  <c r="N150" i="22"/>
  <c r="N154" i="22"/>
  <c r="N158" i="22"/>
  <c r="N162" i="22"/>
  <c r="N166" i="22"/>
  <c r="N170" i="22"/>
  <c r="N174" i="22"/>
  <c r="N151" i="22"/>
  <c r="N167" i="22"/>
  <c r="N155" i="22"/>
  <c r="N171" i="22"/>
  <c r="N143" i="22"/>
  <c r="N159" i="22"/>
  <c r="N175" i="22"/>
  <c r="N177" i="22"/>
  <c r="N147" i="22"/>
  <c r="N163" i="22"/>
  <c r="N2" i="22"/>
  <c r="N4" i="22"/>
  <c r="N7" i="22"/>
  <c r="N3" i="22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D172" i="22"/>
  <c r="E172" i="22"/>
  <c r="C172" i="22"/>
  <c r="F172" i="22"/>
  <c r="D152" i="22"/>
  <c r="E152" i="22"/>
  <c r="C152" i="22"/>
  <c r="F152" i="22"/>
  <c r="E171" i="22"/>
  <c r="C171" i="22"/>
  <c r="F171" i="22"/>
  <c r="D171" i="22"/>
  <c r="C155" i="22"/>
  <c r="F155" i="22"/>
  <c r="D155" i="22"/>
  <c r="E155" i="22"/>
  <c r="E140" i="22"/>
  <c r="C140" i="22"/>
  <c r="F140" i="22"/>
  <c r="D140" i="22"/>
  <c r="E162" i="22"/>
  <c r="C162" i="22"/>
  <c r="F162" i="22"/>
  <c r="D162" i="22"/>
  <c r="F146" i="22"/>
  <c r="D146" i="22"/>
  <c r="E146" i="22"/>
  <c r="C146" i="22"/>
  <c r="D169" i="22"/>
  <c r="E169" i="22"/>
  <c r="C169" i="22"/>
  <c r="F169" i="22"/>
  <c r="C153" i="22"/>
  <c r="F153" i="22"/>
  <c r="D153" i="22"/>
  <c r="E153" i="22"/>
  <c r="E132" i="22"/>
  <c r="C132" i="22"/>
  <c r="F132" i="22"/>
  <c r="D132" i="22"/>
  <c r="D116" i="22"/>
  <c r="E116" i="22"/>
  <c r="C116" i="22"/>
  <c r="F116" i="22"/>
  <c r="D139" i="22"/>
  <c r="E139" i="22"/>
  <c r="C139" i="22"/>
  <c r="F139" i="22"/>
  <c r="C123" i="22"/>
  <c r="F123" i="22"/>
  <c r="D123" i="22"/>
  <c r="E123" i="22"/>
  <c r="F107" i="22"/>
  <c r="D107" i="22"/>
  <c r="E107" i="22"/>
  <c r="C107" i="22"/>
  <c r="D130" i="22"/>
  <c r="E130" i="22"/>
  <c r="C130" i="22"/>
  <c r="F130" i="22"/>
  <c r="C114" i="22"/>
  <c r="F114" i="22"/>
  <c r="D114" i="22"/>
  <c r="E114" i="22"/>
  <c r="C133" i="22"/>
  <c r="F133" i="22"/>
  <c r="E133" i="22"/>
  <c r="D133" i="22"/>
  <c r="D117" i="22"/>
  <c r="C117" i="22"/>
  <c r="F117" i="22"/>
  <c r="E117" i="22"/>
  <c r="E96" i="22"/>
  <c r="C96" i="22"/>
  <c r="F96" i="22"/>
  <c r="D96" i="22"/>
  <c r="C103" i="22"/>
  <c r="F103" i="22"/>
  <c r="D103" i="22"/>
  <c r="E103" i="22"/>
  <c r="D87" i="22"/>
  <c r="E87" i="22"/>
  <c r="C87" i="22"/>
  <c r="F87" i="22"/>
  <c r="F86" i="22"/>
  <c r="D86" i="22"/>
  <c r="E86" i="22"/>
  <c r="C86" i="22"/>
  <c r="C93" i="22"/>
  <c r="F93" i="22"/>
  <c r="E93" i="22"/>
  <c r="D93" i="22"/>
  <c r="F77" i="22"/>
  <c r="E77" i="22"/>
  <c r="D77" i="22"/>
  <c r="C77" i="22"/>
  <c r="D79" i="22"/>
  <c r="E79" i="22"/>
  <c r="C79" i="22"/>
  <c r="F79" i="22"/>
  <c r="E74" i="22"/>
  <c r="F74" i="22"/>
  <c r="D74" i="22"/>
  <c r="C74" i="22"/>
  <c r="D62" i="22"/>
  <c r="E62" i="22"/>
  <c r="F62" i="22"/>
  <c r="C62" i="22"/>
  <c r="E61" i="22"/>
  <c r="F61" i="22"/>
  <c r="C61" i="22"/>
  <c r="D61" i="22"/>
  <c r="C68" i="22"/>
  <c r="D68" i="22"/>
  <c r="F68" i="22"/>
  <c r="E68" i="22"/>
  <c r="D63" i="22"/>
  <c r="E63" i="22"/>
  <c r="C63" i="22"/>
  <c r="F63" i="22"/>
  <c r="E52" i="22"/>
  <c r="F52" i="22"/>
  <c r="C52" i="22"/>
  <c r="D52" i="22"/>
  <c r="C59" i="22"/>
  <c r="F59" i="22"/>
  <c r="D59" i="22"/>
  <c r="E59" i="22"/>
  <c r="E35" i="22"/>
  <c r="C35" i="22"/>
  <c r="F35" i="22"/>
  <c r="D35" i="22"/>
  <c r="C31" i="22"/>
  <c r="F31" i="22"/>
  <c r="D31" i="22"/>
  <c r="E31" i="22"/>
  <c r="D38" i="22"/>
  <c r="E38" i="22"/>
  <c r="F38" i="22"/>
  <c r="C38" i="22"/>
  <c r="F41" i="22"/>
  <c r="C41" i="22"/>
  <c r="D41" i="22"/>
  <c r="E41" i="22"/>
  <c r="C40" i="22"/>
  <c r="D40" i="22"/>
  <c r="E40" i="22"/>
  <c r="F40" i="22"/>
  <c r="C19" i="22"/>
  <c r="F19" i="22"/>
  <c r="D19" i="22"/>
  <c r="E19" i="22"/>
  <c r="C25" i="22"/>
  <c r="D25" i="22"/>
  <c r="E25" i="22"/>
  <c r="F25" i="22"/>
  <c r="F17" i="22"/>
  <c r="D17" i="22"/>
  <c r="C17" i="22"/>
  <c r="E17" i="22"/>
  <c r="F12" i="22"/>
  <c r="C12" i="22"/>
  <c r="D12" i="22"/>
  <c r="E12" i="22"/>
  <c r="E14" i="22"/>
  <c r="F14" i="22"/>
  <c r="C14" i="22"/>
  <c r="D14" i="22"/>
  <c r="C6" i="22"/>
  <c r="D6" i="22"/>
  <c r="E6" i="22"/>
  <c r="F6" i="22"/>
  <c r="Q5" i="22"/>
  <c r="Q7" i="22"/>
  <c r="Q9" i="22"/>
  <c r="Q6" i="22"/>
  <c r="Q4" i="22"/>
  <c r="Q11" i="22"/>
  <c r="Q15" i="22"/>
  <c r="Q12" i="22"/>
  <c r="Q13" i="22"/>
  <c r="Q10" i="22"/>
  <c r="Q17" i="22"/>
  <c r="Q21" i="22"/>
  <c r="Q8" i="22"/>
  <c r="Q14" i="22"/>
  <c r="Q18" i="22"/>
  <c r="Q22" i="22"/>
  <c r="Q16" i="22"/>
  <c r="Q19" i="22"/>
  <c r="Q23" i="22"/>
  <c r="Q26" i="22"/>
  <c r="Q30" i="22"/>
  <c r="Q27" i="22"/>
  <c r="Q24" i="22"/>
  <c r="Q28" i="22"/>
  <c r="Q29" i="22"/>
  <c r="Q33" i="22"/>
  <c r="Q37" i="22"/>
  <c r="Q41" i="22"/>
  <c r="Q45" i="22"/>
  <c r="Q34" i="22"/>
  <c r="Q38" i="22"/>
  <c r="Q42" i="22"/>
  <c r="Q46" i="22"/>
  <c r="Q20" i="22"/>
  <c r="Q31" i="22"/>
  <c r="Q35" i="22"/>
  <c r="Q39" i="22"/>
  <c r="Q43" i="22"/>
  <c r="Q44" i="22"/>
  <c r="Q47" i="22"/>
  <c r="Q51" i="22"/>
  <c r="Q55" i="22"/>
  <c r="Q59" i="22"/>
  <c r="Q25" i="22"/>
  <c r="Q32" i="22"/>
  <c r="Q48" i="22"/>
  <c r="Q52" i="22"/>
  <c r="Q56" i="22"/>
  <c r="Q60" i="22"/>
  <c r="Q36" i="22"/>
  <c r="Q49" i="22"/>
  <c r="Q53" i="22"/>
  <c r="Q57" i="22"/>
  <c r="Q54" i="22"/>
  <c r="Q64" i="22"/>
  <c r="Q68" i="22"/>
  <c r="Q72" i="22"/>
  <c r="Q40" i="22"/>
  <c r="Q58" i="22"/>
  <c r="Q61" i="22"/>
  <c r="Q65" i="22"/>
  <c r="Q69" i="22"/>
  <c r="Q73" i="22"/>
  <c r="Q62" i="22"/>
  <c r="Q66" i="22"/>
  <c r="Q70" i="22"/>
  <c r="Q71" i="22"/>
  <c r="Q50" i="22"/>
  <c r="Q63" i="22"/>
  <c r="Q67" i="22"/>
  <c r="Q74" i="22"/>
  <c r="Q75" i="22"/>
  <c r="Q79" i="22"/>
  <c r="Q76" i="22"/>
  <c r="Q80" i="22"/>
  <c r="Q77" i="22"/>
  <c r="Q81" i="22"/>
  <c r="Q78" i="22"/>
  <c r="Q82" i="22"/>
  <c r="Q86" i="22"/>
  <c r="Q90" i="22"/>
  <c r="Q94" i="22"/>
  <c r="Q98" i="22"/>
  <c r="Q102" i="22"/>
  <c r="Q87" i="22"/>
  <c r="Q91" i="22"/>
  <c r="Q95" i="22"/>
  <c r="Q99" i="22"/>
  <c r="Q83" i="22"/>
  <c r="Q84" i="22"/>
  <c r="Q88" i="22"/>
  <c r="Q92" i="22"/>
  <c r="Q96" i="22"/>
  <c r="Q100" i="22"/>
  <c r="Q104" i="22"/>
  <c r="Q85" i="22"/>
  <c r="Q89" i="22"/>
  <c r="Q93" i="22"/>
  <c r="Q97" i="22"/>
  <c r="Q101" i="22"/>
  <c r="Q103" i="22"/>
  <c r="Q106" i="22"/>
  <c r="Q110" i="22"/>
  <c r="Q114" i="22"/>
  <c r="Q118" i="22"/>
  <c r="Q122" i="22"/>
  <c r="Q126" i="22"/>
  <c r="Q130" i="22"/>
  <c r="Q134" i="22"/>
  <c r="Q138" i="22"/>
  <c r="Q105" i="22"/>
  <c r="Q107" i="22"/>
  <c r="Q111" i="22"/>
  <c r="Q115" i="22"/>
  <c r="Q119" i="22"/>
  <c r="Q123" i="22"/>
  <c r="Q127" i="22"/>
  <c r="Q131" i="22"/>
  <c r="Q135" i="22"/>
  <c r="Q108" i="22"/>
  <c r="Q112" i="22"/>
  <c r="Q116" i="22"/>
  <c r="Q120" i="22"/>
  <c r="Q124" i="22"/>
  <c r="Q128" i="22"/>
  <c r="Q132" i="22"/>
  <c r="Q136" i="22"/>
  <c r="Q140" i="22"/>
  <c r="Q109" i="22"/>
  <c r="Q113" i="22"/>
  <c r="Q117" i="22"/>
  <c r="Q121" i="22"/>
  <c r="Q125" i="22"/>
  <c r="Q129" i="22"/>
  <c r="Q133" i="22"/>
  <c r="Q141" i="22"/>
  <c r="Q142" i="22"/>
  <c r="Q146" i="22"/>
  <c r="Q150" i="22"/>
  <c r="Q154" i="22"/>
  <c r="Q158" i="22"/>
  <c r="Q162" i="22"/>
  <c r="Q166" i="22"/>
  <c r="Q170" i="22"/>
  <c r="Q174" i="22"/>
  <c r="Q143" i="22"/>
  <c r="Q147" i="22"/>
  <c r="Q151" i="22"/>
  <c r="Q155" i="22"/>
  <c r="Q159" i="22"/>
  <c r="Q163" i="22"/>
  <c r="Q167" i="22"/>
  <c r="Q171" i="22"/>
  <c r="Q175" i="22"/>
  <c r="Q137" i="22"/>
  <c r="Q144" i="22"/>
  <c r="Q148" i="22"/>
  <c r="Q152" i="22"/>
  <c r="Q156" i="22"/>
  <c r="Q160" i="22"/>
  <c r="Q164" i="22"/>
  <c r="Q168" i="22"/>
  <c r="Q172" i="22"/>
  <c r="Q176" i="22"/>
  <c r="Q145" i="22"/>
  <c r="Q161" i="22"/>
  <c r="Q177" i="22"/>
  <c r="Q149" i="22"/>
  <c r="Q165" i="22"/>
  <c r="Q139" i="22"/>
  <c r="Q153" i="22"/>
  <c r="Q169" i="22"/>
  <c r="Q157" i="22"/>
  <c r="Q173" i="22"/>
  <c r="Q2" i="22"/>
  <c r="Q3" i="22"/>
  <c r="T4" i="22"/>
  <c r="T6" i="22"/>
  <c r="T13" i="22"/>
  <c r="T5" i="22"/>
  <c r="T10" i="22"/>
  <c r="T14" i="22"/>
  <c r="T9" i="22"/>
  <c r="T11" i="22"/>
  <c r="T15" i="22"/>
  <c r="T19" i="22"/>
  <c r="T23" i="22"/>
  <c r="T16" i="22"/>
  <c r="T20" i="22"/>
  <c r="T8" i="22"/>
  <c r="T12" i="22"/>
  <c r="T17" i="22"/>
  <c r="T21" i="22"/>
  <c r="T18" i="22"/>
  <c r="T24" i="22"/>
  <c r="T28" i="22"/>
  <c r="T22" i="22"/>
  <c r="T25" i="22"/>
  <c r="T29" i="22"/>
  <c r="T26" i="22"/>
  <c r="T30" i="22"/>
  <c r="T31" i="22"/>
  <c r="T35" i="22"/>
  <c r="T39" i="22"/>
  <c r="T43" i="22"/>
  <c r="T27" i="22"/>
  <c r="T32" i="22"/>
  <c r="T36" i="22"/>
  <c r="T40" i="22"/>
  <c r="T44" i="22"/>
  <c r="T33" i="22"/>
  <c r="T37" i="22"/>
  <c r="T41" i="22"/>
  <c r="T45" i="22"/>
  <c r="T38" i="22"/>
  <c r="T49" i="22"/>
  <c r="T53" i="22"/>
  <c r="T57" i="22"/>
  <c r="T42" i="22"/>
  <c r="T50" i="22"/>
  <c r="T54" i="22"/>
  <c r="T58" i="22"/>
  <c r="T47" i="22"/>
  <c r="T51" i="22"/>
  <c r="T55" i="22"/>
  <c r="T59" i="22"/>
  <c r="T48" i="22"/>
  <c r="T62" i="22"/>
  <c r="T66" i="22"/>
  <c r="T70" i="22"/>
  <c r="T52" i="22"/>
  <c r="T63" i="22"/>
  <c r="T67" i="22"/>
  <c r="T71" i="22"/>
  <c r="T34" i="22"/>
  <c r="T56" i="22"/>
  <c r="T60" i="22"/>
  <c r="T64" i="22"/>
  <c r="T68" i="22"/>
  <c r="T72" i="22"/>
  <c r="T46" i="22"/>
  <c r="T65" i="22"/>
  <c r="T69" i="22"/>
  <c r="T73" i="22"/>
  <c r="T61" i="22"/>
  <c r="T74" i="22"/>
  <c r="T77" i="22"/>
  <c r="T81" i="22"/>
  <c r="T78" i="22"/>
  <c r="T82" i="22"/>
  <c r="T75" i="22"/>
  <c r="T79" i="22"/>
  <c r="T76" i="22"/>
  <c r="T80" i="22"/>
  <c r="T83" i="22"/>
  <c r="T84" i="22"/>
  <c r="T88" i="22"/>
  <c r="T92" i="22"/>
  <c r="T96" i="22"/>
  <c r="T100" i="22"/>
  <c r="T104" i="22"/>
  <c r="T85" i="22"/>
  <c r="T89" i="22"/>
  <c r="T93" i="22"/>
  <c r="T97" i="22"/>
  <c r="T101" i="22"/>
  <c r="T86" i="22"/>
  <c r="T90" i="22"/>
  <c r="T94" i="22"/>
  <c r="T98" i="22"/>
  <c r="T102" i="22"/>
  <c r="T87" i="22"/>
  <c r="T91" i="22"/>
  <c r="T95" i="22"/>
  <c r="T99" i="22"/>
  <c r="T105" i="22"/>
  <c r="T108" i="22"/>
  <c r="T112" i="22"/>
  <c r="T116" i="22"/>
  <c r="T120" i="22"/>
  <c r="T124" i="22"/>
  <c r="T128" i="22"/>
  <c r="T132" i="22"/>
  <c r="T136" i="22"/>
  <c r="T140" i="22"/>
  <c r="T109" i="22"/>
  <c r="T113" i="22"/>
  <c r="T117" i="22"/>
  <c r="T121" i="22"/>
  <c r="T125" i="22"/>
  <c r="T129" i="22"/>
  <c r="T133" i="22"/>
  <c r="T137" i="22"/>
  <c r="T106" i="22"/>
  <c r="T110" i="22"/>
  <c r="T114" i="22"/>
  <c r="T118" i="22"/>
  <c r="T122" i="22"/>
  <c r="T126" i="22"/>
  <c r="T130" i="22"/>
  <c r="T134" i="22"/>
  <c r="T138" i="22"/>
  <c r="T103" i="22"/>
  <c r="T107" i="22"/>
  <c r="T111" i="22"/>
  <c r="T115" i="22"/>
  <c r="T119" i="22"/>
  <c r="T123" i="22"/>
  <c r="T127" i="22"/>
  <c r="T131" i="22"/>
  <c r="T135" i="22"/>
  <c r="T144" i="22"/>
  <c r="T148" i="22"/>
  <c r="T152" i="22"/>
  <c r="T156" i="22"/>
  <c r="T160" i="22"/>
  <c r="T164" i="22"/>
  <c r="T168" i="22"/>
  <c r="T172" i="22"/>
  <c r="T145" i="22"/>
  <c r="T149" i="22"/>
  <c r="T153" i="22"/>
  <c r="T157" i="22"/>
  <c r="T161" i="22"/>
  <c r="T165" i="22"/>
  <c r="T169" i="22"/>
  <c r="T173" i="22"/>
  <c r="T139" i="22"/>
  <c r="T142" i="22"/>
  <c r="T146" i="22"/>
  <c r="T150" i="22"/>
  <c r="T154" i="22"/>
  <c r="T158" i="22"/>
  <c r="T162" i="22"/>
  <c r="T166" i="22"/>
  <c r="T170" i="22"/>
  <c r="T174" i="22"/>
  <c r="T155" i="22"/>
  <c r="T171" i="22"/>
  <c r="T141" i="22"/>
  <c r="T143" i="22"/>
  <c r="T159" i="22"/>
  <c r="T175" i="22"/>
  <c r="T147" i="22"/>
  <c r="T163" i="22"/>
  <c r="T176" i="22"/>
  <c r="T177" i="22"/>
  <c r="T151" i="22"/>
  <c r="T167" i="22"/>
  <c r="T3" i="22"/>
  <c r="T2" i="22"/>
  <c r="T7" i="22"/>
  <c r="Y2" i="22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K9" i="22"/>
  <c r="K4" i="22"/>
  <c r="K11" i="22"/>
  <c r="K15" i="22"/>
  <c r="K12" i="22"/>
  <c r="K8" i="22"/>
  <c r="K13" i="22"/>
  <c r="K16" i="22"/>
  <c r="K17" i="22"/>
  <c r="K21" i="22"/>
  <c r="K10" i="22"/>
  <c r="K18" i="22"/>
  <c r="K22" i="22"/>
  <c r="K7" i="22"/>
  <c r="K14" i="22"/>
  <c r="K19" i="22"/>
  <c r="K23" i="22"/>
  <c r="K20" i="22"/>
  <c r="K26" i="22"/>
  <c r="K30" i="22"/>
  <c r="K27" i="22"/>
  <c r="K24" i="22"/>
  <c r="K28" i="22"/>
  <c r="K25" i="22"/>
  <c r="K33" i="22"/>
  <c r="K37" i="22"/>
  <c r="K41" i="22"/>
  <c r="K45" i="22"/>
  <c r="K29" i="22"/>
  <c r="K34" i="22"/>
  <c r="K38" i="22"/>
  <c r="K42" i="22"/>
  <c r="K46" i="22"/>
  <c r="K31" i="22"/>
  <c r="K35" i="22"/>
  <c r="K39" i="22"/>
  <c r="K43" i="22"/>
  <c r="K40" i="22"/>
  <c r="K47" i="22"/>
  <c r="K51" i="22"/>
  <c r="K55" i="22"/>
  <c r="K59" i="22"/>
  <c r="K44" i="22"/>
  <c r="K48" i="22"/>
  <c r="K52" i="22"/>
  <c r="K56" i="22"/>
  <c r="K60" i="22"/>
  <c r="K32" i="22"/>
  <c r="K49" i="22"/>
  <c r="K53" i="22"/>
  <c r="K57" i="22"/>
  <c r="K50" i="22"/>
  <c r="K64" i="22"/>
  <c r="K68" i="22"/>
  <c r="K72" i="22"/>
  <c r="K54" i="22"/>
  <c r="K61" i="22"/>
  <c r="K65" i="22"/>
  <c r="K69" i="22"/>
  <c r="K73" i="22"/>
  <c r="K36" i="22"/>
  <c r="K58" i="22"/>
  <c r="K62" i="22"/>
  <c r="K66" i="22"/>
  <c r="K70" i="22"/>
  <c r="K74" i="22"/>
  <c r="K67" i="22"/>
  <c r="K71" i="22"/>
  <c r="K63" i="22"/>
  <c r="K75" i="22"/>
  <c r="K79" i="22"/>
  <c r="K83" i="22"/>
  <c r="K76" i="22"/>
  <c r="K80" i="22"/>
  <c r="K77" i="22"/>
  <c r="K81" i="22"/>
  <c r="K78" i="22"/>
  <c r="K82" i="22"/>
  <c r="K86" i="22"/>
  <c r="K90" i="22"/>
  <c r="K94" i="22"/>
  <c r="K98" i="22"/>
  <c r="K102" i="22"/>
  <c r="K87" i="22"/>
  <c r="K91" i="22"/>
  <c r="K95" i="22"/>
  <c r="K99" i="22"/>
  <c r="K84" i="22"/>
  <c r="K88" i="22"/>
  <c r="K92" i="22"/>
  <c r="K96" i="22"/>
  <c r="K100" i="22"/>
  <c r="K104" i="22"/>
  <c r="K85" i="22"/>
  <c r="K89" i="22"/>
  <c r="K93" i="22"/>
  <c r="K97" i="22"/>
  <c r="K101" i="22"/>
  <c r="K110" i="22"/>
  <c r="K114" i="22"/>
  <c r="K118" i="22"/>
  <c r="K122" i="22"/>
  <c r="K126" i="22"/>
  <c r="K130" i="22"/>
  <c r="K134" i="22"/>
  <c r="K138" i="22"/>
  <c r="K106" i="22"/>
  <c r="K107" i="22"/>
  <c r="K111" i="22"/>
  <c r="K115" i="22"/>
  <c r="K119" i="22"/>
  <c r="K123" i="22"/>
  <c r="K127" i="22"/>
  <c r="K131" i="22"/>
  <c r="K135" i="22"/>
  <c r="K103" i="22"/>
  <c r="K108" i="22"/>
  <c r="K112" i="22"/>
  <c r="K116" i="22"/>
  <c r="K120" i="22"/>
  <c r="K124" i="22"/>
  <c r="K128" i="22"/>
  <c r="K132" i="22"/>
  <c r="K136" i="22"/>
  <c r="K140" i="22"/>
  <c r="K105" i="22"/>
  <c r="K109" i="22"/>
  <c r="K113" i="22"/>
  <c r="K117" i="22"/>
  <c r="K121" i="22"/>
  <c r="K125" i="22"/>
  <c r="K129" i="22"/>
  <c r="K133" i="22"/>
  <c r="K142" i="22"/>
  <c r="K146" i="22"/>
  <c r="K150" i="22"/>
  <c r="K154" i="22"/>
  <c r="K158" i="22"/>
  <c r="K162" i="22"/>
  <c r="K166" i="22"/>
  <c r="K170" i="22"/>
  <c r="K174" i="22"/>
  <c r="K139" i="22"/>
  <c r="K143" i="22"/>
  <c r="K147" i="22"/>
  <c r="K151" i="22"/>
  <c r="K155" i="22"/>
  <c r="K159" i="22"/>
  <c r="K163" i="22"/>
  <c r="K167" i="22"/>
  <c r="K171" i="22"/>
  <c r="K175" i="22"/>
  <c r="K141" i="22"/>
  <c r="K144" i="22"/>
  <c r="K148" i="22"/>
  <c r="K152" i="22"/>
  <c r="K156" i="22"/>
  <c r="K160" i="22"/>
  <c r="K164" i="22"/>
  <c r="K168" i="22"/>
  <c r="K172" i="22"/>
  <c r="K176" i="22"/>
  <c r="K157" i="22"/>
  <c r="K173" i="22"/>
  <c r="K177" i="22"/>
  <c r="K137" i="22"/>
  <c r="K145" i="22"/>
  <c r="K161" i="22"/>
  <c r="K149" i="22"/>
  <c r="K165" i="22"/>
  <c r="K153" i="22"/>
  <c r="K169" i="22"/>
  <c r="K2" i="22"/>
  <c r="K3" i="22"/>
  <c r="K6" i="22"/>
  <c r="K5" i="22"/>
  <c r="J8" i="22"/>
  <c r="J13" i="22"/>
  <c r="J10" i="22"/>
  <c r="J14" i="22"/>
  <c r="J11" i="22"/>
  <c r="J15" i="22"/>
  <c r="J9" i="22"/>
  <c r="J19" i="22"/>
  <c r="J23" i="22"/>
  <c r="J6" i="22"/>
  <c r="J12" i="22"/>
  <c r="J20" i="22"/>
  <c r="J17" i="22"/>
  <c r="J21" i="22"/>
  <c r="J22" i="22"/>
  <c r="J24" i="22"/>
  <c r="J28" i="22"/>
  <c r="J25" i="22"/>
  <c r="J29" i="22"/>
  <c r="J26" i="22"/>
  <c r="J30" i="22"/>
  <c r="J16" i="22"/>
  <c r="J18" i="22"/>
  <c r="J27" i="22"/>
  <c r="J31" i="22"/>
  <c r="J35" i="22"/>
  <c r="J39" i="22"/>
  <c r="J43" i="22"/>
  <c r="J32" i="22"/>
  <c r="J36" i="22"/>
  <c r="J40" i="22"/>
  <c r="J44" i="22"/>
  <c r="J33" i="22"/>
  <c r="J37" i="22"/>
  <c r="J41" i="22"/>
  <c r="J45" i="22"/>
  <c r="J42" i="22"/>
  <c r="J49" i="22"/>
  <c r="J53" i="22"/>
  <c r="J57" i="22"/>
  <c r="J46" i="22"/>
  <c r="J50" i="22"/>
  <c r="J54" i="22"/>
  <c r="J58" i="22"/>
  <c r="J34" i="22"/>
  <c r="J47" i="22"/>
  <c r="J51" i="22"/>
  <c r="J55" i="22"/>
  <c r="J59" i="22"/>
  <c r="J52" i="22"/>
  <c r="J60" i="22"/>
  <c r="J62" i="22"/>
  <c r="J66" i="22"/>
  <c r="J70" i="22"/>
  <c r="J74" i="22"/>
  <c r="J56" i="22"/>
  <c r="J63" i="22"/>
  <c r="J67" i="22"/>
  <c r="J71" i="22"/>
  <c r="J64" i="22"/>
  <c r="J68" i="22"/>
  <c r="J72" i="22"/>
  <c r="J38" i="22"/>
  <c r="J69" i="22"/>
  <c r="J73" i="22"/>
  <c r="J61" i="22"/>
  <c r="J48" i="22"/>
  <c r="J65" i="22"/>
  <c r="J77" i="22"/>
  <c r="J81" i="22"/>
  <c r="J78" i="22"/>
  <c r="J82" i="22"/>
  <c r="J75" i="22"/>
  <c r="J79" i="22"/>
  <c r="J83" i="22"/>
  <c r="J76" i="22"/>
  <c r="J80" i="22"/>
  <c r="J84" i="22"/>
  <c r="J88" i="22"/>
  <c r="J92" i="22"/>
  <c r="J96" i="22"/>
  <c r="J100" i="22"/>
  <c r="J104" i="22"/>
  <c r="J85" i="22"/>
  <c r="J89" i="22"/>
  <c r="J93" i="22"/>
  <c r="J97" i="22"/>
  <c r="J101" i="22"/>
  <c r="J86" i="22"/>
  <c r="J90" i="22"/>
  <c r="J94" i="22"/>
  <c r="J98" i="22"/>
  <c r="J102" i="22"/>
  <c r="J106" i="22"/>
  <c r="J87" i="22"/>
  <c r="J91" i="22"/>
  <c r="J95" i="22"/>
  <c r="J99" i="22"/>
  <c r="J108" i="22"/>
  <c r="J112" i="22"/>
  <c r="J116" i="22"/>
  <c r="J120" i="22"/>
  <c r="J124" i="22"/>
  <c r="J128" i="22"/>
  <c r="J132" i="22"/>
  <c r="J136" i="22"/>
  <c r="J140" i="22"/>
  <c r="J103" i="22"/>
  <c r="J109" i="22"/>
  <c r="J113" i="22"/>
  <c r="J117" i="22"/>
  <c r="J121" i="22"/>
  <c r="J125" i="22"/>
  <c r="J129" i="22"/>
  <c r="J133" i="22"/>
  <c r="J137" i="22"/>
  <c r="J105" i="22"/>
  <c r="J110" i="22"/>
  <c r="J114" i="22"/>
  <c r="J118" i="22"/>
  <c r="J122" i="22"/>
  <c r="J126" i="22"/>
  <c r="J130" i="22"/>
  <c r="J134" i="22"/>
  <c r="J138" i="22"/>
  <c r="J107" i="22"/>
  <c r="J111" i="22"/>
  <c r="J115" i="22"/>
  <c r="J119" i="22"/>
  <c r="J123" i="22"/>
  <c r="J127" i="22"/>
  <c r="J131" i="22"/>
  <c r="J135" i="22"/>
  <c r="J139" i="22"/>
  <c r="J144" i="22"/>
  <c r="J148" i="22"/>
  <c r="J152" i="22"/>
  <c r="J156" i="22"/>
  <c r="J160" i="22"/>
  <c r="J164" i="22"/>
  <c r="J168" i="22"/>
  <c r="J172" i="22"/>
  <c r="J176" i="22"/>
  <c r="J141" i="22"/>
  <c r="J145" i="22"/>
  <c r="J149" i="22"/>
  <c r="J153" i="22"/>
  <c r="J157" i="22"/>
  <c r="J161" i="22"/>
  <c r="J165" i="22"/>
  <c r="J169" i="22"/>
  <c r="J173" i="22"/>
  <c r="J142" i="22"/>
  <c r="J146" i="22"/>
  <c r="J150" i="22"/>
  <c r="J154" i="22"/>
  <c r="J158" i="22"/>
  <c r="J162" i="22"/>
  <c r="J166" i="22"/>
  <c r="J170" i="22"/>
  <c r="J174" i="22"/>
  <c r="J143" i="22"/>
  <c r="J159" i="22"/>
  <c r="J175" i="22"/>
  <c r="J147" i="22"/>
  <c r="J163" i="22"/>
  <c r="J151" i="22"/>
  <c r="J167" i="22"/>
  <c r="J177" i="22"/>
  <c r="J155" i="22"/>
  <c r="J171" i="22"/>
  <c r="J3" i="22"/>
  <c r="J4" i="22"/>
  <c r="J7" i="22"/>
  <c r="J5" i="22"/>
  <c r="J2" i="22"/>
  <c r="E176" i="22"/>
  <c r="C176" i="22"/>
  <c r="F176" i="22"/>
  <c r="D176" i="22"/>
  <c r="C156" i="22"/>
  <c r="F156" i="22"/>
  <c r="D156" i="22"/>
  <c r="E156" i="22"/>
  <c r="F164" i="22"/>
  <c r="D164" i="22"/>
  <c r="E164" i="22"/>
  <c r="C164" i="22"/>
  <c r="F167" i="22"/>
  <c r="D167" i="22"/>
  <c r="E167" i="22"/>
  <c r="C167" i="22"/>
  <c r="C151" i="22"/>
  <c r="F151" i="22"/>
  <c r="D151" i="22"/>
  <c r="E151" i="22"/>
  <c r="F174" i="22"/>
  <c r="D174" i="22"/>
  <c r="E174" i="22"/>
  <c r="C174" i="22"/>
  <c r="C158" i="22"/>
  <c r="F158" i="22"/>
  <c r="D158" i="22"/>
  <c r="E158" i="22"/>
  <c r="E142" i="22"/>
  <c r="C142" i="22"/>
  <c r="F142" i="22"/>
  <c r="D142" i="22"/>
  <c r="E165" i="22"/>
  <c r="D165" i="22"/>
  <c r="C165" i="22"/>
  <c r="F165" i="22"/>
  <c r="F149" i="22"/>
  <c r="E149" i="22"/>
  <c r="D149" i="22"/>
  <c r="C149" i="22"/>
  <c r="D128" i="22"/>
  <c r="E128" i="22"/>
  <c r="C128" i="22"/>
  <c r="F128" i="22"/>
  <c r="E112" i="22"/>
  <c r="C112" i="22"/>
  <c r="F112" i="22"/>
  <c r="D112" i="22"/>
  <c r="C135" i="22"/>
  <c r="F135" i="22"/>
  <c r="D135" i="22"/>
  <c r="E135" i="22"/>
  <c r="C119" i="22"/>
  <c r="F119" i="22"/>
  <c r="D119" i="22"/>
  <c r="E119" i="22"/>
  <c r="F106" i="22"/>
  <c r="D106" i="22"/>
  <c r="E106" i="22"/>
  <c r="C106" i="22"/>
  <c r="F126" i="22"/>
  <c r="D126" i="22"/>
  <c r="E126" i="22"/>
  <c r="C126" i="22"/>
  <c r="E110" i="22"/>
  <c r="C110" i="22"/>
  <c r="F110" i="22"/>
  <c r="D110" i="22"/>
  <c r="F129" i="22"/>
  <c r="D129" i="22"/>
  <c r="E129" i="22"/>
  <c r="C129" i="22"/>
  <c r="F113" i="22"/>
  <c r="D113" i="22"/>
  <c r="E113" i="22"/>
  <c r="C113" i="22"/>
  <c r="F92" i="22"/>
  <c r="D92" i="22"/>
  <c r="E92" i="22"/>
  <c r="C92" i="22"/>
  <c r="E99" i="22"/>
  <c r="C99" i="22"/>
  <c r="F99" i="22"/>
  <c r="D99" i="22"/>
  <c r="C98" i="22"/>
  <c r="F98" i="22"/>
  <c r="D98" i="22"/>
  <c r="E98" i="22"/>
  <c r="E105" i="22"/>
  <c r="C105" i="22"/>
  <c r="F105" i="22"/>
  <c r="D105" i="22"/>
  <c r="F89" i="22"/>
  <c r="D89" i="22"/>
  <c r="E89" i="22"/>
  <c r="C89" i="22"/>
  <c r="D80" i="22"/>
  <c r="E80" i="22"/>
  <c r="C80" i="22"/>
  <c r="F80" i="22"/>
  <c r="F75" i="22"/>
  <c r="C75" i="22"/>
  <c r="D75" i="22"/>
  <c r="E75" i="22"/>
  <c r="E70" i="22"/>
  <c r="F70" i="22"/>
  <c r="C70" i="22"/>
  <c r="D70" i="22"/>
  <c r="C73" i="22"/>
  <c r="D73" i="22"/>
  <c r="E73" i="22"/>
  <c r="F73" i="22"/>
  <c r="F49" i="22"/>
  <c r="D49" i="22"/>
  <c r="C49" i="22"/>
  <c r="E49" i="22"/>
  <c r="C64" i="22"/>
  <c r="D64" i="22"/>
  <c r="E64" i="22"/>
  <c r="F64" i="22"/>
  <c r="E57" i="22"/>
  <c r="F57" i="22"/>
  <c r="C57" i="22"/>
  <c r="D57" i="22"/>
  <c r="E48" i="22"/>
  <c r="F48" i="22"/>
  <c r="C48" i="22"/>
  <c r="D48" i="22"/>
  <c r="C55" i="22"/>
  <c r="F55" i="22"/>
  <c r="D55" i="22"/>
  <c r="E55" i="22"/>
  <c r="F58" i="22"/>
  <c r="D58" i="22"/>
  <c r="C58" i="22"/>
  <c r="E58" i="22"/>
  <c r="C23" i="22"/>
  <c r="F23" i="22"/>
  <c r="D23" i="22"/>
  <c r="E23" i="22"/>
  <c r="F34" i="22"/>
  <c r="D34" i="22"/>
  <c r="C34" i="22"/>
  <c r="E34" i="22"/>
  <c r="C37" i="22"/>
  <c r="D37" i="22"/>
  <c r="E37" i="22"/>
  <c r="F37" i="22"/>
  <c r="D36" i="22"/>
  <c r="E36" i="22"/>
  <c r="F36" i="22"/>
  <c r="C36" i="22"/>
  <c r="F30" i="22"/>
  <c r="C30" i="22"/>
  <c r="D30" i="22"/>
  <c r="E30" i="22"/>
  <c r="C22" i="22"/>
  <c r="D22" i="22"/>
  <c r="E22" i="22"/>
  <c r="F22" i="22"/>
  <c r="F20" i="22"/>
  <c r="C20" i="22"/>
  <c r="D20" i="22"/>
  <c r="E20" i="22"/>
  <c r="D15" i="22"/>
  <c r="E15" i="22"/>
  <c r="C15" i="22"/>
  <c r="F15" i="22"/>
  <c r="C10" i="22"/>
  <c r="E10" i="22"/>
  <c r="F10" i="22"/>
  <c r="D10" i="22"/>
  <c r="F8" i="22"/>
  <c r="C8" i="22"/>
  <c r="D8" i="22"/>
  <c r="E8" i="22"/>
  <c r="O9" i="22"/>
  <c r="O6" i="22"/>
  <c r="O8" i="22"/>
  <c r="O11" i="22"/>
  <c r="O15" i="22"/>
  <c r="O12" i="22"/>
  <c r="O7" i="22"/>
  <c r="O13" i="22"/>
  <c r="O14" i="22"/>
  <c r="O16" i="22"/>
  <c r="O17" i="22"/>
  <c r="O21" i="22"/>
  <c r="O18" i="22"/>
  <c r="O22" i="22"/>
  <c r="O19" i="22"/>
  <c r="O23" i="22"/>
  <c r="O26" i="22"/>
  <c r="O30" i="22"/>
  <c r="O27" i="22"/>
  <c r="O20" i="22"/>
  <c r="O24" i="22"/>
  <c r="O28" i="22"/>
  <c r="O33" i="22"/>
  <c r="O37" i="22"/>
  <c r="O41" i="22"/>
  <c r="O45" i="22"/>
  <c r="O10" i="22"/>
  <c r="O34" i="22"/>
  <c r="O38" i="22"/>
  <c r="O42" i="22"/>
  <c r="O46" i="22"/>
  <c r="O25" i="22"/>
  <c r="O31" i="22"/>
  <c r="O35" i="22"/>
  <c r="O39" i="22"/>
  <c r="O43" i="22"/>
  <c r="O32" i="22"/>
  <c r="O47" i="22"/>
  <c r="O51" i="22"/>
  <c r="O55" i="22"/>
  <c r="O59" i="22"/>
  <c r="O36" i="22"/>
  <c r="O48" i="22"/>
  <c r="O52" i="22"/>
  <c r="O56" i="22"/>
  <c r="O60" i="22"/>
  <c r="O40" i="22"/>
  <c r="O49" i="22"/>
  <c r="O53" i="22"/>
  <c r="O57" i="22"/>
  <c r="O58" i="22"/>
  <c r="O64" i="22"/>
  <c r="O68" i="22"/>
  <c r="O72" i="22"/>
  <c r="O61" i="22"/>
  <c r="O65" i="22"/>
  <c r="O69" i="22"/>
  <c r="O73" i="22"/>
  <c r="O50" i="22"/>
  <c r="O62" i="22"/>
  <c r="O66" i="22"/>
  <c r="O70" i="22"/>
  <c r="O29" i="22"/>
  <c r="O44" i="22"/>
  <c r="O63" i="22"/>
  <c r="O67" i="22"/>
  <c r="O54" i="22"/>
  <c r="O71" i="22"/>
  <c r="O74" i="22"/>
  <c r="O75" i="22"/>
  <c r="O79" i="22"/>
  <c r="O83" i="22"/>
  <c r="O76" i="22"/>
  <c r="O80" i="22"/>
  <c r="O77" i="22"/>
  <c r="O81" i="22"/>
  <c r="O78" i="22"/>
  <c r="O82" i="22"/>
  <c r="O86" i="22"/>
  <c r="O90" i="22"/>
  <c r="O94" i="22"/>
  <c r="O98" i="22"/>
  <c r="O102" i="22"/>
  <c r="O87" i="22"/>
  <c r="O91" i="22"/>
  <c r="O95" i="22"/>
  <c r="O99" i="22"/>
  <c r="O84" i="22"/>
  <c r="O88" i="22"/>
  <c r="O92" i="22"/>
  <c r="O96" i="22"/>
  <c r="O100" i="22"/>
  <c r="O104" i="22"/>
  <c r="O85" i="22"/>
  <c r="O89" i="22"/>
  <c r="O93" i="22"/>
  <c r="O97" i="22"/>
  <c r="O101" i="22"/>
  <c r="O106" i="22"/>
  <c r="O110" i="22"/>
  <c r="O114" i="22"/>
  <c r="O118" i="22"/>
  <c r="O122" i="22"/>
  <c r="O126" i="22"/>
  <c r="O130" i="22"/>
  <c r="O134" i="22"/>
  <c r="O138" i="22"/>
  <c r="O107" i="22"/>
  <c r="O111" i="22"/>
  <c r="O115" i="22"/>
  <c r="O119" i="22"/>
  <c r="O123" i="22"/>
  <c r="O127" i="22"/>
  <c r="O131" i="22"/>
  <c r="O135" i="22"/>
  <c r="O103" i="22"/>
  <c r="O108" i="22"/>
  <c r="O112" i="22"/>
  <c r="O116" i="22"/>
  <c r="O120" i="22"/>
  <c r="O124" i="22"/>
  <c r="O128" i="22"/>
  <c r="O132" i="22"/>
  <c r="O136" i="22"/>
  <c r="O140" i="22"/>
  <c r="O105" i="22"/>
  <c r="O109" i="22"/>
  <c r="O113" i="22"/>
  <c r="O117" i="22"/>
  <c r="O121" i="22"/>
  <c r="O125" i="22"/>
  <c r="O129" i="22"/>
  <c r="O133" i="22"/>
  <c r="O142" i="22"/>
  <c r="O146" i="22"/>
  <c r="O150" i="22"/>
  <c r="O154" i="22"/>
  <c r="O158" i="22"/>
  <c r="O162" i="22"/>
  <c r="O166" i="22"/>
  <c r="O170" i="22"/>
  <c r="O174" i="22"/>
  <c r="O137" i="22"/>
  <c r="O139" i="22"/>
  <c r="O143" i="22"/>
  <c r="O147" i="22"/>
  <c r="O151" i="22"/>
  <c r="O155" i="22"/>
  <c r="O159" i="22"/>
  <c r="O163" i="22"/>
  <c r="O167" i="22"/>
  <c r="O171" i="22"/>
  <c r="O175" i="22"/>
  <c r="O141" i="22"/>
  <c r="O144" i="22"/>
  <c r="O148" i="22"/>
  <c r="O152" i="22"/>
  <c r="O156" i="22"/>
  <c r="O160" i="22"/>
  <c r="O164" i="22"/>
  <c r="O168" i="22"/>
  <c r="O172" i="22"/>
  <c r="O176" i="22"/>
  <c r="O149" i="22"/>
  <c r="O165" i="22"/>
  <c r="O177" i="22"/>
  <c r="O153" i="22"/>
  <c r="O169" i="22"/>
  <c r="O157" i="22"/>
  <c r="O173" i="22"/>
  <c r="O145" i="22"/>
  <c r="O161" i="22"/>
  <c r="O3" i="22"/>
  <c r="O5" i="22"/>
  <c r="O4" i="22"/>
  <c r="O2" i="22"/>
  <c r="R5" i="22"/>
  <c r="R8" i="22"/>
  <c r="R13" i="22"/>
  <c r="R10" i="22"/>
  <c r="R14" i="22"/>
  <c r="R6" i="22"/>
  <c r="R11" i="22"/>
  <c r="R15" i="22"/>
  <c r="R19" i="22"/>
  <c r="R23" i="22"/>
  <c r="R12" i="22"/>
  <c r="R20" i="22"/>
  <c r="R17" i="22"/>
  <c r="R21" i="22"/>
  <c r="R22" i="22"/>
  <c r="R24" i="22"/>
  <c r="R28" i="22"/>
  <c r="R16" i="22"/>
  <c r="R25" i="22"/>
  <c r="R29" i="22"/>
  <c r="R26" i="22"/>
  <c r="R30" i="22"/>
  <c r="R9" i="22"/>
  <c r="R27" i="22"/>
  <c r="R31" i="22"/>
  <c r="R35" i="22"/>
  <c r="R39" i="22"/>
  <c r="R43" i="22"/>
  <c r="R18" i="22"/>
  <c r="R32" i="22"/>
  <c r="R36" i="22"/>
  <c r="R40" i="22"/>
  <c r="R44" i="22"/>
  <c r="R33" i="22"/>
  <c r="R37" i="22"/>
  <c r="R41" i="22"/>
  <c r="R45" i="22"/>
  <c r="R42" i="22"/>
  <c r="R49" i="22"/>
  <c r="R53" i="22"/>
  <c r="R57" i="22"/>
  <c r="R46" i="22"/>
  <c r="R50" i="22"/>
  <c r="R54" i="22"/>
  <c r="R58" i="22"/>
  <c r="R34" i="22"/>
  <c r="R47" i="22"/>
  <c r="R51" i="22"/>
  <c r="R55" i="22"/>
  <c r="R59" i="22"/>
  <c r="R38" i="22"/>
  <c r="R52" i="22"/>
  <c r="R62" i="22"/>
  <c r="R66" i="22"/>
  <c r="R70" i="22"/>
  <c r="R74" i="22"/>
  <c r="R56" i="22"/>
  <c r="R63" i="22"/>
  <c r="R67" i="22"/>
  <c r="R71" i="22"/>
  <c r="R64" i="22"/>
  <c r="R68" i="22"/>
  <c r="R72" i="22"/>
  <c r="R48" i="22"/>
  <c r="R69" i="22"/>
  <c r="R60" i="22"/>
  <c r="R73" i="22"/>
  <c r="R61" i="22"/>
  <c r="R65" i="22"/>
  <c r="R77" i="22"/>
  <c r="R81" i="22"/>
  <c r="R78" i="22"/>
  <c r="R82" i="22"/>
  <c r="R75" i="22"/>
  <c r="R79" i="22"/>
  <c r="R83" i="22"/>
  <c r="R76" i="22"/>
  <c r="R80" i="22"/>
  <c r="R84" i="22"/>
  <c r="R88" i="22"/>
  <c r="R92" i="22"/>
  <c r="R96" i="22"/>
  <c r="R100" i="22"/>
  <c r="R104" i="22"/>
  <c r="R85" i="22"/>
  <c r="R89" i="22"/>
  <c r="R93" i="22"/>
  <c r="R97" i="22"/>
  <c r="R101" i="22"/>
  <c r="R86" i="22"/>
  <c r="R90" i="22"/>
  <c r="R94" i="22"/>
  <c r="R98" i="22"/>
  <c r="R102" i="22"/>
  <c r="R87" i="22"/>
  <c r="R91" i="22"/>
  <c r="R95" i="22"/>
  <c r="R99" i="22"/>
  <c r="R108" i="22"/>
  <c r="R112" i="22"/>
  <c r="R116" i="22"/>
  <c r="R120" i="22"/>
  <c r="R124" i="22"/>
  <c r="R128" i="22"/>
  <c r="R132" i="22"/>
  <c r="R136" i="22"/>
  <c r="R140" i="22"/>
  <c r="R103" i="22"/>
  <c r="R109" i="22"/>
  <c r="R113" i="22"/>
  <c r="R117" i="22"/>
  <c r="R121" i="22"/>
  <c r="R125" i="22"/>
  <c r="R129" i="22"/>
  <c r="R133" i="22"/>
  <c r="R137" i="22"/>
  <c r="R105" i="22"/>
  <c r="R106" i="22"/>
  <c r="R110" i="22"/>
  <c r="R114" i="22"/>
  <c r="R118" i="22"/>
  <c r="R122" i="22"/>
  <c r="R126" i="22"/>
  <c r="R130" i="22"/>
  <c r="R134" i="22"/>
  <c r="R138" i="22"/>
  <c r="R107" i="22"/>
  <c r="R111" i="22"/>
  <c r="R115" i="22"/>
  <c r="R119" i="22"/>
  <c r="R123" i="22"/>
  <c r="R127" i="22"/>
  <c r="R131" i="22"/>
  <c r="R135" i="22"/>
  <c r="R139" i="22"/>
  <c r="R144" i="22"/>
  <c r="R148" i="22"/>
  <c r="R152" i="22"/>
  <c r="R156" i="22"/>
  <c r="R160" i="22"/>
  <c r="R164" i="22"/>
  <c r="R168" i="22"/>
  <c r="R172" i="22"/>
  <c r="R141" i="22"/>
  <c r="R145" i="22"/>
  <c r="R149" i="22"/>
  <c r="R153" i="22"/>
  <c r="R157" i="22"/>
  <c r="R161" i="22"/>
  <c r="R165" i="22"/>
  <c r="R169" i="22"/>
  <c r="R173" i="22"/>
  <c r="R142" i="22"/>
  <c r="R146" i="22"/>
  <c r="R150" i="22"/>
  <c r="R154" i="22"/>
  <c r="R158" i="22"/>
  <c r="R162" i="22"/>
  <c r="R166" i="22"/>
  <c r="R170" i="22"/>
  <c r="R174" i="22"/>
  <c r="R143" i="22"/>
  <c r="R159" i="22"/>
  <c r="R175" i="22"/>
  <c r="R176" i="22"/>
  <c r="R147" i="22"/>
  <c r="R163" i="22"/>
  <c r="R151" i="22"/>
  <c r="R167" i="22"/>
  <c r="R177" i="22"/>
  <c r="R171" i="22"/>
  <c r="R155" i="22"/>
  <c r="R2" i="22"/>
  <c r="R4" i="22"/>
  <c r="R7" i="22"/>
  <c r="R3" i="22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G8" i="22"/>
  <c r="G9" i="22"/>
  <c r="G4" i="22"/>
  <c r="G6" i="22"/>
  <c r="G7" i="22"/>
  <c r="G11" i="22"/>
  <c r="G15" i="22"/>
  <c r="G12" i="22"/>
  <c r="G13" i="22"/>
  <c r="G14" i="22"/>
  <c r="G16" i="22"/>
  <c r="G17" i="22"/>
  <c r="G21" i="22"/>
  <c r="G18" i="22"/>
  <c r="G22" i="22"/>
  <c r="G19" i="22"/>
  <c r="G23" i="22"/>
  <c r="G26" i="22"/>
  <c r="G30" i="22"/>
  <c r="G27" i="22"/>
  <c r="G10" i="22"/>
  <c r="G20" i="22"/>
  <c r="G24" i="22"/>
  <c r="G28" i="22"/>
  <c r="G33" i="22"/>
  <c r="G37" i="22"/>
  <c r="G41" i="22"/>
  <c r="G45" i="22"/>
  <c r="G34" i="22"/>
  <c r="G38" i="22"/>
  <c r="G42" i="22"/>
  <c r="G46" i="22"/>
  <c r="G25" i="22"/>
  <c r="G31" i="22"/>
  <c r="G35" i="22"/>
  <c r="G39" i="22"/>
  <c r="G43" i="22"/>
  <c r="G32" i="22"/>
  <c r="G47" i="22"/>
  <c r="G51" i="22"/>
  <c r="G55" i="22"/>
  <c r="G59" i="22"/>
  <c r="G36" i="22"/>
  <c r="G48" i="22"/>
  <c r="G52" i="22"/>
  <c r="G56" i="22"/>
  <c r="G60" i="22"/>
  <c r="G29" i="22"/>
  <c r="G40" i="22"/>
  <c r="G49" i="22"/>
  <c r="G53" i="22"/>
  <c r="G57" i="22"/>
  <c r="G58" i="22"/>
  <c r="G64" i="22"/>
  <c r="G68" i="22"/>
  <c r="G72" i="22"/>
  <c r="G61" i="22"/>
  <c r="G65" i="22"/>
  <c r="G69" i="22"/>
  <c r="G73" i="22"/>
  <c r="G44" i="22"/>
  <c r="G50" i="22"/>
  <c r="G62" i="22"/>
  <c r="G66" i="22"/>
  <c r="G70" i="22"/>
  <c r="G74" i="22"/>
  <c r="G63" i="22"/>
  <c r="G54" i="22"/>
  <c r="G67" i="22"/>
  <c r="G71" i="22"/>
  <c r="G75" i="22"/>
  <c r="G79" i="22"/>
  <c r="G83" i="22"/>
  <c r="G76" i="22"/>
  <c r="G80" i="22"/>
  <c r="G77" i="22"/>
  <c r="G81" i="22"/>
  <c r="G78" i="22"/>
  <c r="G82" i="22"/>
  <c r="G86" i="22"/>
  <c r="G90" i="22"/>
  <c r="G94" i="22"/>
  <c r="G98" i="22"/>
  <c r="G102" i="22"/>
  <c r="G106" i="22"/>
  <c r="G87" i="22"/>
  <c r="G91" i="22"/>
  <c r="G95" i="22"/>
  <c r="G99" i="22"/>
  <c r="G84" i="22"/>
  <c r="G88" i="22"/>
  <c r="G92" i="22"/>
  <c r="G96" i="22"/>
  <c r="G100" i="22"/>
  <c r="G104" i="22"/>
  <c r="G85" i="22"/>
  <c r="G89" i="22"/>
  <c r="G93" i="22"/>
  <c r="G97" i="22"/>
  <c r="G101" i="22"/>
  <c r="G110" i="22"/>
  <c r="G114" i="22"/>
  <c r="G118" i="22"/>
  <c r="G122" i="22"/>
  <c r="G126" i="22"/>
  <c r="G130" i="22"/>
  <c r="G134" i="22"/>
  <c r="G138" i="22"/>
  <c r="G107" i="22"/>
  <c r="G111" i="22"/>
  <c r="G115" i="22"/>
  <c r="G119" i="22"/>
  <c r="G123" i="22"/>
  <c r="G127" i="22"/>
  <c r="G131" i="22"/>
  <c r="G135" i="22"/>
  <c r="G103" i="22"/>
  <c r="G108" i="22"/>
  <c r="G112" i="22"/>
  <c r="G116" i="22"/>
  <c r="G120" i="22"/>
  <c r="G124" i="22"/>
  <c r="G128" i="22"/>
  <c r="G132" i="22"/>
  <c r="G136" i="22"/>
  <c r="G140" i="22"/>
  <c r="G105" i="22"/>
  <c r="G109" i="22"/>
  <c r="G113" i="22"/>
  <c r="G117" i="22"/>
  <c r="G121" i="22"/>
  <c r="G125" i="22"/>
  <c r="G129" i="22"/>
  <c r="G133" i="22"/>
  <c r="G142" i="22"/>
  <c r="G146" i="22"/>
  <c r="G150" i="22"/>
  <c r="G154" i="22"/>
  <c r="G158" i="22"/>
  <c r="G162" i="22"/>
  <c r="G166" i="22"/>
  <c r="G170" i="22"/>
  <c r="G174" i="22"/>
  <c r="G137" i="22"/>
  <c r="G139" i="22"/>
  <c r="G143" i="22"/>
  <c r="G147" i="22"/>
  <c r="G151" i="22"/>
  <c r="G155" i="22"/>
  <c r="G159" i="22"/>
  <c r="G163" i="22"/>
  <c r="G167" i="22"/>
  <c r="G171" i="22"/>
  <c r="G175" i="22"/>
  <c r="G141" i="22"/>
  <c r="G144" i="22"/>
  <c r="G148" i="22"/>
  <c r="G152" i="22"/>
  <c r="G156" i="22"/>
  <c r="G160" i="22"/>
  <c r="G164" i="22"/>
  <c r="G168" i="22"/>
  <c r="G172" i="22"/>
  <c r="G176" i="22"/>
  <c r="G149" i="22"/>
  <c r="G165" i="22"/>
  <c r="G177" i="22"/>
  <c r="G153" i="22"/>
  <c r="G169" i="22"/>
  <c r="G157" i="22"/>
  <c r="G173" i="22"/>
  <c r="G145" i="22"/>
  <c r="G161" i="22"/>
  <c r="G2" i="22"/>
  <c r="G3" i="22"/>
  <c r="G5" i="22"/>
  <c r="D160" i="22"/>
  <c r="E160" i="22"/>
  <c r="C160" i="22"/>
  <c r="F160" i="22"/>
  <c r="D177" i="22"/>
  <c r="E177" i="22"/>
  <c r="C177" i="22"/>
  <c r="F177" i="22"/>
  <c r="C148" i="22"/>
  <c r="F148" i="22"/>
  <c r="D148" i="22"/>
  <c r="E148" i="22"/>
  <c r="C163" i="22"/>
  <c r="F163" i="22"/>
  <c r="D163" i="22"/>
  <c r="E163" i="22"/>
  <c r="E147" i="22"/>
  <c r="C147" i="22"/>
  <c r="F147" i="22"/>
  <c r="D147" i="22"/>
  <c r="E170" i="22"/>
  <c r="C170" i="22"/>
  <c r="F170" i="22"/>
  <c r="D170" i="22"/>
  <c r="F154" i="22"/>
  <c r="D154" i="22"/>
  <c r="E154" i="22"/>
  <c r="C154" i="22"/>
  <c r="F138" i="22"/>
  <c r="D138" i="22"/>
  <c r="E138" i="22"/>
  <c r="C138" i="22"/>
  <c r="C161" i="22"/>
  <c r="F161" i="22"/>
  <c r="D161" i="22"/>
  <c r="E161" i="22"/>
  <c r="D145" i="22"/>
  <c r="E145" i="22"/>
  <c r="C145" i="22"/>
  <c r="F145" i="22"/>
  <c r="E124" i="22"/>
  <c r="C124" i="22"/>
  <c r="F124" i="22"/>
  <c r="D124" i="22"/>
  <c r="E108" i="22"/>
  <c r="C108" i="22"/>
  <c r="F108" i="22"/>
  <c r="D108" i="22"/>
  <c r="E131" i="22"/>
  <c r="C131" i="22"/>
  <c r="F131" i="22"/>
  <c r="D131" i="22"/>
  <c r="E115" i="22"/>
  <c r="C115" i="22"/>
  <c r="F115" i="22"/>
  <c r="D115" i="22"/>
  <c r="E102" i="22"/>
  <c r="C102" i="22"/>
  <c r="F102" i="22"/>
  <c r="D102" i="22"/>
  <c r="F122" i="22"/>
  <c r="D122" i="22"/>
  <c r="E122" i="22"/>
  <c r="C122" i="22"/>
  <c r="D141" i="22"/>
  <c r="C141" i="22"/>
  <c r="F141" i="22"/>
  <c r="E141" i="22"/>
  <c r="D125" i="22"/>
  <c r="C125" i="22"/>
  <c r="F125" i="22"/>
  <c r="E125" i="22"/>
  <c r="E109" i="22"/>
  <c r="D109" i="22"/>
  <c r="C109" i="22"/>
  <c r="F109" i="22"/>
  <c r="D88" i="22"/>
  <c r="E88" i="22"/>
  <c r="C88" i="22"/>
  <c r="F88" i="22"/>
  <c r="D95" i="22"/>
  <c r="E95" i="22"/>
  <c r="C95" i="22"/>
  <c r="F95" i="22"/>
  <c r="F94" i="22"/>
  <c r="D94" i="22"/>
  <c r="E94" i="22"/>
  <c r="C94" i="22"/>
  <c r="D101" i="22"/>
  <c r="C101" i="22"/>
  <c r="F101" i="22"/>
  <c r="E101" i="22"/>
  <c r="D85" i="22"/>
  <c r="C85" i="22"/>
  <c r="F85" i="22"/>
  <c r="E85" i="22"/>
  <c r="D76" i="22"/>
  <c r="E76" i="22"/>
  <c r="C76" i="22"/>
  <c r="F76" i="22"/>
  <c r="F82" i="22"/>
  <c r="D82" i="22"/>
  <c r="E82" i="22"/>
  <c r="C82" i="22"/>
  <c r="D66" i="22"/>
  <c r="C66" i="22"/>
  <c r="E66" i="22"/>
  <c r="F66" i="22"/>
  <c r="F69" i="22"/>
  <c r="C69" i="22"/>
  <c r="D69" i="22"/>
  <c r="E69" i="22"/>
  <c r="C43" i="22"/>
  <c r="F43" i="22"/>
  <c r="D43" i="22"/>
  <c r="E43" i="22"/>
  <c r="D71" i="22"/>
  <c r="E71" i="22"/>
  <c r="C71" i="22"/>
  <c r="F71" i="22"/>
  <c r="D60" i="22"/>
  <c r="E60" i="22"/>
  <c r="F60" i="22"/>
  <c r="C60" i="22"/>
  <c r="F39" i="22"/>
  <c r="D39" i="22"/>
  <c r="E39" i="22"/>
  <c r="C39" i="22"/>
  <c r="D51" i="22"/>
  <c r="E51" i="22"/>
  <c r="C51" i="22"/>
  <c r="F51" i="22"/>
  <c r="C54" i="22"/>
  <c r="D54" i="22"/>
  <c r="E54" i="22"/>
  <c r="F54" i="22"/>
  <c r="F46" i="22"/>
  <c r="C46" i="22"/>
  <c r="D46" i="22"/>
  <c r="E46" i="22"/>
  <c r="E24" i="22"/>
  <c r="F24" i="22"/>
  <c r="C24" i="22"/>
  <c r="D24" i="22"/>
  <c r="D33" i="22"/>
  <c r="C33" i="22"/>
  <c r="E33" i="22"/>
  <c r="F33" i="22"/>
  <c r="F32" i="22"/>
  <c r="D32" i="22"/>
  <c r="C32" i="22"/>
  <c r="E32" i="22"/>
  <c r="D26" i="22"/>
  <c r="C26" i="22"/>
  <c r="E26" i="22"/>
  <c r="F26" i="22"/>
  <c r="E18" i="22"/>
  <c r="F18" i="22"/>
  <c r="D18" i="22"/>
  <c r="C18" i="22"/>
  <c r="C13" i="22"/>
  <c r="D13" i="22"/>
  <c r="E13" i="22"/>
  <c r="F13" i="22"/>
  <c r="D11" i="22"/>
  <c r="E11" i="22"/>
  <c r="C11" i="22"/>
  <c r="F11" i="22"/>
  <c r="F5" i="22"/>
  <c r="C5" i="22"/>
  <c r="D5" i="22"/>
  <c r="E5" i="22"/>
  <c r="E7" i="22"/>
  <c r="C7" i="22"/>
  <c r="F7" i="22"/>
  <c r="D7" i="22"/>
  <c r="U5" i="22"/>
  <c r="U9" i="22"/>
  <c r="U4" i="22"/>
  <c r="U7" i="22"/>
  <c r="U11" i="22"/>
  <c r="U15" i="22"/>
  <c r="U8" i="22"/>
  <c r="U12" i="22"/>
  <c r="U13" i="22"/>
  <c r="U17" i="22"/>
  <c r="U21" i="22"/>
  <c r="U18" i="22"/>
  <c r="U22" i="22"/>
  <c r="U6" i="22"/>
  <c r="U10" i="22"/>
  <c r="U16" i="22"/>
  <c r="U19" i="22"/>
  <c r="U26" i="22"/>
  <c r="U30" i="22"/>
  <c r="U20" i="22"/>
  <c r="U23" i="22"/>
  <c r="U27" i="22"/>
  <c r="U14" i="22"/>
  <c r="U24" i="22"/>
  <c r="U28" i="22"/>
  <c r="U33" i="22"/>
  <c r="U37" i="22"/>
  <c r="U41" i="22"/>
  <c r="U45" i="22"/>
  <c r="U25" i="22"/>
  <c r="U34" i="22"/>
  <c r="U38" i="22"/>
  <c r="U42" i="22"/>
  <c r="U46" i="22"/>
  <c r="U29" i="22"/>
  <c r="U31" i="22"/>
  <c r="U35" i="22"/>
  <c r="U39" i="22"/>
  <c r="U43" i="22"/>
  <c r="U36" i="22"/>
  <c r="U47" i="22"/>
  <c r="U51" i="22"/>
  <c r="U55" i="22"/>
  <c r="U59" i="22"/>
  <c r="U40" i="22"/>
  <c r="U48" i="22"/>
  <c r="U52" i="22"/>
  <c r="U56" i="22"/>
  <c r="U60" i="22"/>
  <c r="U44" i="22"/>
  <c r="U49" i="22"/>
  <c r="U53" i="22"/>
  <c r="U57" i="22"/>
  <c r="U64" i="22"/>
  <c r="U68" i="22"/>
  <c r="U72" i="22"/>
  <c r="U32" i="22"/>
  <c r="U50" i="22"/>
  <c r="U61" i="22"/>
  <c r="U65" i="22"/>
  <c r="U69" i="22"/>
  <c r="U73" i="22"/>
  <c r="U54" i="22"/>
  <c r="U62" i="22"/>
  <c r="U66" i="22"/>
  <c r="U70" i="22"/>
  <c r="U63" i="22"/>
  <c r="U67" i="22"/>
  <c r="U58" i="22"/>
  <c r="U71" i="22"/>
  <c r="U75" i="22"/>
  <c r="U79" i="22"/>
  <c r="U74" i="22"/>
  <c r="U76" i="22"/>
  <c r="U80" i="22"/>
  <c r="U77" i="22"/>
  <c r="U81" i="22"/>
  <c r="U78" i="22"/>
  <c r="U82" i="22"/>
  <c r="U86" i="22"/>
  <c r="U90" i="22"/>
  <c r="U94" i="22"/>
  <c r="U98" i="22"/>
  <c r="U102" i="22"/>
  <c r="U83" i="22"/>
  <c r="U87" i="22"/>
  <c r="U91" i="22"/>
  <c r="U95" i="22"/>
  <c r="U99" i="22"/>
  <c r="U84" i="22"/>
  <c r="U88" i="22"/>
  <c r="U92" i="22"/>
  <c r="U96" i="22"/>
  <c r="U100" i="22"/>
  <c r="U104" i="22"/>
  <c r="U85" i="22"/>
  <c r="U89" i="22"/>
  <c r="U93" i="22"/>
  <c r="U97" i="22"/>
  <c r="U101" i="22"/>
  <c r="U103" i="22"/>
  <c r="U106" i="22"/>
  <c r="U110" i="22"/>
  <c r="U114" i="22"/>
  <c r="U118" i="22"/>
  <c r="U122" i="22"/>
  <c r="U126" i="22"/>
  <c r="U130" i="22"/>
  <c r="U134" i="22"/>
  <c r="U138" i="22"/>
  <c r="U105" i="22"/>
  <c r="U107" i="22"/>
  <c r="U111" i="22"/>
  <c r="U115" i="22"/>
  <c r="U119" i="22"/>
  <c r="U123" i="22"/>
  <c r="U127" i="22"/>
  <c r="U131" i="22"/>
  <c r="U135" i="22"/>
  <c r="U108" i="22"/>
  <c r="U112" i="22"/>
  <c r="U116" i="22"/>
  <c r="U120" i="22"/>
  <c r="U124" i="22"/>
  <c r="U128" i="22"/>
  <c r="U132" i="22"/>
  <c r="U136" i="22"/>
  <c r="U140" i="22"/>
  <c r="U109" i="22"/>
  <c r="U113" i="22"/>
  <c r="U117" i="22"/>
  <c r="U121" i="22"/>
  <c r="U125" i="22"/>
  <c r="U129" i="22"/>
  <c r="U133" i="22"/>
  <c r="U137" i="22"/>
  <c r="U141" i="22"/>
  <c r="U142" i="22"/>
  <c r="U146" i="22"/>
  <c r="U150" i="22"/>
  <c r="U154" i="22"/>
  <c r="U158" i="22"/>
  <c r="U162" i="22"/>
  <c r="U166" i="22"/>
  <c r="U170" i="22"/>
  <c r="U174" i="22"/>
  <c r="U143" i="22"/>
  <c r="U147" i="22"/>
  <c r="U151" i="22"/>
  <c r="U155" i="22"/>
  <c r="U159" i="22"/>
  <c r="U163" i="22"/>
  <c r="U167" i="22"/>
  <c r="U171" i="22"/>
  <c r="U175" i="22"/>
  <c r="U144" i="22"/>
  <c r="U148" i="22"/>
  <c r="U152" i="22"/>
  <c r="U156" i="22"/>
  <c r="U160" i="22"/>
  <c r="U164" i="22"/>
  <c r="U168" i="22"/>
  <c r="U172" i="22"/>
  <c r="U176" i="22"/>
  <c r="U153" i="22"/>
  <c r="U169" i="22"/>
  <c r="U177" i="22"/>
  <c r="U157" i="22"/>
  <c r="U173" i="22"/>
  <c r="U145" i="22"/>
  <c r="U161" i="22"/>
  <c r="U149" i="22"/>
  <c r="U165" i="22"/>
  <c r="U139" i="22"/>
  <c r="U3" i="22"/>
  <c r="U2" i="22"/>
  <c r="P6" i="22"/>
  <c r="P4" i="22"/>
  <c r="P5" i="22"/>
  <c r="P9" i="22"/>
  <c r="P13" i="22"/>
  <c r="P8" i="22"/>
  <c r="P10" i="22"/>
  <c r="P14" i="22"/>
  <c r="P11" i="22"/>
  <c r="P15" i="22"/>
  <c r="P12" i="22"/>
  <c r="P19" i="22"/>
  <c r="P23" i="22"/>
  <c r="P16" i="22"/>
  <c r="P20" i="22"/>
  <c r="P17" i="22"/>
  <c r="P21" i="22"/>
  <c r="P24" i="22"/>
  <c r="P28" i="22"/>
  <c r="P25" i="22"/>
  <c r="P29" i="22"/>
  <c r="P18" i="22"/>
  <c r="P26" i="22"/>
  <c r="P30" i="22"/>
  <c r="P31" i="22"/>
  <c r="P35" i="22"/>
  <c r="P39" i="22"/>
  <c r="P43" i="22"/>
  <c r="P32" i="22"/>
  <c r="P36" i="22"/>
  <c r="P40" i="22"/>
  <c r="P44" i="22"/>
  <c r="P33" i="22"/>
  <c r="P37" i="22"/>
  <c r="P41" i="22"/>
  <c r="P45" i="22"/>
  <c r="P49" i="22"/>
  <c r="P53" i="22"/>
  <c r="P57" i="22"/>
  <c r="P34" i="22"/>
  <c r="P50" i="22"/>
  <c r="P54" i="22"/>
  <c r="P58" i="22"/>
  <c r="P27" i="22"/>
  <c r="P38" i="22"/>
  <c r="P47" i="22"/>
  <c r="P51" i="22"/>
  <c r="P55" i="22"/>
  <c r="P59" i="22"/>
  <c r="P22" i="22"/>
  <c r="P56" i="22"/>
  <c r="P60" i="22"/>
  <c r="P62" i="22"/>
  <c r="P66" i="22"/>
  <c r="P70" i="22"/>
  <c r="P74" i="22"/>
  <c r="P63" i="22"/>
  <c r="P67" i="22"/>
  <c r="P71" i="22"/>
  <c r="P42" i="22"/>
  <c r="P46" i="22"/>
  <c r="P48" i="22"/>
  <c r="P64" i="22"/>
  <c r="P68" i="22"/>
  <c r="P72" i="22"/>
  <c r="P73" i="22"/>
  <c r="P61" i="22"/>
  <c r="P52" i="22"/>
  <c r="P65" i="22"/>
  <c r="P69" i="22"/>
  <c r="P77" i="22"/>
  <c r="P81" i="22"/>
  <c r="P78" i="22"/>
  <c r="P82" i="22"/>
  <c r="P75" i="22"/>
  <c r="P79" i="22"/>
  <c r="P83" i="22"/>
  <c r="P76" i="22"/>
  <c r="P80" i="22"/>
  <c r="P84" i="22"/>
  <c r="P88" i="22"/>
  <c r="P92" i="22"/>
  <c r="P96" i="22"/>
  <c r="P100" i="22"/>
  <c r="P104" i="22"/>
  <c r="P85" i="22"/>
  <c r="P89" i="22"/>
  <c r="P93" i="22"/>
  <c r="P97" i="22"/>
  <c r="P101" i="22"/>
  <c r="P86" i="22"/>
  <c r="P90" i="22"/>
  <c r="P94" i="22"/>
  <c r="P98" i="22"/>
  <c r="P102" i="22"/>
  <c r="P87" i="22"/>
  <c r="P91" i="22"/>
  <c r="P95" i="22"/>
  <c r="P99" i="22"/>
  <c r="P105" i="22"/>
  <c r="P108" i="22"/>
  <c r="P112" i="22"/>
  <c r="P116" i="22"/>
  <c r="P120" i="22"/>
  <c r="P124" i="22"/>
  <c r="P128" i="22"/>
  <c r="P132" i="22"/>
  <c r="P136" i="22"/>
  <c r="P140" i="22"/>
  <c r="P109" i="22"/>
  <c r="P113" i="22"/>
  <c r="P117" i="22"/>
  <c r="P121" i="22"/>
  <c r="P125" i="22"/>
  <c r="P129" i="22"/>
  <c r="P133" i="22"/>
  <c r="P137" i="22"/>
  <c r="P106" i="22"/>
  <c r="P110" i="22"/>
  <c r="P114" i="22"/>
  <c r="P118" i="22"/>
  <c r="P122" i="22"/>
  <c r="P126" i="22"/>
  <c r="P130" i="22"/>
  <c r="P134" i="22"/>
  <c r="P138" i="22"/>
  <c r="P103" i="22"/>
  <c r="P107" i="22"/>
  <c r="P111" i="22"/>
  <c r="P115" i="22"/>
  <c r="P119" i="22"/>
  <c r="P123" i="22"/>
  <c r="P127" i="22"/>
  <c r="P131" i="22"/>
  <c r="P135" i="22"/>
  <c r="P144" i="22"/>
  <c r="P148" i="22"/>
  <c r="P152" i="22"/>
  <c r="P156" i="22"/>
  <c r="P160" i="22"/>
  <c r="P164" i="22"/>
  <c r="P168" i="22"/>
  <c r="P172" i="22"/>
  <c r="P145" i="22"/>
  <c r="P149" i="22"/>
  <c r="P153" i="22"/>
  <c r="P157" i="22"/>
  <c r="P161" i="22"/>
  <c r="P165" i="22"/>
  <c r="P169" i="22"/>
  <c r="P173" i="22"/>
  <c r="P139" i="22"/>
  <c r="P142" i="22"/>
  <c r="P146" i="22"/>
  <c r="P150" i="22"/>
  <c r="P154" i="22"/>
  <c r="P158" i="22"/>
  <c r="P162" i="22"/>
  <c r="P166" i="22"/>
  <c r="P170" i="22"/>
  <c r="P174" i="22"/>
  <c r="P141" i="22"/>
  <c r="P147" i="22"/>
  <c r="P163" i="22"/>
  <c r="P151" i="22"/>
  <c r="P167" i="22"/>
  <c r="P155" i="22"/>
  <c r="P171" i="22"/>
  <c r="P176" i="22"/>
  <c r="P177" i="22"/>
  <c r="P143" i="22"/>
  <c r="P159" i="22"/>
  <c r="P175" i="22"/>
  <c r="P3" i="22"/>
  <c r="P2" i="22"/>
  <c r="P7" i="22"/>
  <c r="AP8" i="22"/>
  <c r="AP3" i="22"/>
  <c r="AP4" i="22"/>
  <c r="AP6" i="22"/>
  <c r="AP10" i="22"/>
  <c r="AP14" i="22"/>
  <c r="AP5" i="22"/>
  <c r="AP11" i="22"/>
  <c r="AP7" i="22"/>
  <c r="AP12" i="22"/>
  <c r="AP16" i="22"/>
  <c r="AP20" i="22"/>
  <c r="AP17" i="22"/>
  <c r="AP21" i="22"/>
  <c r="AP9" i="22"/>
  <c r="AP15" i="22"/>
  <c r="AP18" i="22"/>
  <c r="AP22" i="22"/>
  <c r="AP13" i="22"/>
  <c r="AP25" i="22"/>
  <c r="AP29" i="22"/>
  <c r="AP19" i="22"/>
  <c r="AP26" i="22"/>
  <c r="AP23" i="22"/>
  <c r="AP27" i="22"/>
  <c r="AP32" i="22"/>
  <c r="AP36" i="22"/>
  <c r="AP40" i="22"/>
  <c r="AP44" i="22"/>
  <c r="AP24" i="22"/>
  <c r="AP33" i="22"/>
  <c r="AP37" i="22"/>
  <c r="AP41" i="22"/>
  <c r="AP45" i="22"/>
  <c r="AP28" i="22"/>
  <c r="AP30" i="22"/>
  <c r="AP34" i="22"/>
  <c r="AP38" i="22"/>
  <c r="AP42" i="22"/>
  <c r="AP35" i="22"/>
  <c r="AP46" i="22"/>
  <c r="AP50" i="22"/>
  <c r="AP54" i="22"/>
  <c r="AP58" i="22"/>
  <c r="AP39" i="22"/>
  <c r="AP47" i="22"/>
  <c r="AP51" i="22"/>
  <c r="AP55" i="22"/>
  <c r="AP59" i="22"/>
  <c r="AP43" i="22"/>
  <c r="AP48" i="22"/>
  <c r="AP52" i="22"/>
  <c r="AP56" i="22"/>
  <c r="AP63" i="22"/>
  <c r="AP67" i="22"/>
  <c r="AP71" i="22"/>
  <c r="AP49" i="22"/>
  <c r="AP60" i="22"/>
  <c r="AP64" i="22"/>
  <c r="AP68" i="22"/>
  <c r="AP72" i="22"/>
  <c r="AP53" i="22"/>
  <c r="AP61" i="22"/>
  <c r="AP65" i="22"/>
  <c r="AP69" i="22"/>
  <c r="AP73" i="22"/>
  <c r="AP31" i="22"/>
  <c r="AP57" i="22"/>
  <c r="AP62" i="22"/>
  <c r="AP66" i="22"/>
  <c r="AP70" i="22"/>
  <c r="AP78" i="22"/>
  <c r="AP82" i="22"/>
  <c r="AP74" i="22"/>
  <c r="AP75" i="22"/>
  <c r="AP79" i="22"/>
  <c r="AP76" i="22"/>
  <c r="AP80" i="22"/>
  <c r="AP77" i="22"/>
  <c r="AP81" i="22"/>
  <c r="AP85" i="22"/>
  <c r="AP89" i="22"/>
  <c r="AP93" i="22"/>
  <c r="AP97" i="22"/>
  <c r="AP101" i="22"/>
  <c r="AP105" i="22"/>
  <c r="AP86" i="22"/>
  <c r="AP90" i="22"/>
  <c r="AP94" i="22"/>
  <c r="AP98" i="22"/>
  <c r="AP83" i="22"/>
  <c r="AP87" i="22"/>
  <c r="AP91" i="22"/>
  <c r="AP95" i="22"/>
  <c r="AP99" i="22"/>
  <c r="AP103" i="22"/>
  <c r="AP84" i="22"/>
  <c r="AP88" i="22"/>
  <c r="AP92" i="22"/>
  <c r="AP96" i="22"/>
  <c r="AP100" i="22"/>
  <c r="AP102" i="22"/>
  <c r="AP109" i="22"/>
  <c r="AP113" i="22"/>
  <c r="AP117" i="22"/>
  <c r="AP121" i="22"/>
  <c r="AP125" i="22"/>
  <c r="AP129" i="22"/>
  <c r="AP133" i="22"/>
  <c r="AP137" i="22"/>
  <c r="AP104" i="22"/>
  <c r="AP106" i="22"/>
  <c r="AP110" i="22"/>
  <c r="AP114" i="22"/>
  <c r="AP118" i="22"/>
  <c r="AP122" i="22"/>
  <c r="AP126" i="22"/>
  <c r="AP130" i="22"/>
  <c r="AP134" i="22"/>
  <c r="AP107" i="22"/>
  <c r="AP111" i="22"/>
  <c r="AP115" i="22"/>
  <c r="AP119" i="22"/>
  <c r="AP123" i="22"/>
  <c r="AP127" i="22"/>
  <c r="AP131" i="22"/>
  <c r="AP135" i="22"/>
  <c r="AP139" i="22"/>
  <c r="AP108" i="22"/>
  <c r="AP112" i="22"/>
  <c r="AP116" i="22"/>
  <c r="AP120" i="22"/>
  <c r="AP124" i="22"/>
  <c r="AP128" i="22"/>
  <c r="AP132" i="22"/>
  <c r="AP136" i="22"/>
  <c r="AP140" i="22"/>
  <c r="AP141" i="22"/>
  <c r="AP145" i="22"/>
  <c r="AP149" i="22"/>
  <c r="AP153" i="22"/>
  <c r="AP157" i="22"/>
  <c r="AP161" i="22"/>
  <c r="AP165" i="22"/>
  <c r="AP169" i="22"/>
  <c r="AP173" i="22"/>
  <c r="AP142" i="22"/>
  <c r="AP146" i="22"/>
  <c r="AP150" i="22"/>
  <c r="AP154" i="22"/>
  <c r="AP158" i="22"/>
  <c r="AP162" i="22"/>
  <c r="AP166" i="22"/>
  <c r="AP170" i="22"/>
  <c r="AP174" i="22"/>
  <c r="AP143" i="22"/>
  <c r="AP147" i="22"/>
  <c r="AP151" i="22"/>
  <c r="AP155" i="22"/>
  <c r="AP159" i="22"/>
  <c r="AP163" i="22"/>
  <c r="AP167" i="22"/>
  <c r="AP171" i="22"/>
  <c r="AP175" i="22"/>
  <c r="AP152" i="22"/>
  <c r="AP168" i="22"/>
  <c r="AP176" i="22"/>
  <c r="AP156" i="22"/>
  <c r="AP172" i="22"/>
  <c r="AP177" i="22"/>
  <c r="AP144" i="22"/>
  <c r="AP160" i="22"/>
  <c r="AP138" i="22"/>
  <c r="AP148" i="22"/>
  <c r="AP164" i="22"/>
  <c r="AP2" i="22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  <c r="AD5" i="22" l="1"/>
  <c r="AJ4" i="22"/>
  <c r="AE2" i="22"/>
  <c r="AJ3" i="22"/>
  <c r="Y4" i="22"/>
  <c r="W7" i="22"/>
  <c r="AB4" i="22"/>
  <c r="AJ6" i="22"/>
  <c r="AG5" i="22"/>
  <c r="AM5" i="22"/>
  <c r="AB5" i="22"/>
  <c r="AJ8" i="22"/>
  <c r="AG4" i="22"/>
  <c r="AG6" i="22"/>
  <c r="AJ7" i="22"/>
  <c r="AJ5" i="22"/>
  <c r="AM8" i="22"/>
  <c r="W3" i="22"/>
  <c r="AM4" i="22"/>
  <c r="AJ14" i="22"/>
  <c r="AE4" i="22"/>
  <c r="AB3" i="22"/>
  <c r="AN4" i="22"/>
  <c r="AM12" i="22"/>
  <c r="W4" i="22"/>
  <c r="Y6" i="22"/>
  <c r="W2" i="22"/>
  <c r="AE5" i="22"/>
  <c r="AM3" i="22"/>
  <c r="AM7" i="22"/>
  <c r="AM6" i="22"/>
  <c r="AE9" i="22"/>
  <c r="W6" i="22"/>
  <c r="AM2" i="22"/>
  <c r="AM9" i="22"/>
  <c r="AN15" i="22"/>
  <c r="AF4" i="22"/>
  <c r="W5" i="22"/>
  <c r="AM10" i="22"/>
  <c r="Y5" i="22"/>
  <c r="AE18" i="22"/>
  <c r="AG8" i="22"/>
  <c r="AB25" i="22"/>
  <c r="W8" i="22"/>
  <c r="W9" i="22"/>
  <c r="AI3" i="22"/>
  <c r="W10" i="22"/>
  <c r="Y3" i="22"/>
  <c r="Y7" i="22"/>
  <c r="AE15" i="22"/>
  <c r="AL20" i="22"/>
  <c r="AE11" i="22"/>
  <c r="Y8" i="22"/>
  <c r="AB12" i="22"/>
  <c r="AM16" i="22"/>
  <c r="AA3" i="22"/>
  <c r="AO5" i="22"/>
  <c r="AG7" i="22"/>
  <c r="Y45" i="22"/>
  <c r="X13" i="22"/>
  <c r="AE17" i="22"/>
  <c r="AE7" i="22"/>
  <c r="AE8" i="22"/>
  <c r="AM14" i="22"/>
  <c r="Y15" i="22"/>
  <c r="AO2" i="22"/>
  <c r="AN3" i="22"/>
  <c r="AL5" i="22"/>
  <c r="W27" i="22"/>
  <c r="AE16" i="22"/>
  <c r="AE14" i="22"/>
  <c r="AE12" i="22"/>
  <c r="AE6" i="22"/>
  <c r="X5" i="22"/>
  <c r="AA4" i="22"/>
  <c r="AN5" i="22"/>
  <c r="AO33" i="22"/>
  <c r="AE10" i="22"/>
  <c r="AE13" i="22"/>
  <c r="AO15" i="22"/>
  <c r="AI6" i="22"/>
  <c r="Y16" i="22"/>
  <c r="AA6" i="22"/>
  <c r="W150" i="22"/>
  <c r="W80" i="22"/>
  <c r="AO14" i="22"/>
  <c r="AM38" i="22"/>
  <c r="W120" i="22"/>
  <c r="W72" i="22"/>
  <c r="W13" i="22"/>
  <c r="Y9" i="22"/>
  <c r="AO13" i="22"/>
  <c r="W141" i="22"/>
  <c r="W126" i="22"/>
  <c r="W51" i="22"/>
  <c r="Y29" i="22"/>
  <c r="AO25" i="22"/>
  <c r="W171" i="22"/>
  <c r="W88" i="22"/>
  <c r="W33" i="22"/>
  <c r="AO19" i="22"/>
  <c r="W168" i="22"/>
  <c r="W139" i="22"/>
  <c r="W113" i="22"/>
  <c r="W123" i="22"/>
  <c r="W93" i="22"/>
  <c r="W94" i="22"/>
  <c r="W70" i="22"/>
  <c r="W40" i="22"/>
  <c r="W25" i="22"/>
  <c r="AM29" i="22"/>
  <c r="AM37" i="22"/>
  <c r="AM18" i="22"/>
  <c r="AJ139" i="22"/>
  <c r="AJ122" i="22"/>
  <c r="AJ124" i="22"/>
  <c r="AJ101" i="22"/>
  <c r="AJ78" i="22"/>
  <c r="AJ52" i="22"/>
  <c r="AJ57" i="22"/>
  <c r="AJ31" i="22"/>
  <c r="AG15" i="22"/>
  <c r="W162" i="22"/>
  <c r="AN10" i="22"/>
  <c r="AI4" i="22"/>
  <c r="X6" i="22"/>
  <c r="AJ145" i="22"/>
  <c r="AM47" i="22"/>
  <c r="AE41" i="22"/>
  <c r="W161" i="22"/>
  <c r="W152" i="22"/>
  <c r="W166" i="22"/>
  <c r="W136" i="22"/>
  <c r="W107" i="22"/>
  <c r="W104" i="22"/>
  <c r="W78" i="22"/>
  <c r="W73" i="22"/>
  <c r="W48" i="22"/>
  <c r="W34" i="22"/>
  <c r="W21" i="22"/>
  <c r="AM36" i="22"/>
  <c r="AM20" i="22"/>
  <c r="AJ131" i="22"/>
  <c r="AJ106" i="22"/>
  <c r="AJ108" i="22"/>
  <c r="AJ85" i="22"/>
  <c r="AJ61" i="22"/>
  <c r="AJ48" i="22"/>
  <c r="AJ45" i="22"/>
  <c r="AJ25" i="22"/>
  <c r="Y23" i="22"/>
  <c r="Y13" i="22"/>
  <c r="AO16" i="22"/>
  <c r="AL11" i="22"/>
  <c r="AN8" i="22"/>
  <c r="AM35" i="22"/>
  <c r="AJ115" i="22"/>
  <c r="AJ121" i="22"/>
  <c r="AJ91" i="22"/>
  <c r="AJ92" i="22"/>
  <c r="AJ72" i="22"/>
  <c r="AJ51" i="22"/>
  <c r="AJ44" i="22"/>
  <c r="AJ18" i="22"/>
  <c r="AJ10" i="22"/>
  <c r="AL13" i="22"/>
  <c r="AI11" i="22"/>
  <c r="W165" i="22"/>
  <c r="W155" i="22"/>
  <c r="W129" i="22"/>
  <c r="W103" i="22"/>
  <c r="W110" i="22"/>
  <c r="W91" i="22"/>
  <c r="W71" i="22"/>
  <c r="W44" i="22"/>
  <c r="W43" i="22"/>
  <c r="AJ138" i="22"/>
  <c r="AJ140" i="22"/>
  <c r="AJ98" i="22"/>
  <c r="AJ76" i="22"/>
  <c r="AJ56" i="22"/>
  <c r="AJ54" i="22"/>
  <c r="AJ27" i="22"/>
  <c r="AJ20" i="22"/>
  <c r="Y25" i="22"/>
  <c r="Y21" i="22"/>
  <c r="Y11" i="22"/>
  <c r="AL4" i="22"/>
  <c r="AE19" i="22"/>
  <c r="AB6" i="22"/>
  <c r="AO7" i="22"/>
  <c r="AM17" i="22"/>
  <c r="W11" i="22"/>
  <c r="AI17" i="22"/>
  <c r="Y17" i="22"/>
  <c r="X11" i="22"/>
  <c r="AN6" i="22"/>
  <c r="AE159" i="22"/>
  <c r="AE117" i="22"/>
  <c r="AE127" i="22"/>
  <c r="AE97" i="22"/>
  <c r="AE98" i="22"/>
  <c r="AE54" i="22"/>
  <c r="AE53" i="22"/>
  <c r="AE38" i="22"/>
  <c r="AE22" i="22"/>
  <c r="AM157" i="22"/>
  <c r="AM171" i="22"/>
  <c r="AM146" i="22"/>
  <c r="AM120" i="22"/>
  <c r="AM126" i="22"/>
  <c r="AM84" i="22"/>
  <c r="AM76" i="22"/>
  <c r="AM61" i="22"/>
  <c r="AB170" i="22"/>
  <c r="AB145" i="22"/>
  <c r="AB111" i="22"/>
  <c r="AB121" i="22"/>
  <c r="AB85" i="22"/>
  <c r="Y157" i="22"/>
  <c r="Y165" i="22"/>
  <c r="Y145" i="22"/>
  <c r="Y168" i="22"/>
  <c r="Y152" i="22"/>
  <c r="Y175" i="22"/>
  <c r="Y159" i="22"/>
  <c r="Y143" i="22"/>
  <c r="Y162" i="22"/>
  <c r="Y146" i="22"/>
  <c r="Y125" i="22"/>
  <c r="Y109" i="22"/>
  <c r="Y128" i="22"/>
  <c r="Y112" i="22"/>
  <c r="Y127" i="22"/>
  <c r="Y111" i="22"/>
  <c r="Y134" i="22"/>
  <c r="Y118" i="22"/>
  <c r="Y103" i="22"/>
  <c r="Y89" i="22"/>
  <c r="Y96" i="22"/>
  <c r="Y99" i="22"/>
  <c r="Y83" i="22"/>
  <c r="Y90" i="22"/>
  <c r="Y81" i="22"/>
  <c r="Y74" i="22"/>
  <c r="Y63" i="22"/>
  <c r="Y66" i="22"/>
  <c r="Y69" i="22"/>
  <c r="Y72" i="22"/>
  <c r="Y57" i="22"/>
  <c r="Y48" i="22"/>
  <c r="Y55" i="22"/>
  <c r="Y43" i="22"/>
  <c r="Y46" i="22"/>
  <c r="AG157" i="22"/>
  <c r="AG153" i="22"/>
  <c r="AG177" i="22"/>
  <c r="AG168" i="22"/>
  <c r="AG152" i="22"/>
  <c r="AG175" i="22"/>
  <c r="AG159" i="22"/>
  <c r="AG143" i="22"/>
  <c r="AG162" i="22"/>
  <c r="AG146" i="22"/>
  <c r="AG125" i="22"/>
  <c r="AG109" i="22"/>
  <c r="AG128" i="22"/>
  <c r="AG112" i="22"/>
  <c r="AG127" i="22"/>
  <c r="AG111" i="22"/>
  <c r="AG134" i="22"/>
  <c r="AG118" i="22"/>
  <c r="AG103" i="22"/>
  <c r="AG89" i="22"/>
  <c r="AG96" i="22"/>
  <c r="AG99" i="22"/>
  <c r="AG83" i="22"/>
  <c r="AG90" i="22"/>
  <c r="AG81" i="22"/>
  <c r="AG79" i="22"/>
  <c r="AG50" i="22"/>
  <c r="AG25" i="22"/>
  <c r="AG73" i="22"/>
  <c r="AG58" i="22"/>
  <c r="AG60" i="22"/>
  <c r="AG49" i="22"/>
  <c r="AG48" i="22"/>
  <c r="AG55" i="22"/>
  <c r="AG43" i="22"/>
  <c r="AG42" i="22"/>
  <c r="AG45" i="22"/>
  <c r="AG29" i="22"/>
  <c r="AG16" i="22"/>
  <c r="AG26" i="22"/>
  <c r="AG14" i="22"/>
  <c r="AG13" i="22"/>
  <c r="AG11" i="22"/>
  <c r="AO141" i="22"/>
  <c r="AO153" i="22"/>
  <c r="AO161" i="22"/>
  <c r="AO168" i="22"/>
  <c r="AO152" i="22"/>
  <c r="AO175" i="22"/>
  <c r="AO159" i="22"/>
  <c r="AO143" i="22"/>
  <c r="AO162" i="22"/>
  <c r="AO146" i="22"/>
  <c r="AO125" i="22"/>
  <c r="AO109" i="22"/>
  <c r="AO128" i="22"/>
  <c r="AO112" i="22"/>
  <c r="AO127" i="22"/>
  <c r="AO111" i="22"/>
  <c r="AO134" i="22"/>
  <c r="AO118" i="22"/>
  <c r="AO103" i="22"/>
  <c r="AO89" i="22"/>
  <c r="AO96" i="22"/>
  <c r="AO99" i="22"/>
  <c r="AO83" i="22"/>
  <c r="AO90" i="22"/>
  <c r="AO81" i="22"/>
  <c r="AO79" i="22"/>
  <c r="AO63" i="22"/>
  <c r="AO66" i="22"/>
  <c r="AO69" i="22"/>
  <c r="AO72" i="22"/>
  <c r="AO54" i="22"/>
  <c r="AO49" i="22"/>
  <c r="AO48" i="22"/>
  <c r="AO51" i="22"/>
  <c r="AO31" i="22"/>
  <c r="AO30" i="22"/>
  <c r="AD7" i="22"/>
  <c r="AD175" i="22"/>
  <c r="AD171" i="22"/>
  <c r="AD174" i="22"/>
  <c r="AD158" i="22"/>
  <c r="AD142" i="22"/>
  <c r="AD161" i="22"/>
  <c r="AD145" i="22"/>
  <c r="AD164" i="22"/>
  <c r="AD148" i="22"/>
  <c r="AD131" i="22"/>
  <c r="AD115" i="22"/>
  <c r="AD134" i="22"/>
  <c r="AD118" i="22"/>
  <c r="AD105" i="22"/>
  <c r="AD125" i="22"/>
  <c r="AD109" i="22"/>
  <c r="AD132" i="22"/>
  <c r="AD116" i="22"/>
  <c r="AD95" i="22"/>
  <c r="AD98" i="22"/>
  <c r="AD101" i="22"/>
  <c r="AD85" i="22"/>
  <c r="AD96" i="22"/>
  <c r="AD80" i="22"/>
  <c r="AD82" i="22"/>
  <c r="AD74" i="22"/>
  <c r="AD65" i="22"/>
  <c r="AD64" i="22"/>
  <c r="AD67" i="22"/>
  <c r="AD70" i="22"/>
  <c r="AD55" i="22"/>
  <c r="AD58" i="22"/>
  <c r="AD38" i="22"/>
  <c r="AD34" i="22"/>
  <c r="AD33" i="22"/>
  <c r="AD36" i="22"/>
  <c r="AD39" i="22"/>
  <c r="AD22" i="22"/>
  <c r="AD18" i="22"/>
  <c r="AD17" i="22"/>
  <c r="AD15" i="22"/>
  <c r="AD10" i="22"/>
  <c r="AD6" i="22"/>
  <c r="AL163" i="22"/>
  <c r="AL159" i="22"/>
  <c r="AL155" i="22"/>
  <c r="AL174" i="22"/>
  <c r="AL158" i="22"/>
  <c r="AL142" i="22"/>
  <c r="AL161" i="22"/>
  <c r="AL145" i="22"/>
  <c r="AL164" i="22"/>
  <c r="AL148" i="22"/>
  <c r="AL131" i="22"/>
  <c r="AL115" i="22"/>
  <c r="AL134" i="22"/>
  <c r="AL118" i="22"/>
  <c r="AL105" i="22"/>
  <c r="AL121" i="22"/>
  <c r="AL103" i="22"/>
  <c r="AL128" i="22"/>
  <c r="AL112" i="22"/>
  <c r="AL91" i="22"/>
  <c r="AL98" i="22"/>
  <c r="AL101" i="22"/>
  <c r="AL85" i="22"/>
  <c r="AL92" i="22"/>
  <c r="AL76" i="22"/>
  <c r="AL78" i="22"/>
  <c r="AL73" i="22"/>
  <c r="AL61" i="22"/>
  <c r="AL60" i="22"/>
  <c r="AL67" i="22"/>
  <c r="AL66" i="22"/>
  <c r="AL51" i="22"/>
  <c r="AL54" i="22"/>
  <c r="AL57" i="22"/>
  <c r="AL45" i="22"/>
  <c r="AL27" i="22"/>
  <c r="AL32" i="22"/>
  <c r="AL35" i="22"/>
  <c r="AL22" i="22"/>
  <c r="AL28" i="22"/>
  <c r="AA153" i="22"/>
  <c r="AA149" i="22"/>
  <c r="AA173" i="22"/>
  <c r="AA172" i="22"/>
  <c r="AA156" i="22"/>
  <c r="AA175" i="22"/>
  <c r="AA159" i="22"/>
  <c r="AA143" i="22"/>
  <c r="AA166" i="22"/>
  <c r="AA150" i="22"/>
  <c r="AA129" i="22"/>
  <c r="AA113" i="22"/>
  <c r="AA136" i="22"/>
  <c r="AA120" i="22"/>
  <c r="AA103" i="22"/>
  <c r="AA123" i="22"/>
  <c r="AA107" i="22"/>
  <c r="AA126" i="22"/>
  <c r="AA110" i="22"/>
  <c r="AA93" i="22"/>
  <c r="AA100" i="22"/>
  <c r="AA84" i="22"/>
  <c r="AA87" i="22"/>
  <c r="AA90" i="22"/>
  <c r="AA78" i="22"/>
  <c r="AA80" i="22"/>
  <c r="AA63" i="22"/>
  <c r="AA66" i="22"/>
  <c r="AA69" i="22"/>
  <c r="AA72" i="22"/>
  <c r="AA36" i="22"/>
  <c r="AA32" i="22"/>
  <c r="AA48" i="22"/>
  <c r="AA51" i="22"/>
  <c r="AA39" i="22"/>
  <c r="AA42" i="22"/>
  <c r="AA45" i="22"/>
  <c r="AA25" i="22"/>
  <c r="AA23" i="22"/>
  <c r="AA19" i="22"/>
  <c r="AA10" i="22"/>
  <c r="AA16" i="22"/>
  <c r="AA12" i="22"/>
  <c r="AI176" i="22"/>
  <c r="AI149" i="22"/>
  <c r="AI173" i="22"/>
  <c r="AI168" i="22"/>
  <c r="AI152" i="22"/>
  <c r="AI171" i="22"/>
  <c r="AI155" i="22"/>
  <c r="AI139" i="22"/>
  <c r="AI162" i="22"/>
  <c r="AI146" i="22"/>
  <c r="AI129" i="22"/>
  <c r="AI113" i="22"/>
  <c r="AI136" i="22"/>
  <c r="AI120" i="22"/>
  <c r="AI103" i="22"/>
  <c r="AI123" i="22"/>
  <c r="AI107" i="22"/>
  <c r="AI126" i="22"/>
  <c r="AI110" i="22"/>
  <c r="AI93" i="22"/>
  <c r="AI100" i="22"/>
  <c r="AI84" i="22"/>
  <c r="AI87" i="22"/>
  <c r="AI94" i="22"/>
  <c r="AI78" i="22"/>
  <c r="AI80" i="22"/>
  <c r="AI63" i="22"/>
  <c r="AI66" i="22"/>
  <c r="AI69" i="22"/>
  <c r="AI36" i="22"/>
  <c r="AI60" i="22"/>
  <c r="AI49" i="22"/>
  <c r="AI48" i="22"/>
  <c r="AI51" i="22"/>
  <c r="AI43" i="22"/>
  <c r="AI16" i="22"/>
  <c r="AI30" i="22"/>
  <c r="AI37" i="22"/>
  <c r="AI24" i="22"/>
  <c r="AI26" i="22"/>
  <c r="AI22" i="22"/>
  <c r="X175" i="22"/>
  <c r="X176" i="22"/>
  <c r="X151" i="22"/>
  <c r="X170" i="22"/>
  <c r="X154" i="22"/>
  <c r="X139" i="22"/>
  <c r="X161" i="22"/>
  <c r="X145" i="22"/>
  <c r="X164" i="22"/>
  <c r="X148" i="22"/>
  <c r="X127" i="22"/>
  <c r="X111" i="22"/>
  <c r="X134" i="22"/>
  <c r="X118" i="22"/>
  <c r="X137" i="22"/>
  <c r="X121" i="22"/>
  <c r="X140" i="22"/>
  <c r="X124" i="22"/>
  <c r="X108" i="22"/>
  <c r="X91" i="22"/>
  <c r="X94" i="22"/>
  <c r="X97" i="22"/>
  <c r="X104" i="22"/>
  <c r="X88" i="22"/>
  <c r="X76" i="22"/>
  <c r="X78" i="22"/>
  <c r="X69" i="22"/>
  <c r="X73" i="22"/>
  <c r="X64" i="22"/>
  <c r="X63" i="22"/>
  <c r="X62" i="22"/>
  <c r="X59" i="22"/>
  <c r="X38" i="22"/>
  <c r="X34" i="22"/>
  <c r="X45" i="22"/>
  <c r="X23" i="22"/>
  <c r="X32" i="22"/>
  <c r="X31" i="22"/>
  <c r="X18" i="22"/>
  <c r="X24" i="22"/>
  <c r="X16" i="22"/>
  <c r="AF159" i="22"/>
  <c r="AF171" i="22"/>
  <c r="AF151" i="22"/>
  <c r="AF170" i="22"/>
  <c r="AF154" i="22"/>
  <c r="AF139" i="22"/>
  <c r="AF161" i="22"/>
  <c r="AF145" i="22"/>
  <c r="AF164" i="22"/>
  <c r="AF148" i="22"/>
  <c r="AF127" i="22"/>
  <c r="AF111" i="22"/>
  <c r="AF134" i="22"/>
  <c r="AF118" i="22"/>
  <c r="AF137" i="22"/>
  <c r="AF121" i="22"/>
  <c r="AF140" i="22"/>
  <c r="AF124" i="22"/>
  <c r="AF108" i="22"/>
  <c r="AF91" i="22"/>
  <c r="AF94" i="22"/>
  <c r="AF97" i="22"/>
  <c r="AF104" i="22"/>
  <c r="AF88" i="22"/>
  <c r="AF76" i="22"/>
  <c r="AF82" i="22"/>
  <c r="AF69" i="22"/>
  <c r="AF52" i="22"/>
  <c r="AF60" i="22"/>
  <c r="AF67" i="22"/>
  <c r="AF62" i="22"/>
  <c r="AF55" i="22"/>
  <c r="AF58" i="22"/>
  <c r="AF57" i="22"/>
  <c r="AF27" i="22"/>
  <c r="AF33" i="22"/>
  <c r="AF36" i="22"/>
  <c r="AF39" i="22"/>
  <c r="AF18" i="22"/>
  <c r="AF24" i="22"/>
  <c r="AF16" i="22"/>
  <c r="AF11" i="22"/>
  <c r="AF13" i="22"/>
  <c r="AF6" i="22"/>
  <c r="AN177" i="22"/>
  <c r="AN167" i="22"/>
  <c r="AN174" i="22"/>
  <c r="AN158" i="22"/>
  <c r="AN142" i="22"/>
  <c r="AN165" i="22"/>
  <c r="AN149" i="22"/>
  <c r="AN172" i="22"/>
  <c r="AN156" i="22"/>
  <c r="AN135" i="22"/>
  <c r="AN119" i="22"/>
  <c r="AN103" i="22"/>
  <c r="AN126" i="22"/>
  <c r="AN110" i="22"/>
  <c r="AN125" i="22"/>
  <c r="AN109" i="22"/>
  <c r="AN128" i="22"/>
  <c r="AN112" i="22"/>
  <c r="AN95" i="22"/>
  <c r="AN102" i="22"/>
  <c r="AN86" i="22"/>
  <c r="AN89" i="22"/>
  <c r="AN96" i="22"/>
  <c r="AN80" i="22"/>
  <c r="AN75" i="22"/>
  <c r="AN81" i="22"/>
  <c r="AN61" i="22"/>
  <c r="AN64" i="22"/>
  <c r="AN67" i="22"/>
  <c r="AN66" i="22"/>
  <c r="AN55" i="22"/>
  <c r="AN58" i="22"/>
  <c r="AN34" i="22"/>
  <c r="AN49" i="22"/>
  <c r="AN37" i="22"/>
  <c r="AN44" i="22"/>
  <c r="AN43" i="22"/>
  <c r="AN26" i="22"/>
  <c r="AN28" i="22"/>
  <c r="AN20" i="22"/>
  <c r="AE173" i="22"/>
  <c r="AE156" i="22"/>
  <c r="AE170" i="22"/>
  <c r="AE140" i="22"/>
  <c r="AE111" i="22"/>
  <c r="AE104" i="22"/>
  <c r="AE82" i="22"/>
  <c r="AE50" i="22"/>
  <c r="AE52" i="22"/>
  <c r="AE31" i="22"/>
  <c r="AE24" i="22"/>
  <c r="AM176" i="22"/>
  <c r="AM152" i="22"/>
  <c r="AM162" i="22"/>
  <c r="AM136" i="22"/>
  <c r="AM107" i="22"/>
  <c r="AM100" i="22"/>
  <c r="AM78" i="22"/>
  <c r="AM44" i="22"/>
  <c r="AM53" i="22"/>
  <c r="AB143" i="22"/>
  <c r="AB161" i="22"/>
  <c r="AB127" i="22"/>
  <c r="AB137" i="22"/>
  <c r="AB108" i="22"/>
  <c r="AB94" i="22"/>
  <c r="AB76" i="22"/>
  <c r="AB61" i="22"/>
  <c r="AB63" i="22"/>
  <c r="AB54" i="22"/>
  <c r="AB40" i="22"/>
  <c r="AB30" i="22"/>
  <c r="AB15" i="22"/>
  <c r="AB13" i="22"/>
  <c r="AJ143" i="22"/>
  <c r="AJ161" i="22"/>
  <c r="AJ152" i="22"/>
  <c r="W145" i="22"/>
  <c r="W169" i="22"/>
  <c r="W149" i="22"/>
  <c r="W164" i="22"/>
  <c r="W148" i="22"/>
  <c r="W167" i="22"/>
  <c r="W151" i="22"/>
  <c r="W137" i="22"/>
  <c r="W146" i="22"/>
  <c r="W125" i="22"/>
  <c r="W109" i="22"/>
  <c r="W132" i="22"/>
  <c r="W116" i="22"/>
  <c r="W135" i="22"/>
  <c r="W119" i="22"/>
  <c r="W138" i="22"/>
  <c r="W122" i="22"/>
  <c r="W106" i="22"/>
  <c r="W89" i="22"/>
  <c r="W100" i="22"/>
  <c r="W84" i="22"/>
  <c r="W87" i="22"/>
  <c r="W90" i="22"/>
  <c r="W74" i="22"/>
  <c r="W76" i="22"/>
  <c r="W67" i="22"/>
  <c r="W66" i="22"/>
  <c r="W69" i="22"/>
  <c r="W68" i="22"/>
  <c r="W57" i="22"/>
  <c r="W60" i="22"/>
  <c r="W36" i="22"/>
  <c r="W47" i="22"/>
  <c r="W39" i="22"/>
  <c r="W46" i="22"/>
  <c r="W45" i="22"/>
  <c r="W28" i="22"/>
  <c r="W23" i="22"/>
  <c r="W19" i="22"/>
  <c r="W17" i="22"/>
  <c r="W12" i="22"/>
  <c r="AE176" i="22"/>
  <c r="AE157" i="22"/>
  <c r="AE177" i="22"/>
  <c r="AE168" i="22"/>
  <c r="AE152" i="22"/>
  <c r="AE171" i="22"/>
  <c r="AE155" i="22"/>
  <c r="AE139" i="22"/>
  <c r="AE166" i="22"/>
  <c r="AE150" i="22"/>
  <c r="AE129" i="22"/>
  <c r="AE113" i="22"/>
  <c r="AE136" i="22"/>
  <c r="AE120" i="22"/>
  <c r="AE103" i="22"/>
  <c r="AE123" i="22"/>
  <c r="AE107" i="22"/>
  <c r="AE126" i="22"/>
  <c r="AE110" i="22"/>
  <c r="AE93" i="22"/>
  <c r="AE100" i="22"/>
  <c r="AE84" i="22"/>
  <c r="AE91" i="22"/>
  <c r="AE94" i="22"/>
  <c r="AE78" i="22"/>
  <c r="AE76" i="22"/>
  <c r="AE71" i="22"/>
  <c r="AE70" i="22"/>
  <c r="AE73" i="22"/>
  <c r="AE44" i="22"/>
  <c r="AE60" i="22"/>
  <c r="AE49" i="22"/>
  <c r="AE48" i="22"/>
  <c r="AE55" i="22"/>
  <c r="AE43" i="22"/>
  <c r="AE25" i="22"/>
  <c r="AE34" i="22"/>
  <c r="AE37" i="22"/>
  <c r="AE20" i="22"/>
  <c r="AM161" i="22"/>
  <c r="AM141" i="22"/>
  <c r="AM165" i="22"/>
  <c r="AM164" i="22"/>
  <c r="AM148" i="22"/>
  <c r="AM167" i="22"/>
  <c r="AM151" i="22"/>
  <c r="AM174" i="22"/>
  <c r="AM158" i="22"/>
  <c r="AM142" i="22"/>
  <c r="AM125" i="22"/>
  <c r="AM109" i="22"/>
  <c r="AM132" i="22"/>
  <c r="AM116" i="22"/>
  <c r="AM135" i="22"/>
  <c r="AM119" i="22"/>
  <c r="AM138" i="22"/>
  <c r="AM122" i="22"/>
  <c r="AM106" i="22"/>
  <c r="AM89" i="22"/>
  <c r="AM96" i="22"/>
  <c r="AM99" i="22"/>
  <c r="AM83" i="22"/>
  <c r="AM90" i="22"/>
  <c r="AM81" i="22"/>
  <c r="AM74" i="22"/>
  <c r="AM67" i="22"/>
  <c r="AM66" i="22"/>
  <c r="AM73" i="22"/>
  <c r="AM46" i="22"/>
  <c r="AM60" i="22"/>
  <c r="AM49" i="22"/>
  <c r="AM56" i="22"/>
  <c r="AM59" i="22"/>
  <c r="AM32" i="22"/>
  <c r="AM31" i="22"/>
  <c r="AM34" i="22"/>
  <c r="AM33" i="22"/>
  <c r="AM26" i="22"/>
  <c r="AM15" i="22"/>
  <c r="AB151" i="22"/>
  <c r="AB147" i="22"/>
  <c r="AB171" i="22"/>
  <c r="AB166" i="22"/>
  <c r="AB150" i="22"/>
  <c r="AB173" i="22"/>
  <c r="AB157" i="22"/>
  <c r="AB141" i="22"/>
  <c r="AB160" i="22"/>
  <c r="AB144" i="22"/>
  <c r="AB123" i="22"/>
  <c r="AB107" i="22"/>
  <c r="AB130" i="22"/>
  <c r="AB114" i="22"/>
  <c r="AB133" i="22"/>
  <c r="AB117" i="22"/>
  <c r="AB136" i="22"/>
  <c r="AB120" i="22"/>
  <c r="AB105" i="22"/>
  <c r="AB87" i="22"/>
  <c r="AB90" i="22"/>
  <c r="AB97" i="22"/>
  <c r="AB104" i="22"/>
  <c r="AB88" i="22"/>
  <c r="AB79" i="22"/>
  <c r="AB74" i="22"/>
  <c r="AB73" i="22"/>
  <c r="AB72" i="22"/>
  <c r="AB56" i="22"/>
  <c r="AB52" i="22"/>
  <c r="AB62" i="22"/>
  <c r="AB51" i="22"/>
  <c r="AB50" i="22"/>
  <c r="AB49" i="22"/>
  <c r="AB37" i="22"/>
  <c r="AB36" i="22"/>
  <c r="AB39" i="22"/>
  <c r="AB23" i="22"/>
  <c r="AB22" i="22"/>
  <c r="AB21" i="22"/>
  <c r="AB20" i="22"/>
  <c r="AB11" i="22"/>
  <c r="AB9" i="22"/>
  <c r="AJ167" i="22"/>
  <c r="AJ176" i="22"/>
  <c r="AJ171" i="22"/>
  <c r="AJ166" i="22"/>
  <c r="AJ150" i="22"/>
  <c r="AJ173" i="22"/>
  <c r="AJ157" i="22"/>
  <c r="AJ141" i="22"/>
  <c r="AJ164" i="22"/>
  <c r="AJ148" i="22"/>
  <c r="AJ127" i="22"/>
  <c r="AJ111" i="22"/>
  <c r="AJ134" i="22"/>
  <c r="AJ118" i="22"/>
  <c r="AJ133" i="22"/>
  <c r="AJ117" i="22"/>
  <c r="AJ136" i="22"/>
  <c r="AJ120" i="22"/>
  <c r="AJ105" i="22"/>
  <c r="AJ87" i="22"/>
  <c r="AJ94" i="22"/>
  <c r="AJ97" i="22"/>
  <c r="AJ104" i="22"/>
  <c r="AJ88" i="22"/>
  <c r="AJ79" i="22"/>
  <c r="AJ74" i="22"/>
  <c r="AJ73" i="22"/>
  <c r="AJ68" i="22"/>
  <c r="AJ71" i="22"/>
  <c r="AJ70" i="22"/>
  <c r="AJ34" i="22"/>
  <c r="AJ47" i="22"/>
  <c r="AJ50" i="22"/>
  <c r="AJ53" i="22"/>
  <c r="AJ41" i="22"/>
  <c r="AJ40" i="22"/>
  <c r="AJ43" i="22"/>
  <c r="AJ23" i="22"/>
  <c r="AJ22" i="22"/>
  <c r="AJ21" i="22"/>
  <c r="AJ16" i="22"/>
  <c r="AJ15" i="22"/>
  <c r="AJ13" i="22"/>
  <c r="Y141" i="22"/>
  <c r="Y149" i="22"/>
  <c r="Y139" i="22"/>
  <c r="Y164" i="22"/>
  <c r="Y148" i="22"/>
  <c r="Y171" i="22"/>
  <c r="Y155" i="22"/>
  <c r="Y174" i="22"/>
  <c r="Y158" i="22"/>
  <c r="Y142" i="22"/>
  <c r="Y121" i="22"/>
  <c r="Y140" i="22"/>
  <c r="Y124" i="22"/>
  <c r="Y108" i="22"/>
  <c r="Y123" i="22"/>
  <c r="Y107" i="22"/>
  <c r="Y130" i="22"/>
  <c r="Y114" i="22"/>
  <c r="Y101" i="22"/>
  <c r="Y85" i="22"/>
  <c r="Y92" i="22"/>
  <c r="Y95" i="22"/>
  <c r="Y102" i="22"/>
  <c r="Y86" i="22"/>
  <c r="Y77" i="22"/>
  <c r="Y79" i="22"/>
  <c r="Y50" i="22"/>
  <c r="Y62" i="22"/>
  <c r="Y65" i="22"/>
  <c r="Y68" i="22"/>
  <c r="Y53" i="22"/>
  <c r="Y60" i="22"/>
  <c r="Y32" i="22"/>
  <c r="Y51" i="22"/>
  <c r="Y39" i="22"/>
  <c r="Y42" i="22"/>
  <c r="Y41" i="22"/>
  <c r="Y28" i="22"/>
  <c r="Y30" i="22"/>
  <c r="Y22" i="22"/>
  <c r="AG141" i="22"/>
  <c r="AG139" i="22"/>
  <c r="AG161" i="22"/>
  <c r="AG164" i="22"/>
  <c r="AG148" i="22"/>
  <c r="AG171" i="22"/>
  <c r="AG155" i="22"/>
  <c r="AG174" i="22"/>
  <c r="AG158" i="22"/>
  <c r="AG142" i="22"/>
  <c r="AG121" i="22"/>
  <c r="AG140" i="22"/>
  <c r="AG124" i="22"/>
  <c r="AG108" i="22"/>
  <c r="AG123" i="22"/>
  <c r="AG107" i="22"/>
  <c r="AG130" i="22"/>
  <c r="AG114" i="22"/>
  <c r="AG101" i="22"/>
  <c r="AG85" i="22"/>
  <c r="AG92" i="22"/>
  <c r="AG95" i="22"/>
  <c r="AG102" i="22"/>
  <c r="AG86" i="22"/>
  <c r="AG77" i="22"/>
  <c r="AG75" i="22"/>
  <c r="AG63" i="22"/>
  <c r="AG70" i="22"/>
  <c r="AG69" i="22"/>
  <c r="AG72" i="22"/>
  <c r="AG54" i="22"/>
  <c r="AG36" i="22"/>
  <c r="AG46" i="22"/>
  <c r="AG51" i="22"/>
  <c r="AG39" i="22"/>
  <c r="AG38" i="22"/>
  <c r="AG41" i="22"/>
  <c r="AG20" i="22"/>
  <c r="AG27" i="22"/>
  <c r="AG19" i="22"/>
  <c r="AG21" i="22"/>
  <c r="AG9" i="22"/>
  <c r="AO3" i="22"/>
  <c r="AO176" i="22"/>
  <c r="AO165" i="22"/>
  <c r="AO145" i="22"/>
  <c r="AO164" i="22"/>
  <c r="AO148" i="22"/>
  <c r="AO171" i="22"/>
  <c r="AO155" i="22"/>
  <c r="AO174" i="22"/>
  <c r="AO158" i="22"/>
  <c r="AO142" i="22"/>
  <c r="AO121" i="22"/>
  <c r="AO140" i="22"/>
  <c r="AO124" i="22"/>
  <c r="AO108" i="22"/>
  <c r="AO123" i="22"/>
  <c r="AO107" i="22"/>
  <c r="AO130" i="22"/>
  <c r="AO114" i="22"/>
  <c r="AO101" i="22"/>
  <c r="AO85" i="22"/>
  <c r="AO92" i="22"/>
  <c r="AO95" i="22"/>
  <c r="AO102" i="22"/>
  <c r="AO86" i="22"/>
  <c r="AO77" i="22"/>
  <c r="AO75" i="22"/>
  <c r="AO71" i="22"/>
  <c r="AO62" i="22"/>
  <c r="AO65" i="22"/>
  <c r="AO68" i="22"/>
  <c r="AO40" i="22"/>
  <c r="AO36" i="22"/>
  <c r="AO32" i="22"/>
  <c r="AO47" i="22"/>
  <c r="AO43" i="22"/>
  <c r="AO42" i="22"/>
  <c r="AO20" i="22"/>
  <c r="AO29" i="22"/>
  <c r="AO27" i="22"/>
  <c r="AO8" i="22"/>
  <c r="AO21" i="22"/>
  <c r="AO9" i="22"/>
  <c r="AO11" i="22"/>
  <c r="AD4" i="22"/>
  <c r="AD163" i="22"/>
  <c r="AD159" i="22"/>
  <c r="AD155" i="22"/>
  <c r="AD170" i="22"/>
  <c r="AD154" i="22"/>
  <c r="AD173" i="22"/>
  <c r="AD157" i="22"/>
  <c r="AD141" i="22"/>
  <c r="AD160" i="22"/>
  <c r="AD144" i="22"/>
  <c r="AD127" i="22"/>
  <c r="AD111" i="22"/>
  <c r="AD130" i="22"/>
  <c r="AD114" i="22"/>
  <c r="AD137" i="22"/>
  <c r="AD121" i="22"/>
  <c r="AD103" i="22"/>
  <c r="AD128" i="22"/>
  <c r="AD112" i="22"/>
  <c r="AD91" i="22"/>
  <c r="AD94" i="22"/>
  <c r="AD97" i="22"/>
  <c r="AD83" i="22"/>
  <c r="AD92" i="22"/>
  <c r="AD76" i="22"/>
  <c r="AD78" i="22"/>
  <c r="AD73" i="22"/>
  <c r="AD61" i="22"/>
  <c r="AD60" i="22"/>
  <c r="AD63" i="22"/>
  <c r="AD66" i="22"/>
  <c r="AD51" i="22"/>
  <c r="AD54" i="22"/>
  <c r="AD57" i="22"/>
  <c r="AD45" i="22"/>
  <c r="AD27" i="22"/>
  <c r="AD32" i="22"/>
  <c r="AD35" i="22"/>
  <c r="AD12" i="22"/>
  <c r="AD28" i="22"/>
  <c r="AD20" i="22"/>
  <c r="AD11" i="22"/>
  <c r="AD13" i="22"/>
  <c r="AL3" i="22"/>
  <c r="AL147" i="22"/>
  <c r="AL143" i="22"/>
  <c r="AL137" i="22"/>
  <c r="AL170" i="22"/>
  <c r="AL154" i="22"/>
  <c r="AL173" i="22"/>
  <c r="AL157" i="22"/>
  <c r="AL141" i="22"/>
  <c r="AL160" i="22"/>
  <c r="AL144" i="22"/>
  <c r="AL127" i="22"/>
  <c r="AL111" i="22"/>
  <c r="AL130" i="22"/>
  <c r="AL114" i="22"/>
  <c r="AL133" i="22"/>
  <c r="AL117" i="22"/>
  <c r="AL140" i="22"/>
  <c r="AL124" i="22"/>
  <c r="AL108" i="22"/>
  <c r="AL87" i="22"/>
  <c r="AL94" i="22"/>
  <c r="AL97" i="22"/>
  <c r="AL104" i="22"/>
  <c r="AL88" i="22"/>
  <c r="AL79" i="22"/>
  <c r="AL81" i="22"/>
  <c r="AL56" i="22"/>
  <c r="AL72" i="22"/>
  <c r="AL52" i="22"/>
  <c r="AL63" i="22"/>
  <c r="AL62" i="22"/>
  <c r="AL47" i="22"/>
  <c r="AL50" i="22"/>
  <c r="AL53" i="22"/>
  <c r="AL41" i="22"/>
  <c r="AL44" i="22"/>
  <c r="AL23" i="22"/>
  <c r="AL31" i="22"/>
  <c r="AL29" i="22"/>
  <c r="AL24" i="22"/>
  <c r="AL16" i="22"/>
  <c r="AL8" i="22"/>
  <c r="AL9" i="22"/>
  <c r="AA5" i="22"/>
  <c r="AA137" i="22"/>
  <c r="AA161" i="22"/>
  <c r="AA157" i="22"/>
  <c r="AA168" i="22"/>
  <c r="AA152" i="22"/>
  <c r="AA171" i="22"/>
  <c r="AA155" i="22"/>
  <c r="AA139" i="22"/>
  <c r="AA162" i="22"/>
  <c r="AA146" i="22"/>
  <c r="AA125" i="22"/>
  <c r="AA109" i="22"/>
  <c r="AA132" i="22"/>
  <c r="AA116" i="22"/>
  <c r="AA135" i="22"/>
  <c r="AA119" i="22"/>
  <c r="AA138" i="22"/>
  <c r="AA122" i="22"/>
  <c r="AA106" i="22"/>
  <c r="AA89" i="22"/>
  <c r="AA96" i="22"/>
  <c r="AA99" i="22"/>
  <c r="AA102" i="22"/>
  <c r="AA86" i="22"/>
  <c r="AA74" i="22"/>
  <c r="AA76" i="22"/>
  <c r="AA71" i="22"/>
  <c r="AA62" i="22"/>
  <c r="AA65" i="22"/>
  <c r="AA68" i="22"/>
  <c r="AA57" i="22"/>
  <c r="AA60" i="22"/>
  <c r="AA44" i="22"/>
  <c r="AA47" i="22"/>
  <c r="AA35" i="22"/>
  <c r="AA38" i="22"/>
  <c r="AA41" i="22"/>
  <c r="AA28" i="22"/>
  <c r="AA30" i="22"/>
  <c r="AA14" i="22"/>
  <c r="AA7" i="22"/>
  <c r="AA13" i="22"/>
  <c r="AA15" i="22"/>
  <c r="AI169" i="22"/>
  <c r="AI161" i="22"/>
  <c r="AI157" i="22"/>
  <c r="AI164" i="22"/>
  <c r="AI148" i="22"/>
  <c r="AI167" i="22"/>
  <c r="AI151" i="22"/>
  <c r="AI174" i="22"/>
  <c r="AI158" i="22"/>
  <c r="AI142" i="22"/>
  <c r="AI125" i="22"/>
  <c r="AI109" i="22"/>
  <c r="AI132" i="22"/>
  <c r="AI116" i="22"/>
  <c r="AI135" i="22"/>
  <c r="AI119" i="22"/>
  <c r="AI138" i="22"/>
  <c r="AI122" i="22"/>
  <c r="AI106" i="22"/>
  <c r="AI89" i="22"/>
  <c r="AI96" i="22"/>
  <c r="AI99" i="22"/>
  <c r="AI83" i="22"/>
  <c r="AI90" i="22"/>
  <c r="AI74" i="22"/>
  <c r="AI76" i="22"/>
  <c r="AI71" i="22"/>
  <c r="AI62" i="22"/>
  <c r="AI65" i="22"/>
  <c r="AI72" i="22"/>
  <c r="AI50" i="22"/>
  <c r="AI32" i="22"/>
  <c r="AI44" i="22"/>
  <c r="AI47" i="22"/>
  <c r="AI39" i="22"/>
  <c r="AI42" i="22"/>
  <c r="AI29" i="22"/>
  <c r="AI33" i="22"/>
  <c r="AI7" i="22"/>
  <c r="AI20" i="22"/>
  <c r="AI18" i="22"/>
  <c r="AI13" i="22"/>
  <c r="AI12" i="22"/>
  <c r="X159" i="22"/>
  <c r="X171" i="22"/>
  <c r="X163" i="22"/>
  <c r="X166" i="22"/>
  <c r="X150" i="22"/>
  <c r="X173" i="22"/>
  <c r="X157" i="22"/>
  <c r="X141" i="22"/>
  <c r="X160" i="22"/>
  <c r="X144" i="22"/>
  <c r="X123" i="22"/>
  <c r="X107" i="22"/>
  <c r="X130" i="22"/>
  <c r="X114" i="22"/>
  <c r="X133" i="22"/>
  <c r="X117" i="22"/>
  <c r="X136" i="22"/>
  <c r="X120" i="22"/>
  <c r="X105" i="22"/>
  <c r="X87" i="22"/>
  <c r="X90" i="22"/>
  <c r="X93" i="22"/>
  <c r="X100" i="22"/>
  <c r="X84" i="22"/>
  <c r="X79" i="22"/>
  <c r="X81" i="22"/>
  <c r="X52" i="22"/>
  <c r="X42" i="22"/>
  <c r="X48" i="22"/>
  <c r="X27" i="22"/>
  <c r="X60" i="22"/>
  <c r="X55" i="22"/>
  <c r="X58" i="22"/>
  <c r="X57" i="22"/>
  <c r="X41" i="22"/>
  <c r="X44" i="22"/>
  <c r="X43" i="22"/>
  <c r="X30" i="22"/>
  <c r="X29" i="22"/>
  <c r="X21" i="22"/>
  <c r="X19" i="22"/>
  <c r="X14" i="22"/>
  <c r="X9" i="22"/>
  <c r="AF7" i="22"/>
  <c r="AF143" i="22"/>
  <c r="AF155" i="22"/>
  <c r="AF163" i="22"/>
  <c r="AF166" i="22"/>
  <c r="AF150" i="22"/>
  <c r="AF173" i="22"/>
  <c r="AF157" i="22"/>
  <c r="AF141" i="22"/>
  <c r="AF160" i="22"/>
  <c r="AF144" i="22"/>
  <c r="AF123" i="22"/>
  <c r="AF107" i="22"/>
  <c r="AF130" i="22"/>
  <c r="AF114" i="22"/>
  <c r="AF133" i="22"/>
  <c r="AF117" i="22"/>
  <c r="AF136" i="22"/>
  <c r="AF120" i="22"/>
  <c r="AF105" i="22"/>
  <c r="AF87" i="22"/>
  <c r="AF90" i="22"/>
  <c r="AF93" i="22"/>
  <c r="AF100" i="22"/>
  <c r="AF84" i="22"/>
  <c r="AF74" i="22"/>
  <c r="AF78" i="22"/>
  <c r="AF65" i="22"/>
  <c r="AF72" i="22"/>
  <c r="AF48" i="22"/>
  <c r="AF63" i="22"/>
  <c r="AF56" i="22"/>
  <c r="AF51" i="22"/>
  <c r="AF54" i="22"/>
  <c r="AF53" i="22"/>
  <c r="AF45" i="22"/>
  <c r="AF23" i="22"/>
  <c r="AF32" i="22"/>
  <c r="AF35" i="22"/>
  <c r="AF29" i="22"/>
  <c r="AF21" i="22"/>
  <c r="AF19" i="22"/>
  <c r="AF14" i="22"/>
  <c r="AF9" i="22"/>
  <c r="AN143" i="22"/>
  <c r="AN171" i="22"/>
  <c r="AN151" i="22"/>
  <c r="AN170" i="22"/>
  <c r="AN154" i="22"/>
  <c r="AN139" i="22"/>
  <c r="AN161" i="22"/>
  <c r="AN145" i="22"/>
  <c r="AN168" i="22"/>
  <c r="AN152" i="22"/>
  <c r="AN131" i="22"/>
  <c r="AN115" i="22"/>
  <c r="AN138" i="22"/>
  <c r="AN122" i="22"/>
  <c r="AN106" i="22"/>
  <c r="AN121" i="22"/>
  <c r="AN140" i="22"/>
  <c r="AN124" i="22"/>
  <c r="AN108" i="22"/>
  <c r="AN91" i="22"/>
  <c r="AN98" i="22"/>
  <c r="AN101" i="22"/>
  <c r="AN85" i="22"/>
  <c r="AN92" i="22"/>
  <c r="AN76" i="22"/>
  <c r="AN73" i="22"/>
  <c r="AN77" i="22"/>
  <c r="AN52" i="22"/>
  <c r="AN60" i="22"/>
  <c r="AN63" i="22"/>
  <c r="AN62" i="22"/>
  <c r="AN51" i="22"/>
  <c r="AN54" i="22"/>
  <c r="AN27" i="22"/>
  <c r="AN30" i="22"/>
  <c r="AN33" i="22"/>
  <c r="AN40" i="22"/>
  <c r="AN39" i="22"/>
  <c r="AN18" i="22"/>
  <c r="AN24" i="22"/>
  <c r="AN16" i="22"/>
  <c r="AN11" i="22"/>
  <c r="AN13" i="22"/>
  <c r="AE172" i="22"/>
  <c r="AE143" i="22"/>
  <c r="AE133" i="22"/>
  <c r="AE108" i="22"/>
  <c r="AE114" i="22"/>
  <c r="AE95" i="22"/>
  <c r="AE75" i="22"/>
  <c r="AE64" i="22"/>
  <c r="AE32" i="22"/>
  <c r="AM168" i="22"/>
  <c r="AM139" i="22"/>
  <c r="AM113" i="22"/>
  <c r="AM123" i="22"/>
  <c r="AM93" i="22"/>
  <c r="AM94" i="22"/>
  <c r="AM70" i="22"/>
  <c r="AB167" i="22"/>
  <c r="AB154" i="22"/>
  <c r="AB164" i="22"/>
  <c r="AB134" i="22"/>
  <c r="AB140" i="22"/>
  <c r="AB91" i="22"/>
  <c r="AB92" i="22"/>
  <c r="AB34" i="22"/>
  <c r="AB66" i="22"/>
  <c r="AB53" i="22"/>
  <c r="AB43" i="22"/>
  <c r="AB18" i="22"/>
  <c r="AJ147" i="22"/>
  <c r="AJ154" i="22"/>
  <c r="AJ168" i="22"/>
  <c r="W173" i="22"/>
  <c r="W153" i="22"/>
  <c r="W176" i="22"/>
  <c r="W160" i="22"/>
  <c r="W144" i="22"/>
  <c r="W163" i="22"/>
  <c r="W147" i="22"/>
  <c r="W174" i="22"/>
  <c r="W158" i="22"/>
  <c r="W142" i="22"/>
  <c r="W121" i="22"/>
  <c r="W105" i="22"/>
  <c r="W128" i="22"/>
  <c r="W112" i="22"/>
  <c r="W131" i="22"/>
  <c r="W115" i="22"/>
  <c r="W134" i="22"/>
  <c r="W118" i="22"/>
  <c r="W101" i="22"/>
  <c r="W85" i="22"/>
  <c r="W96" i="22"/>
  <c r="W99" i="22"/>
  <c r="W102" i="22"/>
  <c r="W86" i="22"/>
  <c r="W81" i="22"/>
  <c r="W79" i="22"/>
  <c r="W63" i="22"/>
  <c r="W62" i="22"/>
  <c r="W65" i="22"/>
  <c r="W64" i="22"/>
  <c r="W53" i="22"/>
  <c r="W56" i="22"/>
  <c r="W59" i="22"/>
  <c r="W32" i="22"/>
  <c r="W35" i="22"/>
  <c r="W42" i="22"/>
  <c r="W41" i="22"/>
  <c r="W24" i="22"/>
  <c r="W30" i="22"/>
  <c r="W22" i="22"/>
  <c r="W16" i="22"/>
  <c r="W15" i="22"/>
  <c r="AE145" i="22"/>
  <c r="AE141" i="22"/>
  <c r="AE165" i="22"/>
  <c r="AE164" i="22"/>
  <c r="AE148" i="22"/>
  <c r="AE167" i="22"/>
  <c r="AE151" i="22"/>
  <c r="AE137" i="22"/>
  <c r="AE162" i="22"/>
  <c r="AE146" i="22"/>
  <c r="AE125" i="22"/>
  <c r="AE109" i="22"/>
  <c r="AE132" i="22"/>
  <c r="AE116" i="22"/>
  <c r="AE135" i="22"/>
  <c r="AE119" i="22"/>
  <c r="AE138" i="22"/>
  <c r="AE122" i="22"/>
  <c r="AE106" i="22"/>
  <c r="AE89" i="22"/>
  <c r="AE96" i="22"/>
  <c r="AE83" i="22"/>
  <c r="AE87" i="22"/>
  <c r="AE90" i="22"/>
  <c r="AE81" i="22"/>
  <c r="AE74" i="22"/>
  <c r="AE67" i="22"/>
  <c r="AE66" i="22"/>
  <c r="AE69" i="22"/>
  <c r="AE72" i="22"/>
  <c r="AE58" i="22"/>
  <c r="AE40" i="22"/>
  <c r="AE36" i="22"/>
  <c r="AE51" i="22"/>
  <c r="AE39" i="22"/>
  <c r="AE46" i="22"/>
  <c r="AE30" i="22"/>
  <c r="AE33" i="22"/>
  <c r="AE27" i="22"/>
  <c r="AE26" i="22"/>
  <c r="AE21" i="22"/>
  <c r="AM145" i="22"/>
  <c r="AM169" i="22"/>
  <c r="AM149" i="22"/>
  <c r="AM160" i="22"/>
  <c r="AM144" i="22"/>
  <c r="AM163" i="22"/>
  <c r="AM147" i="22"/>
  <c r="AM170" i="22"/>
  <c r="AM154" i="22"/>
  <c r="AM137" i="22"/>
  <c r="AM121" i="22"/>
  <c r="AM105" i="22"/>
  <c r="AM128" i="22"/>
  <c r="AM112" i="22"/>
  <c r="AM131" i="22"/>
  <c r="AM115" i="22"/>
  <c r="AM134" i="22"/>
  <c r="AM118" i="22"/>
  <c r="AM101" i="22"/>
  <c r="AM85" i="22"/>
  <c r="AM92" i="22"/>
  <c r="AM95" i="22"/>
  <c r="AM102" i="22"/>
  <c r="AM86" i="22"/>
  <c r="AM77" i="22"/>
  <c r="AM79" i="22"/>
  <c r="AM54" i="22"/>
  <c r="AM62" i="22"/>
  <c r="AM69" i="22"/>
  <c r="AM72" i="22"/>
  <c r="AM58" i="22"/>
  <c r="AM45" i="22"/>
  <c r="AM52" i="22"/>
  <c r="AM55" i="22"/>
  <c r="AM43" i="22"/>
  <c r="AM25" i="22"/>
  <c r="AM30" i="22"/>
  <c r="AM28" i="22"/>
  <c r="AM27" i="22"/>
  <c r="AM19" i="22"/>
  <c r="AM21" i="22"/>
  <c r="AM13" i="22"/>
  <c r="AM11" i="22"/>
  <c r="AB7" i="22"/>
  <c r="AB177" i="22"/>
  <c r="AB175" i="22"/>
  <c r="AB155" i="22"/>
  <c r="AB162" i="22"/>
  <c r="AB146" i="22"/>
  <c r="AB169" i="22"/>
  <c r="AB153" i="22"/>
  <c r="AB172" i="22"/>
  <c r="AB156" i="22"/>
  <c r="AB135" i="22"/>
  <c r="AB119" i="22"/>
  <c r="AB103" i="22"/>
  <c r="AB126" i="22"/>
  <c r="AB110" i="22"/>
  <c r="AB129" i="22"/>
  <c r="AB113" i="22"/>
  <c r="AB132" i="22"/>
  <c r="AB116" i="22"/>
  <c r="AB99" i="22"/>
  <c r="AB102" i="22"/>
  <c r="AB86" i="22"/>
  <c r="AB93" i="22"/>
  <c r="AB100" i="22"/>
  <c r="AB84" i="22"/>
  <c r="AB75" i="22"/>
  <c r="AB81" i="22"/>
  <c r="AB69" i="22"/>
  <c r="AB68" i="22"/>
  <c r="AB71" i="22"/>
  <c r="AB46" i="22"/>
  <c r="AB48" i="22"/>
  <c r="AB47" i="22"/>
  <c r="AB42" i="22"/>
  <c r="AB38" i="22"/>
  <c r="AB33" i="22"/>
  <c r="AB32" i="22"/>
  <c r="AB35" i="22"/>
  <c r="AB26" i="22"/>
  <c r="AB28" i="22"/>
  <c r="AB17" i="22"/>
  <c r="AB8" i="22"/>
  <c r="AB14" i="22"/>
  <c r="AJ177" i="22"/>
  <c r="AJ175" i="22"/>
  <c r="AJ155" i="22"/>
  <c r="AJ162" i="22"/>
  <c r="AJ146" i="22"/>
  <c r="AJ169" i="22"/>
  <c r="AJ153" i="22"/>
  <c r="AJ137" i="22"/>
  <c r="AJ160" i="22"/>
  <c r="AJ144" i="22"/>
  <c r="AJ123" i="22"/>
  <c r="AJ107" i="22"/>
  <c r="AJ130" i="22"/>
  <c r="AJ114" i="22"/>
  <c r="AJ129" i="22"/>
  <c r="AJ113" i="22"/>
  <c r="AJ132" i="22"/>
  <c r="AJ116" i="22"/>
  <c r="AJ99" i="22"/>
  <c r="AJ83" i="22"/>
  <c r="AJ90" i="22"/>
  <c r="AJ93" i="22"/>
  <c r="AJ100" i="22"/>
  <c r="AJ84" i="22"/>
  <c r="AJ75" i="22"/>
  <c r="AJ81" i="22"/>
  <c r="AJ69" i="22"/>
  <c r="AJ64" i="22"/>
  <c r="AJ67" i="22"/>
  <c r="AJ66" i="22"/>
  <c r="AJ59" i="22"/>
  <c r="AJ30" i="22"/>
  <c r="AJ46" i="22"/>
  <c r="AJ49" i="22"/>
  <c r="AJ37" i="22"/>
  <c r="AJ36" i="22"/>
  <c r="AJ39" i="22"/>
  <c r="AJ26" i="22"/>
  <c r="AJ28" i="22"/>
  <c r="AJ17" i="22"/>
  <c r="AJ19" i="22"/>
  <c r="AJ11" i="22"/>
  <c r="AJ9" i="22"/>
  <c r="Y169" i="22"/>
  <c r="Y177" i="22"/>
  <c r="Y176" i="22"/>
  <c r="Y160" i="22"/>
  <c r="Y144" i="22"/>
  <c r="Y167" i="22"/>
  <c r="Y151" i="22"/>
  <c r="Y170" i="22"/>
  <c r="Y154" i="22"/>
  <c r="Y133" i="22"/>
  <c r="Y117" i="22"/>
  <c r="Y136" i="22"/>
  <c r="Y120" i="22"/>
  <c r="Y135" i="22"/>
  <c r="Y119" i="22"/>
  <c r="Y105" i="22"/>
  <c r="Y126" i="22"/>
  <c r="Y110" i="22"/>
  <c r="Y97" i="22"/>
  <c r="Y104" i="22"/>
  <c r="Y88" i="22"/>
  <c r="Y91" i="22"/>
  <c r="Y98" i="22"/>
  <c r="Y82" i="22"/>
  <c r="Y80" i="22"/>
  <c r="Y75" i="22"/>
  <c r="Y71" i="22"/>
  <c r="Y40" i="22"/>
  <c r="Y61" i="22"/>
  <c r="Y64" i="22"/>
  <c r="Y49" i="22"/>
  <c r="Y56" i="22"/>
  <c r="Y20" i="22"/>
  <c r="Y47" i="22"/>
  <c r="Y35" i="22"/>
  <c r="Y38" i="22"/>
  <c r="Y37" i="22"/>
  <c r="Y24" i="22"/>
  <c r="Y26" i="22"/>
  <c r="Y18" i="22"/>
  <c r="Y10" i="22"/>
  <c r="Y12" i="22"/>
  <c r="AG176" i="22"/>
  <c r="AG165" i="22"/>
  <c r="AG145" i="22"/>
  <c r="AG160" i="22"/>
  <c r="AG144" i="22"/>
  <c r="AG167" i="22"/>
  <c r="AG151" i="22"/>
  <c r="AG170" i="22"/>
  <c r="AG154" i="22"/>
  <c r="AG133" i="22"/>
  <c r="AG117" i="22"/>
  <c r="AG136" i="22"/>
  <c r="AG120" i="22"/>
  <c r="AG135" i="22"/>
  <c r="AG119" i="22"/>
  <c r="AG105" i="22"/>
  <c r="AG126" i="22"/>
  <c r="AG110" i="22"/>
  <c r="AG97" i="22"/>
  <c r="AG104" i="22"/>
  <c r="AG88" i="22"/>
  <c r="AG91" i="22"/>
  <c r="AG98" i="22"/>
  <c r="AG82" i="22"/>
  <c r="AG80" i="22"/>
  <c r="AG74" i="22"/>
  <c r="AG71" i="22"/>
  <c r="AG66" i="22"/>
  <c r="AG65" i="22"/>
  <c r="AG68" i="22"/>
  <c r="AG57" i="22"/>
  <c r="AG56" i="22"/>
  <c r="AG32" i="22"/>
  <c r="AG47" i="22"/>
  <c r="AG35" i="22"/>
  <c r="AG34" i="22"/>
  <c r="AG37" i="22"/>
  <c r="AG28" i="22"/>
  <c r="AG23" i="22"/>
  <c r="AG22" i="22"/>
  <c r="AG17" i="22"/>
  <c r="AG12" i="22"/>
  <c r="AO173" i="22"/>
  <c r="AO149" i="22"/>
  <c r="AO139" i="22"/>
  <c r="AO160" i="22"/>
  <c r="AO144" i="22"/>
  <c r="AO167" i="22"/>
  <c r="AO151" i="22"/>
  <c r="AO170" i="22"/>
  <c r="AO154" i="22"/>
  <c r="AO133" i="22"/>
  <c r="AO117" i="22"/>
  <c r="AO136" i="22"/>
  <c r="AO120" i="22"/>
  <c r="AO135" i="22"/>
  <c r="AO119" i="22"/>
  <c r="AO105" i="22"/>
  <c r="AO126" i="22"/>
  <c r="AO110" i="22"/>
  <c r="AO97" i="22"/>
  <c r="AO104" i="22"/>
  <c r="AO88" i="22"/>
  <c r="AO91" i="22"/>
  <c r="AO98" i="22"/>
  <c r="AO82" i="22"/>
  <c r="AO80" i="22"/>
  <c r="AO74" i="22"/>
  <c r="AO50" i="22"/>
  <c r="AO46" i="22"/>
  <c r="AO61" i="22"/>
  <c r="AO64" i="22"/>
  <c r="AO57" i="22"/>
  <c r="AO56" i="22"/>
  <c r="AO59" i="22"/>
  <c r="AO45" i="22"/>
  <c r="AO39" i="22"/>
  <c r="AO38" i="22"/>
  <c r="AO41" i="22"/>
  <c r="AO28" i="22"/>
  <c r="AO23" i="22"/>
  <c r="AO22" i="22"/>
  <c r="AO17" i="22"/>
  <c r="AO6" i="22"/>
  <c r="AO4" i="22"/>
  <c r="AD147" i="22"/>
  <c r="AD143" i="22"/>
  <c r="AD167" i="22"/>
  <c r="AD166" i="22"/>
  <c r="AD150" i="22"/>
  <c r="AD169" i="22"/>
  <c r="AD153" i="22"/>
  <c r="AD172" i="22"/>
  <c r="AD156" i="22"/>
  <c r="AD139" i="22"/>
  <c r="AD123" i="22"/>
  <c r="AD107" i="22"/>
  <c r="AD126" i="22"/>
  <c r="AD110" i="22"/>
  <c r="AD133" i="22"/>
  <c r="AD117" i="22"/>
  <c r="AD140" i="22"/>
  <c r="AD124" i="22"/>
  <c r="AD108" i="22"/>
  <c r="AD87" i="22"/>
  <c r="AD90" i="22"/>
  <c r="AD93" i="22"/>
  <c r="AD104" i="22"/>
  <c r="AD88" i="22"/>
  <c r="AD79" i="22"/>
  <c r="AD81" i="22"/>
  <c r="AD69" i="22"/>
  <c r="AD72" i="22"/>
  <c r="AD52" i="22"/>
  <c r="AD48" i="22"/>
  <c r="AD62" i="22"/>
  <c r="AD47" i="22"/>
  <c r="AD50" i="22"/>
  <c r="AD53" i="22"/>
  <c r="AD41" i="22"/>
  <c r="AD44" i="22"/>
  <c r="AD23" i="22"/>
  <c r="AD31" i="22"/>
  <c r="AD29" i="22"/>
  <c r="AD24" i="22"/>
  <c r="AD16" i="22"/>
  <c r="AD8" i="22"/>
  <c r="AD9" i="22"/>
  <c r="AL7" i="22"/>
  <c r="AL177" i="22"/>
  <c r="AL176" i="22"/>
  <c r="AL167" i="22"/>
  <c r="AL166" i="22"/>
  <c r="AL150" i="22"/>
  <c r="AL169" i="22"/>
  <c r="AL153" i="22"/>
  <c r="AL172" i="22"/>
  <c r="AL156" i="22"/>
  <c r="AL139" i="22"/>
  <c r="AL123" i="22"/>
  <c r="AL107" i="22"/>
  <c r="AL126" i="22"/>
  <c r="AL110" i="22"/>
  <c r="AL129" i="22"/>
  <c r="AL113" i="22"/>
  <c r="AL136" i="22"/>
  <c r="AL120" i="22"/>
  <c r="AL99" i="22"/>
  <c r="AL83" i="22"/>
  <c r="AL90" i="22"/>
  <c r="AL93" i="22"/>
  <c r="AL100" i="22"/>
  <c r="AL84" i="22"/>
  <c r="AL75" i="22"/>
  <c r="AL77" i="22"/>
  <c r="AL69" i="22"/>
  <c r="AL68" i="22"/>
  <c r="AL30" i="22"/>
  <c r="AL48" i="22"/>
  <c r="AL59" i="22"/>
  <c r="AL42" i="22"/>
  <c r="AL46" i="22"/>
  <c r="AL49" i="22"/>
  <c r="AL37" i="22"/>
  <c r="AL40" i="22"/>
  <c r="AL43" i="22"/>
  <c r="AL12" i="22"/>
  <c r="AL25" i="22"/>
  <c r="AL21" i="22"/>
  <c r="AL19" i="22"/>
  <c r="AL14" i="22"/>
  <c r="AL6" i="22"/>
  <c r="AA169" i="22"/>
  <c r="AA145" i="22"/>
  <c r="AA141" i="22"/>
  <c r="AA164" i="22"/>
  <c r="AA148" i="22"/>
  <c r="AA167" i="22"/>
  <c r="AA151" i="22"/>
  <c r="AA174" i="22"/>
  <c r="AA158" i="22"/>
  <c r="AA142" i="22"/>
  <c r="AA121" i="22"/>
  <c r="AA105" i="22"/>
  <c r="AA128" i="22"/>
  <c r="AA112" i="22"/>
  <c r="AA131" i="22"/>
  <c r="AA115" i="22"/>
  <c r="AA134" i="22"/>
  <c r="AA118" i="22"/>
  <c r="AA101" i="22"/>
  <c r="AA85" i="22"/>
  <c r="AA92" i="22"/>
  <c r="AA95" i="22"/>
  <c r="AA98" i="22"/>
  <c r="AA83" i="22"/>
  <c r="AA81" i="22"/>
  <c r="AA79" i="22"/>
  <c r="AA67" i="22"/>
  <c r="AA58" i="22"/>
  <c r="AA61" i="22"/>
  <c r="AA64" i="22"/>
  <c r="AA53" i="22"/>
  <c r="AA56" i="22"/>
  <c r="AA59" i="22"/>
  <c r="AA40" i="22"/>
  <c r="AA31" i="22"/>
  <c r="AA34" i="22"/>
  <c r="AA37" i="22"/>
  <c r="AA24" i="22"/>
  <c r="AA26" i="22"/>
  <c r="AA22" i="22"/>
  <c r="AA21" i="22"/>
  <c r="AA9" i="22"/>
  <c r="AA11" i="22"/>
  <c r="AI153" i="22"/>
  <c r="AI145" i="22"/>
  <c r="AI141" i="22"/>
  <c r="AI160" i="22"/>
  <c r="AI144" i="22"/>
  <c r="AI163" i="22"/>
  <c r="AI147" i="22"/>
  <c r="AI170" i="22"/>
  <c r="AI154" i="22"/>
  <c r="AI137" i="22"/>
  <c r="AI121" i="22"/>
  <c r="AI105" i="22"/>
  <c r="AI128" i="22"/>
  <c r="AI112" i="22"/>
  <c r="AI131" i="22"/>
  <c r="AI115" i="22"/>
  <c r="AI134" i="22"/>
  <c r="AI118" i="22"/>
  <c r="AI101" i="22"/>
  <c r="AI85" i="22"/>
  <c r="AI92" i="22"/>
  <c r="AI95" i="22"/>
  <c r="AI102" i="22"/>
  <c r="AI86" i="22"/>
  <c r="AI81" i="22"/>
  <c r="AI79" i="22"/>
  <c r="AI67" i="22"/>
  <c r="AI58" i="22"/>
  <c r="AI61" i="22"/>
  <c r="AI68" i="22"/>
  <c r="AI57" i="22"/>
  <c r="AI56" i="22"/>
  <c r="AI59" i="22"/>
  <c r="AI46" i="22"/>
  <c r="AI35" i="22"/>
  <c r="AI38" i="22"/>
  <c r="AI45" i="22"/>
  <c r="AI25" i="22"/>
  <c r="AI27" i="22"/>
  <c r="AI19" i="22"/>
  <c r="AI10" i="22"/>
  <c r="AI9" i="22"/>
  <c r="AI15" i="22"/>
  <c r="X7" i="22"/>
  <c r="X143" i="22"/>
  <c r="X155" i="22"/>
  <c r="X147" i="22"/>
  <c r="X162" i="22"/>
  <c r="X146" i="22"/>
  <c r="X169" i="22"/>
  <c r="X153" i="22"/>
  <c r="X172" i="22"/>
  <c r="X156" i="22"/>
  <c r="X135" i="22"/>
  <c r="X119" i="22"/>
  <c r="X103" i="22"/>
  <c r="X126" i="22"/>
  <c r="X110" i="22"/>
  <c r="X129" i="22"/>
  <c r="X113" i="22"/>
  <c r="X132" i="22"/>
  <c r="X116" i="22"/>
  <c r="X99" i="22"/>
  <c r="X102" i="22"/>
  <c r="X86" i="22"/>
  <c r="X89" i="22"/>
  <c r="X96" i="22"/>
  <c r="X83" i="22"/>
  <c r="X75" i="22"/>
  <c r="X77" i="22"/>
  <c r="X65" i="22"/>
  <c r="X72" i="22"/>
  <c r="X71" i="22"/>
  <c r="X70" i="22"/>
  <c r="X56" i="22"/>
  <c r="X51" i="22"/>
  <c r="X54" i="22"/>
  <c r="X53" i="22"/>
  <c r="X37" i="22"/>
  <c r="X40" i="22"/>
  <c r="X39" i="22"/>
  <c r="X22" i="22"/>
  <c r="X25" i="22"/>
  <c r="X17" i="22"/>
  <c r="X12" i="22"/>
  <c r="X10" i="22"/>
  <c r="X4" i="22"/>
  <c r="AF3" i="22"/>
  <c r="AF175" i="22"/>
  <c r="AF176" i="22"/>
  <c r="AF147" i="22"/>
  <c r="AF162" i="22"/>
  <c r="AF146" i="22"/>
  <c r="AF169" i="22"/>
  <c r="AF153" i="22"/>
  <c r="AF172" i="22"/>
  <c r="AF156" i="22"/>
  <c r="AF135" i="22"/>
  <c r="AF119" i="22"/>
  <c r="AF103" i="22"/>
  <c r="AF126" i="22"/>
  <c r="AF110" i="22"/>
  <c r="AF129" i="22"/>
  <c r="AF113" i="22"/>
  <c r="AF132" i="22"/>
  <c r="AF116" i="22"/>
  <c r="AF99" i="22"/>
  <c r="AF102" i="22"/>
  <c r="AF86" i="22"/>
  <c r="AF89" i="22"/>
  <c r="AF96" i="22"/>
  <c r="AF83" i="22"/>
  <c r="AF79" i="22"/>
  <c r="AF81" i="22"/>
  <c r="AF61" i="22"/>
  <c r="AF68" i="22"/>
  <c r="AF46" i="22"/>
  <c r="AF70" i="22"/>
  <c r="AF42" i="22"/>
  <c r="AF47" i="22"/>
  <c r="AF50" i="22"/>
  <c r="AF49" i="22"/>
  <c r="AF41" i="22"/>
  <c r="AF44" i="22"/>
  <c r="AF22" i="22"/>
  <c r="AF31" i="22"/>
  <c r="AF25" i="22"/>
  <c r="AF17" i="22"/>
  <c r="AF12" i="22"/>
  <c r="AF10" i="22"/>
  <c r="AF5" i="22"/>
  <c r="AN7" i="22"/>
  <c r="AN175" i="22"/>
  <c r="AN155" i="22"/>
  <c r="AN163" i="22"/>
  <c r="AN166" i="22"/>
  <c r="AN150" i="22"/>
  <c r="AN173" i="22"/>
  <c r="AN157" i="22"/>
  <c r="AN141" i="22"/>
  <c r="AN164" i="22"/>
  <c r="AN148" i="22"/>
  <c r="AN127" i="22"/>
  <c r="AN111" i="22"/>
  <c r="AN134" i="22"/>
  <c r="AN118" i="22"/>
  <c r="AN133" i="22"/>
  <c r="AN117" i="22"/>
  <c r="AN136" i="22"/>
  <c r="AN120" i="22"/>
  <c r="AN105" i="22"/>
  <c r="AN87" i="22"/>
  <c r="AN94" i="22"/>
  <c r="AN97" i="22"/>
  <c r="AN104" i="22"/>
  <c r="AN88" i="22"/>
  <c r="AN74" i="22"/>
  <c r="AN82" i="22"/>
  <c r="AN69" i="22"/>
  <c r="AN72" i="22"/>
  <c r="AN48" i="22"/>
  <c r="AN42" i="22"/>
  <c r="AN56" i="22"/>
  <c r="AN47" i="22"/>
  <c r="AN50" i="22"/>
  <c r="AN57" i="22"/>
  <c r="AN45" i="22"/>
  <c r="AN23" i="22"/>
  <c r="AN36" i="22"/>
  <c r="AN35" i="22"/>
  <c r="AN29" i="22"/>
  <c r="AN21" i="22"/>
  <c r="AN19" i="22"/>
  <c r="AN14" i="22"/>
  <c r="AN9" i="22"/>
  <c r="AK5" i="22"/>
  <c r="AK4" i="22"/>
  <c r="AK11" i="22"/>
  <c r="AK15" i="22"/>
  <c r="AK7" i="22"/>
  <c r="AK8" i="22"/>
  <c r="AK12" i="22"/>
  <c r="AK9" i="22"/>
  <c r="AK13" i="22"/>
  <c r="AK6" i="22"/>
  <c r="AK17" i="22"/>
  <c r="AK21" i="22"/>
  <c r="AK18" i="22"/>
  <c r="AK22" i="22"/>
  <c r="AK10" i="22"/>
  <c r="AK19" i="22"/>
  <c r="AK14" i="22"/>
  <c r="AK16" i="22"/>
  <c r="AK26" i="22"/>
  <c r="AK20" i="22"/>
  <c r="AK23" i="22"/>
  <c r="AK27" i="22"/>
  <c r="AK24" i="22"/>
  <c r="AK28" i="22"/>
  <c r="AK33" i="22"/>
  <c r="AK37" i="22"/>
  <c r="AK41" i="22"/>
  <c r="AK45" i="22"/>
  <c r="AK25" i="22"/>
  <c r="AK30" i="22"/>
  <c r="AK34" i="22"/>
  <c r="AK38" i="22"/>
  <c r="AK42" i="22"/>
  <c r="AK29" i="22"/>
  <c r="AK31" i="22"/>
  <c r="AK35" i="22"/>
  <c r="AK39" i="22"/>
  <c r="AK43" i="22"/>
  <c r="AK36" i="22"/>
  <c r="AK47" i="22"/>
  <c r="AK51" i="22"/>
  <c r="AK55" i="22"/>
  <c r="AK59" i="22"/>
  <c r="AK40" i="22"/>
  <c r="AK48" i="22"/>
  <c r="AK52" i="22"/>
  <c r="AK56" i="22"/>
  <c r="AK44" i="22"/>
  <c r="AK49" i="22"/>
  <c r="AK53" i="22"/>
  <c r="AK57" i="22"/>
  <c r="AK46" i="22"/>
  <c r="AK60" i="22"/>
  <c r="AK64" i="22"/>
  <c r="AK68" i="22"/>
  <c r="AK72" i="22"/>
  <c r="AK50" i="22"/>
  <c r="AK61" i="22"/>
  <c r="AK65" i="22"/>
  <c r="AK69" i="22"/>
  <c r="AK73" i="22"/>
  <c r="AK54" i="22"/>
  <c r="AK62" i="22"/>
  <c r="AK66" i="22"/>
  <c r="AK70" i="22"/>
  <c r="AK32" i="22"/>
  <c r="AK58" i="22"/>
  <c r="AK63" i="22"/>
  <c r="AK67" i="22"/>
  <c r="AK71" i="22"/>
  <c r="AK75" i="22"/>
  <c r="AK79" i="22"/>
  <c r="AK76" i="22"/>
  <c r="AK80" i="22"/>
  <c r="AK74" i="22"/>
  <c r="AK77" i="22"/>
  <c r="AK81" i="22"/>
  <c r="AK78" i="22"/>
  <c r="AK82" i="22"/>
  <c r="AK86" i="22"/>
  <c r="AK90" i="22"/>
  <c r="AK94" i="22"/>
  <c r="AK98" i="22"/>
  <c r="AK102" i="22"/>
  <c r="AK83" i="22"/>
  <c r="AK87" i="22"/>
  <c r="AK91" i="22"/>
  <c r="AK95" i="22"/>
  <c r="AK99" i="22"/>
  <c r="AK84" i="22"/>
  <c r="AK88" i="22"/>
  <c r="AK92" i="22"/>
  <c r="AK96" i="22"/>
  <c r="AK100" i="22"/>
  <c r="AK104" i="22"/>
  <c r="AK85" i="22"/>
  <c r="AK89" i="22"/>
  <c r="AK93" i="22"/>
  <c r="AK97" i="22"/>
  <c r="AK101" i="22"/>
  <c r="AK103" i="22"/>
  <c r="AK106" i="22"/>
  <c r="AK110" i="22"/>
  <c r="AK114" i="22"/>
  <c r="AK118" i="22"/>
  <c r="AK122" i="22"/>
  <c r="AK126" i="22"/>
  <c r="AK130" i="22"/>
  <c r="AK134" i="22"/>
  <c r="AK138" i="22"/>
  <c r="AK105" i="22"/>
  <c r="AK107" i="22"/>
  <c r="AK111" i="22"/>
  <c r="AK115" i="22"/>
  <c r="AK119" i="22"/>
  <c r="AK123" i="22"/>
  <c r="AK127" i="22"/>
  <c r="AK131" i="22"/>
  <c r="AK135" i="22"/>
  <c r="AK108" i="22"/>
  <c r="AK112" i="22"/>
  <c r="AK116" i="22"/>
  <c r="AK120" i="22"/>
  <c r="AK124" i="22"/>
  <c r="AK128" i="22"/>
  <c r="AK132" i="22"/>
  <c r="AK136" i="22"/>
  <c r="AK140" i="22"/>
  <c r="AK109" i="22"/>
  <c r="AK113" i="22"/>
  <c r="AK117" i="22"/>
  <c r="AK121" i="22"/>
  <c r="AK125" i="22"/>
  <c r="AK129" i="22"/>
  <c r="AK133" i="22"/>
  <c r="AK142" i="22"/>
  <c r="AK146" i="22"/>
  <c r="AK150" i="22"/>
  <c r="AK154" i="22"/>
  <c r="AK158" i="22"/>
  <c r="AK162" i="22"/>
  <c r="AK166" i="22"/>
  <c r="AK170" i="22"/>
  <c r="AK174" i="22"/>
  <c r="AK143" i="22"/>
  <c r="AK147" i="22"/>
  <c r="AK151" i="22"/>
  <c r="AK155" i="22"/>
  <c r="AK159" i="22"/>
  <c r="AK163" i="22"/>
  <c r="AK167" i="22"/>
  <c r="AK171" i="22"/>
  <c r="AK175" i="22"/>
  <c r="AK137" i="22"/>
  <c r="AK144" i="22"/>
  <c r="AK148" i="22"/>
  <c r="AK152" i="22"/>
  <c r="AK156" i="22"/>
  <c r="AK160" i="22"/>
  <c r="AK164" i="22"/>
  <c r="AK168" i="22"/>
  <c r="AK172" i="22"/>
  <c r="AK153" i="22"/>
  <c r="AK169" i="22"/>
  <c r="AK177" i="22"/>
  <c r="AK141" i="22"/>
  <c r="AK157" i="22"/>
  <c r="AK173" i="22"/>
  <c r="AK145" i="22"/>
  <c r="AK161" i="22"/>
  <c r="AK139" i="22"/>
  <c r="AK149" i="22"/>
  <c r="AK176" i="22"/>
  <c r="AK165" i="22"/>
  <c r="AK3" i="22"/>
  <c r="AK2" i="22"/>
  <c r="AE153" i="22"/>
  <c r="AE175" i="22"/>
  <c r="AE154" i="22"/>
  <c r="AE124" i="22"/>
  <c r="AE130" i="22"/>
  <c r="AE88" i="22"/>
  <c r="AE80" i="22"/>
  <c r="AE61" i="22"/>
  <c r="AE59" i="22"/>
  <c r="AM177" i="22"/>
  <c r="AM155" i="22"/>
  <c r="AM129" i="22"/>
  <c r="AM103" i="22"/>
  <c r="AM110" i="22"/>
  <c r="AM87" i="22"/>
  <c r="AM71" i="22"/>
  <c r="AM64" i="22"/>
  <c r="AB163" i="22"/>
  <c r="AB139" i="22"/>
  <c r="AB148" i="22"/>
  <c r="AB118" i="22"/>
  <c r="AB124" i="22"/>
  <c r="AB101" i="22"/>
  <c r="AB78" i="22"/>
  <c r="AB60" i="22"/>
  <c r="AB55" i="22"/>
  <c r="AB41" i="22"/>
  <c r="AJ151" i="22"/>
  <c r="AJ170" i="22"/>
  <c r="Z5" i="22"/>
  <c r="Z8" i="22"/>
  <c r="Z9" i="22"/>
  <c r="Z13" i="22"/>
  <c r="Z6" i="22"/>
  <c r="Z10" i="22"/>
  <c r="Z14" i="22"/>
  <c r="Z11" i="22"/>
  <c r="Z15" i="22"/>
  <c r="Z19" i="22"/>
  <c r="Z12" i="22"/>
  <c r="Z20" i="22"/>
  <c r="Z17" i="22"/>
  <c r="Z21" i="22"/>
  <c r="Z22" i="22"/>
  <c r="Z24" i="22"/>
  <c r="Z28" i="22"/>
  <c r="Z25" i="22"/>
  <c r="Z29" i="22"/>
  <c r="Z26" i="22"/>
  <c r="Z27" i="22"/>
  <c r="Z31" i="22"/>
  <c r="Z35" i="22"/>
  <c r="Z39" i="22"/>
  <c r="Z43" i="22"/>
  <c r="Z16" i="22"/>
  <c r="Z32" i="22"/>
  <c r="Z36" i="22"/>
  <c r="Z40" i="22"/>
  <c r="Z44" i="22"/>
  <c r="Z18" i="22"/>
  <c r="Z30" i="22"/>
  <c r="Z33" i="22"/>
  <c r="Z37" i="22"/>
  <c r="Z41" i="22"/>
  <c r="Z45" i="22"/>
  <c r="Z42" i="22"/>
  <c r="Z49" i="22"/>
  <c r="Z53" i="22"/>
  <c r="Z57" i="22"/>
  <c r="Z23" i="22"/>
  <c r="Z46" i="22"/>
  <c r="Z50" i="22"/>
  <c r="Z54" i="22"/>
  <c r="Z58" i="22"/>
  <c r="Z34" i="22"/>
  <c r="Z47" i="22"/>
  <c r="Z51" i="22"/>
  <c r="Z55" i="22"/>
  <c r="Z59" i="22"/>
  <c r="Z52" i="22"/>
  <c r="Z62" i="22"/>
  <c r="Z66" i="22"/>
  <c r="Z70" i="22"/>
  <c r="Z38" i="22"/>
  <c r="Z56" i="22"/>
  <c r="Z63" i="22"/>
  <c r="Z67" i="22"/>
  <c r="Z71" i="22"/>
  <c r="Z64" i="22"/>
  <c r="Z68" i="22"/>
  <c r="Z72" i="22"/>
  <c r="Z60" i="22"/>
  <c r="Z69" i="22"/>
  <c r="Z48" i="22"/>
  <c r="Z73" i="22"/>
  <c r="Z61" i="22"/>
  <c r="Z65" i="22"/>
  <c r="Z77" i="22"/>
  <c r="Z81" i="22"/>
  <c r="Z78" i="22"/>
  <c r="Z82" i="22"/>
  <c r="Z74" i="22"/>
  <c r="Z75" i="22"/>
  <c r="Z79" i="22"/>
  <c r="Z76" i="22"/>
  <c r="Z80" i="22"/>
  <c r="Z84" i="22"/>
  <c r="Z88" i="22"/>
  <c r="Z92" i="22"/>
  <c r="Z96" i="22"/>
  <c r="Z100" i="22"/>
  <c r="Z104" i="22"/>
  <c r="Z85" i="22"/>
  <c r="Z89" i="22"/>
  <c r="Z93" i="22"/>
  <c r="Z97" i="22"/>
  <c r="Z101" i="22"/>
  <c r="Z86" i="22"/>
  <c r="Z90" i="22"/>
  <c r="Z94" i="22"/>
  <c r="Z98" i="22"/>
  <c r="Z102" i="22"/>
  <c r="Z83" i="22"/>
  <c r="Z87" i="22"/>
  <c r="Z91" i="22"/>
  <c r="Z95" i="22"/>
  <c r="Z99" i="22"/>
  <c r="Z108" i="22"/>
  <c r="Z112" i="22"/>
  <c r="Z116" i="22"/>
  <c r="Z120" i="22"/>
  <c r="Z124" i="22"/>
  <c r="Z128" i="22"/>
  <c r="Z132" i="22"/>
  <c r="Z136" i="22"/>
  <c r="Z140" i="22"/>
  <c r="Z103" i="22"/>
  <c r="Z109" i="22"/>
  <c r="Z113" i="22"/>
  <c r="Z117" i="22"/>
  <c r="Z121" i="22"/>
  <c r="Z125" i="22"/>
  <c r="Z129" i="22"/>
  <c r="Z133" i="22"/>
  <c r="Z137" i="22"/>
  <c r="Z105" i="22"/>
  <c r="Z106" i="22"/>
  <c r="Z110" i="22"/>
  <c r="Z114" i="22"/>
  <c r="Z118" i="22"/>
  <c r="Z122" i="22"/>
  <c r="Z126" i="22"/>
  <c r="Z130" i="22"/>
  <c r="Z134" i="22"/>
  <c r="Z138" i="22"/>
  <c r="Z107" i="22"/>
  <c r="Z111" i="22"/>
  <c r="Z115" i="22"/>
  <c r="Z119" i="22"/>
  <c r="Z123" i="22"/>
  <c r="Z127" i="22"/>
  <c r="Z131" i="22"/>
  <c r="Z135" i="22"/>
  <c r="Z139" i="22"/>
  <c r="Z144" i="22"/>
  <c r="Z148" i="22"/>
  <c r="Z152" i="22"/>
  <c r="Z156" i="22"/>
  <c r="Z160" i="22"/>
  <c r="Z164" i="22"/>
  <c r="Z168" i="22"/>
  <c r="Z172" i="22"/>
  <c r="Z141" i="22"/>
  <c r="Z145" i="22"/>
  <c r="Z149" i="22"/>
  <c r="Z153" i="22"/>
  <c r="Z157" i="22"/>
  <c r="Z161" i="22"/>
  <c r="Z165" i="22"/>
  <c r="Z169" i="22"/>
  <c r="Z173" i="22"/>
  <c r="Z142" i="22"/>
  <c r="Z146" i="22"/>
  <c r="Z150" i="22"/>
  <c r="Z154" i="22"/>
  <c r="Z158" i="22"/>
  <c r="Z162" i="22"/>
  <c r="Z166" i="22"/>
  <c r="Z170" i="22"/>
  <c r="Z174" i="22"/>
  <c r="Z143" i="22"/>
  <c r="Z159" i="22"/>
  <c r="Z175" i="22"/>
  <c r="Z176" i="22"/>
  <c r="Z147" i="22"/>
  <c r="Z163" i="22"/>
  <c r="Z151" i="22"/>
  <c r="Z167" i="22"/>
  <c r="Z177" i="22"/>
  <c r="Z155" i="22"/>
  <c r="Z171" i="22"/>
  <c r="Z7" i="22"/>
  <c r="Z2" i="22"/>
  <c r="Z3" i="22"/>
  <c r="Z4" i="22"/>
  <c r="AH5" i="22"/>
  <c r="AH8" i="22"/>
  <c r="AH9" i="22"/>
  <c r="AH13" i="22"/>
  <c r="AH6" i="22"/>
  <c r="AH10" i="22"/>
  <c r="AH14" i="22"/>
  <c r="AH11" i="22"/>
  <c r="AH15" i="22"/>
  <c r="AH19" i="22"/>
  <c r="AH12" i="22"/>
  <c r="AH16" i="22"/>
  <c r="AH20" i="22"/>
  <c r="AH17" i="22"/>
  <c r="AH21" i="22"/>
  <c r="AH22" i="22"/>
  <c r="AH24" i="22"/>
  <c r="AH28" i="22"/>
  <c r="AH25" i="22"/>
  <c r="AH29" i="22"/>
  <c r="AH26" i="22"/>
  <c r="AH27" i="22"/>
  <c r="AH31" i="22"/>
  <c r="AH35" i="22"/>
  <c r="AH39" i="22"/>
  <c r="AH43" i="22"/>
  <c r="AH32" i="22"/>
  <c r="AH36" i="22"/>
  <c r="AH40" i="22"/>
  <c r="AH44" i="22"/>
  <c r="AH33" i="22"/>
  <c r="AH37" i="22"/>
  <c r="AH41" i="22"/>
  <c r="AH45" i="22"/>
  <c r="AH42" i="22"/>
  <c r="AH49" i="22"/>
  <c r="AH53" i="22"/>
  <c r="AH57" i="22"/>
  <c r="AH30" i="22"/>
  <c r="AH50" i="22"/>
  <c r="AH54" i="22"/>
  <c r="AH58" i="22"/>
  <c r="AH23" i="22"/>
  <c r="AH34" i="22"/>
  <c r="AH46" i="22"/>
  <c r="AH47" i="22"/>
  <c r="AH51" i="22"/>
  <c r="AH55" i="22"/>
  <c r="AH59" i="22"/>
  <c r="AH52" i="22"/>
  <c r="AH62" i="22"/>
  <c r="AH66" i="22"/>
  <c r="AH70" i="22"/>
  <c r="AH56" i="22"/>
  <c r="AH63" i="22"/>
  <c r="AH67" i="22"/>
  <c r="AH71" i="22"/>
  <c r="AH38" i="22"/>
  <c r="AH60" i="22"/>
  <c r="AH64" i="22"/>
  <c r="AH68" i="22"/>
  <c r="AH72" i="22"/>
  <c r="AH18" i="22"/>
  <c r="AH69" i="22"/>
  <c r="AH73" i="22"/>
  <c r="AH48" i="22"/>
  <c r="AH61" i="22"/>
  <c r="AH65" i="22"/>
  <c r="AH77" i="22"/>
  <c r="AH81" i="22"/>
  <c r="AH78" i="22"/>
  <c r="AH82" i="22"/>
  <c r="AH74" i="22"/>
  <c r="AH75" i="22"/>
  <c r="AH79" i="22"/>
  <c r="AH76" i="22"/>
  <c r="AH80" i="22"/>
  <c r="AH84" i="22"/>
  <c r="AH88" i="22"/>
  <c r="AH92" i="22"/>
  <c r="AH96" i="22"/>
  <c r="AH100" i="22"/>
  <c r="AH104" i="22"/>
  <c r="AH85" i="22"/>
  <c r="AH89" i="22"/>
  <c r="AH93" i="22"/>
  <c r="AH97" i="22"/>
  <c r="AH101" i="22"/>
  <c r="AH86" i="22"/>
  <c r="AH90" i="22"/>
  <c r="AH94" i="22"/>
  <c r="AH98" i="22"/>
  <c r="AH102" i="22"/>
  <c r="AH83" i="22"/>
  <c r="AH87" i="22"/>
  <c r="AH91" i="22"/>
  <c r="AH95" i="22"/>
  <c r="AH99" i="22"/>
  <c r="AH108" i="22"/>
  <c r="AH112" i="22"/>
  <c r="AH116" i="22"/>
  <c r="AH120" i="22"/>
  <c r="AH124" i="22"/>
  <c r="AH128" i="22"/>
  <c r="AH132" i="22"/>
  <c r="AH136" i="22"/>
  <c r="AH140" i="22"/>
  <c r="AH103" i="22"/>
  <c r="AH109" i="22"/>
  <c r="AH113" i="22"/>
  <c r="AH117" i="22"/>
  <c r="AH121" i="22"/>
  <c r="AH125" i="22"/>
  <c r="AH129" i="22"/>
  <c r="AH133" i="22"/>
  <c r="AH105" i="22"/>
  <c r="AH106" i="22"/>
  <c r="AH110" i="22"/>
  <c r="AH114" i="22"/>
  <c r="AH118" i="22"/>
  <c r="AH122" i="22"/>
  <c r="AH126" i="22"/>
  <c r="AH130" i="22"/>
  <c r="AH134" i="22"/>
  <c r="AH138" i="22"/>
  <c r="AH107" i="22"/>
  <c r="AH111" i="22"/>
  <c r="AH115" i="22"/>
  <c r="AH119" i="22"/>
  <c r="AH123" i="22"/>
  <c r="AH127" i="22"/>
  <c r="AH131" i="22"/>
  <c r="AH135" i="22"/>
  <c r="AH139" i="22"/>
  <c r="AH144" i="22"/>
  <c r="AH148" i="22"/>
  <c r="AH152" i="22"/>
  <c r="AH156" i="22"/>
  <c r="AH160" i="22"/>
  <c r="AH164" i="22"/>
  <c r="AH168" i="22"/>
  <c r="AH172" i="22"/>
  <c r="AH141" i="22"/>
  <c r="AH145" i="22"/>
  <c r="AH149" i="22"/>
  <c r="AH153" i="22"/>
  <c r="AH157" i="22"/>
  <c r="AH161" i="22"/>
  <c r="AH165" i="22"/>
  <c r="AH169" i="22"/>
  <c r="AH173" i="22"/>
  <c r="AH142" i="22"/>
  <c r="AH146" i="22"/>
  <c r="AH150" i="22"/>
  <c r="AH154" i="22"/>
  <c r="AH158" i="22"/>
  <c r="AH162" i="22"/>
  <c r="AH166" i="22"/>
  <c r="AH170" i="22"/>
  <c r="AH174" i="22"/>
  <c r="AH137" i="22"/>
  <c r="AH143" i="22"/>
  <c r="AH159" i="22"/>
  <c r="AH175" i="22"/>
  <c r="AH147" i="22"/>
  <c r="AH163" i="22"/>
  <c r="AH176" i="22"/>
  <c r="AH151" i="22"/>
  <c r="AH167" i="22"/>
  <c r="AH177" i="22"/>
  <c r="AH155" i="22"/>
  <c r="AH171" i="22"/>
  <c r="AH3" i="22"/>
  <c r="AH2" i="22"/>
  <c r="AH4" i="22"/>
  <c r="AH7" i="22"/>
  <c r="AC5" i="22"/>
  <c r="AC7" i="22"/>
  <c r="AC11" i="22"/>
  <c r="AC15" i="22"/>
  <c r="AC4" i="22"/>
  <c r="AC8" i="22"/>
  <c r="AC12" i="22"/>
  <c r="AC6" i="22"/>
  <c r="AC9" i="22"/>
  <c r="AC13" i="22"/>
  <c r="AC17" i="22"/>
  <c r="AC21" i="22"/>
  <c r="AC18" i="22"/>
  <c r="AC22" i="22"/>
  <c r="AC10" i="22"/>
  <c r="AC19" i="22"/>
  <c r="AC16" i="22"/>
  <c r="AC26" i="22"/>
  <c r="AC20" i="22"/>
  <c r="AC23" i="22"/>
  <c r="AC27" i="22"/>
  <c r="AC24" i="22"/>
  <c r="AC28" i="22"/>
  <c r="AC33" i="22"/>
  <c r="AC37" i="22"/>
  <c r="AC41" i="22"/>
  <c r="AC45" i="22"/>
  <c r="AC25" i="22"/>
  <c r="AC34" i="22"/>
  <c r="AC38" i="22"/>
  <c r="AC42" i="22"/>
  <c r="AC46" i="22"/>
  <c r="AC14" i="22"/>
  <c r="AC29" i="22"/>
  <c r="AC30" i="22"/>
  <c r="AC31" i="22"/>
  <c r="AC35" i="22"/>
  <c r="AC39" i="22"/>
  <c r="AC43" i="22"/>
  <c r="AC36" i="22"/>
  <c r="AC47" i="22"/>
  <c r="AC51" i="22"/>
  <c r="AC55" i="22"/>
  <c r="AC59" i="22"/>
  <c r="AC40" i="22"/>
  <c r="AC48" i="22"/>
  <c r="AC52" i="22"/>
  <c r="AC56" i="22"/>
  <c r="AC44" i="22"/>
  <c r="AC49" i="22"/>
  <c r="AC53" i="22"/>
  <c r="AC57" i="22"/>
  <c r="AC60" i="22"/>
  <c r="AC64" i="22"/>
  <c r="AC68" i="22"/>
  <c r="AC72" i="22"/>
  <c r="AC50" i="22"/>
  <c r="AC61" i="22"/>
  <c r="AC65" i="22"/>
  <c r="AC69" i="22"/>
  <c r="AC73" i="22"/>
  <c r="AC32" i="22"/>
  <c r="AC54" i="22"/>
  <c r="AC62" i="22"/>
  <c r="AC66" i="22"/>
  <c r="AC70" i="22"/>
  <c r="AC63" i="22"/>
  <c r="AC67" i="22"/>
  <c r="AC71" i="22"/>
  <c r="AC58" i="22"/>
  <c r="AC75" i="22"/>
  <c r="AC79" i="22"/>
  <c r="AC76" i="22"/>
  <c r="AC80" i="22"/>
  <c r="AC74" i="22"/>
  <c r="AC77" i="22"/>
  <c r="AC81" i="22"/>
  <c r="AC78" i="22"/>
  <c r="AC82" i="22"/>
  <c r="AC86" i="22"/>
  <c r="AC90" i="22"/>
  <c r="AC94" i="22"/>
  <c r="AC98" i="22"/>
  <c r="AC102" i="22"/>
  <c r="AC87" i="22"/>
  <c r="AC91" i="22"/>
  <c r="AC95" i="22"/>
  <c r="AC99" i="22"/>
  <c r="AC84" i="22"/>
  <c r="AC88" i="22"/>
  <c r="AC92" i="22"/>
  <c r="AC96" i="22"/>
  <c r="AC100" i="22"/>
  <c r="AC104" i="22"/>
  <c r="AC83" i="22"/>
  <c r="AC85" i="22"/>
  <c r="AC89" i="22"/>
  <c r="AC93" i="22"/>
  <c r="AC97" i="22"/>
  <c r="AC101" i="22"/>
  <c r="AC103" i="22"/>
  <c r="AC106" i="22"/>
  <c r="AC110" i="22"/>
  <c r="AC114" i="22"/>
  <c r="AC118" i="22"/>
  <c r="AC122" i="22"/>
  <c r="AC126" i="22"/>
  <c r="AC130" i="22"/>
  <c r="AC134" i="22"/>
  <c r="AC138" i="22"/>
  <c r="AC105" i="22"/>
  <c r="AC107" i="22"/>
  <c r="AC111" i="22"/>
  <c r="AC115" i="22"/>
  <c r="AC119" i="22"/>
  <c r="AC123" i="22"/>
  <c r="AC127" i="22"/>
  <c r="AC131" i="22"/>
  <c r="AC135" i="22"/>
  <c r="AC108" i="22"/>
  <c r="AC112" i="22"/>
  <c r="AC116" i="22"/>
  <c r="AC120" i="22"/>
  <c r="AC124" i="22"/>
  <c r="AC128" i="22"/>
  <c r="AC132" i="22"/>
  <c r="AC136" i="22"/>
  <c r="AC140" i="22"/>
  <c r="AC109" i="22"/>
  <c r="AC113" i="22"/>
  <c r="AC117" i="22"/>
  <c r="AC121" i="22"/>
  <c r="AC125" i="22"/>
  <c r="AC129" i="22"/>
  <c r="AC133" i="22"/>
  <c r="AC137" i="22"/>
  <c r="AC142" i="22"/>
  <c r="AC146" i="22"/>
  <c r="AC150" i="22"/>
  <c r="AC154" i="22"/>
  <c r="AC158" i="22"/>
  <c r="AC162" i="22"/>
  <c r="AC166" i="22"/>
  <c r="AC170" i="22"/>
  <c r="AC174" i="22"/>
  <c r="AC143" i="22"/>
  <c r="AC147" i="22"/>
  <c r="AC151" i="22"/>
  <c r="AC155" i="22"/>
  <c r="AC159" i="22"/>
  <c r="AC163" i="22"/>
  <c r="AC167" i="22"/>
  <c r="AC171" i="22"/>
  <c r="AC175" i="22"/>
  <c r="AC144" i="22"/>
  <c r="AC148" i="22"/>
  <c r="AC152" i="22"/>
  <c r="AC156" i="22"/>
  <c r="AC160" i="22"/>
  <c r="AC164" i="22"/>
  <c r="AC168" i="22"/>
  <c r="AC172" i="22"/>
  <c r="AC153" i="22"/>
  <c r="AC169" i="22"/>
  <c r="AC177" i="22"/>
  <c r="AC139" i="22"/>
  <c r="AC141" i="22"/>
  <c r="AC157" i="22"/>
  <c r="AC173" i="22"/>
  <c r="AC145" i="22"/>
  <c r="AC161" i="22"/>
  <c r="AC149" i="22"/>
  <c r="AC165" i="22"/>
  <c r="AC176" i="22"/>
  <c r="AC3" i="22"/>
  <c r="AC2" i="22"/>
  <c r="W157" i="22"/>
  <c r="W177" i="22"/>
  <c r="W172" i="22"/>
  <c r="W156" i="22"/>
  <c r="W175" i="22"/>
  <c r="W159" i="22"/>
  <c r="W143" i="22"/>
  <c r="W170" i="22"/>
  <c r="W154" i="22"/>
  <c r="W133" i="22"/>
  <c r="W117" i="22"/>
  <c r="W140" i="22"/>
  <c r="W124" i="22"/>
  <c r="W108" i="22"/>
  <c r="W127" i="22"/>
  <c r="W111" i="22"/>
  <c r="W130" i="22"/>
  <c r="W114" i="22"/>
  <c r="W97" i="22"/>
  <c r="W83" i="22"/>
  <c r="W92" i="22"/>
  <c r="W95" i="22"/>
  <c r="W98" i="22"/>
  <c r="W82" i="22"/>
  <c r="W77" i="22"/>
  <c r="W75" i="22"/>
  <c r="W54" i="22"/>
  <c r="W50" i="22"/>
  <c r="W61" i="22"/>
  <c r="W58" i="22"/>
  <c r="W49" i="22"/>
  <c r="W52" i="22"/>
  <c r="W55" i="22"/>
  <c r="W29" i="22"/>
  <c r="W31" i="22"/>
  <c r="W38" i="22"/>
  <c r="W37" i="22"/>
  <c r="W20" i="22"/>
  <c r="W26" i="22"/>
  <c r="W18" i="22"/>
  <c r="W14" i="22"/>
  <c r="AE161" i="22"/>
  <c r="AE169" i="22"/>
  <c r="AE149" i="22"/>
  <c r="AE160" i="22"/>
  <c r="AE144" i="22"/>
  <c r="AE163" i="22"/>
  <c r="AE147" i="22"/>
  <c r="AE174" i="22"/>
  <c r="AE158" i="22"/>
  <c r="AE142" i="22"/>
  <c r="AE121" i="22"/>
  <c r="AE105" i="22"/>
  <c r="AE128" i="22"/>
  <c r="AE112" i="22"/>
  <c r="AE131" i="22"/>
  <c r="AE115" i="22"/>
  <c r="AE134" i="22"/>
  <c r="AE118" i="22"/>
  <c r="AE101" i="22"/>
  <c r="AE85" i="22"/>
  <c r="AE92" i="22"/>
  <c r="AE99" i="22"/>
  <c r="AE102" i="22"/>
  <c r="AE86" i="22"/>
  <c r="AE77" i="22"/>
  <c r="AE79" i="22"/>
  <c r="AE63" i="22"/>
  <c r="AE62" i="22"/>
  <c r="AE65" i="22"/>
  <c r="AE68" i="22"/>
  <c r="AE57" i="22"/>
  <c r="AE56" i="22"/>
  <c r="AE29" i="22"/>
  <c r="AE47" i="22"/>
  <c r="AE35" i="22"/>
  <c r="AE42" i="22"/>
  <c r="AE45" i="22"/>
  <c r="AE28" i="22"/>
  <c r="AE23" i="22"/>
  <c r="AM173" i="22"/>
  <c r="AM153" i="22"/>
  <c r="AM172" i="22"/>
  <c r="AM156" i="22"/>
  <c r="AM175" i="22"/>
  <c r="AM159" i="22"/>
  <c r="AM143" i="22"/>
  <c r="AM166" i="22"/>
  <c r="AM150" i="22"/>
  <c r="AM133" i="22"/>
  <c r="AM117" i="22"/>
  <c r="AM140" i="22"/>
  <c r="AM124" i="22"/>
  <c r="AM108" i="22"/>
  <c r="AM127" i="22"/>
  <c r="AM111" i="22"/>
  <c r="AM130" i="22"/>
  <c r="AM114" i="22"/>
  <c r="AM97" i="22"/>
  <c r="AM104" i="22"/>
  <c r="AM88" i="22"/>
  <c r="AM91" i="22"/>
  <c r="AM98" i="22"/>
  <c r="AM82" i="22"/>
  <c r="AM80" i="22"/>
  <c r="AM75" i="22"/>
  <c r="AM63" i="22"/>
  <c r="AM50" i="22"/>
  <c r="AM65" i="22"/>
  <c r="AM68" i="22"/>
  <c r="AM57" i="22"/>
  <c r="AM40" i="22"/>
  <c r="AM48" i="22"/>
  <c r="AM51" i="22"/>
  <c r="AM39" i="22"/>
  <c r="AM42" i="22"/>
  <c r="AM41" i="22"/>
  <c r="AM24" i="22"/>
  <c r="AM23" i="22"/>
  <c r="AM22" i="22"/>
  <c r="AB176" i="22"/>
  <c r="AB159" i="22"/>
  <c r="AB174" i="22"/>
  <c r="AB158" i="22"/>
  <c r="AB142" i="22"/>
  <c r="AB165" i="22"/>
  <c r="AB149" i="22"/>
  <c r="AB168" i="22"/>
  <c r="AB152" i="22"/>
  <c r="AB131" i="22"/>
  <c r="AB115" i="22"/>
  <c r="AB138" i="22"/>
  <c r="AB122" i="22"/>
  <c r="AB106" i="22"/>
  <c r="AB125" i="22"/>
  <c r="AB109" i="22"/>
  <c r="AB128" i="22"/>
  <c r="AB112" i="22"/>
  <c r="AB95" i="22"/>
  <c r="AB98" i="22"/>
  <c r="AB83" i="22"/>
  <c r="AB89" i="22"/>
  <c r="AB96" i="22"/>
  <c r="AB80" i="22"/>
  <c r="AB82" i="22"/>
  <c r="AB77" i="22"/>
  <c r="AB65" i="22"/>
  <c r="AB64" i="22"/>
  <c r="AB67" i="22"/>
  <c r="AB70" i="22"/>
  <c r="AB59" i="22"/>
  <c r="AB58" i="22"/>
  <c r="AB57" i="22"/>
  <c r="AB45" i="22"/>
  <c r="AB44" i="22"/>
  <c r="AB27" i="22"/>
  <c r="AB31" i="22"/>
  <c r="AB29" i="22"/>
  <c r="AB24" i="22"/>
  <c r="AB16" i="22"/>
  <c r="AB19" i="22"/>
  <c r="AB10" i="22"/>
  <c r="AJ163" i="22"/>
  <c r="AJ159" i="22"/>
  <c r="AJ174" i="22"/>
  <c r="AJ158" i="22"/>
  <c r="AJ142" i="22"/>
  <c r="AJ165" i="22"/>
  <c r="AJ149" i="22"/>
  <c r="AJ172" i="22"/>
  <c r="AJ156" i="22"/>
  <c r="AJ135" i="22"/>
  <c r="AJ119" i="22"/>
  <c r="AJ103" i="22"/>
  <c r="AJ126" i="22"/>
  <c r="AJ110" i="22"/>
  <c r="AJ125" i="22"/>
  <c r="AJ109" i="22"/>
  <c r="AJ128" i="22"/>
  <c r="AJ112" i="22"/>
  <c r="AJ95" i="22"/>
  <c r="AJ102" i="22"/>
  <c r="AJ86" i="22"/>
  <c r="AJ89" i="22"/>
  <c r="AJ96" i="22"/>
  <c r="AJ80" i="22"/>
  <c r="AJ82" i="22"/>
  <c r="AJ77" i="22"/>
  <c r="AJ65" i="22"/>
  <c r="AJ60" i="22"/>
  <c r="AJ63" i="22"/>
  <c r="AJ62" i="22"/>
  <c r="AJ55" i="22"/>
  <c r="AJ58" i="22"/>
  <c r="AJ42" i="22"/>
  <c r="AJ38" i="22"/>
  <c r="AJ33" i="22"/>
  <c r="AJ32" i="22"/>
  <c r="AJ35" i="22"/>
  <c r="AJ29" i="22"/>
  <c r="AJ24" i="22"/>
  <c r="AJ12" i="22"/>
  <c r="Y173" i="22"/>
  <c r="Y153" i="22"/>
  <c r="Y161" i="22"/>
  <c r="Y172" i="22"/>
  <c r="Y156" i="22"/>
  <c r="Y137" i="22"/>
  <c r="Y163" i="22"/>
  <c r="Y147" i="22"/>
  <c r="Y166" i="22"/>
  <c r="Y150" i="22"/>
  <c r="Y129" i="22"/>
  <c r="Y113" i="22"/>
  <c r="Y132" i="22"/>
  <c r="Y116" i="22"/>
  <c r="Y131" i="22"/>
  <c r="Y115" i="22"/>
  <c r="Y138" i="22"/>
  <c r="Y122" i="22"/>
  <c r="Y106" i="22"/>
  <c r="Y93" i="22"/>
  <c r="Y100" i="22"/>
  <c r="Y84" i="22"/>
  <c r="Y87" i="22"/>
  <c r="Y94" i="22"/>
  <c r="Y78" i="22"/>
  <c r="Y76" i="22"/>
  <c r="Y67" i="22"/>
  <c r="Y70" i="22"/>
  <c r="Y73" i="22"/>
  <c r="Y58" i="22"/>
  <c r="Y54" i="22"/>
  <c r="Y36" i="22"/>
  <c r="Y52" i="22"/>
  <c r="Y59" i="22"/>
  <c r="Y44" i="22"/>
  <c r="Y31" i="22"/>
  <c r="Y34" i="22"/>
  <c r="Y33" i="22"/>
  <c r="Y27" i="22"/>
  <c r="Y19" i="22"/>
  <c r="Y14" i="22"/>
  <c r="AG173" i="22"/>
  <c r="AG169" i="22"/>
  <c r="AG149" i="22"/>
  <c r="AG172" i="22"/>
  <c r="AG156" i="22"/>
  <c r="AG137" i="22"/>
  <c r="AG163" i="22"/>
  <c r="AG147" i="22"/>
  <c r="AG166" i="22"/>
  <c r="AG150" i="22"/>
  <c r="AG129" i="22"/>
  <c r="AG113" i="22"/>
  <c r="AG132" i="22"/>
  <c r="AG116" i="22"/>
  <c r="AG131" i="22"/>
  <c r="AG115" i="22"/>
  <c r="AG138" i="22"/>
  <c r="AG122" i="22"/>
  <c r="AG106" i="22"/>
  <c r="AG93" i="22"/>
  <c r="AG100" i="22"/>
  <c r="AG84" i="22"/>
  <c r="AG87" i="22"/>
  <c r="AG94" i="22"/>
  <c r="AG78" i="22"/>
  <c r="AG76" i="22"/>
  <c r="AG67" i="22"/>
  <c r="AG40" i="22"/>
  <c r="AG62" i="22"/>
  <c r="AG61" i="22"/>
  <c r="AG64" i="22"/>
  <c r="AG53" i="22"/>
  <c r="AG52" i="22"/>
  <c r="AG59" i="22"/>
  <c r="AG44" i="22"/>
  <c r="AG31" i="22"/>
  <c r="AG30" i="22"/>
  <c r="AG33" i="22"/>
  <c r="AG24" i="22"/>
  <c r="AG18" i="22"/>
  <c r="AG10" i="22"/>
  <c r="AO157" i="22"/>
  <c r="AO169" i="22"/>
  <c r="AO177" i="22"/>
  <c r="AO172" i="22"/>
  <c r="AO156" i="22"/>
  <c r="AO137" i="22"/>
  <c r="AO163" i="22"/>
  <c r="AO147" i="22"/>
  <c r="AO166" i="22"/>
  <c r="AO150" i="22"/>
  <c r="AO129" i="22"/>
  <c r="AO113" i="22"/>
  <c r="AO132" i="22"/>
  <c r="AO116" i="22"/>
  <c r="AO131" i="22"/>
  <c r="AO115" i="22"/>
  <c r="AO138" i="22"/>
  <c r="AO122" i="22"/>
  <c r="AO106" i="22"/>
  <c r="AO93" i="22"/>
  <c r="AO100" i="22"/>
  <c r="AO84" i="22"/>
  <c r="AO87" i="22"/>
  <c r="AO94" i="22"/>
  <c r="AO78" i="22"/>
  <c r="AO76" i="22"/>
  <c r="AO67" i="22"/>
  <c r="AO70" i="22"/>
  <c r="AO73" i="22"/>
  <c r="AO58" i="22"/>
  <c r="AO60" i="22"/>
  <c r="AO53" i="22"/>
  <c r="AO52" i="22"/>
  <c r="AO55" i="22"/>
  <c r="AO44" i="22"/>
  <c r="AO35" i="22"/>
  <c r="AO34" i="22"/>
  <c r="AO37" i="22"/>
  <c r="AO24" i="22"/>
  <c r="AO26" i="22"/>
  <c r="AO18" i="22"/>
  <c r="AO10" i="22"/>
  <c r="AO12" i="22"/>
  <c r="AD3" i="22"/>
  <c r="AD177" i="22"/>
  <c r="AD176" i="22"/>
  <c r="AD151" i="22"/>
  <c r="AD162" i="22"/>
  <c r="AD146" i="22"/>
  <c r="AD165" i="22"/>
  <c r="AD149" i="22"/>
  <c r="AD168" i="22"/>
  <c r="AD152" i="22"/>
  <c r="AD135" i="22"/>
  <c r="AD119" i="22"/>
  <c r="AD138" i="22"/>
  <c r="AD122" i="22"/>
  <c r="AD106" i="22"/>
  <c r="AD129" i="22"/>
  <c r="AD113" i="22"/>
  <c r="AD136" i="22"/>
  <c r="AD120" i="22"/>
  <c r="AD99" i="22"/>
  <c r="AD102" i="22"/>
  <c r="AD86" i="22"/>
  <c r="AD89" i="22"/>
  <c r="AD100" i="22"/>
  <c r="AD84" i="22"/>
  <c r="AD75" i="22"/>
  <c r="AD77" i="22"/>
  <c r="AD56" i="22"/>
  <c r="AD68" i="22"/>
  <c r="AD71" i="22"/>
  <c r="AD30" i="22"/>
  <c r="AD59" i="22"/>
  <c r="AD42" i="22"/>
  <c r="AD46" i="22"/>
  <c r="AD49" i="22"/>
  <c r="AD37" i="22"/>
  <c r="AD40" i="22"/>
  <c r="AD43" i="22"/>
  <c r="AD26" i="22"/>
  <c r="AD25" i="22"/>
  <c r="AD21" i="22"/>
  <c r="AD19" i="22"/>
  <c r="AD14" i="22"/>
  <c r="AL175" i="22"/>
  <c r="AL171" i="22"/>
  <c r="AL151" i="22"/>
  <c r="AL162" i="22"/>
  <c r="AL146" i="22"/>
  <c r="AL165" i="22"/>
  <c r="AL149" i="22"/>
  <c r="AL168" i="22"/>
  <c r="AL152" i="22"/>
  <c r="AL135" i="22"/>
  <c r="AL119" i="22"/>
  <c r="AL138" i="22"/>
  <c r="AL122" i="22"/>
  <c r="AL106" i="22"/>
  <c r="AL125" i="22"/>
  <c r="AL109" i="22"/>
  <c r="AL132" i="22"/>
  <c r="AL116" i="22"/>
  <c r="AL95" i="22"/>
  <c r="AL102" i="22"/>
  <c r="AL86" i="22"/>
  <c r="AL89" i="22"/>
  <c r="AL96" i="22"/>
  <c r="AL80" i="22"/>
  <c r="AL82" i="22"/>
  <c r="AL74" i="22"/>
  <c r="AL65" i="22"/>
  <c r="AL64" i="22"/>
  <c r="AL71" i="22"/>
  <c r="AL70" i="22"/>
  <c r="AL55" i="22"/>
  <c r="AL58" i="22"/>
  <c r="AL38" i="22"/>
  <c r="AL34" i="22"/>
  <c r="AL33" i="22"/>
  <c r="AL36" i="22"/>
  <c r="AL39" i="22"/>
  <c r="AL26" i="22"/>
  <c r="AL18" i="22"/>
  <c r="AL17" i="22"/>
  <c r="AL15" i="22"/>
  <c r="AL10" i="22"/>
  <c r="AA165" i="22"/>
  <c r="AA177" i="22"/>
  <c r="AA176" i="22"/>
  <c r="AA160" i="22"/>
  <c r="AA144" i="22"/>
  <c r="AA163" i="22"/>
  <c r="AA147" i="22"/>
  <c r="AA170" i="22"/>
  <c r="AA154" i="22"/>
  <c r="AA133" i="22"/>
  <c r="AA117" i="22"/>
  <c r="AA140" i="22"/>
  <c r="AA124" i="22"/>
  <c r="AA108" i="22"/>
  <c r="AA127" i="22"/>
  <c r="AA111" i="22"/>
  <c r="AA130" i="22"/>
  <c r="AA114" i="22"/>
  <c r="AA97" i="22"/>
  <c r="AA104" i="22"/>
  <c r="AA88" i="22"/>
  <c r="AA91" i="22"/>
  <c r="AA94" i="22"/>
  <c r="AA82" i="22"/>
  <c r="AA77" i="22"/>
  <c r="AA75" i="22"/>
  <c r="AA70" i="22"/>
  <c r="AA73" i="22"/>
  <c r="AA54" i="22"/>
  <c r="AA50" i="22"/>
  <c r="AA49" i="22"/>
  <c r="AA52" i="22"/>
  <c r="AA55" i="22"/>
  <c r="AA43" i="22"/>
  <c r="AA46" i="22"/>
  <c r="AA29" i="22"/>
  <c r="AA33" i="22"/>
  <c r="AA27" i="22"/>
  <c r="AA20" i="22"/>
  <c r="AA18" i="22"/>
  <c r="AA17" i="22"/>
  <c r="AA8" i="22"/>
  <c r="AI5" i="22"/>
  <c r="AI165" i="22"/>
  <c r="AI177" i="22"/>
  <c r="AI172" i="22"/>
  <c r="AI156" i="22"/>
  <c r="AI175" i="22"/>
  <c r="AI159" i="22"/>
  <c r="AI143" i="22"/>
  <c r="AI166" i="22"/>
  <c r="AI150" i="22"/>
  <c r="AI133" i="22"/>
  <c r="AI117" i="22"/>
  <c r="AI140" i="22"/>
  <c r="AI124" i="22"/>
  <c r="AI108" i="22"/>
  <c r="AI127" i="22"/>
  <c r="AI111" i="22"/>
  <c r="AI130" i="22"/>
  <c r="AI114" i="22"/>
  <c r="AI97" i="22"/>
  <c r="AI104" i="22"/>
  <c r="AI88" i="22"/>
  <c r="AI91" i="22"/>
  <c r="AI98" i="22"/>
  <c r="AI82" i="22"/>
  <c r="AI77" i="22"/>
  <c r="AI75" i="22"/>
  <c r="AI70" i="22"/>
  <c r="AI73" i="22"/>
  <c r="AI54" i="22"/>
  <c r="AI64" i="22"/>
  <c r="AI53" i="22"/>
  <c r="AI52" i="22"/>
  <c r="AI55" i="22"/>
  <c r="AI40" i="22"/>
  <c r="AI31" i="22"/>
  <c r="AI34" i="22"/>
  <c r="AI41" i="22"/>
  <c r="AI28" i="22"/>
  <c r="AI23" i="22"/>
  <c r="AI14" i="22"/>
  <c r="AI21" i="22"/>
  <c r="AI8" i="22"/>
  <c r="X3" i="22"/>
  <c r="X177" i="22"/>
  <c r="X167" i="22"/>
  <c r="X174" i="22"/>
  <c r="X158" i="22"/>
  <c r="X142" i="22"/>
  <c r="X165" i="22"/>
  <c r="X149" i="22"/>
  <c r="X168" i="22"/>
  <c r="X152" i="22"/>
  <c r="X131" i="22"/>
  <c r="X115" i="22"/>
  <c r="X138" i="22"/>
  <c r="X122" i="22"/>
  <c r="X106" i="22"/>
  <c r="X125" i="22"/>
  <c r="X109" i="22"/>
  <c r="X128" i="22"/>
  <c r="X112" i="22"/>
  <c r="X95" i="22"/>
  <c r="X98" i="22"/>
  <c r="X101" i="22"/>
  <c r="X85" i="22"/>
  <c r="X92" i="22"/>
  <c r="X80" i="22"/>
  <c r="X82" i="22"/>
  <c r="X74" i="22"/>
  <c r="X61" i="22"/>
  <c r="X68" i="22"/>
  <c r="X67" i="22"/>
  <c r="X66" i="22"/>
  <c r="X46" i="22"/>
  <c r="X47" i="22"/>
  <c r="X50" i="22"/>
  <c r="X49" i="22"/>
  <c r="X33" i="22"/>
  <c r="X36" i="22"/>
  <c r="X35" i="22"/>
  <c r="X26" i="22"/>
  <c r="X28" i="22"/>
  <c r="X20" i="22"/>
  <c r="X15" i="22"/>
  <c r="X8" i="22"/>
  <c r="AF177" i="22"/>
  <c r="AF167" i="22"/>
  <c r="AF174" i="22"/>
  <c r="AF158" i="22"/>
  <c r="AF142" i="22"/>
  <c r="AF165" i="22"/>
  <c r="AF149" i="22"/>
  <c r="AF168" i="22"/>
  <c r="AF152" i="22"/>
  <c r="AF131" i="22"/>
  <c r="AF115" i="22"/>
  <c r="AF138" i="22"/>
  <c r="AF122" i="22"/>
  <c r="AF106" i="22"/>
  <c r="AF125" i="22"/>
  <c r="AF109" i="22"/>
  <c r="AF128" i="22"/>
  <c r="AF112" i="22"/>
  <c r="AF95" i="22"/>
  <c r="AF98" i="22"/>
  <c r="AF101" i="22"/>
  <c r="AF85" i="22"/>
  <c r="AF92" i="22"/>
  <c r="AF80" i="22"/>
  <c r="AF75" i="22"/>
  <c r="AF77" i="22"/>
  <c r="AF73" i="22"/>
  <c r="AF64" i="22"/>
  <c r="AF71" i="22"/>
  <c r="AF66" i="22"/>
  <c r="AF59" i="22"/>
  <c r="AF38" i="22"/>
  <c r="AF34" i="22"/>
  <c r="AF30" i="22"/>
  <c r="AF37" i="22"/>
  <c r="AF40" i="22"/>
  <c r="AF43" i="22"/>
  <c r="AF26" i="22"/>
  <c r="AF28" i="22"/>
  <c r="AF20" i="22"/>
  <c r="AF15" i="22"/>
  <c r="AF8" i="22"/>
  <c r="AN159" i="22"/>
  <c r="AN176" i="22"/>
  <c r="AN147" i="22"/>
  <c r="AN162" i="22"/>
  <c r="AN146" i="22"/>
  <c r="AN169" i="22"/>
  <c r="AN153" i="22"/>
  <c r="AN137" i="22"/>
  <c r="AN160" i="22"/>
  <c r="AN144" i="22"/>
  <c r="AN123" i="22"/>
  <c r="AN107" i="22"/>
  <c r="AN130" i="22"/>
  <c r="AN114" i="22"/>
  <c r="AN129" i="22"/>
  <c r="AN113" i="22"/>
  <c r="AN132" i="22"/>
  <c r="AN116" i="22"/>
  <c r="AN99" i="22"/>
  <c r="AN83" i="22"/>
  <c r="AN90" i="22"/>
  <c r="AN93" i="22"/>
  <c r="AN100" i="22"/>
  <c r="AN84" i="22"/>
  <c r="AN79" i="22"/>
  <c r="AN78" i="22"/>
  <c r="AN65" i="22"/>
  <c r="AN68" i="22"/>
  <c r="AN71" i="22"/>
  <c r="AN70" i="22"/>
  <c r="AN59" i="22"/>
  <c r="AN38" i="22"/>
  <c r="AN46" i="22"/>
  <c r="AN53" i="22"/>
  <c r="AN41" i="22"/>
  <c r="AN22" i="22"/>
  <c r="AN32" i="22"/>
  <c r="AN31" i="22"/>
  <c r="AN25" i="22"/>
  <c r="AN17" i="22"/>
  <c r="AN12" i="22"/>
</calcChain>
</file>

<file path=xl/sharedStrings.xml><?xml version="1.0" encoding="utf-8"?>
<sst xmlns="http://schemas.openxmlformats.org/spreadsheetml/2006/main" count="10083" uniqueCount="425">
  <si>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</si>
  <si>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</si>
  <si>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</si>
  <si>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</si>
  <si>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</si>
  <si>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</si>
  <si>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</si>
  <si>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</si>
  <si>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</si>
  <si>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</si>
  <si>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</si>
  <si>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</si>
  <si>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</si>
  <si>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</si>
  <si>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</si>
  <si>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</si>
  <si>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</si>
  <si>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</si>
  <si>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</si>
  <si>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</si>
  <si>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</si>
  <si>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</si>
  <si>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</si>
  <si>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</si>
  <si>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</si>
  <si>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</si>
  <si>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</si>
  <si>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</si>
  <si>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</si>
  <si>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</si>
  <si>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</si>
  <si>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</si>
  <si>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</si>
  <si>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</si>
  <si>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</si>
  <si>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</si>
  <si>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</si>
  <si>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</si>
  <si>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</si>
  <si>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</si>
  <si>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</si>
  <si>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</si>
  <si>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</si>
  <si>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</si>
  <si>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</si>
  <si>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</si>
  <si>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</si>
  <si>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</si>
  <si>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</si>
  <si>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</si>
  <si>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</si>
  <si>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</si>
  <si>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</si>
  <si>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</si>
  <si>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</si>
  <si>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</si>
  <si>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</si>
  <si>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</si>
  <si>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</si>
  <si>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</si>
  <si>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</si>
  <si>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</si>
  <si>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</si>
  <si>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</si>
  <si>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</si>
  <si>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</si>
  <si>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</si>
  <si>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</si>
  <si>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</si>
  <si>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</si>
  <si>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</si>
  <si>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</si>
  <si>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</si>
  <si>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</si>
  <si>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</si>
  <si>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</si>
  <si>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</si>
  <si>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</si>
  <si>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</si>
  <si>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</si>
  <si>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</si>
  <si>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</si>
  <si>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</si>
  <si>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</si>
  <si>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</si>
  <si>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</si>
  <si>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</si>
  <si>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</si>
  <si>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</si>
  <si>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</si>
  <si>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</si>
  <si>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</si>
  <si>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</si>
  <si>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</si>
  <si>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</si>
  <si>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</si>
  <si>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</si>
  <si>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</si>
  <si>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</si>
  <si>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</si>
  <si>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</si>
  <si>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</si>
  <si>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</si>
  <si>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</si>
  <si>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</si>
  <si>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</si>
  <si>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</si>
  <si>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</si>
  <si>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</si>
  <si>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</si>
  <si>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</si>
  <si>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</si>
  <si>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</si>
  <si>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</si>
  <si>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</si>
  <si>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</si>
  <si>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</si>
  <si>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</si>
  <si>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</si>
  <si>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</si>
  <si>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</si>
  <si>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</si>
  <si>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</si>
  <si>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</si>
  <si>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</si>
  <si>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</si>
  <si>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</si>
  <si>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</si>
  <si>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</si>
  <si>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</si>
  <si>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</si>
  <si>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</si>
  <si>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</si>
  <si>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</si>
  <si>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</si>
  <si>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</si>
  <si>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</si>
  <si>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</si>
  <si>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</si>
  <si>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</si>
  <si>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</si>
  <si>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</si>
  <si>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</si>
  <si>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</si>
  <si>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</si>
  <si>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</si>
  <si>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</si>
  <si>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</si>
  <si>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</si>
  <si>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</si>
  <si>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</si>
  <si>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</si>
  <si>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</si>
  <si>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</si>
  <si>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</si>
  <si>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</si>
  <si>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</si>
  <si>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</si>
  <si>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</si>
  <si>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</si>
  <si>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</si>
  <si>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</si>
  <si>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</si>
  <si>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</si>
  <si>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</si>
  <si>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</si>
  <si>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</si>
  <si>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</si>
  <si>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</si>
  <si>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</si>
  <si>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</si>
  <si>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</si>
  <si>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</si>
  <si>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</si>
  <si>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</si>
  <si>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</si>
  <si>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</si>
  <si>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</si>
  <si>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</si>
  <si>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</si>
  <si>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</si>
  <si>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</si>
  <si>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</si>
  <si>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</si>
  <si>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</si>
  <si>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</si>
  <si>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</si>
  <si>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</si>
  <si>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</si>
  <si>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</si>
  <si>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</si>
  <si>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</si>
  <si>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</si>
  <si>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</si>
  <si>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</si>
  <si>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</si>
  <si>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</si>
  <si>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</si>
  <si>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</si>
  <si>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</si>
  <si>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</si>
  <si>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</si>
  <si>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</si>
  <si>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</si>
  <si>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</si>
  <si>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</si>
  <si>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</si>
  <si>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</si>
  <si>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</si>
  <si>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</si>
  <si>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</si>
  <si>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</si>
  <si>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</si>
  <si>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</si>
  <si>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</si>
  <si>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</si>
  <si>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</si>
  <si>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</si>
  <si>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</si>
  <si>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</si>
  <si>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</si>
  <si>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</si>
  <si>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</si>
  <si>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</si>
  <si>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</si>
  <si>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</si>
  <si>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</si>
  <si>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</si>
  <si>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</si>
  <si>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</si>
  <si>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</si>
  <si>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</si>
  <si>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</si>
  <si>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</si>
  <si>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</si>
  <si>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</si>
  <si>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</si>
  <si>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</si>
  <si>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</si>
  <si>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</si>
  <si>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</si>
  <si>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</si>
  <si>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</si>
  <si>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</si>
  <si>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</si>
  <si>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</si>
  <si>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</si>
  <si>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</si>
  <si>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</si>
  <si>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</si>
  <si>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</si>
  <si>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</si>
  <si>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</si>
  <si>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</si>
  <si>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</si>
  <si>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</si>
  <si>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</si>
  <si>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</si>
  <si>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</si>
  <si>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</si>
  <si>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</si>
  <si>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</si>
  <si>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</si>
  <si>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</si>
  <si>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</si>
  <si>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</si>
  <si>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</si>
  <si>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</si>
  <si>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</si>
  <si>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</si>
  <si>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</si>
  <si>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</si>
  <si>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</si>
  <si>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</si>
  <si>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</si>
  <si>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</si>
  <si>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</si>
  <si>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</si>
  <si>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</si>
  <si>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</si>
  <si>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</si>
  <si>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</si>
  <si>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</si>
  <si>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</si>
  <si>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</si>
  <si>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</si>
  <si>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</si>
  <si>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</si>
  <si>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</si>
  <si>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</si>
  <si>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</si>
  <si>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</si>
  <si>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</si>
  <si>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</si>
  <si>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</si>
  <si>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</si>
  <si>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</si>
  <si>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</si>
  <si>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</si>
  <si>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</si>
  <si>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</si>
  <si>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</si>
  <si>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</si>
  <si>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</si>
  <si>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</si>
  <si>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</si>
  <si>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</si>
  <si>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</si>
  <si>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</si>
  <si>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</si>
  <si>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</si>
  <si>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</si>
  <si>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</si>
  <si>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</si>
  <si>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</si>
  <si>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</si>
  <si>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</si>
  <si>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</si>
  <si>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</si>
  <si>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</si>
  <si>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</si>
  <si>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</si>
  <si>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</si>
  <si>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</si>
  <si>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</si>
  <si>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</si>
  <si>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</si>
  <si>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</si>
  <si>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</si>
  <si>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</si>
  <si>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</si>
  <si>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</si>
  <si>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</si>
  <si>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</si>
  <si>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</si>
  <si>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</si>
  <si>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</si>
  <si>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</si>
  <si>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</si>
  <si>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</si>
  <si>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</si>
  <si>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</si>
  <si>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</si>
  <si>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</si>
  <si>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</si>
  <si>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</si>
  <si>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</si>
  <si>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</si>
  <si>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</si>
  <si>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</si>
  <si>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</si>
  <si>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</si>
  <si>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</si>
  <si>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</si>
  <si>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</si>
  <si>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</si>
  <si>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</si>
  <si>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</si>
  <si>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</si>
  <si>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</si>
  <si>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</si>
  <si>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</si>
  <si>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</si>
  <si>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</si>
  <si>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</si>
  <si>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</si>
  <si>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</si>
  <si>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</si>
  <si>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</si>
  <si>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</si>
  <si>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</si>
  <si>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</si>
  <si>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</si>
  <si>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</si>
  <si>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</si>
  <si>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</si>
  <si>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</si>
  <si>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</si>
  <si>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</si>
  <si>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</si>
  <si>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</si>
  <si>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</si>
  <si>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</si>
  <si>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</si>
  <si>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</si>
  <si>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</si>
  <si>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</si>
  <si>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</si>
  <si>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</si>
  <si>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</si>
  <si>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</si>
  <si>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</si>
  <si>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</si>
  <si>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</si>
  <si>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</si>
  <si>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</si>
  <si>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</si>
  <si>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</si>
  <si>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</si>
  <si>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</si>
  <si>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</si>
  <si>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</si>
  <si>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</si>
  <si>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</si>
  <si>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</si>
  <si>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</si>
  <si>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</si>
  <si>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</si>
  <si>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</si>
  <si>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</si>
  <si>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</si>
  <si>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</si>
  <si>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</si>
  <si>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</si>
  <si>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</si>
  <si>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</si>
  <si>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</si>
  <si>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</si>
  <si>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</si>
  <si>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</si>
  <si>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</si>
  <si>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</si>
  <si>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</si>
  <si>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</si>
  <si>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We adjust the values from the EPS (AR5) to match EPA (AR4).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</si>
</sst>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/>
  </sheetViews>
  <sheetFormatPr defaultRowHeight="14.2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392</v>
      </c>
    </row>
    <row r="10" spans="1:1">
      <c r="A10" s="2" t="s">
        <v>393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4.25"/>
  <cols>
    <col min="1" max="1" width="29.3984375" customWidth="1"/>
    <col min="2" max="2" width="24.73046875" customWidth="1"/>
    <col min="4" max="4" width="46.3984375" customWidth="1"/>
    <col min="5" max="5" width="23.265625" customWidth="1"/>
  </cols>
  <sheetData>
    <row r="1" spans="1:5" ht="14.6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2" sqref="D12"/>
    </sheetView>
  </sheetViews>
  <sheetFormatPr defaultRowHeight="14.25"/>
  <cols>
    <col min="1" max="1" width="28" customWidth="1"/>
    <col min="2" max="2" width="16.1328125" customWidth="1"/>
    <col min="3" max="3" width="18.1328125" customWidth="1"/>
    <col min="4" max="4" width="16.86328125" customWidth="1"/>
    <col min="5" max="26" width="9.1328125" hidden="1" customWidth="1"/>
    <col min="28" max="28" width="25.59765625" bestFit="1" customWidth="1"/>
  </cols>
  <sheetData>
    <row r="1" spans="1:4">
      <c r="A1" s="93" t="s">
        <v>395</v>
      </c>
      <c r="B1" s="93"/>
      <c r="C1" s="93"/>
      <c r="D1" s="131"/>
    </row>
    <row r="2" spans="1:4">
      <c r="A2" t="s">
        <v>366</v>
      </c>
      <c r="B2" t="s">
        <v>396</v>
      </c>
      <c r="C2" t="s">
        <v>397</v>
      </c>
      <c r="D2" t="s">
        <v>398</v>
      </c>
    </row>
    <row r="3" spans="1:4">
      <c r="A3" t="s">
        <v>367</v>
      </c>
      <c r="B3" s="208">
        <v>1</v>
      </c>
      <c r="C3" s="208">
        <v>1</v>
      </c>
      <c r="D3">
        <v>1</v>
      </c>
    </row>
    <row r="4" spans="1:4">
      <c r="A4" t="s">
        <v>399</v>
      </c>
      <c r="B4" s="208">
        <v>16.2</v>
      </c>
      <c r="C4" s="208">
        <v>5</v>
      </c>
    </row>
    <row r="5" spans="1:4">
      <c r="A5" t="s">
        <v>400</v>
      </c>
      <c r="B5" s="208">
        <v>5.6</v>
      </c>
      <c r="C5" s="208">
        <v>1.8</v>
      </c>
    </row>
    <row r="6" spans="1:4">
      <c r="A6" t="s">
        <v>401</v>
      </c>
      <c r="B6" s="208">
        <v>-2.4</v>
      </c>
      <c r="C6" s="208">
        <v>-8.1999999999999993</v>
      </c>
    </row>
    <row r="7" spans="1:4">
      <c r="A7" t="s">
        <v>402</v>
      </c>
      <c r="B7" s="208">
        <v>0</v>
      </c>
      <c r="C7" s="208">
        <v>0</v>
      </c>
    </row>
    <row r="8" spans="1:4">
      <c r="A8" t="s">
        <v>403</v>
      </c>
      <c r="B8" s="208">
        <v>0</v>
      </c>
      <c r="C8" s="208">
        <v>0</v>
      </c>
    </row>
    <row r="9" spans="1:4">
      <c r="A9" t="s">
        <v>404</v>
      </c>
      <c r="B9" s="208">
        <v>0</v>
      </c>
      <c r="C9" s="208">
        <v>0</v>
      </c>
    </row>
    <row r="10" spans="1:4">
      <c r="A10" t="s">
        <v>405</v>
      </c>
      <c r="B10" s="208">
        <v>1200</v>
      </c>
      <c r="C10" s="208">
        <v>345</v>
      </c>
    </row>
    <row r="11" spans="1:4">
      <c r="A11" t="s">
        <v>406</v>
      </c>
      <c r="B11" s="208">
        <v>-160</v>
      </c>
      <c r="C11" s="208">
        <v>-46</v>
      </c>
    </row>
    <row r="12" spans="1:4">
      <c r="A12" t="s">
        <v>368</v>
      </c>
      <c r="B12" s="208">
        <v>84</v>
      </c>
      <c r="C12" s="208">
        <v>28</v>
      </c>
      <c r="D12">
        <v>25</v>
      </c>
    </row>
    <row r="13" spans="1:4">
      <c r="A13" t="s">
        <v>369</v>
      </c>
      <c r="B13" s="208">
        <v>264</v>
      </c>
      <c r="C13" s="208">
        <v>265</v>
      </c>
      <c r="D13">
        <v>298</v>
      </c>
    </row>
    <row r="14" spans="1:4">
      <c r="A14" t="s">
        <v>407</v>
      </c>
      <c r="B14" s="208">
        <v>1</v>
      </c>
      <c r="C14" s="208">
        <v>1</v>
      </c>
    </row>
    <row r="15" spans="1:4">
      <c r="A15" t="s">
        <v>370</v>
      </c>
      <c r="B15" s="208">
        <v>17500</v>
      </c>
      <c r="C15" s="208">
        <v>23500</v>
      </c>
      <c r="D15">
        <v>22800</v>
      </c>
    </row>
    <row r="16" spans="1:4">
      <c r="A16" t="s">
        <v>408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4"/>
  <sheetViews>
    <sheetView workbookViewId="0">
      <pane ySplit="2" topLeftCell="A3" activePane="bottomLeft" state="frozen"/>
      <selection pane="bottomLeft" activeCell="A3" sqref="A3:AI84"/>
    </sheetView>
  </sheetViews>
  <sheetFormatPr defaultColWidth="12.59765625" defaultRowHeight="14.25"/>
  <cols>
    <col min="1" max="1" width="61.265625" style="97" customWidth="1"/>
    <col min="2" max="8" width="12.59765625" style="97"/>
    <col min="9" max="9" width="10.265625" style="97" customWidth="1"/>
    <col min="10" max="10" width="10.3984375" style="98" customWidth="1"/>
    <col min="11" max="16384" width="12.59765625" style="97"/>
  </cols>
  <sheetData>
    <row r="1" spans="1:35">
      <c r="A1" s="96" t="s">
        <v>299</v>
      </c>
    </row>
    <row r="2" spans="1:35">
      <c r="A2" s="99"/>
      <c r="B2" s="100">
        <v>2017</v>
      </c>
      <c r="C2" s="100">
        <v>2018</v>
      </c>
      <c r="D2" s="100">
        <v>2019</v>
      </c>
      <c r="E2" s="100">
        <v>2020</v>
      </c>
      <c r="F2" s="100">
        <v>2021</v>
      </c>
      <c r="G2" s="100">
        <v>2022</v>
      </c>
      <c r="H2" s="100">
        <v>2023</v>
      </c>
      <c r="I2" s="100">
        <v>2024</v>
      </c>
      <c r="J2" s="100">
        <v>2025</v>
      </c>
      <c r="K2" s="100">
        <v>2026</v>
      </c>
      <c r="L2" s="100">
        <v>2027</v>
      </c>
      <c r="M2" s="100">
        <v>2028</v>
      </c>
      <c r="N2" s="100">
        <v>2029</v>
      </c>
      <c r="O2" s="100">
        <v>2030</v>
      </c>
      <c r="P2" s="100">
        <v>2031</v>
      </c>
      <c r="Q2" s="100">
        <v>2032</v>
      </c>
      <c r="R2" s="100">
        <v>2033</v>
      </c>
      <c r="S2" s="100">
        <v>2034</v>
      </c>
      <c r="T2" s="100">
        <v>2035</v>
      </c>
      <c r="U2" s="100">
        <v>2036</v>
      </c>
      <c r="V2" s="100">
        <v>2037</v>
      </c>
      <c r="W2" s="100">
        <v>2038</v>
      </c>
      <c r="X2" s="100">
        <v>2039</v>
      </c>
      <c r="Y2" s="100">
        <v>2040</v>
      </c>
      <c r="Z2" s="100">
        <v>2041</v>
      </c>
      <c r="AA2" s="100">
        <v>2042</v>
      </c>
      <c r="AB2" s="100">
        <v>2043</v>
      </c>
      <c r="AC2" s="100">
        <v>2044</v>
      </c>
      <c r="AD2" s="100">
        <v>2045</v>
      </c>
      <c r="AE2" s="100">
        <v>2046</v>
      </c>
      <c r="AF2" s="100">
        <v>2047</v>
      </c>
      <c r="AG2" s="100">
        <v>2048</v>
      </c>
      <c r="AH2" s="100">
        <v>2049</v>
      </c>
      <c r="AI2" s="100">
        <v>2050</v>
      </c>
    </row>
    <row r="3" spans="1:35">
      <c r="A3" s="101" t="s">
        <v>300</v>
      </c>
      <c r="B3" s="102"/>
      <c r="C3" s="102"/>
      <c r="D3" s="102"/>
      <c r="E3" s="102"/>
      <c r="F3" s="102"/>
      <c r="G3" s="102"/>
      <c r="H3" s="102"/>
    </row>
    <row r="4" spans="1:35">
      <c r="A4" s="103" t="s">
        <v>301</v>
      </c>
      <c r="B4" s="104">
        <v>63.1011484</v>
      </c>
      <c r="C4" s="104">
        <v>65.387732189035404</v>
      </c>
      <c r="D4" s="104">
        <v>67.365053072268807</v>
      </c>
      <c r="E4" s="104">
        <v>69.149496169530451</v>
      </c>
      <c r="F4" s="104">
        <v>70.285791948095294</v>
      </c>
      <c r="G4" s="104">
        <v>71.324382932523378</v>
      </c>
      <c r="H4" s="104">
        <v>72.172196452951908</v>
      </c>
      <c r="I4" s="104">
        <v>72.856234675293479</v>
      </c>
      <c r="J4" s="104">
        <v>73.410700198929817</v>
      </c>
      <c r="K4" s="104">
        <v>74.130617529132152</v>
      </c>
      <c r="L4" s="104">
        <v>74.676308883802392</v>
      </c>
      <c r="M4" s="104">
        <v>75.432462255052926</v>
      </c>
      <c r="N4" s="104">
        <v>75.853084681402763</v>
      </c>
      <c r="O4" s="104">
        <v>76.677924765218506</v>
      </c>
      <c r="P4" s="104">
        <v>77.844184640807768</v>
      </c>
      <c r="Q4" s="104">
        <v>78.876542043649124</v>
      </c>
      <c r="R4" s="104">
        <v>79.792073264220761</v>
      </c>
      <c r="S4" s="104">
        <v>81.228630344292284</v>
      </c>
      <c r="T4" s="104">
        <v>82.530548684931745</v>
      </c>
      <c r="U4" s="104">
        <v>83.581012039154089</v>
      </c>
      <c r="V4" s="104">
        <v>84.899608245152137</v>
      </c>
      <c r="W4" s="104">
        <v>86.081398436032174</v>
      </c>
      <c r="X4" s="104">
        <v>86.847552868122477</v>
      </c>
      <c r="Y4" s="104">
        <v>88.007999953163136</v>
      </c>
      <c r="Z4" s="104">
        <v>89.41772445220785</v>
      </c>
      <c r="AA4" s="104">
        <v>90.560757202698667</v>
      </c>
      <c r="AB4" s="104">
        <v>91.824035002437512</v>
      </c>
      <c r="AC4" s="104">
        <v>93.266860392190878</v>
      </c>
      <c r="AD4" s="104">
        <v>94.620061932534156</v>
      </c>
      <c r="AE4" s="104">
        <v>95.800585423041341</v>
      </c>
      <c r="AF4" s="104">
        <v>97.10961832867342</v>
      </c>
      <c r="AG4" s="104">
        <v>98.354677452599603</v>
      </c>
      <c r="AH4" s="104">
        <v>99.430460163462101</v>
      </c>
      <c r="AI4" s="104">
        <v>100.77844072849368</v>
      </c>
    </row>
    <row r="5" spans="1:35">
      <c r="A5" s="105" t="s">
        <v>302</v>
      </c>
      <c r="B5" s="106">
        <v>39.817148400000001</v>
      </c>
      <c r="C5" s="106">
        <v>41.781559146700552</v>
      </c>
      <c r="D5" s="106">
        <v>43.579328107276275</v>
      </c>
      <c r="E5" s="106">
        <v>45.183734791755029</v>
      </c>
      <c r="F5" s="106">
        <v>46.139512601782513</v>
      </c>
      <c r="G5" s="106">
        <v>46.997106978517209</v>
      </c>
      <c r="H5" s="106">
        <v>47.663448151029982</v>
      </c>
      <c r="I5" s="106">
        <v>48.165541166609401</v>
      </c>
      <c r="J5" s="106">
        <v>48.537591488561773</v>
      </c>
      <c r="K5" s="106">
        <v>49.074626468737193</v>
      </c>
      <c r="L5" s="106">
        <v>49.436971154375833</v>
      </c>
      <c r="M5" s="106">
        <v>50.009316349792115</v>
      </c>
      <c r="N5" s="106">
        <v>50.245671888674622</v>
      </c>
      <c r="O5" s="106">
        <v>50.885789151630313</v>
      </c>
      <c r="P5" s="106">
        <v>51.866873034380376</v>
      </c>
      <c r="Q5" s="106">
        <v>52.713604017092173</v>
      </c>
      <c r="R5" s="106">
        <v>53.443061118309139</v>
      </c>
      <c r="S5" s="106">
        <v>54.693099091343285</v>
      </c>
      <c r="T5" s="106">
        <v>55.808056032382289</v>
      </c>
      <c r="U5" s="106">
        <v>56.671118373237398</v>
      </c>
      <c r="V5" s="106">
        <v>57.801876614673354</v>
      </c>
      <c r="W5" s="106">
        <v>58.795394536242142</v>
      </c>
      <c r="X5" s="106">
        <v>59.372845024689219</v>
      </c>
      <c r="Y5" s="106">
        <v>60.344159106240475</v>
      </c>
      <c r="Z5" s="106">
        <v>61.564324140600419</v>
      </c>
      <c r="AA5" s="106">
        <v>62.517373548122926</v>
      </c>
      <c r="AB5" s="106">
        <v>63.590246693878022</v>
      </c>
      <c r="AC5" s="106">
        <v>64.842248670351339</v>
      </c>
      <c r="AD5" s="106">
        <v>66.004210574382611</v>
      </c>
      <c r="AE5" s="106">
        <v>66.993080726449037</v>
      </c>
      <c r="AF5" s="106">
        <v>68.110049097146629</v>
      </c>
      <c r="AG5" s="106">
        <v>69.162634980103959</v>
      </c>
      <c r="AH5" s="106">
        <v>70.045538219338852</v>
      </c>
      <c r="AI5" s="106">
        <v>71.200235542467297</v>
      </c>
    </row>
    <row r="6" spans="1:35">
      <c r="A6" s="105" t="s">
        <v>303</v>
      </c>
      <c r="B6" s="106">
        <v>23.283999999999999</v>
      </c>
      <c r="C6" s="106">
        <v>23.606173042334849</v>
      </c>
      <c r="D6" s="106">
        <v>23.785724964992525</v>
      </c>
      <c r="E6" s="106">
        <v>23.965761377775422</v>
      </c>
      <c r="F6" s="106">
        <v>24.146279346312774</v>
      </c>
      <c r="G6" s="106">
        <v>24.327275954006176</v>
      </c>
      <c r="H6" s="106">
        <v>24.50874830192193</v>
      </c>
      <c r="I6" s="106">
        <v>24.690693508684074</v>
      </c>
      <c r="J6" s="106">
        <v>24.873108710368044</v>
      </c>
      <c r="K6" s="106">
        <v>25.055991060394955</v>
      </c>
      <c r="L6" s="106">
        <v>25.239337729426552</v>
      </c>
      <c r="M6" s="106">
        <v>25.42314590526081</v>
      </c>
      <c r="N6" s="106">
        <v>25.607412792728145</v>
      </c>
      <c r="O6" s="106">
        <v>25.792135613588197</v>
      </c>
      <c r="P6" s="106">
        <v>25.977311606427389</v>
      </c>
      <c r="Q6" s="106">
        <v>26.162938026556947</v>
      </c>
      <c r="R6" s="106">
        <v>26.349012145911619</v>
      </c>
      <c r="S6" s="106">
        <v>26.535531252948996</v>
      </c>
      <c r="T6" s="106">
        <v>26.722492652549462</v>
      </c>
      <c r="U6" s="106">
        <v>26.909893665916687</v>
      </c>
      <c r="V6" s="106">
        <v>27.09773163047878</v>
      </c>
      <c r="W6" s="106">
        <v>27.286003899790035</v>
      </c>
      <c r="X6" s="106">
        <v>27.474707843433254</v>
      </c>
      <c r="Y6" s="106">
        <v>27.663840846922668</v>
      </c>
      <c r="Z6" s="106">
        <v>27.85340031160743</v>
      </c>
      <c r="AA6" s="106">
        <v>28.043383654575742</v>
      </c>
      <c r="AB6" s="106">
        <v>28.233788308559493</v>
      </c>
      <c r="AC6" s="106">
        <v>28.424611721839543</v>
      </c>
      <c r="AD6" s="106">
        <v>28.615851358151545</v>
      </c>
      <c r="AE6" s="106">
        <v>28.807504696592307</v>
      </c>
      <c r="AF6" s="106">
        <v>28.999569231526792</v>
      </c>
      <c r="AG6" s="106">
        <v>29.192042472495647</v>
      </c>
      <c r="AH6" s="106">
        <v>29.384921944123246</v>
      </c>
      <c r="AI6" s="106">
        <v>29.578205186026384</v>
      </c>
    </row>
    <row r="7" spans="1:35">
      <c r="A7" s="101"/>
      <c r="B7" s="108"/>
      <c r="C7" s="108"/>
      <c r="D7" s="108"/>
      <c r="E7" s="108"/>
      <c r="F7" s="108"/>
      <c r="G7" s="108"/>
      <c r="H7" s="108"/>
    </row>
    <row r="8" spans="1:35">
      <c r="A8" s="101" t="s">
        <v>304</v>
      </c>
      <c r="B8" s="108"/>
      <c r="C8" s="108"/>
      <c r="D8" s="108"/>
      <c r="E8" s="108"/>
      <c r="F8" s="108"/>
      <c r="G8" s="108"/>
      <c r="H8" s="108"/>
    </row>
    <row r="9" spans="1:35">
      <c r="A9" s="103" t="s">
        <v>305</v>
      </c>
      <c r="B9" s="107">
        <v>364.28000000000003</v>
      </c>
      <c r="C9" s="107">
        <v>391.60535512170043</v>
      </c>
      <c r="D9" s="107">
        <v>419.98621190806739</v>
      </c>
      <c r="E9" s="107">
        <v>442.28731906897832</v>
      </c>
      <c r="F9" s="107">
        <v>452.47589097686404</v>
      </c>
      <c r="G9" s="107">
        <v>457.85978189628906</v>
      </c>
      <c r="H9" s="107">
        <v>461.36825580673474</v>
      </c>
      <c r="I9" s="107">
        <v>467.089301421409</v>
      </c>
      <c r="J9" s="107">
        <v>474.03028920044278</v>
      </c>
      <c r="K9" s="107">
        <v>482.26204171913031</v>
      </c>
      <c r="L9" s="107">
        <v>488.47022367895545</v>
      </c>
      <c r="M9" s="107">
        <v>492.06974390735172</v>
      </c>
      <c r="N9" s="107">
        <v>494.78200086790571</v>
      </c>
      <c r="O9" s="107">
        <v>496.0760459831007</v>
      </c>
      <c r="P9" s="107">
        <v>498.16035287377696</v>
      </c>
      <c r="Q9" s="107">
        <v>500.84996218835789</v>
      </c>
      <c r="R9" s="107">
        <v>502.10881883517732</v>
      </c>
      <c r="S9" s="107">
        <v>503.2329576552624</v>
      </c>
      <c r="T9" s="107">
        <v>504.12454279978073</v>
      </c>
      <c r="U9" s="107">
        <v>505.50131544057234</v>
      </c>
      <c r="V9" s="107">
        <v>506.6376929817996</v>
      </c>
      <c r="W9" s="107">
        <v>508.40382911311195</v>
      </c>
      <c r="X9" s="107">
        <v>509.89453261967907</v>
      </c>
      <c r="Y9" s="107">
        <v>511.72511569288639</v>
      </c>
      <c r="Z9" s="107">
        <v>513.27883312393658</v>
      </c>
      <c r="AA9" s="107">
        <v>514.5862313466032</v>
      </c>
      <c r="AB9" s="107">
        <v>514.73112224201111</v>
      </c>
      <c r="AC9" s="107">
        <v>515.92519741962417</v>
      </c>
      <c r="AD9" s="107">
        <v>517.2199493665712</v>
      </c>
      <c r="AE9" s="107">
        <v>518.22860263186953</v>
      </c>
      <c r="AF9" s="107">
        <v>519.1056372053406</v>
      </c>
      <c r="AG9" s="107">
        <v>520.27424118649674</v>
      </c>
      <c r="AH9" s="107">
        <v>520.82123824409791</v>
      </c>
      <c r="AI9" s="107">
        <v>521.8378485401073</v>
      </c>
    </row>
    <row r="10" spans="1:35">
      <c r="A10" s="103" t="s">
        <v>306</v>
      </c>
      <c r="B10" s="107">
        <v>76.23074289284726</v>
      </c>
      <c r="C10" s="107">
        <v>86.111514760959992</v>
      </c>
      <c r="D10" s="107">
        <v>91.874717068850345</v>
      </c>
      <c r="E10" s="107">
        <v>95.961649411146055</v>
      </c>
      <c r="F10" s="107">
        <v>97.883511107230987</v>
      </c>
      <c r="G10" s="107">
        <v>99.228318783416839</v>
      </c>
      <c r="H10" s="107">
        <v>99.806202594010387</v>
      </c>
      <c r="I10" s="107">
        <v>100.70345171123375</v>
      </c>
      <c r="J10" s="107">
        <v>101.65889617144146</v>
      </c>
      <c r="K10" s="107">
        <v>103.1057482312942</v>
      </c>
      <c r="L10" s="107">
        <v>103.97305402387104</v>
      </c>
      <c r="M10" s="107">
        <v>104.28494750422257</v>
      </c>
      <c r="N10" s="107">
        <v>104.51349364777822</v>
      </c>
      <c r="O10" s="107">
        <v>104.79008666260415</v>
      </c>
      <c r="P10" s="107">
        <v>105.31607621153736</v>
      </c>
      <c r="Q10" s="107">
        <v>105.66585011620711</v>
      </c>
      <c r="R10" s="107">
        <v>105.75774113061033</v>
      </c>
      <c r="S10" s="107">
        <v>105.96241478129329</v>
      </c>
      <c r="T10" s="107">
        <v>105.98691327350961</v>
      </c>
      <c r="U10" s="107">
        <v>106.17554260639932</v>
      </c>
      <c r="V10" s="107">
        <v>106.28288168086337</v>
      </c>
      <c r="W10" s="107">
        <v>106.50610452757074</v>
      </c>
      <c r="X10" s="107">
        <v>106.65283121337441</v>
      </c>
      <c r="Y10" s="107">
        <v>106.89630741978451</v>
      </c>
      <c r="Z10" s="107">
        <v>106.95440097714319</v>
      </c>
      <c r="AA10" s="107">
        <v>106.9579019961372</v>
      </c>
      <c r="AB10" s="107">
        <v>106.60451035328398</v>
      </c>
      <c r="AC10" s="107">
        <v>106.56731098838152</v>
      </c>
      <c r="AD10" s="107">
        <v>106.34066284085088</v>
      </c>
      <c r="AE10" s="107">
        <v>106.18395691646148</v>
      </c>
      <c r="AF10" s="107">
        <v>106.02291312690636</v>
      </c>
      <c r="AG10" s="107">
        <v>105.90068171804967</v>
      </c>
      <c r="AH10" s="107">
        <v>105.45243282262226</v>
      </c>
      <c r="AI10" s="107">
        <v>105.33250762434551</v>
      </c>
    </row>
    <row r="11" spans="1:35">
      <c r="A11" s="109" t="s">
        <v>307</v>
      </c>
      <c r="B11" s="110">
        <v>92.188598902525442</v>
      </c>
      <c r="C11" s="110">
        <v>104.90703427392481</v>
      </c>
      <c r="D11" s="110">
        <v>114.54280426249952</v>
      </c>
      <c r="E11" s="110">
        <v>122.81570504571737</v>
      </c>
      <c r="F11" s="110">
        <v>126.89030362294721</v>
      </c>
      <c r="G11" s="110">
        <v>129.08327949631934</v>
      </c>
      <c r="H11" s="110">
        <v>129.28723829504278</v>
      </c>
      <c r="I11" s="110">
        <v>130.50982943176629</v>
      </c>
      <c r="J11" s="110">
        <v>131.83774501673105</v>
      </c>
      <c r="K11" s="110">
        <v>134.2690587023252</v>
      </c>
      <c r="L11" s="110">
        <v>135.73596003403495</v>
      </c>
      <c r="M11" s="110">
        <v>135.80924251564022</v>
      </c>
      <c r="N11" s="110">
        <v>136.17588104595086</v>
      </c>
      <c r="O11" s="110">
        <v>136.56698559495814</v>
      </c>
      <c r="P11" s="110">
        <v>137.19528703131911</v>
      </c>
      <c r="Q11" s="110">
        <v>137.45480481448985</v>
      </c>
      <c r="R11" s="110">
        <v>137.49351164277101</v>
      </c>
      <c r="S11" s="110">
        <v>137.42282126118803</v>
      </c>
      <c r="T11" s="110">
        <v>137.05716381569999</v>
      </c>
      <c r="U11" s="110">
        <v>136.9673879488607</v>
      </c>
      <c r="V11" s="110">
        <v>136.68527746836654</v>
      </c>
      <c r="W11" s="110">
        <v>136.76116070269796</v>
      </c>
      <c r="X11" s="110">
        <v>136.78963208026468</v>
      </c>
      <c r="Y11" s="110">
        <v>136.80361165094811</v>
      </c>
      <c r="Z11" s="110">
        <v>136.51777207209921</v>
      </c>
      <c r="AA11" s="110">
        <v>135.96223041576093</v>
      </c>
      <c r="AB11" s="110">
        <v>134.78284491540609</v>
      </c>
      <c r="AC11" s="110">
        <v>133.90945005194283</v>
      </c>
      <c r="AD11" s="110">
        <v>132.84081877663445</v>
      </c>
      <c r="AE11" s="110">
        <v>131.98542417033238</v>
      </c>
      <c r="AF11" s="110">
        <v>131.17832960851669</v>
      </c>
      <c r="AG11" s="110">
        <v>130.22463173500796</v>
      </c>
      <c r="AH11" s="110">
        <v>128.92796140093336</v>
      </c>
      <c r="AI11" s="110">
        <v>128.05581789627894</v>
      </c>
    </row>
    <row r="12" spans="1:35">
      <c r="A12" s="111" t="s">
        <v>308</v>
      </c>
      <c r="B12" s="110">
        <v>21.679000000000002</v>
      </c>
      <c r="C12" s="110">
        <v>29.243000567774988</v>
      </c>
      <c r="D12" s="110">
        <v>32.20942300407669</v>
      </c>
      <c r="E12" s="110">
        <v>34.946325096787731</v>
      </c>
      <c r="F12" s="110">
        <v>36.238606841745835</v>
      </c>
      <c r="G12" s="110">
        <v>36.998845997574129</v>
      </c>
      <c r="H12" s="110">
        <v>36.847259127268934</v>
      </c>
      <c r="I12" s="110">
        <v>37.056846902609188</v>
      </c>
      <c r="J12" s="110">
        <v>37.199148716429633</v>
      </c>
      <c r="K12" s="110">
        <v>37.835893577236831</v>
      </c>
      <c r="L12" s="110">
        <v>38.158125575098161</v>
      </c>
      <c r="M12" s="110">
        <v>37.949150361575988</v>
      </c>
      <c r="N12" s="110">
        <v>37.942765400664335</v>
      </c>
      <c r="O12" s="110">
        <v>38.043071611101176</v>
      </c>
      <c r="P12" s="110">
        <v>38.220854485378524</v>
      </c>
      <c r="Q12" s="110">
        <v>38.160503627708863</v>
      </c>
      <c r="R12" s="110">
        <v>38.078310063004729</v>
      </c>
      <c r="S12" s="110">
        <v>37.961062288434952</v>
      </c>
      <c r="T12" s="110">
        <v>37.711834469527147</v>
      </c>
      <c r="U12" s="110">
        <v>37.573035360665514</v>
      </c>
      <c r="V12" s="110">
        <v>37.360914890405162</v>
      </c>
      <c r="W12" s="110">
        <v>37.27907258790534</v>
      </c>
      <c r="X12" s="110">
        <v>37.173254242439327</v>
      </c>
      <c r="Y12" s="110">
        <v>37.052439681847773</v>
      </c>
      <c r="Z12" s="110">
        <v>36.803972165742792</v>
      </c>
      <c r="AA12" s="110">
        <v>36.449671861174224</v>
      </c>
      <c r="AB12" s="110">
        <v>35.835954249419316</v>
      </c>
      <c r="AC12" s="110">
        <v>35.322525578074007</v>
      </c>
      <c r="AD12" s="110">
        <v>34.690857606615509</v>
      </c>
      <c r="AE12" s="110">
        <v>34.205037419097643</v>
      </c>
      <c r="AF12" s="110">
        <v>33.73276069936589</v>
      </c>
      <c r="AG12" s="110">
        <v>33.171943212782182</v>
      </c>
      <c r="AH12" s="110">
        <v>32.450318734586119</v>
      </c>
      <c r="AI12" s="110">
        <v>31.937702492280302</v>
      </c>
    </row>
    <row r="13" spans="1:35">
      <c r="A13" s="112" t="s">
        <v>309</v>
      </c>
      <c r="B13" s="110">
        <v>271.81140109747463</v>
      </c>
      <c r="C13" s="110">
        <v>286.39795721141201</v>
      </c>
      <c r="D13" s="110">
        <v>305.12268037284065</v>
      </c>
      <c r="E13" s="110">
        <v>319.13052311417005</v>
      </c>
      <c r="F13" s="110">
        <v>325.22413280846229</v>
      </c>
      <c r="G13" s="110">
        <v>328.39468421815155</v>
      </c>
      <c r="H13" s="110">
        <v>331.67883569351017</v>
      </c>
      <c r="I13" s="110">
        <v>336.15692653509723</v>
      </c>
      <c r="J13" s="110">
        <v>341.74963509280263</v>
      </c>
      <c r="K13" s="110">
        <v>347.52971028953237</v>
      </c>
      <c r="L13" s="110">
        <v>352.25062728128415</v>
      </c>
      <c r="M13" s="110">
        <v>355.75650139171148</v>
      </c>
      <c r="N13" s="110">
        <v>358.08175618559119</v>
      </c>
      <c r="O13" s="110">
        <v>358.96433311541523</v>
      </c>
      <c r="P13" s="110">
        <v>360.39997493336699</v>
      </c>
      <c r="Q13" s="110">
        <v>362.80970282841349</v>
      </c>
      <c r="R13" s="110">
        <v>364.00948901058814</v>
      </c>
      <c r="S13" s="110">
        <v>365.18395457589253</v>
      </c>
      <c r="T13" s="110">
        <v>366.42083352953529</v>
      </c>
      <c r="U13" s="110">
        <v>367.86701840080252</v>
      </c>
      <c r="V13" s="110">
        <v>369.26514278616037</v>
      </c>
      <c r="W13" s="110">
        <v>370.93503204677762</v>
      </c>
      <c r="X13" s="110">
        <v>372.37690053941441</v>
      </c>
      <c r="Y13" s="110">
        <v>374.17314040557466</v>
      </c>
      <c r="Z13" s="110">
        <v>375.9923337791102</v>
      </c>
      <c r="AA13" s="110">
        <v>377.8349100217514</v>
      </c>
      <c r="AB13" s="110">
        <v>379.13882278115045</v>
      </c>
      <c r="AC13" s="110">
        <v>381.18592918586319</v>
      </c>
      <c r="AD13" s="110">
        <v>383.52894877175493</v>
      </c>
      <c r="AE13" s="110">
        <v>385.37263300699169</v>
      </c>
      <c r="AF13" s="110">
        <v>387.03639850591486</v>
      </c>
      <c r="AG13" s="110">
        <v>389.138336724216</v>
      </c>
      <c r="AH13" s="110">
        <v>390.96164047952823</v>
      </c>
      <c r="AI13" s="110">
        <v>392.83003064382837</v>
      </c>
    </row>
    <row r="14" spans="1:35">
      <c r="A14" s="109" t="s">
        <v>310</v>
      </c>
      <c r="B14" s="110">
        <v>28.225000000000001</v>
      </c>
      <c r="C14" s="110">
        <v>28.319363636363637</v>
      </c>
      <c r="D14" s="110">
        <v>28.413727272727272</v>
      </c>
      <c r="E14" s="110">
        <v>28.508090909090907</v>
      </c>
      <c r="F14" s="110">
        <v>28.602454545454545</v>
      </c>
      <c r="G14" s="110">
        <v>28.69681818181818</v>
      </c>
      <c r="H14" s="110">
        <v>28.791181818181816</v>
      </c>
      <c r="I14" s="110">
        <v>28.885545454545451</v>
      </c>
      <c r="J14" s="110">
        <v>28.979909090909089</v>
      </c>
      <c r="K14" s="110">
        <v>29.074272727272724</v>
      </c>
      <c r="L14" s="110">
        <v>29.168636363636359</v>
      </c>
      <c r="M14" s="110">
        <v>29.262999999999998</v>
      </c>
      <c r="N14" s="110">
        <v>29.357363636363633</v>
      </c>
      <c r="O14" s="110">
        <v>29.451727272727268</v>
      </c>
      <c r="P14" s="110">
        <v>29.546090909090903</v>
      </c>
      <c r="Q14" s="110">
        <v>29.640454545454542</v>
      </c>
      <c r="R14" s="110">
        <v>29.734818181818177</v>
      </c>
      <c r="S14" s="110">
        <v>29.829181818181812</v>
      </c>
      <c r="T14" s="110">
        <v>29.923545454545447</v>
      </c>
      <c r="U14" s="110">
        <v>30.017909090909086</v>
      </c>
      <c r="V14" s="110">
        <v>30.112272727272721</v>
      </c>
      <c r="W14" s="110">
        <v>30.206636363636356</v>
      </c>
      <c r="X14" s="110">
        <v>30.300999999999991</v>
      </c>
      <c r="Y14" s="110">
        <v>30.39536363636363</v>
      </c>
      <c r="Z14" s="110">
        <v>30.489727272727265</v>
      </c>
      <c r="AA14" s="110">
        <v>30.5840909090909</v>
      </c>
      <c r="AB14" s="110">
        <v>30.678454545454535</v>
      </c>
      <c r="AC14" s="110">
        <v>30.772818181818174</v>
      </c>
      <c r="AD14" s="110">
        <v>30.867181818181809</v>
      </c>
      <c r="AE14" s="110">
        <v>30.961545454545444</v>
      </c>
      <c r="AF14" s="110">
        <v>31.055909090909083</v>
      </c>
      <c r="AG14" s="110">
        <v>31.150272727272718</v>
      </c>
      <c r="AH14" s="110">
        <v>31.244636363636353</v>
      </c>
      <c r="AI14" s="110">
        <v>31.338999999999988</v>
      </c>
    </row>
    <row r="15" spans="1:35">
      <c r="A15" s="109" t="s">
        <v>311</v>
      </c>
      <c r="B15" s="110">
        <v>0.28000000000000003</v>
      </c>
      <c r="C15" s="110">
        <v>0.30036363636363633</v>
      </c>
      <c r="D15" s="110">
        <v>0.32072727272727269</v>
      </c>
      <c r="E15" s="110">
        <v>0.341090909090909</v>
      </c>
      <c r="F15" s="110">
        <v>0.36145454545454536</v>
      </c>
      <c r="G15" s="110">
        <v>0.38181818181818172</v>
      </c>
      <c r="H15" s="110">
        <v>0.40218181818181808</v>
      </c>
      <c r="I15" s="110">
        <v>0.42254545454545445</v>
      </c>
      <c r="J15" s="110">
        <v>0.44290909090909081</v>
      </c>
      <c r="K15" s="110">
        <v>0.46327272727272711</v>
      </c>
      <c r="L15" s="110">
        <v>0.48363636363636342</v>
      </c>
      <c r="M15" s="110">
        <v>0.50399999999999978</v>
      </c>
      <c r="N15" s="110">
        <v>0.52436363636363614</v>
      </c>
      <c r="O15" s="110">
        <v>0.5447272727272725</v>
      </c>
      <c r="P15" s="110">
        <v>0.56509090909090887</v>
      </c>
      <c r="Q15" s="110">
        <v>0.58545454545454512</v>
      </c>
      <c r="R15" s="110">
        <v>0.60581818181818159</v>
      </c>
      <c r="S15" s="110">
        <v>0.62618181818181784</v>
      </c>
      <c r="T15" s="110">
        <v>0.6465454545454542</v>
      </c>
      <c r="U15" s="110">
        <v>0.66690909090909056</v>
      </c>
      <c r="V15" s="110">
        <v>0.68727272727272692</v>
      </c>
      <c r="W15" s="110">
        <v>0.70763636363636329</v>
      </c>
      <c r="X15" s="110">
        <v>0.72799999999999954</v>
      </c>
      <c r="Y15" s="110">
        <v>0.74836363636363601</v>
      </c>
      <c r="Z15" s="110">
        <v>0.76872727272727226</v>
      </c>
      <c r="AA15" s="110">
        <v>0.78909090909090862</v>
      </c>
      <c r="AB15" s="110">
        <v>0.80945454545454498</v>
      </c>
      <c r="AC15" s="110">
        <v>0.82981818181818134</v>
      </c>
      <c r="AD15" s="110">
        <v>0.85018181818181771</v>
      </c>
      <c r="AE15" s="110">
        <v>0.87054545454545407</v>
      </c>
      <c r="AF15" s="110">
        <v>0.89090909090909043</v>
      </c>
      <c r="AG15" s="110">
        <v>0.91127272727272668</v>
      </c>
      <c r="AH15" s="110">
        <v>0.93163636363636304</v>
      </c>
      <c r="AI15" s="110">
        <v>0.95199999999999951</v>
      </c>
    </row>
    <row r="16" spans="1:35">
      <c r="A16" s="109" t="s">
        <v>312</v>
      </c>
      <c r="B16" s="110">
        <v>26.326742892847257</v>
      </c>
      <c r="C16" s="110">
        <v>28.549150556821367</v>
      </c>
      <c r="D16" s="110">
        <v>31.251566792046379</v>
      </c>
      <c r="E16" s="110">
        <v>32.507233405267407</v>
      </c>
      <c r="F16" s="110">
        <v>33.042449720030604</v>
      </c>
      <c r="G16" s="110">
        <v>33.532654604024529</v>
      </c>
      <c r="H16" s="110">
        <v>34.167761648559626</v>
      </c>
      <c r="I16" s="110">
        <v>34.76105935407913</v>
      </c>
      <c r="J16" s="110">
        <v>35.479838364102733</v>
      </c>
      <c r="K16" s="110">
        <v>36.195581926784648</v>
      </c>
      <c r="L16" s="110">
        <v>36.646292085136523</v>
      </c>
      <c r="M16" s="110">
        <v>37.072797142646586</v>
      </c>
      <c r="N16" s="110">
        <v>37.213364610750247</v>
      </c>
      <c r="O16" s="110">
        <v>37.295287778775702</v>
      </c>
      <c r="P16" s="110">
        <v>37.549130817067926</v>
      </c>
      <c r="Q16" s="110">
        <v>37.864891943043702</v>
      </c>
      <c r="R16" s="110">
        <v>37.944612885787421</v>
      </c>
      <c r="S16" s="110">
        <v>38.172170674676515</v>
      </c>
      <c r="T16" s="110">
        <v>38.35153334943702</v>
      </c>
      <c r="U16" s="110">
        <v>38.584598154824725</v>
      </c>
      <c r="V16" s="110">
        <v>38.809694063185496</v>
      </c>
      <c r="W16" s="110">
        <v>39.020395576029046</v>
      </c>
      <c r="X16" s="110">
        <v>39.178576970935097</v>
      </c>
      <c r="Y16" s="110">
        <v>39.448504101573107</v>
      </c>
      <c r="Z16" s="110">
        <v>39.660701538673145</v>
      </c>
      <c r="AA16" s="110">
        <v>39.924139225872075</v>
      </c>
      <c r="AB16" s="110">
        <v>40.09010155841014</v>
      </c>
      <c r="AC16" s="110">
        <v>40.471967228489333</v>
      </c>
      <c r="AD16" s="110">
        <v>40.782623416053575</v>
      </c>
      <c r="AE16" s="110">
        <v>41.017374042818403</v>
      </c>
      <c r="AF16" s="110">
        <v>41.234243336631373</v>
      </c>
      <c r="AG16" s="110">
        <v>41.578465777994772</v>
      </c>
      <c r="AH16" s="110">
        <v>41.757477724399791</v>
      </c>
      <c r="AI16" s="110">
        <v>42.055805132065217</v>
      </c>
    </row>
    <row r="17" spans="1:35">
      <c r="A17" s="113"/>
      <c r="B17" s="107"/>
      <c r="C17" s="107"/>
      <c r="D17" s="107"/>
      <c r="E17" s="107"/>
      <c r="F17" s="107"/>
      <c r="G17" s="107"/>
      <c r="H17" s="107"/>
    </row>
    <row r="18" spans="1:35">
      <c r="A18" s="101" t="s">
        <v>313</v>
      </c>
      <c r="B18" s="114"/>
      <c r="C18" s="114"/>
      <c r="D18" s="114"/>
      <c r="E18" s="114"/>
      <c r="F18" s="114"/>
      <c r="G18" s="114"/>
      <c r="H18" s="114"/>
    </row>
    <row r="19" spans="1:35">
      <c r="A19" s="103" t="s">
        <v>314</v>
      </c>
      <c r="B19" s="104">
        <v>54.488598010048349</v>
      </c>
      <c r="C19" s="104">
        <v>52.541125093772919</v>
      </c>
      <c r="D19" s="104">
        <v>52.135712371861118</v>
      </c>
      <c r="E19" s="104">
        <v>54.666010161072933</v>
      </c>
      <c r="F19" s="104">
        <v>56.782207109936607</v>
      </c>
      <c r="G19" s="104">
        <v>57.091988684265559</v>
      </c>
      <c r="H19" s="104">
        <v>57.460747871931886</v>
      </c>
      <c r="I19" s="104">
        <v>57.472988352206571</v>
      </c>
      <c r="J19" s="104">
        <v>57.232706515487493</v>
      </c>
      <c r="K19" s="104">
        <v>57.241320309441825</v>
      </c>
      <c r="L19" s="104">
        <v>57.693319700896581</v>
      </c>
      <c r="M19" s="104">
        <v>57.668615916644526</v>
      </c>
      <c r="N19" s="104">
        <v>57.801631651866622</v>
      </c>
      <c r="O19" s="104">
        <v>57.876989336793358</v>
      </c>
      <c r="P19" s="104">
        <v>58.183516860118047</v>
      </c>
      <c r="Q19" s="104">
        <v>58.59957865899019</v>
      </c>
      <c r="R19" s="104">
        <v>58.963310929800315</v>
      </c>
      <c r="S19" s="104">
        <v>59.34671580385718</v>
      </c>
      <c r="T19" s="104">
        <v>59.695011575301322</v>
      </c>
      <c r="U19" s="104">
        <v>59.948949634514207</v>
      </c>
      <c r="V19" s="104">
        <v>60.069809401434071</v>
      </c>
      <c r="W19" s="104">
        <v>60.242897598320575</v>
      </c>
      <c r="X19" s="104">
        <v>60.526140303622924</v>
      </c>
      <c r="Y19" s="104">
        <v>60.955532293704209</v>
      </c>
      <c r="Z19" s="104">
        <v>61.351107591275905</v>
      </c>
      <c r="AA19" s="104">
        <v>61.770273297770274</v>
      </c>
      <c r="AB19" s="104">
        <v>62.193904962647181</v>
      </c>
      <c r="AC19" s="104">
        <v>62.676895397547298</v>
      </c>
      <c r="AD19" s="104">
        <v>62.899297219757592</v>
      </c>
      <c r="AE19" s="104">
        <v>63.475409530269246</v>
      </c>
      <c r="AF19" s="104">
        <v>63.961997399318925</v>
      </c>
      <c r="AG19" s="104">
        <v>64.391608730137747</v>
      </c>
      <c r="AH19" s="104">
        <v>64.914251002720647</v>
      </c>
      <c r="AI19" s="104">
        <v>46.652106817246555</v>
      </c>
    </row>
    <row r="20" spans="1:35">
      <c r="A20" s="103" t="s">
        <v>315</v>
      </c>
      <c r="B20" s="115">
        <v>8.4000000000000012E-3</v>
      </c>
      <c r="C20" s="115">
        <v>7.8689237302238309E-3</v>
      </c>
      <c r="D20" s="115">
        <v>7.8065833006463834E-3</v>
      </c>
      <c r="E20" s="115">
        <v>8.2239969392877022E-3</v>
      </c>
      <c r="F20" s="115">
        <v>8.5962330063254402E-3</v>
      </c>
      <c r="G20" s="115">
        <v>8.6179654258024003E-3</v>
      </c>
      <c r="H20" s="115">
        <v>8.6484266304680483E-3</v>
      </c>
      <c r="I20" s="115">
        <v>8.6142583993412784E-3</v>
      </c>
      <c r="J20" s="115">
        <v>8.5371160323438767E-3</v>
      </c>
      <c r="K20" s="115">
        <v>8.4959016688921953E-3</v>
      </c>
      <c r="L20" s="115">
        <v>8.5375298466044622E-3</v>
      </c>
      <c r="M20" s="115">
        <v>8.4948982985080888E-3</v>
      </c>
      <c r="N20" s="115">
        <v>8.4907248648558534E-3</v>
      </c>
      <c r="O20" s="115">
        <v>8.4614212840941599E-3</v>
      </c>
      <c r="P20" s="115">
        <v>8.4816559917218759E-3</v>
      </c>
      <c r="Q20" s="115">
        <v>8.5356312546160957E-3</v>
      </c>
      <c r="R20" s="115">
        <v>8.5864582874536285E-3</v>
      </c>
      <c r="S20" s="115">
        <v>8.6361568136455839E-3</v>
      </c>
      <c r="T20" s="115">
        <v>8.6730938337392996E-3</v>
      </c>
      <c r="U20" s="115">
        <v>8.6891032029308389E-3</v>
      </c>
      <c r="V20" s="115">
        <v>8.6636300744418419E-3</v>
      </c>
      <c r="W20" s="115">
        <v>8.6681794572259011E-3</v>
      </c>
      <c r="X20" s="115">
        <v>8.7014690492844184E-3</v>
      </c>
      <c r="Y20" s="115">
        <v>8.7566174072723629E-3</v>
      </c>
      <c r="Z20" s="115">
        <v>8.8110265539430264E-3</v>
      </c>
      <c r="AA20" s="115">
        <v>8.8791436631249169E-3</v>
      </c>
      <c r="AB20" s="115">
        <v>8.9335914532830529E-3</v>
      </c>
      <c r="AC20" s="115">
        <v>8.9979441786554246E-3</v>
      </c>
      <c r="AD20" s="115">
        <v>9.0150729877784743E-3</v>
      </c>
      <c r="AE20" s="115">
        <v>9.0993554312887356E-3</v>
      </c>
      <c r="AF20" s="115">
        <v>9.1515543991710271E-3</v>
      </c>
      <c r="AG20" s="115">
        <v>9.2175694116112816E-3</v>
      </c>
      <c r="AH20" s="115">
        <v>9.2899436623536807E-3</v>
      </c>
      <c r="AI20" s="115">
        <v>9.3791033762115512E-3</v>
      </c>
    </row>
    <row r="21" spans="1:35">
      <c r="A21" s="105" t="s">
        <v>316</v>
      </c>
      <c r="B21" s="116">
        <v>12.706598010048351</v>
      </c>
      <c r="C21" s="116">
        <v>13.400723748985772</v>
      </c>
      <c r="D21" s="116">
        <v>13.305395292384066</v>
      </c>
      <c r="E21" s="116">
        <v>13.759457766154036</v>
      </c>
      <c r="F21" s="116">
        <v>14.024134792044993</v>
      </c>
      <c r="G21" s="116">
        <v>14.225818277018432</v>
      </c>
      <c r="H21" s="116">
        <v>14.443061982144261</v>
      </c>
      <c r="I21" s="116">
        <v>14.625256871102136</v>
      </c>
      <c r="J21" s="116">
        <v>14.768684841274176</v>
      </c>
      <c r="K21" s="116">
        <v>14.982300841625909</v>
      </c>
      <c r="L21" s="116">
        <v>15.227239694845659</v>
      </c>
      <c r="M21" s="116">
        <v>15.414587260898703</v>
      </c>
      <c r="N21" s="116">
        <v>15.568361853841944</v>
      </c>
      <c r="O21" s="116">
        <v>15.789476944885958</v>
      </c>
      <c r="P21" s="116">
        <v>15.995356068912869</v>
      </c>
      <c r="Q21" s="116">
        <v>16.142942339898561</v>
      </c>
      <c r="R21" s="116">
        <v>16.253858529039892</v>
      </c>
      <c r="S21" s="116">
        <v>16.390060567221493</v>
      </c>
      <c r="T21" s="116">
        <v>16.554629841813767</v>
      </c>
      <c r="U21" s="116">
        <v>16.728936536317018</v>
      </c>
      <c r="V21" s="116">
        <v>16.976500857347272</v>
      </c>
      <c r="W21" s="116">
        <v>17.126960207628592</v>
      </c>
      <c r="X21" s="116">
        <v>17.244618896813222</v>
      </c>
      <c r="Y21" s="116">
        <v>17.399700328150171</v>
      </c>
      <c r="Z21" s="116">
        <v>17.524641939270239</v>
      </c>
      <c r="AA21" s="116">
        <v>17.604989901022023</v>
      </c>
      <c r="AB21" s="116">
        <v>17.75779566490046</v>
      </c>
      <c r="AC21" s="116">
        <v>17.920692579382898</v>
      </c>
      <c r="AD21" s="116">
        <v>18.05789488935757</v>
      </c>
      <c r="AE21" s="116">
        <v>18.214782312399496</v>
      </c>
      <c r="AF21" s="116">
        <v>18.441730029537517</v>
      </c>
      <c r="AG21" s="116">
        <v>18.54297954490648</v>
      </c>
      <c r="AH21" s="116">
        <v>18.705628847903796</v>
      </c>
      <c r="AI21" s="116">
        <v>0</v>
      </c>
    </row>
    <row r="22" spans="1:35">
      <c r="A22" s="111" t="s">
        <v>317</v>
      </c>
      <c r="B22" s="116">
        <v>41.781999999999996</v>
      </c>
      <c r="C22" s="116">
        <v>39.140401344787151</v>
      </c>
      <c r="D22" s="116">
        <v>38.830317079477048</v>
      </c>
      <c r="E22" s="116">
        <v>40.906552394918897</v>
      </c>
      <c r="F22" s="116">
        <v>42.75807231789161</v>
      </c>
      <c r="G22" s="116">
        <v>42.866170407247125</v>
      </c>
      <c r="H22" s="116">
        <v>43.017685889787622</v>
      </c>
      <c r="I22" s="116">
        <v>42.847731481104432</v>
      </c>
      <c r="J22" s="116">
        <v>42.464021674213321</v>
      </c>
      <c r="K22" s="116">
        <v>42.259019467815918</v>
      </c>
      <c r="L22" s="116">
        <v>42.466080006050923</v>
      </c>
      <c r="M22" s="116">
        <v>42.254028655745827</v>
      </c>
      <c r="N22" s="116">
        <v>42.233269798024679</v>
      </c>
      <c r="O22" s="116">
        <v>42.087512391907403</v>
      </c>
      <c r="P22" s="116">
        <v>42.188160791205178</v>
      </c>
      <c r="Q22" s="116">
        <v>42.456636319091629</v>
      </c>
      <c r="R22" s="116">
        <v>42.709452400760426</v>
      </c>
      <c r="S22" s="116">
        <v>42.95665523663569</v>
      </c>
      <c r="T22" s="116">
        <v>43.140381733487551</v>
      </c>
      <c r="U22" s="116">
        <v>43.220013098197185</v>
      </c>
      <c r="V22" s="116">
        <v>43.093308544086796</v>
      </c>
      <c r="W22" s="116">
        <v>43.115937390691983</v>
      </c>
      <c r="X22" s="116">
        <v>43.281521406809702</v>
      </c>
      <c r="Y22" s="116">
        <v>43.555831965554042</v>
      </c>
      <c r="Z22" s="116">
        <v>43.826465652005666</v>
      </c>
      <c r="AA22" s="116">
        <v>44.165283396748251</v>
      </c>
      <c r="AB22" s="116">
        <v>44.436109297746725</v>
      </c>
      <c r="AC22" s="116">
        <v>44.756202818164397</v>
      </c>
      <c r="AD22" s="116">
        <v>44.841402330400022</v>
      </c>
      <c r="AE22" s="116">
        <v>45.260627217869754</v>
      </c>
      <c r="AF22" s="116">
        <v>45.520267369781408</v>
      </c>
      <c r="AG22" s="116">
        <v>45.848629185231268</v>
      </c>
      <c r="AH22" s="116">
        <v>46.208622154816844</v>
      </c>
      <c r="AI22" s="116">
        <v>46.652106817246555</v>
      </c>
    </row>
    <row r="23" spans="1:35">
      <c r="A23" s="111" t="s">
        <v>318</v>
      </c>
      <c r="B23" s="116">
        <v>8.4000000000000012E-3</v>
      </c>
      <c r="C23" s="116">
        <v>7.8689237302238309E-3</v>
      </c>
      <c r="D23" s="116">
        <v>7.8065833006463834E-3</v>
      </c>
      <c r="E23" s="116">
        <v>8.2239969392877022E-3</v>
      </c>
      <c r="F23" s="116">
        <v>8.5962330063254402E-3</v>
      </c>
      <c r="G23" s="116">
        <v>8.6179654258024003E-3</v>
      </c>
      <c r="H23" s="116">
        <v>8.6484266304680483E-3</v>
      </c>
      <c r="I23" s="116">
        <v>8.6142583993412784E-3</v>
      </c>
      <c r="J23" s="116">
        <v>8.5371160323438767E-3</v>
      </c>
      <c r="K23" s="116">
        <v>8.4959016688921953E-3</v>
      </c>
      <c r="L23" s="116">
        <v>8.5375298466044622E-3</v>
      </c>
      <c r="M23" s="116">
        <v>8.4948982985080888E-3</v>
      </c>
      <c r="N23" s="116">
        <v>8.4907248648558534E-3</v>
      </c>
      <c r="O23" s="116">
        <v>8.4614212840941599E-3</v>
      </c>
      <c r="P23" s="116">
        <v>8.4816559917218759E-3</v>
      </c>
      <c r="Q23" s="116">
        <v>8.5356312546160957E-3</v>
      </c>
      <c r="R23" s="116">
        <v>8.5864582874536285E-3</v>
      </c>
      <c r="S23" s="116">
        <v>8.6361568136455839E-3</v>
      </c>
      <c r="T23" s="116">
        <v>8.6730938337392996E-3</v>
      </c>
      <c r="U23" s="116">
        <v>8.6891032029308389E-3</v>
      </c>
      <c r="V23" s="116">
        <v>8.6636300744418419E-3</v>
      </c>
      <c r="W23" s="116">
        <v>8.6681794572259011E-3</v>
      </c>
      <c r="X23" s="116">
        <v>8.7014690492844184E-3</v>
      </c>
      <c r="Y23" s="116">
        <v>8.7566174072723629E-3</v>
      </c>
      <c r="Z23" s="116">
        <v>8.8110265539430264E-3</v>
      </c>
      <c r="AA23" s="116">
        <v>8.8791436631249169E-3</v>
      </c>
      <c r="AB23" s="116">
        <v>8.9335914532830529E-3</v>
      </c>
      <c r="AC23" s="116">
        <v>8.9979441786554246E-3</v>
      </c>
      <c r="AD23" s="116">
        <v>9.0150729877784743E-3</v>
      </c>
      <c r="AE23" s="116">
        <v>9.0993554312887356E-3</v>
      </c>
      <c r="AF23" s="116">
        <v>9.1515543991710271E-3</v>
      </c>
      <c r="AG23" s="116">
        <v>9.2175694116112816E-3</v>
      </c>
      <c r="AH23" s="116">
        <v>9.2899436623536807E-3</v>
      </c>
      <c r="AI23" s="116">
        <v>9.3791033762115512E-3</v>
      </c>
    </row>
    <row r="24" spans="1:35">
      <c r="B24" s="98"/>
      <c r="C24" s="98"/>
      <c r="D24" s="98"/>
      <c r="E24" s="98"/>
      <c r="F24" s="98"/>
      <c r="G24" s="98"/>
      <c r="H24" s="98"/>
    </row>
    <row r="25" spans="1:35">
      <c r="B25" s="98"/>
      <c r="C25" s="98"/>
      <c r="D25" s="98"/>
      <c r="E25" s="98"/>
      <c r="F25" s="98"/>
      <c r="G25" s="98"/>
      <c r="H25" s="98"/>
    </row>
    <row r="26" spans="1:35">
      <c r="A26" s="101" t="s">
        <v>290</v>
      </c>
      <c r="B26" s="108"/>
      <c r="C26" s="108"/>
      <c r="D26" s="108"/>
      <c r="E26" s="108"/>
      <c r="F26" s="108"/>
      <c r="G26" s="108"/>
      <c r="H26" s="108"/>
    </row>
    <row r="27" spans="1:35">
      <c r="A27" s="103" t="s">
        <v>319</v>
      </c>
      <c r="B27" s="107">
        <v>14.84</v>
      </c>
      <c r="C27" s="107">
        <v>13.062436370424253</v>
      </c>
      <c r="D27" s="107">
        <v>12.901993132098434</v>
      </c>
      <c r="E27" s="107">
        <v>12.745496586779726</v>
      </c>
      <c r="F27" s="107">
        <v>12.592824584094751</v>
      </c>
      <c r="G27" s="107">
        <v>12.443858913012516</v>
      </c>
      <c r="H27" s="107">
        <v>12.298485174001481</v>
      </c>
      <c r="I27" s="107">
        <v>12.156592655339354</v>
      </c>
      <c r="J27" s="107">
        <v>12.018074213440709</v>
      </c>
      <c r="K27" s="107">
        <v>11.8828261570719</v>
      </c>
      <c r="L27" s="107">
        <v>11.750748135326962</v>
      </c>
      <c r="M27" s="107">
        <v>11.621743029242342</v>
      </c>
      <c r="N27" s="107">
        <v>11.495716846932229</v>
      </c>
      <c r="O27" s="107">
        <v>11.372578622130089</v>
      </c>
      <c r="P27" s="107">
        <v>11.252240316025814</v>
      </c>
      <c r="Q27" s="107">
        <v>11.134616722291296</v>
      </c>
      <c r="R27" s="107">
        <v>11.019625375191019</v>
      </c>
      <c r="S27" s="107">
        <v>10.907186460677238</v>
      </c>
      <c r="T27" s="107">
        <v>10.797222730372976</v>
      </c>
      <c r="U27" s="107">
        <v>10.689659418348871</v>
      </c>
      <c r="V27" s="107">
        <v>10.584424160603232</v>
      </c>
      <c r="W27" s="107">
        <v>10.481446917157385</v>
      </c>
      <c r="X27" s="107">
        <v>10.380659896681381</v>
      </c>
      <c r="Y27" s="107">
        <v>10.281997483567922</v>
      </c>
      <c r="Z27" s="107">
        <v>10.185396167374842</v>
      </c>
      <c r="AA27" s="107">
        <v>10.090794474559326</v>
      </c>
      <c r="AB27" s="107">
        <v>9.9981329024293117</v>
      </c>
      <c r="AC27" s="107">
        <v>9.9073538552401565</v>
      </c>
      <c r="AD27" s="107">
        <v>9.8184015823667163</v>
      </c>
      <c r="AE27" s="107">
        <v>9.731222118483597</v>
      </c>
      <c r="AF27" s="107">
        <v>9.6457632256881833</v>
      </c>
      <c r="AG27" s="107">
        <v>9.5619743375034485</v>
      </c>
      <c r="AH27" s="107">
        <v>9.4798065046993774</v>
      </c>
      <c r="AI27" s="107">
        <v>9.3992123428739927</v>
      </c>
    </row>
    <row r="28" spans="1:35">
      <c r="A28" s="103" t="s">
        <v>320</v>
      </c>
      <c r="B28" s="107">
        <v>250.96025681784499</v>
      </c>
      <c r="C28" s="107">
        <v>265.26724745873724</v>
      </c>
      <c r="D28" s="107">
        <v>279.58958763167414</v>
      </c>
      <c r="E28" s="107">
        <v>293.92804481325783</v>
      </c>
      <c r="F28" s="107">
        <v>310.06298085392655</v>
      </c>
      <c r="G28" s="107">
        <v>328.03612989662111</v>
      </c>
      <c r="H28" s="107">
        <v>346.02793639145051</v>
      </c>
      <c r="I28" s="107">
        <v>364.03933321102141</v>
      </c>
      <c r="J28" s="107">
        <v>382.07129987157094</v>
      </c>
      <c r="K28" s="107">
        <v>391.92486486515094</v>
      </c>
      <c r="L28" s="107">
        <v>401.80110810840625</v>
      </c>
      <c r="M28" s="107">
        <v>411.70116351382808</v>
      </c>
      <c r="N28" s="107">
        <v>421.62622168952089</v>
      </c>
      <c r="O28" s="107">
        <v>431.57753277399462</v>
      </c>
      <c r="P28" s="107">
        <v>440.7564094126929</v>
      </c>
      <c r="Q28" s="107">
        <v>449.96422988332984</v>
      </c>
      <c r="R28" s="107">
        <v>459.20244137749484</v>
      </c>
      <c r="S28" s="107">
        <v>468.47256344636816</v>
      </c>
      <c r="T28" s="107">
        <v>477.77619161868881</v>
      </c>
      <c r="U28" s="107">
        <v>485.91500119962473</v>
      </c>
      <c r="V28" s="107">
        <v>494.09075125960555</v>
      </c>
      <c r="W28" s="107">
        <v>502.3052888225854</v>
      </c>
      <c r="X28" s="107">
        <v>510.56055326371427</v>
      </c>
      <c r="Y28" s="107">
        <v>518.85858092689955</v>
      </c>
      <c r="Z28" s="107">
        <v>526.00150997324533</v>
      </c>
      <c r="AA28" s="107">
        <v>533.19158547190648</v>
      </c>
      <c r="AB28" s="107">
        <v>540.43116474550254</v>
      </c>
      <c r="AC28" s="107">
        <v>547.72272298277835</v>
      </c>
      <c r="AD28" s="107">
        <v>555.06885913191616</v>
      </c>
      <c r="AE28" s="107">
        <v>561.27230208851188</v>
      </c>
      <c r="AF28" s="107">
        <v>567.53591719293752</v>
      </c>
      <c r="AG28" s="107">
        <v>573.86271305258435</v>
      </c>
      <c r="AH28" s="107">
        <v>580.25584870521357</v>
      </c>
      <c r="AI28" s="107">
        <v>586.71864114047423</v>
      </c>
    </row>
    <row r="29" spans="1:35">
      <c r="A29" s="103" t="s">
        <v>321</v>
      </c>
      <c r="B29" s="107">
        <v>112.69200000000001</v>
      </c>
      <c r="C29" s="107">
        <v>121.47175269191891</v>
      </c>
      <c r="D29" s="107">
        <v>127.54109109277195</v>
      </c>
      <c r="E29" s="107">
        <v>127.14108643459939</v>
      </c>
      <c r="F29" s="107">
        <v>131.24345953473994</v>
      </c>
      <c r="G29" s="107">
        <v>133.79399906908893</v>
      </c>
      <c r="H29" s="107">
        <v>135.82847450688479</v>
      </c>
      <c r="I29" s="107">
        <v>137.99062578107598</v>
      </c>
      <c r="J29" s="107">
        <v>139.86571466104684</v>
      </c>
      <c r="K29" s="107">
        <v>141.42327015895441</v>
      </c>
      <c r="L29" s="107">
        <v>143.55616741084822</v>
      </c>
      <c r="M29" s="107">
        <v>145.94590815963875</v>
      </c>
      <c r="N29" s="107">
        <v>147.86384715457672</v>
      </c>
      <c r="O29" s="107">
        <v>149.50681104991122</v>
      </c>
      <c r="P29" s="107">
        <v>151.70177581033963</v>
      </c>
      <c r="Q29" s="107">
        <v>153.77203293630453</v>
      </c>
      <c r="R29" s="107">
        <v>155.36473354361891</v>
      </c>
      <c r="S29" s="107">
        <v>156.65707307136157</v>
      </c>
      <c r="T29" s="107">
        <v>158.15677379770958</v>
      </c>
      <c r="U29" s="107">
        <v>159.88908611948665</v>
      </c>
      <c r="V29" s="107">
        <v>161.70133897096903</v>
      </c>
      <c r="W29" s="107">
        <v>164.11407377709449</v>
      </c>
      <c r="X29" s="107">
        <v>165.73118221843828</v>
      </c>
      <c r="Y29" s="107">
        <v>167.07963140364402</v>
      </c>
      <c r="Z29" s="107">
        <v>168.73489492444421</v>
      </c>
      <c r="AA29" s="107">
        <v>170.14330207365401</v>
      </c>
      <c r="AB29" s="107">
        <v>171.18640372448203</v>
      </c>
      <c r="AC29" s="107">
        <v>172.82342539280012</v>
      </c>
      <c r="AD29" s="107">
        <v>174.54327645732687</v>
      </c>
      <c r="AE29" s="107">
        <v>176.05269450227206</v>
      </c>
      <c r="AF29" s="107">
        <v>177.72356129397912</v>
      </c>
      <c r="AG29" s="107">
        <v>179.96869601022013</v>
      </c>
      <c r="AH29" s="107">
        <v>181.18387321705112</v>
      </c>
      <c r="AI29" s="107">
        <v>182.90234394331085</v>
      </c>
    </row>
    <row r="30" spans="1:35">
      <c r="A30" s="117" t="s">
        <v>322</v>
      </c>
      <c r="B30" s="110">
        <v>7.9602568178450008</v>
      </c>
      <c r="C30" s="110">
        <v>8.2672474587372484</v>
      </c>
      <c r="D30" s="110">
        <v>8.5895876316741138</v>
      </c>
      <c r="E30" s="110">
        <v>8.9280448132578183</v>
      </c>
      <c r="F30" s="110">
        <v>7.4629808539207101</v>
      </c>
      <c r="G30" s="110">
        <v>7.836129896616745</v>
      </c>
      <c r="H30" s="110">
        <v>8.2279363914475834</v>
      </c>
      <c r="I30" s="110">
        <v>8.6393332110199612</v>
      </c>
      <c r="J30" s="110">
        <v>9.0712998715709592</v>
      </c>
      <c r="K30" s="110">
        <v>9.5248648651495085</v>
      </c>
      <c r="L30" s="110">
        <v>10.001108108406987</v>
      </c>
      <c r="M30" s="110">
        <v>10.501163513827334</v>
      </c>
      <c r="N30" s="110">
        <v>11.026221689518701</v>
      </c>
      <c r="O30" s="110">
        <v>11.577532773994635</v>
      </c>
      <c r="P30" s="110">
        <v>12.156409412694369</v>
      </c>
      <c r="Q30" s="110">
        <v>12.764229883329087</v>
      </c>
      <c r="R30" s="110">
        <v>13.40244137749554</v>
      </c>
      <c r="S30" s="110">
        <v>14.072563446370319</v>
      </c>
      <c r="T30" s="110">
        <v>14.776191618688836</v>
      </c>
      <c r="U30" s="110">
        <v>15.515001199623276</v>
      </c>
      <c r="V30" s="110">
        <v>16.290751259604438</v>
      </c>
      <c r="W30" s="110">
        <v>17.105288822584662</v>
      </c>
      <c r="X30" s="110">
        <v>17.960553263713898</v>
      </c>
      <c r="Y30" s="110">
        <v>18.858580926899588</v>
      </c>
      <c r="Z30" s="110">
        <v>19.801509973244571</v>
      </c>
      <c r="AA30" s="110">
        <v>20.791585471906792</v>
      </c>
      <c r="AB30" s="110">
        <v>21.831164745502143</v>
      </c>
      <c r="AC30" s="110">
        <v>22.922722982777248</v>
      </c>
      <c r="AD30" s="110">
        <v>24.06885913191611</v>
      </c>
      <c r="AE30" s="110">
        <v>25.272302088511918</v>
      </c>
      <c r="AF30" s="110">
        <v>26.535917192937514</v>
      </c>
      <c r="AG30" s="110">
        <v>27.862713052584386</v>
      </c>
      <c r="AH30" s="110">
        <v>29.255848705213612</v>
      </c>
      <c r="AI30" s="110">
        <v>30.718641140474283</v>
      </c>
    </row>
    <row r="31" spans="1:35">
      <c r="A31" s="117" t="s">
        <v>323</v>
      </c>
      <c r="B31" s="110">
        <v>243</v>
      </c>
      <c r="C31" s="110">
        <v>257</v>
      </c>
      <c r="D31" s="110">
        <v>271</v>
      </c>
      <c r="E31" s="110">
        <v>285</v>
      </c>
      <c r="F31" s="110">
        <v>302.60000000000582</v>
      </c>
      <c r="G31" s="110">
        <v>320.20000000000437</v>
      </c>
      <c r="H31" s="110">
        <v>337.80000000000291</v>
      </c>
      <c r="I31" s="110">
        <v>355.40000000000146</v>
      </c>
      <c r="J31" s="110">
        <v>373</v>
      </c>
      <c r="K31" s="110">
        <v>382.40000000000146</v>
      </c>
      <c r="L31" s="110">
        <v>391.79999999999927</v>
      </c>
      <c r="M31" s="110">
        <v>401.20000000000073</v>
      </c>
      <c r="N31" s="110">
        <v>410.60000000000218</v>
      </c>
      <c r="O31" s="110">
        <v>420</v>
      </c>
      <c r="P31" s="110">
        <v>428.59999999999854</v>
      </c>
      <c r="Q31" s="110">
        <v>437.20000000000073</v>
      </c>
      <c r="R31" s="110">
        <v>445.79999999999927</v>
      </c>
      <c r="S31" s="110">
        <v>454.39999999999782</v>
      </c>
      <c r="T31" s="110">
        <v>463</v>
      </c>
      <c r="U31" s="110">
        <v>470.40000000000146</v>
      </c>
      <c r="V31" s="110">
        <v>477.80000000000109</v>
      </c>
      <c r="W31" s="110">
        <v>485.20000000000073</v>
      </c>
      <c r="X31" s="110">
        <v>492.60000000000036</v>
      </c>
      <c r="Y31" s="110">
        <v>500</v>
      </c>
      <c r="Z31" s="110">
        <v>506.20000000000073</v>
      </c>
      <c r="AA31" s="110">
        <v>512.39999999999964</v>
      </c>
      <c r="AB31" s="110">
        <v>518.60000000000036</v>
      </c>
      <c r="AC31" s="110">
        <v>524.80000000000109</v>
      </c>
      <c r="AD31" s="110">
        <v>531</v>
      </c>
      <c r="AE31" s="110">
        <v>536</v>
      </c>
      <c r="AF31" s="110">
        <v>541</v>
      </c>
      <c r="AG31" s="110">
        <v>546</v>
      </c>
      <c r="AH31" s="110">
        <v>551</v>
      </c>
      <c r="AI31" s="110">
        <v>556</v>
      </c>
    </row>
    <row r="32" spans="1:35">
      <c r="A32" s="105" t="s">
        <v>316</v>
      </c>
      <c r="B32" s="110">
        <v>96.7</v>
      </c>
      <c r="C32" s="110">
        <v>104.1294938620064</v>
      </c>
      <c r="D32" s="110">
        <v>109.81779546838341</v>
      </c>
      <c r="E32" s="110">
        <v>109.03658684521518</v>
      </c>
      <c r="F32" s="110">
        <v>112.75759033788944</v>
      </c>
      <c r="G32" s="110">
        <v>114.92659613480937</v>
      </c>
      <c r="H32" s="110">
        <v>116.57937520234596</v>
      </c>
      <c r="I32" s="110">
        <v>118.35966895536866</v>
      </c>
      <c r="J32" s="110">
        <v>119.85274063013361</v>
      </c>
      <c r="K32" s="110">
        <v>121.02812069078077</v>
      </c>
      <c r="L32" s="110">
        <v>122.77868571061234</v>
      </c>
      <c r="M32" s="110">
        <v>124.78593885521823</v>
      </c>
      <c r="N32" s="110">
        <v>126.32123628211055</v>
      </c>
      <c r="O32" s="110">
        <v>127.58140603953524</v>
      </c>
      <c r="P32" s="110">
        <v>129.39342547207391</v>
      </c>
      <c r="Q32" s="110">
        <v>131.08058744609104</v>
      </c>
      <c r="R32" s="110">
        <v>132.29004442950767</v>
      </c>
      <c r="S32" s="110">
        <v>133.19899319984384</v>
      </c>
      <c r="T32" s="110">
        <v>134.31515736019645</v>
      </c>
      <c r="U32" s="110">
        <v>135.66378861893145</v>
      </c>
      <c r="V32" s="110">
        <v>137.09221720863184</v>
      </c>
      <c r="W32" s="110">
        <v>139.12098583944757</v>
      </c>
      <c r="X32" s="110">
        <v>140.35398746421058</v>
      </c>
      <c r="Y32" s="110">
        <v>141.31819045100329</v>
      </c>
      <c r="Z32" s="110">
        <v>142.58906963831538</v>
      </c>
      <c r="AA32" s="110">
        <v>143.61295555317218</v>
      </c>
      <c r="AB32" s="110">
        <v>144.27140029057881</v>
      </c>
      <c r="AC32" s="110">
        <v>145.52363057592154</v>
      </c>
      <c r="AD32" s="110">
        <v>146.85855698528189</v>
      </c>
      <c r="AE32" s="110">
        <v>147.98291828820993</v>
      </c>
      <c r="AF32" s="110">
        <v>149.26859742449417</v>
      </c>
      <c r="AG32" s="110">
        <v>151.12841473358287</v>
      </c>
      <c r="AH32" s="110">
        <v>151.9581459315641</v>
      </c>
      <c r="AI32" s="110">
        <v>153.29104318578788</v>
      </c>
    </row>
    <row r="33" spans="1:35">
      <c r="A33" s="117" t="s">
        <v>324</v>
      </c>
      <c r="B33" s="110">
        <v>15.992000000000001</v>
      </c>
      <c r="C33" s="110">
        <v>17.342258829912517</v>
      </c>
      <c r="D33" s="110">
        <v>17.723295624388534</v>
      </c>
      <c r="E33" s="110">
        <v>18.104499589384208</v>
      </c>
      <c r="F33" s="110">
        <v>18.485869196850505</v>
      </c>
      <c r="G33" s="110">
        <v>18.86740293427955</v>
      </c>
      <c r="H33" s="110">
        <v>19.249099304538841</v>
      </c>
      <c r="I33" s="110">
        <v>19.630956825707326</v>
      </c>
      <c r="J33" s="110">
        <v>20.012974030913227</v>
      </c>
      <c r="K33" s="110">
        <v>20.395149468173642</v>
      </c>
      <c r="L33" s="110">
        <v>20.777481700235871</v>
      </c>
      <c r="M33" s="110">
        <v>21.15996930442051</v>
      </c>
      <c r="N33" s="110">
        <v>21.54261087246617</v>
      </c>
      <c r="O33" s="110">
        <v>21.925405010375997</v>
      </c>
      <c r="P33" s="110">
        <v>22.308350338265722</v>
      </c>
      <c r="Q33" s="110">
        <v>22.691445490213493</v>
      </c>
      <c r="R33" s="110">
        <v>23.074689114111244</v>
      </c>
      <c r="S33" s="110">
        <v>23.458079871517725</v>
      </c>
      <c r="T33" s="110">
        <v>23.841616437513117</v>
      </c>
      <c r="U33" s="110">
        <v>24.225297500555214</v>
      </c>
      <c r="V33" s="110">
        <v>24.609121762337203</v>
      </c>
      <c r="W33" s="110">
        <v>24.993087937646916</v>
      </c>
      <c r="X33" s="110">
        <v>25.377194754227698</v>
      </c>
      <c r="Y33" s="110">
        <v>25.761440952640722</v>
      </c>
      <c r="Z33" s="110">
        <v>26.145825286128826</v>
      </c>
      <c r="AA33" s="110">
        <v>26.530346520481817</v>
      </c>
      <c r="AB33" s="110">
        <v>26.915003433903234</v>
      </c>
      <c r="AC33" s="110">
        <v>27.299794816878588</v>
      </c>
      <c r="AD33" s="110">
        <v>27.684719472044971</v>
      </c>
      <c r="AE33" s="110">
        <v>28.069776214062131</v>
      </c>
      <c r="AF33" s="110">
        <v>28.454963869484946</v>
      </c>
      <c r="AG33" s="110">
        <v>28.840281276637246</v>
      </c>
      <c r="AH33" s="110">
        <v>29.225727285487014</v>
      </c>
      <c r="AI33" s="110">
        <v>29.611300757522972</v>
      </c>
    </row>
    <row r="34" spans="1:35">
      <c r="A34" s="117" t="s">
        <v>325</v>
      </c>
      <c r="B34" s="110">
        <v>14.84</v>
      </c>
      <c r="C34" s="110">
        <v>13.062436370424253</v>
      </c>
      <c r="D34" s="110">
        <v>12.901993132098434</v>
      </c>
      <c r="E34" s="110">
        <v>12.745496586779726</v>
      </c>
      <c r="F34" s="110">
        <v>12.592824584094751</v>
      </c>
      <c r="G34" s="110">
        <v>12.443858913012516</v>
      </c>
      <c r="H34" s="110">
        <v>12.298485174001481</v>
      </c>
      <c r="I34" s="110">
        <v>12.156592655339354</v>
      </c>
      <c r="J34" s="110">
        <v>12.018074213440709</v>
      </c>
      <c r="K34" s="110">
        <v>11.8828261570719</v>
      </c>
      <c r="L34" s="110">
        <v>11.750748135326962</v>
      </c>
      <c r="M34" s="110">
        <v>11.621743029242342</v>
      </c>
      <c r="N34" s="110">
        <v>11.495716846932229</v>
      </c>
      <c r="O34" s="110">
        <v>11.372578622130089</v>
      </c>
      <c r="P34" s="110">
        <v>11.252240316025814</v>
      </c>
      <c r="Q34" s="110">
        <v>11.134616722291296</v>
      </c>
      <c r="R34" s="110">
        <v>11.019625375191019</v>
      </c>
      <c r="S34" s="110">
        <v>10.907186460677238</v>
      </c>
      <c r="T34" s="110">
        <v>10.797222730372976</v>
      </c>
      <c r="U34" s="110">
        <v>10.689659418348871</v>
      </c>
      <c r="V34" s="110">
        <v>10.584424160603232</v>
      </c>
      <c r="W34" s="110">
        <v>10.481446917157385</v>
      </c>
      <c r="X34" s="110">
        <v>10.380659896681381</v>
      </c>
      <c r="Y34" s="110">
        <v>10.281997483567922</v>
      </c>
      <c r="Z34" s="110">
        <v>10.185396167374842</v>
      </c>
      <c r="AA34" s="110">
        <v>10.090794474559326</v>
      </c>
      <c r="AB34" s="110">
        <v>9.9981329024293117</v>
      </c>
      <c r="AC34" s="110">
        <v>9.9073538552401565</v>
      </c>
      <c r="AD34" s="110">
        <v>9.8184015823667163</v>
      </c>
      <c r="AE34" s="110">
        <v>9.731222118483597</v>
      </c>
      <c r="AF34" s="110">
        <v>9.6457632256881833</v>
      </c>
      <c r="AG34" s="110">
        <v>9.5619743375034485</v>
      </c>
      <c r="AH34" s="110">
        <v>9.4798065046993774</v>
      </c>
      <c r="AI34" s="110">
        <v>9.3992123428739927</v>
      </c>
    </row>
    <row r="35" spans="1:35">
      <c r="A35" s="117"/>
      <c r="B35" s="118"/>
      <c r="C35" s="118"/>
      <c r="D35" s="118"/>
      <c r="E35" s="118"/>
      <c r="F35" s="118"/>
      <c r="G35" s="118"/>
      <c r="H35" s="118"/>
    </row>
    <row r="36" spans="1:35">
      <c r="A36" s="117"/>
      <c r="B36" s="118"/>
      <c r="C36" s="118"/>
      <c r="D36" s="118"/>
      <c r="E36" s="118"/>
      <c r="F36" s="118"/>
      <c r="G36" s="118"/>
      <c r="H36" s="118"/>
    </row>
    <row r="37" spans="1:35">
      <c r="A37" s="101" t="s">
        <v>326</v>
      </c>
      <c r="B37" s="119"/>
      <c r="C37" s="119"/>
      <c r="D37" s="119"/>
      <c r="E37" s="119"/>
      <c r="F37" s="119"/>
      <c r="G37" s="119"/>
      <c r="H37" s="119"/>
    </row>
    <row r="38" spans="1:35">
      <c r="A38" s="103" t="s">
        <v>327</v>
      </c>
      <c r="B38" s="120">
        <v>74.892447652785194</v>
      </c>
      <c r="C38" s="120">
        <v>69.700830599990596</v>
      </c>
      <c r="D38" s="120">
        <v>66.118153086841389</v>
      </c>
      <c r="E38" s="120">
        <v>63.562618206370203</v>
      </c>
      <c r="F38" s="120">
        <v>58.797065532738976</v>
      </c>
      <c r="G38" s="120">
        <v>60.183594343923289</v>
      </c>
      <c r="H38" s="120">
        <v>60.825746056312198</v>
      </c>
      <c r="I38" s="120">
        <v>61.218180979558468</v>
      </c>
      <c r="J38" s="120">
        <v>60.805964206964916</v>
      </c>
      <c r="K38" s="120">
        <v>60.233882063519566</v>
      </c>
      <c r="L38" s="120">
        <v>59.451066431990469</v>
      </c>
      <c r="M38" s="120">
        <v>57.507636980925426</v>
      </c>
      <c r="N38" s="120">
        <v>58.223618245952139</v>
      </c>
      <c r="O38" s="120">
        <v>56.830813975428669</v>
      </c>
      <c r="P38" s="120">
        <v>55.850107844774648</v>
      </c>
      <c r="Q38" s="120">
        <v>54.713610603034823</v>
      </c>
      <c r="R38" s="120">
        <v>54.227473363789812</v>
      </c>
      <c r="S38" s="120">
        <v>52.206055810390879</v>
      </c>
      <c r="T38" s="120">
        <v>52.214595330748018</v>
      </c>
      <c r="U38" s="120">
        <v>52.125332697266387</v>
      </c>
      <c r="V38" s="120">
        <v>51.819242541876839</v>
      </c>
      <c r="W38" s="120">
        <v>51.728537671140437</v>
      </c>
      <c r="X38" s="120">
        <v>51.865787861609974</v>
      </c>
      <c r="Y38" s="120">
        <v>51.845563179727847</v>
      </c>
      <c r="Z38" s="120">
        <v>51.510102435270944</v>
      </c>
      <c r="AA38" s="120">
        <v>51.026099020435026</v>
      </c>
      <c r="AB38" s="120">
        <v>50.52804697369384</v>
      </c>
      <c r="AC38" s="120">
        <v>50.39704852586371</v>
      </c>
      <c r="AD38" s="120">
        <v>50.988851589580484</v>
      </c>
      <c r="AE38" s="120">
        <v>50.468918412994739</v>
      </c>
      <c r="AF38" s="120">
        <v>50.455183933294634</v>
      </c>
      <c r="AG38" s="120">
        <v>50.943896544356555</v>
      </c>
      <c r="AH38" s="120">
        <v>50.645565289982329</v>
      </c>
      <c r="AI38" s="120">
        <v>50.898495087363784</v>
      </c>
    </row>
    <row r="39" spans="1:35">
      <c r="A39" t="s">
        <v>328</v>
      </c>
      <c r="B39" s="121">
        <v>75.563890918708111</v>
      </c>
      <c r="C39" s="121">
        <v>79.068265485503773</v>
      </c>
      <c r="D39" s="121">
        <v>74.591193825439532</v>
      </c>
      <c r="E39" s="121">
        <v>72.154199656986435</v>
      </c>
      <c r="F39" s="121">
        <v>66.063593188520699</v>
      </c>
      <c r="G39" s="121">
        <v>68.410531559634407</v>
      </c>
      <c r="H39" s="121">
        <v>69.532693662416364</v>
      </c>
      <c r="I39" s="121">
        <v>69.847320356512739</v>
      </c>
      <c r="J39" s="121">
        <v>69.339759355549177</v>
      </c>
      <c r="K39" s="121">
        <v>68.636489924067405</v>
      </c>
      <c r="L39" s="121">
        <v>67.696210006539872</v>
      </c>
      <c r="M39" s="121">
        <v>65.11182770101513</v>
      </c>
      <c r="N39" s="121">
        <v>65.697553890511855</v>
      </c>
      <c r="O39" s="121">
        <v>63.620852176573337</v>
      </c>
      <c r="P39" s="121">
        <v>62.470409867778557</v>
      </c>
      <c r="Q39" s="121">
        <v>61.280808394250691</v>
      </c>
      <c r="R39" s="121">
        <v>60.566969803285957</v>
      </c>
      <c r="S39" s="121">
        <v>57.992632027793377</v>
      </c>
      <c r="T39" s="121">
        <v>58.018658410533696</v>
      </c>
      <c r="U39" s="121">
        <v>57.825088271170664</v>
      </c>
      <c r="V39" s="121">
        <v>57.486532629869195</v>
      </c>
      <c r="W39" s="121">
        <v>57.349131392054545</v>
      </c>
      <c r="X39" s="121">
        <v>57.560874976983762</v>
      </c>
      <c r="Y39" s="121">
        <v>57.55962820415786</v>
      </c>
      <c r="Z39" s="121">
        <v>57.126426325464067</v>
      </c>
      <c r="AA39" s="121">
        <v>56.488069709900067</v>
      </c>
      <c r="AB39" s="121">
        <v>55.872411502736462</v>
      </c>
      <c r="AC39" s="121">
        <v>55.674283661929834</v>
      </c>
      <c r="AD39" s="121">
        <v>56.456903365490192</v>
      </c>
      <c r="AE39" s="121">
        <v>55.870950170264102</v>
      </c>
      <c r="AF39" s="121">
        <v>55.957021597674242</v>
      </c>
      <c r="AG39" s="121">
        <v>56.675929802883452</v>
      </c>
      <c r="AH39" s="121">
        <v>56.211792914581466</v>
      </c>
      <c r="AI39" s="121">
        <v>56.578587635708764</v>
      </c>
    </row>
    <row r="40" spans="1:35">
      <c r="A40" s="122" t="s">
        <v>329</v>
      </c>
      <c r="B40" s="121">
        <v>11.030088203514683</v>
      </c>
      <c r="C40" s="121">
        <v>10.406494395783557</v>
      </c>
      <c r="D40" s="121">
        <v>10.18123203006598</v>
      </c>
      <c r="E40" s="121">
        <v>9.4532312514835262</v>
      </c>
      <c r="F40" s="121">
        <v>9.2551047811618474</v>
      </c>
      <c r="G40" s="121">
        <v>8.8816335218642326</v>
      </c>
      <c r="H40" s="121">
        <v>8.682261057778426</v>
      </c>
      <c r="I40" s="121">
        <v>8.8387532691918427</v>
      </c>
      <c r="J40" s="121">
        <v>8.8071631924095843</v>
      </c>
      <c r="K40" s="121">
        <v>8.7624720807058818</v>
      </c>
      <c r="L40" s="121">
        <v>8.6847847735885839</v>
      </c>
      <c r="M40" s="121">
        <v>8.6794177343274796</v>
      </c>
      <c r="N40" s="121">
        <v>8.9561551966683126</v>
      </c>
      <c r="O40" s="121">
        <v>9.1206969595506173</v>
      </c>
      <c r="P40" s="121">
        <v>9.00272270523614</v>
      </c>
      <c r="Q40" s="121">
        <v>8.7583233144769164</v>
      </c>
      <c r="R40" s="121">
        <v>8.8075030592115269</v>
      </c>
      <c r="S40" s="121">
        <v>8.7166153919302136</v>
      </c>
      <c r="T40" s="121">
        <v>8.7056373842511938</v>
      </c>
      <c r="U40" s="121">
        <v>8.7615355539313811</v>
      </c>
      <c r="V40" s="121">
        <v>8.7093327438110908</v>
      </c>
      <c r="W40" s="121">
        <v>8.7216668753827626</v>
      </c>
      <c r="X40" s="121">
        <v>8.7001277559213879</v>
      </c>
      <c r="Y40" s="121">
        <v>8.6808380454422078</v>
      </c>
      <c r="Z40" s="121">
        <v>8.6702411092634009</v>
      </c>
      <c r="AA40" s="121">
        <v>8.6649497484862721</v>
      </c>
      <c r="AB40" s="121">
        <v>8.6285879196635626</v>
      </c>
      <c r="AC40" s="121">
        <v>8.6461681554818686</v>
      </c>
      <c r="AD40" s="121">
        <v>8.651074370785393</v>
      </c>
      <c r="AE40" s="121">
        <v>8.5705552314790534</v>
      </c>
      <c r="AF40" s="121">
        <v>8.4922746519866372</v>
      </c>
      <c r="AG40" s="121">
        <v>8.4418685084142631</v>
      </c>
      <c r="AH40" s="121">
        <v>8.4915996344497735</v>
      </c>
      <c r="AI40" s="121">
        <v>8.469465227767742</v>
      </c>
    </row>
    <row r="41" spans="1:35">
      <c r="A41" s="117" t="s">
        <v>330</v>
      </c>
      <c r="B41" s="121">
        <v>-18.897531469437602</v>
      </c>
      <c r="C41" s="121">
        <v>-19.773929281296731</v>
      </c>
      <c r="D41" s="121">
        <v>-18.654272768664125</v>
      </c>
      <c r="E41" s="121">
        <v>-18.044812702099758</v>
      </c>
      <c r="F41" s="121">
        <v>-16.52163243694357</v>
      </c>
      <c r="G41" s="121">
        <v>-17.108570737575349</v>
      </c>
      <c r="H41" s="121">
        <v>-17.389208663882584</v>
      </c>
      <c r="I41" s="121">
        <v>-17.467892646146115</v>
      </c>
      <c r="J41" s="121">
        <v>-17.340958340993851</v>
      </c>
      <c r="K41" s="121">
        <v>-17.165079941253715</v>
      </c>
      <c r="L41" s="121">
        <v>-16.929928348137995</v>
      </c>
      <c r="M41" s="121">
        <v>-16.283608454417173</v>
      </c>
      <c r="N41" s="121">
        <v>-16.430090841228036</v>
      </c>
      <c r="O41" s="121">
        <v>-15.910735160695284</v>
      </c>
      <c r="P41" s="121">
        <v>-15.623024728240049</v>
      </c>
      <c r="Q41" s="121">
        <v>-15.325521105692784</v>
      </c>
      <c r="R41" s="121">
        <v>-15.146999498707675</v>
      </c>
      <c r="S41" s="121">
        <v>-14.503191609332717</v>
      </c>
      <c r="T41" s="121">
        <v>-14.509700464036875</v>
      </c>
      <c r="U41" s="121">
        <v>-14.461291127835654</v>
      </c>
      <c r="V41" s="121">
        <v>-14.376622831803452</v>
      </c>
      <c r="W41" s="121">
        <v>-14.342260596296875</v>
      </c>
      <c r="X41" s="121">
        <v>-14.395214871295183</v>
      </c>
      <c r="Y41" s="121">
        <v>-14.394903069872225</v>
      </c>
      <c r="Z41" s="121">
        <v>-14.286564999456521</v>
      </c>
      <c r="AA41" s="121">
        <v>-14.126920437951314</v>
      </c>
      <c r="AB41" s="121">
        <v>-13.972952448706186</v>
      </c>
      <c r="AC41" s="121">
        <v>-13.923403291548002</v>
      </c>
      <c r="AD41" s="121">
        <v>-14.119126146695104</v>
      </c>
      <c r="AE41" s="121">
        <v>-13.972586988748418</v>
      </c>
      <c r="AF41" s="121">
        <v>-13.994112316366243</v>
      </c>
      <c r="AG41" s="121">
        <v>-14.173901766941166</v>
      </c>
      <c r="AH41" s="121">
        <v>-14.057827259048903</v>
      </c>
      <c r="AI41" s="121">
        <v>-14.149557776112717</v>
      </c>
    </row>
    <row r="42" spans="1:35">
      <c r="A42" s="117" t="s">
        <v>331</v>
      </c>
      <c r="B42" s="121">
        <v>7.1959999999999997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</row>
    <row r="43" spans="1:35">
      <c r="A43" s="117"/>
      <c r="B43" s="119"/>
      <c r="C43" s="119"/>
      <c r="D43" s="119"/>
      <c r="E43" s="119"/>
      <c r="F43" s="119"/>
      <c r="G43" s="119"/>
      <c r="H43" s="119"/>
    </row>
    <row r="44" spans="1:35">
      <c r="A44" s="101" t="s">
        <v>332</v>
      </c>
      <c r="B44" s="119"/>
      <c r="C44" s="119"/>
      <c r="D44" s="119"/>
      <c r="E44" s="119"/>
      <c r="F44" s="119"/>
      <c r="G44" s="119"/>
      <c r="H44" s="119"/>
    </row>
    <row r="45" spans="1:35">
      <c r="A45" s="123" t="s">
        <v>333</v>
      </c>
      <c r="B45" s="120">
        <v>5.51551921917169</v>
      </c>
      <c r="C45" s="120">
        <v>5.4694803271627608</v>
      </c>
      <c r="D45" s="120">
        <v>5.4919290862881533</v>
      </c>
      <c r="E45" s="120">
        <v>5.5145597758156928</v>
      </c>
      <c r="F45" s="120">
        <v>5.537096461744289</v>
      </c>
      <c r="G45" s="120">
        <v>5.5594899109709575</v>
      </c>
      <c r="H45" s="120">
        <v>5.5816584172697787</v>
      </c>
      <c r="I45" s="120">
        <v>5.6035586870275527</v>
      </c>
      <c r="J45" s="120">
        <v>5.6251682083281249</v>
      </c>
      <c r="K45" s="120">
        <v>5.6465003356800789</v>
      </c>
      <c r="L45" s="120">
        <v>5.6674601361516146</v>
      </c>
      <c r="M45" s="120">
        <v>5.6879911118847941</v>
      </c>
      <c r="N45" s="120">
        <v>5.7080354115628174</v>
      </c>
      <c r="O45" s="120">
        <v>5.7275603728493758</v>
      </c>
      <c r="P45" s="120">
        <v>5.7465364283310123</v>
      </c>
      <c r="Q45" s="120">
        <v>5.7649461778990503</v>
      </c>
      <c r="R45" s="120">
        <v>5.782784934718995</v>
      </c>
      <c r="S45" s="120">
        <v>5.8000567365992657</v>
      </c>
      <c r="T45" s="120">
        <v>5.8167716290264995</v>
      </c>
      <c r="U45" s="120">
        <v>5.8329456377565378</v>
      </c>
      <c r="V45" s="120">
        <v>5.8486016691160376</v>
      </c>
      <c r="W45" s="120">
        <v>5.8637622783815981</v>
      </c>
      <c r="X45" s="120">
        <v>5.8784573135127403</v>
      </c>
      <c r="Y45" s="120">
        <v>5.8927187170750281</v>
      </c>
      <c r="Z45" s="120">
        <v>5.9065845340112872</v>
      </c>
      <c r="AA45" s="120">
        <v>5.9200965740240576</v>
      </c>
      <c r="AB45" s="120">
        <v>5.9333015561612985</v>
      </c>
      <c r="AC45" s="120">
        <v>5.9462548092561383</v>
      </c>
      <c r="AD45" s="120">
        <v>5.9590182674421701</v>
      </c>
      <c r="AE45" s="120">
        <v>5.9716496334714586</v>
      </c>
      <c r="AF45" s="120">
        <v>5.9841895381111092</v>
      </c>
      <c r="AG45" s="120">
        <v>5.9966912104882546</v>
      </c>
      <c r="AH45" s="120">
        <v>6.0092092433579634</v>
      </c>
      <c r="AI45" s="120">
        <v>6.0217887784569601</v>
      </c>
    </row>
    <row r="46" spans="1:35">
      <c r="A46" s="124" t="s">
        <v>334</v>
      </c>
      <c r="B46" s="120">
        <v>139.47763862367538</v>
      </c>
      <c r="C46" s="120">
        <v>138.38537013812615</v>
      </c>
      <c r="D46" s="120">
        <v>137.28626782339444</v>
      </c>
      <c r="E46" s="120">
        <v>136.21567232472901</v>
      </c>
      <c r="F46" s="120">
        <v>135.12969572285132</v>
      </c>
      <c r="G46" s="120">
        <v>134.02422285395988</v>
      </c>
      <c r="H46" s="120">
        <v>132.9329144424668</v>
      </c>
      <c r="I46" s="120">
        <v>131.87148041084771</v>
      </c>
      <c r="J46" s="120">
        <v>130.79015995457576</v>
      </c>
      <c r="K46" s="120">
        <v>129.69452565757987</v>
      </c>
      <c r="L46" s="120">
        <v>128.65287610602712</v>
      </c>
      <c r="M46" s="120">
        <v>127.6064534762406</v>
      </c>
      <c r="N46" s="120">
        <v>126.5247877656995</v>
      </c>
      <c r="O46" s="120">
        <v>125.43726493993967</v>
      </c>
      <c r="P46" s="120">
        <v>124.35365918324644</v>
      </c>
      <c r="Q46" s="120">
        <v>123.27749874813954</v>
      </c>
      <c r="R46" s="120">
        <v>122.22451960742633</v>
      </c>
      <c r="S46" s="120">
        <v>121.19123509934647</v>
      </c>
      <c r="T46" s="120">
        <v>120.18099389271876</v>
      </c>
      <c r="U46" s="120">
        <v>119.17980422567051</v>
      </c>
      <c r="V46" s="120">
        <v>118.1765858312648</v>
      </c>
      <c r="W46" s="120">
        <v>117.17669570255958</v>
      </c>
      <c r="X46" s="120">
        <v>116.17795255521008</v>
      </c>
      <c r="Y46" s="120">
        <v>115.16439181341579</v>
      </c>
      <c r="Z46" s="120">
        <v>114.1309444233321</v>
      </c>
      <c r="AA46" s="120">
        <v>113.09968959553584</v>
      </c>
      <c r="AB46" s="120">
        <v>112.08881588366258</v>
      </c>
      <c r="AC46" s="120">
        <v>111.09587636069662</v>
      </c>
      <c r="AD46" s="120">
        <v>110.11317457587867</v>
      </c>
      <c r="AE46" s="120">
        <v>109.14008528486936</v>
      </c>
      <c r="AF46" s="120">
        <v>108.16914613973725</v>
      </c>
      <c r="AG46" s="120">
        <v>107.22385788218669</v>
      </c>
      <c r="AH46" s="120">
        <v>106.28729037015762</v>
      </c>
      <c r="AI46" s="120">
        <v>105.35609234382824</v>
      </c>
    </row>
    <row r="47" spans="1:35">
      <c r="A47" s="109" t="s">
        <v>335</v>
      </c>
      <c r="B47" s="121">
        <v>0.31574484999999997</v>
      </c>
      <c r="C47" s="121">
        <v>0.31554471277375995</v>
      </c>
      <c r="D47" s="121">
        <v>0.31878866319280008</v>
      </c>
      <c r="E47" s="121">
        <v>0.32204443402969607</v>
      </c>
      <c r="F47" s="121">
        <v>0.32529343922134002</v>
      </c>
      <c r="G47" s="121">
        <v>0.32853236655160012</v>
      </c>
      <c r="H47" s="121">
        <v>0.33175571871292409</v>
      </c>
      <c r="I47" s="121">
        <v>0.33496058685585606</v>
      </c>
      <c r="J47" s="121">
        <v>0.33814546233009612</v>
      </c>
      <c r="K47" s="121">
        <v>0.34131125130611212</v>
      </c>
      <c r="L47" s="121">
        <v>0.34445157139310012</v>
      </c>
      <c r="M47" s="121">
        <v>0.34756262942706406</v>
      </c>
      <c r="N47" s="121">
        <v>0.35064054274227219</v>
      </c>
      <c r="O47" s="121">
        <v>0.35368312505544014</v>
      </c>
      <c r="P47" s="121">
        <v>0.35668839918100431</v>
      </c>
      <c r="Q47" s="121">
        <v>0.35965520720316024</v>
      </c>
      <c r="R47" s="121">
        <v>0.36258324676687226</v>
      </c>
      <c r="S47" s="121">
        <v>0.36547280237635221</v>
      </c>
      <c r="T47" s="121">
        <v>0.36832456237991218</v>
      </c>
      <c r="U47" s="121">
        <v>0.37113961691716818</v>
      </c>
      <c r="V47" s="121">
        <v>0.3739195182415202</v>
      </c>
      <c r="W47" s="121">
        <v>0.37666579432643227</v>
      </c>
      <c r="X47" s="121">
        <v>0.3793804626875002</v>
      </c>
      <c r="Y47" s="121">
        <v>0.38206568075608016</v>
      </c>
      <c r="Z47" s="121">
        <v>0.38472401515426824</v>
      </c>
      <c r="AA47" s="121">
        <v>0.38735828440256015</v>
      </c>
      <c r="AB47" s="121">
        <v>0.38997163570052817</v>
      </c>
      <c r="AC47" s="121">
        <v>0.39256779337492015</v>
      </c>
      <c r="AD47" s="121">
        <v>0.39515092393106033</v>
      </c>
      <c r="AE47" s="121">
        <v>0.39772490792188825</v>
      </c>
      <c r="AF47" s="121">
        <v>0.40029247767400022</v>
      </c>
      <c r="AG47" s="121">
        <v>0.40285721045652828</v>
      </c>
      <c r="AH47" s="121">
        <v>0.4054227736381803</v>
      </c>
      <c r="AI47" s="121">
        <v>0.40799219851388824</v>
      </c>
    </row>
    <row r="48" spans="1:35">
      <c r="A48" s="117" t="s">
        <v>336</v>
      </c>
      <c r="B48" s="121">
        <v>3.6097743691716904</v>
      </c>
      <c r="C48" s="121">
        <v>3.5639356143890004</v>
      </c>
      <c r="D48" s="121">
        <v>3.5831404230953532</v>
      </c>
      <c r="E48" s="121">
        <v>3.6025153417859967</v>
      </c>
      <c r="F48" s="121">
        <v>3.6218030225229492</v>
      </c>
      <c r="G48" s="121">
        <v>3.6409575444193569</v>
      </c>
      <c r="H48" s="121">
        <v>3.6599026985568544</v>
      </c>
      <c r="I48" s="121">
        <v>3.6785981001716972</v>
      </c>
      <c r="J48" s="121">
        <v>3.6970227459980287</v>
      </c>
      <c r="K48" s="121">
        <v>3.7151890843739666</v>
      </c>
      <c r="L48" s="121">
        <v>3.7330085647585149</v>
      </c>
      <c r="M48" s="121">
        <v>3.7504284824577301</v>
      </c>
      <c r="N48" s="121">
        <v>3.7673948688205456</v>
      </c>
      <c r="O48" s="121">
        <v>3.783877247793936</v>
      </c>
      <c r="P48" s="121">
        <v>3.7998480291500081</v>
      </c>
      <c r="Q48" s="121">
        <v>3.8152909706958904</v>
      </c>
      <c r="R48" s="121">
        <v>3.8302016879521226</v>
      </c>
      <c r="S48" s="121">
        <v>3.8445839342229138</v>
      </c>
      <c r="T48" s="121">
        <v>3.8584470666465878</v>
      </c>
      <c r="U48" s="121">
        <v>3.8718060208393696</v>
      </c>
      <c r="V48" s="121">
        <v>3.8846821508745175</v>
      </c>
      <c r="W48" s="121">
        <v>3.8970964840551656</v>
      </c>
      <c r="X48" s="121">
        <v>3.9090768508252398</v>
      </c>
      <c r="Y48" s="121">
        <v>3.920653036318948</v>
      </c>
      <c r="Z48" s="121">
        <v>3.9318605188570195</v>
      </c>
      <c r="AA48" s="121">
        <v>3.9427382896214977</v>
      </c>
      <c r="AB48" s="121">
        <v>3.9533299204607704</v>
      </c>
      <c r="AC48" s="121">
        <v>3.9636870158812183</v>
      </c>
      <c r="AD48" s="121">
        <v>3.97386734351111</v>
      </c>
      <c r="AE48" s="121">
        <v>3.9839247255495707</v>
      </c>
      <c r="AF48" s="121">
        <v>3.9938970604371091</v>
      </c>
      <c r="AG48" s="121">
        <v>4.0038340000317261</v>
      </c>
      <c r="AH48" s="121">
        <v>4.0137864697197836</v>
      </c>
      <c r="AI48" s="121">
        <v>4.0237965799430722</v>
      </c>
    </row>
    <row r="49" spans="1:35">
      <c r="A49" s="109" t="s">
        <v>337</v>
      </c>
      <c r="B49" s="121">
        <v>120.666</v>
      </c>
      <c r="C49" s="121">
        <v>119.46981664869641</v>
      </c>
      <c r="D49" s="121">
        <v>118.27020139882204</v>
      </c>
      <c r="E49" s="121">
        <v>117.09877963213134</v>
      </c>
      <c r="F49" s="121">
        <v>115.91232197562503</v>
      </c>
      <c r="G49" s="121">
        <v>114.70682965858393</v>
      </c>
      <c r="H49" s="121">
        <v>113.51615668680083</v>
      </c>
      <c r="I49" s="121">
        <v>112.3561142810097</v>
      </c>
      <c r="J49" s="121">
        <v>111.17699322347499</v>
      </c>
      <c r="K49" s="121">
        <v>109.98433237303024</v>
      </c>
      <c r="L49" s="121">
        <v>108.84665354092699</v>
      </c>
      <c r="M49" s="121">
        <v>107.70533029916535</v>
      </c>
      <c r="N49" s="121">
        <v>106.53002680777358</v>
      </c>
      <c r="O49" s="121">
        <v>105.35020315371412</v>
      </c>
      <c r="P49" s="121">
        <v>104.17570007991546</v>
      </c>
      <c r="Q49" s="121">
        <v>103.01008343761353</v>
      </c>
      <c r="R49" s="121">
        <v>101.86909667017009</v>
      </c>
      <c r="S49" s="121">
        <v>100.74923998855429</v>
      </c>
      <c r="T49" s="121">
        <v>99.653834823267246</v>
      </c>
      <c r="U49" s="121">
        <v>98.568848186043425</v>
      </c>
      <c r="V49" s="121">
        <v>97.483142535695521</v>
      </c>
      <c r="W49" s="121">
        <v>96.402018605550765</v>
      </c>
      <c r="X49" s="121">
        <v>95.323221912128417</v>
      </c>
      <c r="Y49" s="121">
        <v>94.230710007552659</v>
      </c>
      <c r="Z49" s="121">
        <v>93.119321916342386</v>
      </c>
      <c r="AA49" s="121">
        <v>92.011036411620822</v>
      </c>
      <c r="AB49" s="121">
        <v>90.923930449852762</v>
      </c>
      <c r="AC49" s="121">
        <v>89.855425739088503</v>
      </c>
      <c r="AD49" s="121">
        <v>88.797679461039891</v>
      </c>
      <c r="AE49" s="121">
        <v>87.749930364237159</v>
      </c>
      <c r="AF49" s="121">
        <v>86.704620366977665</v>
      </c>
      <c r="AG49" s="121">
        <v>85.68512542503845</v>
      </c>
      <c r="AH49" s="121">
        <v>84.674387843560197</v>
      </c>
      <c r="AI49" s="121">
        <v>83.668951221585104</v>
      </c>
    </row>
    <row r="50" spans="1:35">
      <c r="A50" s="109" t="s">
        <v>338</v>
      </c>
      <c r="B50" s="121">
        <v>6.7716386236753801</v>
      </c>
      <c r="C50" s="121">
        <v>6.8225241488095998</v>
      </c>
      <c r="D50" s="121">
        <v>6.8711105246839992</v>
      </c>
      <c r="E50" s="121">
        <v>6.9199086623923192</v>
      </c>
      <c r="F50" s="121">
        <v>6.9684734922480995</v>
      </c>
      <c r="G50" s="121">
        <v>7.0167263515449791</v>
      </c>
      <c r="H50" s="121">
        <v>7.0645366136493397</v>
      </c>
      <c r="I50" s="121">
        <v>7.1118358174894789</v>
      </c>
      <c r="J50" s="121">
        <v>7.1585890988231196</v>
      </c>
      <c r="K50" s="121">
        <v>7.204819250304479</v>
      </c>
      <c r="L50" s="121">
        <v>7.2503754082487006</v>
      </c>
      <c r="M50" s="121">
        <v>7.2951687706465398</v>
      </c>
      <c r="N50" s="121">
        <v>7.3391086655353597</v>
      </c>
      <c r="O50" s="121">
        <v>7.3821449989412997</v>
      </c>
      <c r="P50" s="121">
        <v>7.4242327880964591</v>
      </c>
      <c r="Q50" s="121">
        <v>7.4653466224118592</v>
      </c>
      <c r="R50" s="121">
        <v>7.5054814530133198</v>
      </c>
      <c r="S50" s="121">
        <v>7.5446461517908592</v>
      </c>
      <c r="T50" s="121">
        <v>7.582859127396838</v>
      </c>
      <c r="U50" s="121">
        <v>7.6201482421369198</v>
      </c>
      <c r="V50" s="121">
        <v>7.6565522040464797</v>
      </c>
      <c r="W50" s="121">
        <v>7.6921090355113195</v>
      </c>
      <c r="X50" s="121">
        <v>7.7268682071875006</v>
      </c>
      <c r="Y50" s="121">
        <v>7.7608823478746007</v>
      </c>
      <c r="Z50" s="121">
        <v>7.7942135815800189</v>
      </c>
      <c r="AA50" s="121">
        <v>7.8269297876121797</v>
      </c>
      <c r="AB50" s="121">
        <v>7.8591063874248794</v>
      </c>
      <c r="AC50" s="121">
        <v>7.890832162250101</v>
      </c>
      <c r="AD50" s="121">
        <v>7.9222060326226984</v>
      </c>
      <c r="AE50" s="121">
        <v>7.9533199171409201</v>
      </c>
      <c r="AF50" s="121">
        <v>7.9842385161923977</v>
      </c>
      <c r="AG50" s="121">
        <v>8.0150461646754803</v>
      </c>
      <c r="AH50" s="121">
        <v>8.0458290674418986</v>
      </c>
      <c r="AI50" s="121">
        <v>8.0766582827208602</v>
      </c>
    </row>
    <row r="51" spans="1:35">
      <c r="A51" s="109" t="s">
        <v>339</v>
      </c>
      <c r="B51" s="121">
        <v>3.0240000000000005</v>
      </c>
      <c r="C51" s="121">
        <v>3.046723868853233</v>
      </c>
      <c r="D51" s="121">
        <v>3.0684210102409168</v>
      </c>
      <c r="E51" s="121">
        <v>3.090212717777411</v>
      </c>
      <c r="F51" s="121">
        <v>3.1119002373934777</v>
      </c>
      <c r="G51" s="121">
        <v>3.1334484408081731</v>
      </c>
      <c r="H51" s="121">
        <v>3.1547989942913581</v>
      </c>
      <c r="I51" s="121">
        <v>3.1759213252900187</v>
      </c>
      <c r="J51" s="121">
        <v>3.1967998645343636</v>
      </c>
      <c r="K51" s="121">
        <v>3.2174447905041075</v>
      </c>
      <c r="L51" s="121">
        <v>3.2377887322409964</v>
      </c>
      <c r="M51" s="121">
        <v>3.2577920335715609</v>
      </c>
      <c r="N51" s="121">
        <v>3.2774142032601841</v>
      </c>
      <c r="O51" s="121">
        <v>3.2966328709198187</v>
      </c>
      <c r="P51" s="121">
        <v>3.3154279486666174</v>
      </c>
      <c r="Q51" s="121">
        <v>3.3337880889338618</v>
      </c>
      <c r="R51" s="121">
        <v>3.3517110370537577</v>
      </c>
      <c r="S51" s="121">
        <v>3.369200754932264</v>
      </c>
      <c r="T51" s="121">
        <v>3.3862654632922857</v>
      </c>
      <c r="U51" s="121">
        <v>3.4029176045598004</v>
      </c>
      <c r="V51" s="121">
        <v>3.4191744645212321</v>
      </c>
      <c r="W51" s="121">
        <v>3.4350530227735501</v>
      </c>
      <c r="X51" s="121">
        <v>3.4505753713497533</v>
      </c>
      <c r="Y51" s="121">
        <v>3.4657650126100199</v>
      </c>
      <c r="Z51" s="121">
        <v>3.4806496891745349</v>
      </c>
      <c r="AA51" s="121">
        <v>3.4952597137992032</v>
      </c>
      <c r="AB51" s="121">
        <v>3.5096287673239162</v>
      </c>
      <c r="AC51" s="121">
        <v>3.5237964966436763</v>
      </c>
      <c r="AD51" s="121">
        <v>3.5378070765460117</v>
      </c>
      <c r="AE51" s="121">
        <v>3.5517015549746356</v>
      </c>
      <c r="AF51" s="121">
        <v>3.5655088250798044</v>
      </c>
      <c r="AG51" s="121">
        <v>3.5792665481643047</v>
      </c>
      <c r="AH51" s="121">
        <v>3.5930132205930723</v>
      </c>
      <c r="AI51" s="121">
        <v>3.6067805747276576</v>
      </c>
    </row>
    <row r="52" spans="1:35">
      <c r="A52" s="109" t="s">
        <v>340</v>
      </c>
      <c r="B52" s="121">
        <v>0.224</v>
      </c>
      <c r="C52" s="121">
        <v>0.22568324954468386</v>
      </c>
      <c r="D52" s="121">
        <v>0.22729044520303079</v>
      </c>
      <c r="E52" s="121">
        <v>0.22890464576128966</v>
      </c>
      <c r="F52" s="121">
        <v>0.23051112869581317</v>
      </c>
      <c r="G52" s="121">
        <v>0.23210729191171656</v>
      </c>
      <c r="H52" s="121">
        <v>0.23368881439195247</v>
      </c>
      <c r="I52" s="121">
        <v>0.23525343150296435</v>
      </c>
      <c r="J52" s="121">
        <v>0.23679998996550844</v>
      </c>
      <c r="K52" s="121">
        <v>0.23832924374104494</v>
      </c>
      <c r="L52" s="121">
        <v>0.23983620238822193</v>
      </c>
      <c r="M52" s="121">
        <v>0.24131792841270813</v>
      </c>
      <c r="N52" s="121">
        <v>0.24277142246371725</v>
      </c>
      <c r="O52" s="121">
        <v>0.24419502747554206</v>
      </c>
      <c r="P52" s="121">
        <v>0.24558725545678639</v>
      </c>
      <c r="Q52" s="121">
        <v>0.24694726584695265</v>
      </c>
      <c r="R52" s="121">
        <v>0.24827489163361158</v>
      </c>
      <c r="S52" s="121">
        <v>0.24957042629127868</v>
      </c>
      <c r="T52" s="121">
        <v>0.25083447876239151</v>
      </c>
      <c r="U52" s="121">
        <v>0.2520679707081333</v>
      </c>
      <c r="V52" s="121">
        <v>0.25327218255712824</v>
      </c>
      <c r="W52" s="121">
        <v>0.25444837205729992</v>
      </c>
      <c r="X52" s="121">
        <v>0.25559817565553722</v>
      </c>
      <c r="Y52" s="121">
        <v>0.25672333426740873</v>
      </c>
      <c r="Z52" s="121">
        <v>0.25782590290181734</v>
      </c>
      <c r="AA52" s="121">
        <v>0.25890812694808901</v>
      </c>
      <c r="AB52" s="121">
        <v>0.259972501283253</v>
      </c>
      <c r="AC52" s="121">
        <v>0.2610219627143463</v>
      </c>
      <c r="AD52" s="121">
        <v>0.26205978344785258</v>
      </c>
      <c r="AE52" s="121">
        <v>0.2630890040721951</v>
      </c>
      <c r="AF52" s="121">
        <v>0.26411176482072607</v>
      </c>
      <c r="AG52" s="121">
        <v>0.26513085541957798</v>
      </c>
      <c r="AH52" s="121">
        <v>0.26614912745133851</v>
      </c>
      <c r="AI52" s="121">
        <v>0.26716893146130788</v>
      </c>
    </row>
    <row r="53" spans="1:35">
      <c r="A53" s="109" t="s">
        <v>311</v>
      </c>
      <c r="B53" s="121">
        <v>2.4079999999999999</v>
      </c>
      <c r="C53" s="121">
        <v>2.4359999999999999</v>
      </c>
      <c r="D53" s="121">
        <v>2.464</v>
      </c>
      <c r="E53" s="121">
        <v>2.492</v>
      </c>
      <c r="F53" s="121">
        <v>2.52</v>
      </c>
      <c r="G53" s="121">
        <v>2.548</v>
      </c>
      <c r="H53" s="121">
        <v>2.5760000000000001</v>
      </c>
      <c r="I53" s="121">
        <v>2.6040000000000001</v>
      </c>
      <c r="J53" s="121">
        <v>2.6320000000000001</v>
      </c>
      <c r="K53" s="121">
        <v>2.66</v>
      </c>
      <c r="L53" s="121">
        <v>2.6880000000000002</v>
      </c>
      <c r="M53" s="121">
        <v>2.7160000000000002</v>
      </c>
      <c r="N53" s="121">
        <v>2.7440000000000002</v>
      </c>
      <c r="O53" s="121">
        <v>2.7719999999999998</v>
      </c>
      <c r="P53" s="121">
        <v>2.8</v>
      </c>
      <c r="Q53" s="121">
        <v>2.8279999999999998</v>
      </c>
      <c r="R53" s="121">
        <v>2.8559999999999999</v>
      </c>
      <c r="S53" s="121">
        <v>2.8839999999999999</v>
      </c>
      <c r="T53" s="121">
        <v>2.9119999999999999</v>
      </c>
      <c r="U53" s="121">
        <v>2.94</v>
      </c>
      <c r="V53" s="121">
        <v>2.968</v>
      </c>
      <c r="W53" s="121">
        <v>2.996</v>
      </c>
      <c r="X53" s="121">
        <v>3.024</v>
      </c>
      <c r="Y53" s="121">
        <v>3.052</v>
      </c>
      <c r="Z53" s="121">
        <v>3.08</v>
      </c>
      <c r="AA53" s="121">
        <v>3.1080000000000001</v>
      </c>
      <c r="AB53" s="121">
        <v>3.1360000000000001</v>
      </c>
      <c r="AC53" s="121">
        <v>3.1640000000000001</v>
      </c>
      <c r="AD53" s="121">
        <v>3.1920000000000002</v>
      </c>
      <c r="AE53" s="121">
        <v>3.22</v>
      </c>
      <c r="AF53" s="121">
        <v>3.2480000000000002</v>
      </c>
      <c r="AG53" s="121">
        <v>3.2759999999999998</v>
      </c>
      <c r="AH53" s="121">
        <v>3.3039999999999998</v>
      </c>
      <c r="AI53" s="121">
        <v>3.3319999999999999</v>
      </c>
    </row>
    <row r="54" spans="1:35">
      <c r="A54" s="109" t="s">
        <v>341</v>
      </c>
      <c r="B54" s="121">
        <v>1.59</v>
      </c>
      <c r="C54" s="121">
        <v>1.59</v>
      </c>
      <c r="D54" s="121">
        <v>1.59</v>
      </c>
      <c r="E54" s="121">
        <v>1.59</v>
      </c>
      <c r="F54" s="121">
        <v>1.59</v>
      </c>
      <c r="G54" s="121">
        <v>1.59</v>
      </c>
      <c r="H54" s="121">
        <v>1.59</v>
      </c>
      <c r="I54" s="121">
        <v>1.59</v>
      </c>
      <c r="J54" s="121">
        <v>1.59</v>
      </c>
      <c r="K54" s="121">
        <v>1.59</v>
      </c>
      <c r="L54" s="121">
        <v>1.59</v>
      </c>
      <c r="M54" s="121">
        <v>1.59</v>
      </c>
      <c r="N54" s="121">
        <v>1.59</v>
      </c>
      <c r="O54" s="121">
        <v>1.59</v>
      </c>
      <c r="P54" s="121">
        <v>1.59</v>
      </c>
      <c r="Q54" s="121">
        <v>1.59</v>
      </c>
      <c r="R54" s="121">
        <v>1.59</v>
      </c>
      <c r="S54" s="121">
        <v>1.59</v>
      </c>
      <c r="T54" s="121">
        <v>1.59</v>
      </c>
      <c r="U54" s="121">
        <v>1.59</v>
      </c>
      <c r="V54" s="121">
        <v>1.59</v>
      </c>
      <c r="W54" s="121">
        <v>1.59</v>
      </c>
      <c r="X54" s="121">
        <v>1.59</v>
      </c>
      <c r="Y54" s="121">
        <v>1.59</v>
      </c>
      <c r="Z54" s="121">
        <v>1.59</v>
      </c>
      <c r="AA54" s="121">
        <v>1.59</v>
      </c>
      <c r="AB54" s="121">
        <v>1.59</v>
      </c>
      <c r="AC54" s="121">
        <v>1.59</v>
      </c>
      <c r="AD54" s="121">
        <v>1.59</v>
      </c>
      <c r="AE54" s="121">
        <v>1.59</v>
      </c>
      <c r="AF54" s="121">
        <v>1.59</v>
      </c>
      <c r="AG54" s="121">
        <v>1.59</v>
      </c>
      <c r="AH54" s="121">
        <v>1.59</v>
      </c>
      <c r="AI54" s="121">
        <v>1.59</v>
      </c>
    </row>
    <row r="55" spans="1:35">
      <c r="A55" s="125" t="s">
        <v>342</v>
      </c>
      <c r="B55" s="121">
        <v>6.3840000000000003</v>
      </c>
      <c r="C55" s="121">
        <v>6.3846222222222222</v>
      </c>
      <c r="D55" s="121">
        <v>6.3852444444444441</v>
      </c>
      <c r="E55" s="121">
        <v>6.3858666666666659</v>
      </c>
      <c r="F55" s="121">
        <v>6.3864888888888869</v>
      </c>
      <c r="G55" s="121">
        <v>6.3871111111111096</v>
      </c>
      <c r="H55" s="121">
        <v>6.3877333333333315</v>
      </c>
      <c r="I55" s="121">
        <v>6.3883555555555533</v>
      </c>
      <c r="J55" s="121">
        <v>6.3889777777777752</v>
      </c>
      <c r="K55" s="121">
        <v>6.3895999999999979</v>
      </c>
      <c r="L55" s="121">
        <v>6.3902222222222189</v>
      </c>
      <c r="M55" s="121">
        <v>6.3908444444444417</v>
      </c>
      <c r="N55" s="121">
        <v>6.3914666666666635</v>
      </c>
      <c r="O55" s="121">
        <v>6.3920888888888845</v>
      </c>
      <c r="P55" s="121">
        <v>6.3927111111111072</v>
      </c>
      <c r="Q55" s="121">
        <v>6.3933333333333282</v>
      </c>
      <c r="R55" s="121">
        <v>6.393955555555551</v>
      </c>
      <c r="S55" s="121">
        <v>6.3945777777777728</v>
      </c>
      <c r="T55" s="121">
        <v>6.3951999999999947</v>
      </c>
      <c r="U55" s="121">
        <v>6.3958222222222165</v>
      </c>
      <c r="V55" s="121">
        <v>6.3964444444444384</v>
      </c>
      <c r="W55" s="121">
        <v>6.3970666666666602</v>
      </c>
      <c r="X55" s="121">
        <v>6.3976888888888821</v>
      </c>
      <c r="Y55" s="121">
        <v>6.398311111111104</v>
      </c>
      <c r="Z55" s="121">
        <v>6.3989333333333258</v>
      </c>
      <c r="AA55" s="121">
        <v>6.3995555555555486</v>
      </c>
      <c r="AB55" s="121">
        <v>6.4001777777777695</v>
      </c>
      <c r="AC55" s="121">
        <v>6.4007999999999923</v>
      </c>
      <c r="AD55" s="121">
        <v>6.4014222222222141</v>
      </c>
      <c r="AE55" s="121">
        <v>6.402044444444436</v>
      </c>
      <c r="AF55" s="121">
        <v>6.4026666666666578</v>
      </c>
      <c r="AG55" s="121">
        <v>6.4032888888888788</v>
      </c>
      <c r="AH55" s="121">
        <v>6.4039111111111016</v>
      </c>
      <c r="AI55" s="121">
        <v>6.4045333333333234</v>
      </c>
    </row>
    <row r="56" spans="1:35">
      <c r="A56" s="126"/>
      <c r="B56" s="121"/>
      <c r="C56" s="121"/>
      <c r="D56" s="121"/>
      <c r="E56" s="121"/>
      <c r="F56" s="121"/>
      <c r="G56" s="121"/>
      <c r="H56" s="121"/>
    </row>
    <row r="57" spans="1:35">
      <c r="A57" s="127" t="s">
        <v>280</v>
      </c>
      <c r="B57" s="121"/>
      <c r="C57" s="121"/>
      <c r="D57" s="121"/>
      <c r="E57" s="121"/>
      <c r="F57" s="121"/>
      <c r="G57" s="121"/>
      <c r="H57" s="121"/>
    </row>
    <row r="58" spans="1:35">
      <c r="A58" s="128" t="s">
        <v>343</v>
      </c>
      <c r="B58" s="120">
        <v>193.25894481478997</v>
      </c>
      <c r="C58" s="120">
        <v>194.24762992727017</v>
      </c>
      <c r="D58" s="120">
        <v>194.22245478603719</v>
      </c>
      <c r="E58" s="120">
        <v>194.49200550659197</v>
      </c>
      <c r="F58" s="120">
        <v>194.48475449488311</v>
      </c>
      <c r="G58" s="120">
        <v>194.4719031643213</v>
      </c>
      <c r="H58" s="120">
        <v>194.31068133895886</v>
      </c>
      <c r="I58" s="120">
        <v>194.31664440073575</v>
      </c>
      <c r="J58" s="120">
        <v>194.24003079385005</v>
      </c>
      <c r="K58" s="120">
        <v>194.27009556801968</v>
      </c>
      <c r="L58" s="120">
        <v>194.4749513503063</v>
      </c>
      <c r="M58" s="120">
        <v>194.5117016388692</v>
      </c>
      <c r="N58" s="120">
        <v>194.54019506339876</v>
      </c>
      <c r="O58" s="120">
        <v>194.5699019291493</v>
      </c>
      <c r="P58" s="120">
        <v>194.60083154688888</v>
      </c>
      <c r="Q58" s="120">
        <v>194.63299333684546</v>
      </c>
      <c r="R58" s="120">
        <v>194.66639682952442</v>
      </c>
      <c r="S58" s="120">
        <v>194.70105166653727</v>
      </c>
      <c r="T58" s="120">
        <v>194.73696760144136</v>
      </c>
      <c r="U58" s="120">
        <v>194.77415450059101</v>
      </c>
      <c r="V58" s="120">
        <v>194.81262234399975</v>
      </c>
      <c r="W58" s="120">
        <v>194.85238122621399</v>
      </c>
      <c r="X58" s="120">
        <v>194.89344135719816</v>
      </c>
      <c r="Y58" s="120">
        <v>194.93581306323154</v>
      </c>
      <c r="Z58" s="120">
        <v>194.97950678781626</v>
      </c>
      <c r="AA58" s="120">
        <v>195.02453309259764</v>
      </c>
      <c r="AB58" s="120">
        <v>195.07090265829544</v>
      </c>
      <c r="AC58" s="120">
        <v>195.11862628564771</v>
      </c>
      <c r="AD58" s="120">
        <v>195.16771489636619</v>
      </c>
      <c r="AE58" s="120">
        <v>195.21817953410383</v>
      </c>
      <c r="AF58" s="120">
        <v>195.27003136543414</v>
      </c>
      <c r="AG58" s="120">
        <v>195.32328168084325</v>
      </c>
      <c r="AH58" s="120">
        <v>195.37794189573358</v>
      </c>
      <c r="AI58" s="120">
        <v>195.43402355144036</v>
      </c>
    </row>
    <row r="59" spans="1:35">
      <c r="A59" s="128" t="s">
        <v>344</v>
      </c>
      <c r="B59" s="120">
        <v>280.63255434516435</v>
      </c>
      <c r="C59" s="120">
        <v>285.02535935455955</v>
      </c>
      <c r="D59" s="120">
        <v>290.04904417517491</v>
      </c>
      <c r="E59" s="120">
        <v>295.25983778458362</v>
      </c>
      <c r="F59" s="120">
        <v>294.67580261468686</v>
      </c>
      <c r="G59" s="120">
        <v>297.55919669639684</v>
      </c>
      <c r="H59" s="120">
        <v>300.77349125061733</v>
      </c>
      <c r="I59" s="120">
        <v>303.31535889888852</v>
      </c>
      <c r="J59" s="120">
        <v>306.25070976374593</v>
      </c>
      <c r="K59" s="120">
        <v>309.73645154259322</v>
      </c>
      <c r="L59" s="120">
        <v>313.73461207384901</v>
      </c>
      <c r="M59" s="120">
        <v>317.23110346398016</v>
      </c>
      <c r="N59" s="120">
        <v>320.77716372484025</v>
      </c>
      <c r="O59" s="120">
        <v>324.3734756240043</v>
      </c>
      <c r="P59" s="120">
        <v>328.0207316167278</v>
      </c>
      <c r="Q59" s="120">
        <v>331.71963398256366</v>
      </c>
      <c r="R59" s="120">
        <v>335.47089496395165</v>
      </c>
      <c r="S59" s="120">
        <v>339.27523690680482</v>
      </c>
      <c r="T59" s="120">
        <v>343.13339240312564</v>
      </c>
      <c r="U59" s="120">
        <v>347.04610443567782</v>
      </c>
      <c r="V59" s="120">
        <v>351.01412652474613</v>
      </c>
      <c r="W59" s="120">
        <v>355.03822287701121</v>
      </c>
      <c r="X59" s="120">
        <v>359.11916853657317</v>
      </c>
      <c r="Y59" s="120">
        <v>363.25774953815136</v>
      </c>
      <c r="Z59" s="120">
        <v>367.45476306249537</v>
      </c>
      <c r="AA59" s="120">
        <v>371.71101759403541</v>
      </c>
      <c r="AB59" s="120">
        <v>376.02733308080798</v>
      </c>
      <c r="AC59" s="120">
        <v>380.40454109668553</v>
      </c>
      <c r="AD59" s="120">
        <v>384.84348500594774</v>
      </c>
      <c r="AE59" s="120">
        <v>389.34502013022438</v>
      </c>
      <c r="AF59" s="120">
        <v>393.91001391784647</v>
      </c>
      <c r="AG59" s="120">
        <v>398.53934611563886</v>
      </c>
      <c r="AH59" s="120">
        <v>403.23390894319027</v>
      </c>
      <c r="AI59" s="120">
        <v>407.99460726963696</v>
      </c>
    </row>
    <row r="60" spans="1:35">
      <c r="A60" s="112" t="s">
        <v>345</v>
      </c>
      <c r="B60" s="121">
        <v>54.422818791946312</v>
      </c>
      <c r="C60" s="121">
        <v>54.422818791946312</v>
      </c>
      <c r="D60" s="121">
        <v>54.422818791946312</v>
      </c>
      <c r="E60" s="121">
        <v>54.422818791946312</v>
      </c>
      <c r="F60" s="121">
        <v>54.422818791946312</v>
      </c>
      <c r="G60" s="121">
        <v>54.422818791946312</v>
      </c>
      <c r="H60" s="121">
        <v>54.422818791946312</v>
      </c>
      <c r="I60" s="121">
        <v>54.422818791946312</v>
      </c>
      <c r="J60" s="121">
        <v>54.422818791946312</v>
      </c>
      <c r="K60" s="121">
        <v>54.422818791946312</v>
      </c>
      <c r="L60" s="121">
        <v>54.422818791946312</v>
      </c>
      <c r="M60" s="121">
        <v>54.422818791946312</v>
      </c>
      <c r="N60" s="121">
        <v>54.422818791946312</v>
      </c>
      <c r="O60" s="121">
        <v>54.422818791946312</v>
      </c>
      <c r="P60" s="121">
        <v>54.422818791946312</v>
      </c>
      <c r="Q60" s="121">
        <v>54.422818791946312</v>
      </c>
      <c r="R60" s="121">
        <v>54.422818791946312</v>
      </c>
      <c r="S60" s="121">
        <v>54.422818791946312</v>
      </c>
      <c r="T60" s="121">
        <v>54.422818791946312</v>
      </c>
      <c r="U60" s="121">
        <v>54.422818791946312</v>
      </c>
      <c r="V60" s="121">
        <v>54.422818791946312</v>
      </c>
      <c r="W60" s="121">
        <v>54.422818791946312</v>
      </c>
      <c r="X60" s="121">
        <v>54.422818791946312</v>
      </c>
      <c r="Y60" s="121">
        <v>54.422818791946312</v>
      </c>
      <c r="Z60" s="121">
        <v>54.422818791946312</v>
      </c>
      <c r="AA60" s="121">
        <v>54.422818791946312</v>
      </c>
      <c r="AB60" s="121">
        <v>54.422818791946312</v>
      </c>
      <c r="AC60" s="121">
        <v>54.422818791946312</v>
      </c>
      <c r="AD60" s="121">
        <v>54.422818791946312</v>
      </c>
      <c r="AE60" s="121">
        <v>54.422818791946312</v>
      </c>
      <c r="AF60" s="121">
        <v>54.422818791946312</v>
      </c>
      <c r="AG60" s="121">
        <v>54.422818791946312</v>
      </c>
      <c r="AH60" s="121">
        <v>54.422818791946312</v>
      </c>
      <c r="AI60" s="121">
        <v>54.422818791946312</v>
      </c>
    </row>
    <row r="61" spans="1:35">
      <c r="A61" s="112" t="s">
        <v>346</v>
      </c>
      <c r="B61" s="121">
        <v>38.949664429530202</v>
      </c>
      <c r="C61" s="121">
        <v>39.389106212896685</v>
      </c>
      <c r="D61" s="121">
        <v>39.255128354680878</v>
      </c>
      <c r="E61" s="121">
        <v>39.501816516945212</v>
      </c>
      <c r="F61" s="121">
        <v>39.537962521271815</v>
      </c>
      <c r="G61" s="121">
        <v>39.515554981332556</v>
      </c>
      <c r="H61" s="121">
        <v>39.398939068183765</v>
      </c>
      <c r="I61" s="121">
        <v>39.447338963551722</v>
      </c>
      <c r="J61" s="121">
        <v>39.373058884295787</v>
      </c>
      <c r="K61" s="121">
        <v>39.315393364727441</v>
      </c>
      <c r="L61" s="121">
        <v>39.33105064228895</v>
      </c>
      <c r="M61" s="121">
        <v>39.294149774480225</v>
      </c>
      <c r="N61" s="121">
        <v>39.249635943171334</v>
      </c>
      <c r="O61" s="121">
        <v>39.205122111862458</v>
      </c>
      <c r="P61" s="121">
        <v>39.160608280553575</v>
      </c>
      <c r="Q61" s="121">
        <v>39.116094449244699</v>
      </c>
      <c r="R61" s="121">
        <v>39.071580617935815</v>
      </c>
      <c r="S61" s="121">
        <v>39.027066786626946</v>
      </c>
      <c r="T61" s="121">
        <v>38.982552955318063</v>
      </c>
      <c r="U61" s="121">
        <v>38.938039124009187</v>
      </c>
      <c r="V61" s="121">
        <v>38.893525292700311</v>
      </c>
      <c r="W61" s="121">
        <v>38.849011461391434</v>
      </c>
      <c r="X61" s="121">
        <v>38.804497630082551</v>
      </c>
      <c r="Y61" s="121">
        <v>38.759983798773675</v>
      </c>
      <c r="Z61" s="121">
        <v>38.715469967464792</v>
      </c>
      <c r="AA61" s="121">
        <v>38.670956136155908</v>
      </c>
      <c r="AB61" s="121">
        <v>38.626442304847018</v>
      </c>
      <c r="AC61" s="121">
        <v>38.581928473538149</v>
      </c>
      <c r="AD61" s="121">
        <v>38.53741464222928</v>
      </c>
      <c r="AE61" s="121">
        <v>38.492900810920396</v>
      </c>
      <c r="AF61" s="121">
        <v>38.44838697961152</v>
      </c>
      <c r="AG61" s="121">
        <v>38.403873148302637</v>
      </c>
      <c r="AH61" s="121">
        <v>38.359359316993761</v>
      </c>
      <c r="AI61" s="121">
        <v>38.314845485684877</v>
      </c>
    </row>
    <row r="62" spans="1:35">
      <c r="A62" s="112" t="s">
        <v>347</v>
      </c>
      <c r="B62" s="121">
        <v>16.627374344991303</v>
      </c>
      <c r="C62" s="121">
        <v>16.821206117592315</v>
      </c>
      <c r="D62" s="121">
        <v>16.928031070934537</v>
      </c>
      <c r="E62" s="121">
        <v>16.996242541092457</v>
      </c>
      <c r="F62" s="121">
        <v>17.040279760013085</v>
      </c>
      <c r="G62" s="121">
        <v>17.102904109216428</v>
      </c>
      <c r="H62" s="121">
        <v>17.154247081304394</v>
      </c>
      <c r="I62" s="121">
        <v>17.196265380635904</v>
      </c>
      <c r="J62" s="121">
        <v>17.253313349409908</v>
      </c>
      <c r="K62" s="121">
        <v>17.33042473662848</v>
      </c>
      <c r="L62" s="121">
        <v>17.432365969323829</v>
      </c>
      <c r="M62" s="121">
        <v>17.519399091768612</v>
      </c>
      <c r="N62" s="121">
        <v>17.607449964423104</v>
      </c>
      <c r="O62" s="121">
        <v>17.696527752797675</v>
      </c>
      <c r="P62" s="121">
        <v>17.786641721161779</v>
      </c>
      <c r="Q62" s="121">
        <v>17.877801233415525</v>
      </c>
      <c r="R62" s="121">
        <v>17.970015753971079</v>
      </c>
      <c r="S62" s="121">
        <v>18.063294848643899</v>
      </c>
      <c r="T62" s="121">
        <v>18.157648185553914</v>
      </c>
      <c r="U62" s="121">
        <v>18.253085536036757</v>
      </c>
      <c r="V62" s="121">
        <v>18.349616775565078</v>
      </c>
      <c r="W62" s="121">
        <v>18.447251884680085</v>
      </c>
      <c r="X62" s="121">
        <v>18.546000949933379</v>
      </c>
      <c r="Y62" s="121">
        <v>18.64587416483911</v>
      </c>
      <c r="Z62" s="121">
        <v>18.746881830836685</v>
      </c>
      <c r="AA62" s="121">
        <v>18.849034358263943</v>
      </c>
      <c r="AB62" s="121">
        <v>18.952342267341034</v>
      </c>
      <c r="AC62" s="121">
        <v>19.056816189165012</v>
      </c>
      <c r="AD62" s="121">
        <v>19.162466866715274</v>
      </c>
      <c r="AE62" s="121">
        <v>19.269305155869919</v>
      </c>
      <c r="AF62" s="121">
        <v>19.377342026433109</v>
      </c>
      <c r="AG62" s="121">
        <v>19.486588563173584</v>
      </c>
      <c r="AH62" s="121">
        <v>19.597055966874372</v>
      </c>
      <c r="AI62" s="121">
        <v>19.708755555393807</v>
      </c>
    </row>
    <row r="63" spans="1:35">
      <c r="A63" s="112" t="s">
        <v>348</v>
      </c>
      <c r="B63" s="121">
        <v>11.962618883528599</v>
      </c>
      <c r="C63" s="121">
        <v>14.45483115093039</v>
      </c>
      <c r="D63" s="121">
        <v>13.956388697450031</v>
      </c>
      <c r="E63" s="121">
        <v>13.956388697450031</v>
      </c>
      <c r="F63" s="121">
        <v>13.956388697450031</v>
      </c>
      <c r="G63" s="121">
        <v>13.956388697450031</v>
      </c>
      <c r="H63" s="121">
        <v>14.45483115093039</v>
      </c>
      <c r="I63" s="121">
        <v>14.45483115093039</v>
      </c>
      <c r="J63" s="121">
        <v>14.45483115093039</v>
      </c>
      <c r="K63" s="121">
        <v>14.45483115093039</v>
      </c>
      <c r="L63" s="121">
        <v>14.45483115093039</v>
      </c>
      <c r="M63" s="121">
        <v>14.45483115093039</v>
      </c>
      <c r="N63" s="121">
        <v>14.45483115093039</v>
      </c>
      <c r="O63" s="121">
        <v>14.45483115093039</v>
      </c>
      <c r="P63" s="121">
        <v>14.45483115093039</v>
      </c>
      <c r="Q63" s="121">
        <v>14.45483115093039</v>
      </c>
      <c r="R63" s="121">
        <v>14.45483115093039</v>
      </c>
      <c r="S63" s="121">
        <v>14.45483115093039</v>
      </c>
      <c r="T63" s="121">
        <v>14.45483115093039</v>
      </c>
      <c r="U63" s="121">
        <v>14.45483115093039</v>
      </c>
      <c r="V63" s="121">
        <v>14.45483115093039</v>
      </c>
      <c r="W63" s="121">
        <v>14.45483115093039</v>
      </c>
      <c r="X63" s="121">
        <v>14.45483115093039</v>
      </c>
      <c r="Y63" s="121">
        <v>14.45483115093039</v>
      </c>
      <c r="Z63" s="121">
        <v>14.45483115093039</v>
      </c>
      <c r="AA63" s="121">
        <v>14.45483115093039</v>
      </c>
      <c r="AB63" s="121">
        <v>14.45483115093039</v>
      </c>
      <c r="AC63" s="121">
        <v>14.45483115093039</v>
      </c>
      <c r="AD63" s="121">
        <v>14.45483115093039</v>
      </c>
      <c r="AE63" s="121">
        <v>14.45483115093039</v>
      </c>
      <c r="AF63" s="121">
        <v>14.45483115093039</v>
      </c>
      <c r="AG63" s="121">
        <v>14.45483115093039</v>
      </c>
      <c r="AH63" s="121">
        <v>14.45483115093039</v>
      </c>
      <c r="AI63" s="121">
        <v>14.45483115093039</v>
      </c>
    </row>
    <row r="64" spans="1:35">
      <c r="A64" s="112" t="s">
        <v>349</v>
      </c>
      <c r="B64" s="121">
        <v>190.44051527719427</v>
      </c>
      <c r="C64" s="121">
        <v>191.70326200473551</v>
      </c>
      <c r="D64" s="121">
        <v>196.51499195803717</v>
      </c>
      <c r="E64" s="121">
        <v>201.0761979879737</v>
      </c>
      <c r="F64" s="121">
        <v>199.97604574938634</v>
      </c>
      <c r="G64" s="121">
        <v>202.31584517844391</v>
      </c>
      <c r="H64" s="121">
        <v>204.50220551519325</v>
      </c>
      <c r="I64" s="121">
        <v>206.48259012619454</v>
      </c>
      <c r="J64" s="121">
        <v>208.87483372068121</v>
      </c>
      <c r="K64" s="121">
        <v>211.80350301596263</v>
      </c>
      <c r="L64" s="121">
        <v>215.21079287735969</v>
      </c>
      <c r="M64" s="121">
        <v>218.04013573680047</v>
      </c>
      <c r="N64" s="121">
        <v>220.90850205094031</v>
      </c>
      <c r="O64" s="121">
        <v>223.81642476230198</v>
      </c>
      <c r="P64" s="121">
        <v>226.76444432085532</v>
      </c>
      <c r="Q64" s="121">
        <v>229.75310878900174</v>
      </c>
      <c r="R64" s="121">
        <v>232.78297394806839</v>
      </c>
      <c r="S64" s="121">
        <v>235.85460340633142</v>
      </c>
      <c r="T64" s="121">
        <v>238.96856870859281</v>
      </c>
      <c r="U64" s="121">
        <v>242.12544944733131</v>
      </c>
      <c r="V64" s="121">
        <v>245.32583337545088</v>
      </c>
      <c r="W64" s="121">
        <v>248.57031652064859</v>
      </c>
      <c r="X64" s="121">
        <v>251.85950330142663</v>
      </c>
      <c r="Y64" s="121">
        <v>255.19400664477016</v>
      </c>
      <c r="Z64" s="121">
        <v>258.57444810551704</v>
      </c>
      <c r="AA64" s="121">
        <v>262.00145798744126</v>
      </c>
      <c r="AB64" s="121">
        <v>265.47567546607758</v>
      </c>
      <c r="AC64" s="121">
        <v>268.99774871330891</v>
      </c>
      <c r="AD64" s="121">
        <v>272.56833502374508</v>
      </c>
      <c r="AE64" s="121">
        <v>276.18810094291661</v>
      </c>
      <c r="AF64" s="121">
        <v>279.85772239731028</v>
      </c>
      <c r="AG64" s="121">
        <v>283.57788482627279</v>
      </c>
      <c r="AH64" s="121">
        <v>287.34928331580937</v>
      </c>
      <c r="AI64" s="121">
        <v>291.17262273430521</v>
      </c>
    </row>
    <row r="65" spans="1:35">
      <c r="A65" s="112" t="s">
        <v>350</v>
      </c>
      <c r="B65" s="121">
        <v>23.209731543624166</v>
      </c>
      <c r="C65" s="121">
        <v>23.409875797434562</v>
      </c>
      <c r="D65" s="121">
        <v>23.43763856770828</v>
      </c>
      <c r="E65" s="121">
        <v>23.352959881694048</v>
      </c>
      <c r="F65" s="121">
        <v>23.275544331733922</v>
      </c>
      <c r="G65" s="121">
        <v>23.237219673036936</v>
      </c>
      <c r="H65" s="121">
        <v>23.182793370441548</v>
      </c>
      <c r="I65" s="121">
        <v>23.105381297165966</v>
      </c>
      <c r="J65" s="121">
        <v>23.072109362471735</v>
      </c>
      <c r="K65" s="121">
        <v>23.091918392933405</v>
      </c>
      <c r="L65" s="121">
        <v>23.159072252519422</v>
      </c>
      <c r="M65" s="121">
        <v>23.155512576417728</v>
      </c>
      <c r="N65" s="121">
        <v>23.152102960318835</v>
      </c>
      <c r="O65" s="121">
        <v>23.148843433676682</v>
      </c>
      <c r="P65" s="121">
        <v>23.145734033906763</v>
      </c>
      <c r="Q65" s="121">
        <v>23.14277480633379</v>
      </c>
      <c r="R65" s="121">
        <v>23.13996580414031</v>
      </c>
      <c r="S65" s="121">
        <v>23.137307088316298</v>
      </c>
      <c r="T65" s="121">
        <v>23.134798727609788</v>
      </c>
      <c r="U65" s="121">
        <v>23.13244079847841</v>
      </c>
      <c r="V65" s="121">
        <v>23.130233385041926</v>
      </c>
      <c r="W65" s="121">
        <v>23.128176579035689</v>
      </c>
      <c r="X65" s="121">
        <v>23.126270479764987</v>
      </c>
      <c r="Y65" s="121">
        <v>23.124515194060457</v>
      </c>
      <c r="Z65" s="121">
        <v>23.122910836234251</v>
      </c>
      <c r="AA65" s="121">
        <v>23.121457528037212</v>
      </c>
      <c r="AB65" s="121">
        <v>23.120155398616888</v>
      </c>
      <c r="AC65" s="121">
        <v>23.11900458447646</v>
      </c>
      <c r="AD65" s="121">
        <v>23.118005229434548</v>
      </c>
      <c r="AE65" s="121">
        <v>23.117157484585896</v>
      </c>
      <c r="AF65" s="121">
        <v>23.116461508262795</v>
      </c>
      <c r="AG65" s="121">
        <v>23.11591746599759</v>
      </c>
      <c r="AH65" s="121">
        <v>23.115525530485773</v>
      </c>
      <c r="AI65" s="121">
        <v>23.115285881550093</v>
      </c>
    </row>
    <row r="66" spans="1:35">
      <c r="A66" s="112" t="s">
        <v>351</v>
      </c>
      <c r="B66" s="121">
        <v>78.005420184441533</v>
      </c>
      <c r="C66" s="121">
        <v>78.867266198893617</v>
      </c>
      <c r="D66" s="121">
        <v>79.577663519687704</v>
      </c>
      <c r="E66" s="121">
        <v>80.227251099159915</v>
      </c>
      <c r="F66" s="121">
        <v>80.74336816785052</v>
      </c>
      <c r="G66" s="121">
        <v>81.286962820502879</v>
      </c>
      <c r="H66" s="121">
        <v>81.816454584493698</v>
      </c>
      <c r="I66" s="121">
        <v>82.377937621763593</v>
      </c>
      <c r="J66" s="121">
        <v>82.92104489213429</v>
      </c>
      <c r="K66" s="121">
        <v>83.478117375700194</v>
      </c>
      <c r="L66" s="121">
        <v>84.068988045558925</v>
      </c>
      <c r="M66" s="121">
        <v>84.736136576249322</v>
      </c>
      <c r="N66" s="121">
        <v>85.413830522969533</v>
      </c>
      <c r="O66" s="121">
        <v>86.102219710771905</v>
      </c>
      <c r="P66" s="121">
        <v>86.80145614494208</v>
      </c>
      <c r="Q66" s="121">
        <v>87.511694042631504</v>
      </c>
      <c r="R66" s="121">
        <v>88.233089864952859</v>
      </c>
      <c r="S66" s="121">
        <v>88.965802349543011</v>
      </c>
      <c r="T66" s="121">
        <v>89.709992543602425</v>
      </c>
      <c r="U66" s="121">
        <v>90.465823837416124</v>
      </c>
      <c r="V66" s="121">
        <v>91.233461998364859</v>
      </c>
      <c r="W66" s="121">
        <v>92.013075205432273</v>
      </c>
      <c r="X66" s="121">
        <v>92.804834084216154</v>
      </c>
      <c r="Y66" s="121">
        <v>93.608911742450815</v>
      </c>
      <c r="Z66" s="121">
        <v>94.425483806047964</v>
      </c>
      <c r="AA66" s="121">
        <v>95.254728455663809</v>
      </c>
      <c r="AB66" s="121">
        <v>96.096826463800042</v>
      </c>
      <c r="AC66" s="121">
        <v>96.95196123244628</v>
      </c>
      <c r="AD66" s="121">
        <v>97.820318831272303</v>
      </c>
      <c r="AE66" s="121">
        <v>98.702088036377432</v>
      </c>
      <c r="AF66" s="121">
        <v>99.597460369605827</v>
      </c>
      <c r="AG66" s="121">
        <v>100.50663013843568</v>
      </c>
      <c r="AH66" s="121">
        <v>101.42979447645051</v>
      </c>
      <c r="AI66" s="121">
        <v>102.36715338440136</v>
      </c>
    </row>
    <row r="67" spans="1:35">
      <c r="A67" s="112" t="s">
        <v>394</v>
      </c>
      <c r="B67" s="121">
        <v>60.04935570469798</v>
      </c>
      <c r="C67" s="121">
        <v>60.204623007400301</v>
      </c>
      <c r="D67" s="121">
        <v>60.178838000767172</v>
      </c>
      <c r="E67" s="121">
        <v>60.218167774913908</v>
      </c>
      <c r="F67" s="121">
        <v>60.208149089917988</v>
      </c>
      <c r="G67" s="121">
        <v>60.193405608789064</v>
      </c>
      <c r="H67" s="121">
        <v>60.151883027082853</v>
      </c>
      <c r="I67" s="121">
        <v>60.14483996743585</v>
      </c>
      <c r="J67" s="121">
        <v>60.118730405726289</v>
      </c>
      <c r="K67" s="121">
        <v>60.109540281784071</v>
      </c>
      <c r="L67" s="121">
        <v>60.129643694227774</v>
      </c>
      <c r="M67" s="121">
        <v>60.119821404256328</v>
      </c>
      <c r="N67" s="121">
        <v>60.108187403539169</v>
      </c>
      <c r="O67" s="121">
        <v>60.096589838866187</v>
      </c>
      <c r="P67" s="121">
        <v>60.085028719320469</v>
      </c>
      <c r="Q67" s="121">
        <v>60.073504055905133</v>
      </c>
      <c r="R67" s="121">
        <v>60.062015861530888</v>
      </c>
      <c r="S67" s="121">
        <v>60.050564151003805</v>
      </c>
      <c r="T67" s="121">
        <v>60.039148941013281</v>
      </c>
      <c r="U67" s="121">
        <v>60.027770250120348</v>
      </c>
      <c r="V67" s="121">
        <v>60.016428098746118</v>
      </c>
      <c r="W67" s="121">
        <v>60.005122509160444</v>
      </c>
      <c r="X67" s="121">
        <v>59.993853505470923</v>
      </c>
      <c r="Y67" s="121">
        <v>59.982621113611955</v>
      </c>
      <c r="Z67" s="121">
        <v>59.971425361334248</v>
      </c>
      <c r="AA67" s="121">
        <v>59.960266278194261</v>
      </c>
      <c r="AB67" s="121">
        <v>59.949143895544168</v>
      </c>
      <c r="AC67" s="121">
        <v>59.93805824652177</v>
      </c>
      <c r="AD67" s="121">
        <v>59.927009366040778</v>
      </c>
      <c r="AE67" s="121">
        <v>59.915997290781291</v>
      </c>
      <c r="AF67" s="121">
        <v>59.905022059180411</v>
      </c>
      <c r="AG67" s="121">
        <v>59.894083711423107</v>
      </c>
      <c r="AH67" s="121">
        <v>59.883182289433357</v>
      </c>
      <c r="AI67" s="121">
        <v>59.872317836865264</v>
      </c>
    </row>
    <row r="68" spans="1:35">
      <c r="A68" s="125" t="s">
        <v>352</v>
      </c>
      <c r="B68" s="121">
        <v>0.224</v>
      </c>
      <c r="C68" s="121">
        <v>0</v>
      </c>
      <c r="D68" s="121">
        <v>0</v>
      </c>
      <c r="E68" s="121">
        <v>0</v>
      </c>
      <c r="F68" s="121">
        <v>0</v>
      </c>
      <c r="G68" s="121">
        <v>0</v>
      </c>
      <c r="H68" s="121">
        <v>0</v>
      </c>
      <c r="I68" s="121">
        <v>0</v>
      </c>
      <c r="J68" s="121">
        <v>0</v>
      </c>
      <c r="K68" s="121">
        <v>0</v>
      </c>
      <c r="L68" s="121">
        <v>0</v>
      </c>
      <c r="M68" s="121">
        <v>0</v>
      </c>
      <c r="N68" s="121">
        <v>0</v>
      </c>
      <c r="O68" s="121">
        <v>0</v>
      </c>
      <c r="P68" s="121">
        <v>0</v>
      </c>
      <c r="Q68" s="121">
        <v>0</v>
      </c>
      <c r="R68" s="121">
        <v>0</v>
      </c>
      <c r="S68" s="121">
        <v>0</v>
      </c>
      <c r="T68" s="121">
        <v>0</v>
      </c>
      <c r="U68" s="121">
        <v>0</v>
      </c>
      <c r="V68" s="121">
        <v>0</v>
      </c>
      <c r="W68" s="121">
        <v>0</v>
      </c>
      <c r="X68" s="121">
        <v>0</v>
      </c>
      <c r="Y68" s="121">
        <v>0</v>
      </c>
      <c r="Z68" s="121">
        <v>0</v>
      </c>
      <c r="AA68" s="121">
        <v>0</v>
      </c>
      <c r="AB68" s="121">
        <v>0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</row>
    <row r="69" spans="1:35">
      <c r="A69" s="126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</row>
    <row r="70" spans="1:35">
      <c r="A70" s="129" t="s">
        <v>353</v>
      </c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0"/>
      <c r="AE70" s="130"/>
      <c r="AF70" s="130"/>
      <c r="AG70" s="130"/>
      <c r="AH70" s="130"/>
      <c r="AI70" s="130"/>
    </row>
    <row r="71" spans="1:35">
      <c r="A71" s="124" t="s">
        <v>354</v>
      </c>
      <c r="B71" s="120">
        <v>10.946278895504999</v>
      </c>
      <c r="C71" s="120">
        <v>10.799128475087688</v>
      </c>
      <c r="D71" s="120">
        <v>10.79866499811207</v>
      </c>
      <c r="E71" s="120">
        <v>10.782415283210435</v>
      </c>
      <c r="F71" s="120">
        <v>10.93913509660814</v>
      </c>
      <c r="G71" s="120">
        <v>11.111833528750807</v>
      </c>
      <c r="H71" s="120">
        <v>11.300957157824573</v>
      </c>
      <c r="I71" s="120">
        <v>11.506997079791216</v>
      </c>
      <c r="J71" s="120">
        <v>11.730489916719993</v>
      </c>
      <c r="K71" s="120">
        <v>11.972018976974828</v>
      </c>
      <c r="L71" s="120">
        <v>12.232215568081338</v>
      </c>
      <c r="M71" s="120">
        <v>12.511760463729143</v>
      </c>
      <c r="N71" s="120">
        <v>12.811385526985118</v>
      </c>
      <c r="O71" s="120">
        <v>13.131875492405031</v>
      </c>
      <c r="P71" s="120">
        <v>13.474069910337779</v>
      </c>
      <c r="Q71" s="120">
        <v>13.83886525732105</v>
      </c>
      <c r="R71" s="120">
        <v>14.227217217072155</v>
      </c>
      <c r="S71" s="120">
        <v>14.640143137186051</v>
      </c>
      <c r="T71" s="120">
        <v>15.078724667266888</v>
      </c>
      <c r="U71" s="120">
        <v>15.54411058484188</v>
      </c>
      <c r="V71" s="120">
        <v>16.037519816040117</v>
      </c>
      <c r="W71" s="120">
        <v>16.56024465866637</v>
      </c>
      <c r="X71" s="120">
        <v>17.113654215963429</v>
      </c>
      <c r="Y71" s="120">
        <v>17.699198050038795</v>
      </c>
      <c r="Z71" s="120">
        <v>18.318410064635465</v>
      </c>
      <c r="AA71" s="120">
        <v>18.972912627653734</v>
      </c>
      <c r="AB71" s="120">
        <v>19.664420944585661</v>
      </c>
      <c r="AC71" s="120">
        <v>20.394747694806917</v>
      </c>
      <c r="AD71" s="120">
        <v>21.16580794348662</v>
      </c>
      <c r="AE71" s="120">
        <v>21.97962434272619</v>
      </c>
      <c r="AF71" s="120">
        <v>22.838332636426628</v>
      </c>
      <c r="AG71" s="120">
        <v>23.744187484312949</v>
      </c>
      <c r="AH71" s="120">
        <v>24.699568621517635</v>
      </c>
      <c r="AI71" s="120">
        <v>25.706987371145885</v>
      </c>
    </row>
    <row r="72" spans="1:35">
      <c r="A72" s="124" t="s">
        <v>355</v>
      </c>
      <c r="B72" s="115">
        <v>25.492999999999999</v>
      </c>
      <c r="C72" s="115">
        <v>26.47641970839636</v>
      </c>
      <c r="D72" s="115">
        <v>26.90736144296249</v>
      </c>
      <c r="E72" s="115">
        <v>27.340816433665996</v>
      </c>
      <c r="F72" s="115">
        <v>27.776728700928899</v>
      </c>
      <c r="G72" s="115">
        <v>28.215043743241608</v>
      </c>
      <c r="H72" s="115">
        <v>28.655708494711774</v>
      </c>
      <c r="I72" s="115">
        <v>29.098671283905905</v>
      </c>
      <c r="J72" s="115">
        <v>29.54388179394314</v>
      </c>
      <c r="K72" s="115">
        <v>29.991291023801921</v>
      </c>
      <c r="L72" s="115">
        <v>30.440851250801682</v>
      </c>
      <c r="M72" s="115">
        <v>30.892515994222649</v>
      </c>
      <c r="N72" s="115">
        <v>31.34623998002829</v>
      </c>
      <c r="O72" s="115">
        <v>31.801979106655846</v>
      </c>
      <c r="P72" s="115">
        <v>32.259690411841575</v>
      </c>
      <c r="Q72" s="115">
        <v>32.719332040448457</v>
      </c>
      <c r="R72" s="115">
        <v>33.180863213264992</v>
      </c>
      <c r="S72" s="115">
        <v>33.644244196744793</v>
      </c>
      <c r="T72" s="115">
        <v>34.109436273657742</v>
      </c>
      <c r="U72" s="115">
        <v>34.576401714624161</v>
      </c>
      <c r="V72" s="115">
        <v>35.045103750504673</v>
      </c>
      <c r="W72" s="115">
        <v>35.515506545618827</v>
      </c>
      <c r="X72" s="115">
        <v>35.987575171767048</v>
      </c>
      <c r="Y72" s="115">
        <v>36.461275583030726</v>
      </c>
      <c r="Z72" s="115">
        <v>36.936574591326334</v>
      </c>
      <c r="AA72" s="115">
        <v>37.413439842690103</v>
      </c>
      <c r="AB72" s="115">
        <v>37.891839794270645</v>
      </c>
      <c r="AC72" s="115">
        <v>38.371743692007577</v>
      </c>
      <c r="AD72" s="115">
        <v>38.853121548974819</v>
      </c>
      <c r="AE72" s="115">
        <v>39.335944124368091</v>
      </c>
      <c r="AF72" s="115">
        <v>39.820182903116475</v>
      </c>
      <c r="AG72" s="115">
        <v>40.305810076099021</v>
      </c>
      <c r="AH72" s="115">
        <v>40.792798520947429</v>
      </c>
      <c r="AI72" s="115">
        <v>41.28112178341685</v>
      </c>
    </row>
    <row r="73" spans="1:35">
      <c r="A73" s="124" t="s">
        <v>356</v>
      </c>
      <c r="B73" s="120">
        <v>3.9750000000000001</v>
      </c>
      <c r="C73" s="120">
        <v>3.9902043749999998</v>
      </c>
      <c r="D73" s="120">
        <v>4.0043310695312497</v>
      </c>
      <c r="E73" s="120">
        <v>4.0170601230078127</v>
      </c>
      <c r="F73" s="120">
        <v>4.030425629158203</v>
      </c>
      <c r="G73" s="120">
        <v>4.0444594106161134</v>
      </c>
      <c r="H73" s="120">
        <v>4.0591948811469187</v>
      </c>
      <c r="I73" s="120">
        <v>4.0746671252042646</v>
      </c>
      <c r="J73" s="120">
        <v>4.090912981464478</v>
      </c>
      <c r="K73" s="120">
        <v>4.1079711305377025</v>
      </c>
      <c r="L73" s="120">
        <v>4.1258821870645876</v>
      </c>
      <c r="M73" s="120">
        <v>4.1446887964178165</v>
      </c>
      <c r="N73" s="120">
        <v>4.1644357362387074</v>
      </c>
      <c r="O73" s="120">
        <v>4.1851700230506426</v>
      </c>
      <c r="P73" s="120">
        <v>4.2069410242031751</v>
      </c>
      <c r="Q73" s="120">
        <v>4.2298005754133339</v>
      </c>
      <c r="R73" s="120">
        <v>4.2538031041840005</v>
      </c>
      <c r="S73" s="120">
        <v>4.2790057593932005</v>
      </c>
      <c r="T73" s="120">
        <v>4.3054685473628602</v>
      </c>
      <c r="U73" s="120">
        <v>4.333254474731004</v>
      </c>
      <c r="V73" s="120">
        <v>4.3624296984675546</v>
      </c>
      <c r="W73" s="120">
        <v>4.393063683390932</v>
      </c>
      <c r="X73" s="120">
        <v>4.4252293675604788</v>
      </c>
      <c r="Y73" s="120">
        <v>4.4590033359385028</v>
      </c>
      <c r="Z73" s="120">
        <v>4.494466002735428</v>
      </c>
      <c r="AA73" s="120">
        <v>4.5317018028721989</v>
      </c>
      <c r="AB73" s="120">
        <v>4.5707993930158093</v>
      </c>
      <c r="AC73" s="120">
        <v>4.6118518626665992</v>
      </c>
      <c r="AD73" s="120">
        <v>4.6549569557999293</v>
      </c>
      <c r="AE73" s="120">
        <v>4.700217303589926</v>
      </c>
      <c r="AF73" s="120">
        <v>4.7477406687694224</v>
      </c>
      <c r="AG73" s="120">
        <v>4.7976402022078934</v>
      </c>
      <c r="AH73" s="120">
        <v>4.8500347123182879</v>
      </c>
      <c r="AI73" s="120">
        <v>4.905048947934203</v>
      </c>
    </row>
    <row r="74" spans="1:35">
      <c r="A74" s="124" t="s">
        <v>357</v>
      </c>
      <c r="B74" s="120">
        <v>2.8000000000000001E-2</v>
      </c>
      <c r="C74" s="120">
        <v>3.0545454545454542E-2</v>
      </c>
      <c r="D74" s="120">
        <v>3.3090909090909087E-2</v>
      </c>
      <c r="E74" s="120">
        <v>3.5636363636363626E-2</v>
      </c>
      <c r="F74" s="120">
        <v>3.8181818181818171E-2</v>
      </c>
      <c r="G74" s="120">
        <v>4.0727272727272716E-2</v>
      </c>
      <c r="H74" s="120">
        <v>4.3272727272727261E-2</v>
      </c>
      <c r="I74" s="120">
        <v>4.58181818181818E-2</v>
      </c>
      <c r="J74" s="120">
        <v>4.8363636363636345E-2</v>
      </c>
      <c r="K74" s="120">
        <v>5.090909090909089E-2</v>
      </c>
      <c r="L74" s="120">
        <v>5.3454545454545435E-2</v>
      </c>
      <c r="M74" s="120">
        <v>5.5999999999999973E-2</v>
      </c>
      <c r="N74" s="120">
        <v>5.8545454545454519E-2</v>
      </c>
      <c r="O74" s="120">
        <v>6.1090909090909064E-2</v>
      </c>
      <c r="P74" s="120">
        <v>6.3636363636363602E-2</v>
      </c>
      <c r="Q74" s="120">
        <v>6.6181818181818147E-2</v>
      </c>
      <c r="R74" s="120">
        <v>6.8727272727272692E-2</v>
      </c>
      <c r="S74" s="120">
        <v>7.1272727272727238E-2</v>
      </c>
      <c r="T74" s="120">
        <v>7.3818181818181783E-2</v>
      </c>
      <c r="U74" s="120">
        <v>7.6363636363636314E-2</v>
      </c>
      <c r="V74" s="120">
        <v>7.8909090909090859E-2</v>
      </c>
      <c r="W74" s="120">
        <v>8.1454545454545405E-2</v>
      </c>
      <c r="X74" s="120">
        <v>8.399999999999995E-2</v>
      </c>
      <c r="Y74" s="120">
        <v>8.6545454545454495E-2</v>
      </c>
      <c r="Z74" s="120">
        <v>8.909090909090904E-2</v>
      </c>
      <c r="AA74" s="120">
        <v>9.1636363636363585E-2</v>
      </c>
      <c r="AB74" s="120">
        <v>9.418181818181813E-2</v>
      </c>
      <c r="AC74" s="120">
        <v>9.6727272727272662E-2</v>
      </c>
      <c r="AD74" s="120">
        <v>9.9272727272727207E-2</v>
      </c>
      <c r="AE74" s="120">
        <v>0.10181818181818175</v>
      </c>
      <c r="AF74" s="120">
        <v>0.10436363636363628</v>
      </c>
      <c r="AG74" s="120">
        <v>0.10690909090909083</v>
      </c>
      <c r="AH74" s="120">
        <v>0.10945454545454539</v>
      </c>
      <c r="AI74" s="120">
        <v>0.11199999999999993</v>
      </c>
    </row>
    <row r="75" spans="1:35">
      <c r="A75" s="112" t="s">
        <v>358</v>
      </c>
      <c r="B75" s="110">
        <v>4.0999999999999996</v>
      </c>
      <c r="C75" s="110">
        <v>4.3352374999999999</v>
      </c>
      <c r="D75" s="110">
        <v>4.5538014531249997</v>
      </c>
      <c r="E75" s="110">
        <v>4.7507415257812502</v>
      </c>
      <c r="F75" s="110">
        <v>4.9575286020703135</v>
      </c>
      <c r="G75" s="110">
        <v>5.1746550321738294</v>
      </c>
      <c r="H75" s="110">
        <v>5.4026377837825201</v>
      </c>
      <c r="I75" s="110">
        <v>5.6420196729716459</v>
      </c>
      <c r="J75" s="110">
        <v>5.8933706566202293</v>
      </c>
      <c r="K75" s="110">
        <v>6.1572891894512409</v>
      </c>
      <c r="L75" s="110">
        <v>6.4344036489238032</v>
      </c>
      <c r="M75" s="110">
        <v>6.7253738313699944</v>
      </c>
      <c r="N75" s="110">
        <v>7.030892522938494</v>
      </c>
      <c r="O75" s="110">
        <v>7.3516871490854196</v>
      </c>
      <c r="P75" s="110">
        <v>7.6885215065396917</v>
      </c>
      <c r="Q75" s="110">
        <v>8.0421975818666738</v>
      </c>
      <c r="R75" s="110">
        <v>8.4135574609600088</v>
      </c>
      <c r="S75" s="110">
        <v>8.8034853340080108</v>
      </c>
      <c r="T75" s="110">
        <v>9.2129096007084108</v>
      </c>
      <c r="U75" s="110">
        <v>9.6428050807438339</v>
      </c>
      <c r="V75" s="110">
        <v>10.094195334781027</v>
      </c>
      <c r="W75" s="110">
        <v>10.568155101520077</v>
      </c>
      <c r="X75" s="110">
        <v>11.065812856596082</v>
      </c>
      <c r="Y75" s="110">
        <v>11.588353499425885</v>
      </c>
      <c r="Z75" s="110">
        <v>12.137021174397182</v>
      </c>
      <c r="AA75" s="110">
        <v>12.713122233117041</v>
      </c>
      <c r="AB75" s="110">
        <v>13.318028344772895</v>
      </c>
      <c r="AC75" s="110">
        <v>13.953179762011539</v>
      </c>
      <c r="AD75" s="110">
        <v>14.620088750112117</v>
      </c>
      <c r="AE75" s="110">
        <v>15.320343187617722</v>
      </c>
      <c r="AF75" s="110">
        <v>16.055610346998606</v>
      </c>
      <c r="AG75" s="110">
        <v>16.827640864348538</v>
      </c>
      <c r="AH75" s="110">
        <v>17.638272907565963</v>
      </c>
      <c r="AI75" s="110">
        <v>18.489436552944266</v>
      </c>
    </row>
    <row r="76" spans="1:35">
      <c r="A76" s="112" t="s">
        <v>359</v>
      </c>
      <c r="B76" s="110">
        <v>0.26500000000000001</v>
      </c>
      <c r="C76" s="110">
        <v>0.28020437500000001</v>
      </c>
      <c r="D76" s="110">
        <v>0.29433106953125004</v>
      </c>
      <c r="E76" s="110">
        <v>0.30706012300781255</v>
      </c>
      <c r="F76" s="110">
        <v>0.32042562915820322</v>
      </c>
      <c r="G76" s="110">
        <v>0.3344594106161134</v>
      </c>
      <c r="H76" s="110">
        <v>0.34919488114691905</v>
      </c>
      <c r="I76" s="110">
        <v>0.36466712520426497</v>
      </c>
      <c r="J76" s="110">
        <v>0.38091298146447827</v>
      </c>
      <c r="K76" s="110">
        <v>0.39797113053770222</v>
      </c>
      <c r="L76" s="110">
        <v>0.41588218706458735</v>
      </c>
      <c r="M76" s="110">
        <v>0.43468879641781671</v>
      </c>
      <c r="N76" s="110">
        <v>0.45443573623870759</v>
      </c>
      <c r="O76" s="110">
        <v>0.47517002305064299</v>
      </c>
      <c r="P76" s="110">
        <v>0.49694102420317521</v>
      </c>
      <c r="Q76" s="110">
        <v>0.51980057541333391</v>
      </c>
      <c r="R76" s="110">
        <v>0.5438031041840008</v>
      </c>
      <c r="S76" s="110">
        <v>0.56900575939320075</v>
      </c>
      <c r="T76" s="110">
        <v>0.5954685473628607</v>
      </c>
      <c r="U76" s="110">
        <v>0.62325447473100382</v>
      </c>
      <c r="V76" s="110">
        <v>0.65242969846755416</v>
      </c>
      <c r="W76" s="110">
        <v>0.68306368339093193</v>
      </c>
      <c r="X76" s="110">
        <v>0.7152293675604785</v>
      </c>
      <c r="Y76" s="110">
        <v>0.74900333593850255</v>
      </c>
      <c r="Z76" s="110">
        <v>0.78446600273542766</v>
      </c>
      <c r="AA76" s="110">
        <v>0.82170180287219907</v>
      </c>
      <c r="AB76" s="110">
        <v>0.8607993930158091</v>
      </c>
      <c r="AC76" s="110">
        <v>0.90185186266659956</v>
      </c>
      <c r="AD76" s="110">
        <v>0.94495695579992944</v>
      </c>
      <c r="AE76" s="110">
        <v>0.99021730358992588</v>
      </c>
      <c r="AF76" s="110">
        <v>1.0377406687694222</v>
      </c>
      <c r="AG76" s="110">
        <v>1.0876402022078933</v>
      </c>
      <c r="AH76" s="110">
        <v>1.1400347123182881</v>
      </c>
      <c r="AI76" s="110">
        <v>1.1950489479342026</v>
      </c>
    </row>
    <row r="77" spans="1:35">
      <c r="A77" s="112" t="s">
        <v>360</v>
      </c>
      <c r="B77" s="110">
        <v>1.1000000000000001</v>
      </c>
      <c r="C77" s="110">
        <v>0.78521234676007001</v>
      </c>
      <c r="D77" s="110">
        <v>0.62781852014010509</v>
      </c>
      <c r="E77" s="110">
        <v>0.47042469352014005</v>
      </c>
      <c r="F77" s="110">
        <v>0.47042469352014005</v>
      </c>
      <c r="G77" s="110">
        <v>0.47042469352014005</v>
      </c>
      <c r="H77" s="110">
        <v>0.47042469352014005</v>
      </c>
      <c r="I77" s="110">
        <v>0.47042469352014005</v>
      </c>
      <c r="J77" s="110">
        <v>0.47042469352014005</v>
      </c>
      <c r="K77" s="110">
        <v>0.47042469352014005</v>
      </c>
      <c r="L77" s="110">
        <v>0.47042469352014005</v>
      </c>
      <c r="M77" s="110">
        <v>0.47042469352014005</v>
      </c>
      <c r="N77" s="110">
        <v>0.47042469352014005</v>
      </c>
      <c r="O77" s="110">
        <v>0.47042469352014005</v>
      </c>
      <c r="P77" s="110">
        <v>0.47042469352014005</v>
      </c>
      <c r="Q77" s="110">
        <v>0.47042469352014005</v>
      </c>
      <c r="R77" s="110">
        <v>0.47042469352014005</v>
      </c>
      <c r="S77" s="110">
        <v>0.47042469352014005</v>
      </c>
      <c r="T77" s="110">
        <v>0.47042469352014005</v>
      </c>
      <c r="U77" s="110">
        <v>0.47042469352014005</v>
      </c>
      <c r="V77" s="110">
        <v>0.47042469352014005</v>
      </c>
      <c r="W77" s="110">
        <v>0.47042469352014005</v>
      </c>
      <c r="X77" s="110">
        <v>0.47042469352014005</v>
      </c>
      <c r="Y77" s="110">
        <v>0.47042469352014005</v>
      </c>
      <c r="Z77" s="110">
        <v>0.47042469352014005</v>
      </c>
      <c r="AA77" s="110">
        <v>0.47042469352014005</v>
      </c>
      <c r="AB77" s="110">
        <v>0.47042469352014005</v>
      </c>
      <c r="AC77" s="110">
        <v>0.47042469352014005</v>
      </c>
      <c r="AD77" s="110">
        <v>0.47042469352014005</v>
      </c>
      <c r="AE77" s="110">
        <v>0.47042469352014005</v>
      </c>
      <c r="AF77" s="110">
        <v>0.47042469352014005</v>
      </c>
      <c r="AG77" s="110">
        <v>0.47042469352014005</v>
      </c>
      <c r="AH77" s="110">
        <v>0.47042469352014005</v>
      </c>
      <c r="AI77" s="110">
        <v>0.47042469352014005</v>
      </c>
    </row>
    <row r="78" spans="1:35">
      <c r="A78" s="112" t="s">
        <v>361</v>
      </c>
      <c r="B78" s="110">
        <v>1.2</v>
      </c>
      <c r="C78" s="110">
        <v>1.2</v>
      </c>
      <c r="D78" s="110">
        <v>1.2</v>
      </c>
      <c r="E78" s="110">
        <v>1.2</v>
      </c>
      <c r="F78" s="110">
        <v>1.2</v>
      </c>
      <c r="G78" s="110">
        <v>1.2</v>
      </c>
      <c r="H78" s="110">
        <v>1.2</v>
      </c>
      <c r="I78" s="110">
        <v>1.2</v>
      </c>
      <c r="J78" s="110">
        <v>1.2</v>
      </c>
      <c r="K78" s="110">
        <v>1.2</v>
      </c>
      <c r="L78" s="110">
        <v>1.2</v>
      </c>
      <c r="M78" s="110">
        <v>1.2</v>
      </c>
      <c r="N78" s="110">
        <v>1.2</v>
      </c>
      <c r="O78" s="110">
        <v>1.2</v>
      </c>
      <c r="P78" s="110">
        <v>1.2</v>
      </c>
      <c r="Q78" s="110">
        <v>1.2</v>
      </c>
      <c r="R78" s="110">
        <v>1.2</v>
      </c>
      <c r="S78" s="110">
        <v>1.2</v>
      </c>
      <c r="T78" s="110">
        <v>1.2</v>
      </c>
      <c r="U78" s="110">
        <v>1.2</v>
      </c>
      <c r="V78" s="110">
        <v>1.2</v>
      </c>
      <c r="W78" s="110">
        <v>1.2</v>
      </c>
      <c r="X78" s="110">
        <v>1.2</v>
      </c>
      <c r="Y78" s="110">
        <v>1.2</v>
      </c>
      <c r="Z78" s="110">
        <v>1.2</v>
      </c>
      <c r="AA78" s="110">
        <v>1.2</v>
      </c>
      <c r="AB78" s="110">
        <v>1.2</v>
      </c>
      <c r="AC78" s="110">
        <v>1.2</v>
      </c>
      <c r="AD78" s="110">
        <v>1.2</v>
      </c>
      <c r="AE78" s="110">
        <v>1.2</v>
      </c>
      <c r="AF78" s="110">
        <v>1.2</v>
      </c>
      <c r="AG78" s="110">
        <v>1.2</v>
      </c>
      <c r="AH78" s="110">
        <v>1.2</v>
      </c>
      <c r="AI78" s="110">
        <v>1.2</v>
      </c>
    </row>
    <row r="79" spans="1:35">
      <c r="A79" s="112" t="s">
        <v>362</v>
      </c>
      <c r="B79" s="110">
        <v>1.2000000000000002</v>
      </c>
      <c r="C79" s="110">
        <v>1.2000000000000002</v>
      </c>
      <c r="D79" s="110">
        <v>1.2000000000000002</v>
      </c>
      <c r="E79" s="110">
        <v>1.2000000000000002</v>
      </c>
      <c r="F79" s="110">
        <v>1.2000000000000002</v>
      </c>
      <c r="G79" s="110">
        <v>1.2000000000000002</v>
      </c>
      <c r="H79" s="110">
        <v>1.2000000000000002</v>
      </c>
      <c r="I79" s="110">
        <v>1.2000000000000002</v>
      </c>
      <c r="J79" s="110">
        <v>1.2000000000000002</v>
      </c>
      <c r="K79" s="110">
        <v>1.2000000000000002</v>
      </c>
      <c r="L79" s="110">
        <v>1.2000000000000002</v>
      </c>
      <c r="M79" s="110">
        <v>1.2000000000000002</v>
      </c>
      <c r="N79" s="110">
        <v>1.2000000000000002</v>
      </c>
      <c r="O79" s="110">
        <v>1.2000000000000002</v>
      </c>
      <c r="P79" s="110">
        <v>1.2000000000000002</v>
      </c>
      <c r="Q79" s="110">
        <v>1.2000000000000002</v>
      </c>
      <c r="R79" s="110">
        <v>1.2000000000000002</v>
      </c>
      <c r="S79" s="110">
        <v>1.2000000000000002</v>
      </c>
      <c r="T79" s="110">
        <v>1.2000000000000002</v>
      </c>
      <c r="U79" s="110">
        <v>1.2000000000000002</v>
      </c>
      <c r="V79" s="110">
        <v>1.2000000000000002</v>
      </c>
      <c r="W79" s="110">
        <v>1.2000000000000002</v>
      </c>
      <c r="X79" s="110">
        <v>1.2000000000000002</v>
      </c>
      <c r="Y79" s="110">
        <v>1.2000000000000002</v>
      </c>
      <c r="Z79" s="110">
        <v>1.2000000000000002</v>
      </c>
      <c r="AA79" s="110">
        <v>1.2000000000000002</v>
      </c>
      <c r="AB79" s="110">
        <v>1.2000000000000002</v>
      </c>
      <c r="AC79" s="110">
        <v>1.2000000000000002</v>
      </c>
      <c r="AD79" s="110">
        <v>1.2000000000000002</v>
      </c>
      <c r="AE79" s="110">
        <v>1.2000000000000002</v>
      </c>
      <c r="AF79" s="110">
        <v>1.2000000000000002</v>
      </c>
      <c r="AG79" s="110">
        <v>1.2000000000000002</v>
      </c>
      <c r="AH79" s="110">
        <v>1.2000000000000002</v>
      </c>
      <c r="AI79" s="110">
        <v>1.2000000000000002</v>
      </c>
    </row>
    <row r="80" spans="1:35">
      <c r="A80" s="112" t="s">
        <v>363</v>
      </c>
      <c r="B80" s="110">
        <v>3.0000000000000001E-3</v>
      </c>
      <c r="C80" s="110">
        <v>3.0000000000000001E-3</v>
      </c>
      <c r="D80" s="110">
        <v>3.0000000000000001E-3</v>
      </c>
      <c r="E80" s="110">
        <v>3.0000000000000001E-3</v>
      </c>
      <c r="F80" s="110">
        <v>3.0000000000000001E-3</v>
      </c>
      <c r="G80" s="110">
        <v>3.0000000000000001E-3</v>
      </c>
      <c r="H80" s="110">
        <v>3.0000000000000001E-3</v>
      </c>
      <c r="I80" s="110">
        <v>3.0000000000000001E-3</v>
      </c>
      <c r="J80" s="110">
        <v>3.0000000000000001E-3</v>
      </c>
      <c r="K80" s="110">
        <v>3.0000000000000001E-3</v>
      </c>
      <c r="L80" s="110">
        <v>3.0000000000000001E-3</v>
      </c>
      <c r="M80" s="110">
        <v>3.0000000000000001E-3</v>
      </c>
      <c r="N80" s="110">
        <v>3.0000000000000001E-3</v>
      </c>
      <c r="O80" s="110">
        <v>3.0000000000000001E-3</v>
      </c>
      <c r="P80" s="110">
        <v>3.0000000000000001E-3</v>
      </c>
      <c r="Q80" s="110">
        <v>3.0000000000000001E-3</v>
      </c>
      <c r="R80" s="110">
        <v>3.0000000000000001E-3</v>
      </c>
      <c r="S80" s="110">
        <v>3.0000000000000001E-3</v>
      </c>
      <c r="T80" s="110">
        <v>3.0000000000000001E-3</v>
      </c>
      <c r="U80" s="110">
        <v>3.0000000000000001E-3</v>
      </c>
      <c r="V80" s="110">
        <v>3.0000000000000001E-3</v>
      </c>
      <c r="W80" s="110">
        <v>3.0000000000000001E-3</v>
      </c>
      <c r="X80" s="110">
        <v>3.0000000000000001E-3</v>
      </c>
      <c r="Y80" s="110">
        <v>3.0000000000000001E-3</v>
      </c>
      <c r="Z80" s="110">
        <v>3.0000000000000001E-3</v>
      </c>
      <c r="AA80" s="110">
        <v>3.0000000000000001E-3</v>
      </c>
      <c r="AB80" s="110">
        <v>3.0000000000000001E-3</v>
      </c>
      <c r="AC80" s="110">
        <v>3.0000000000000001E-3</v>
      </c>
      <c r="AD80" s="110">
        <v>3.0000000000000001E-3</v>
      </c>
      <c r="AE80" s="110">
        <v>3.0000000000000001E-3</v>
      </c>
      <c r="AF80" s="110">
        <v>3.0000000000000001E-3</v>
      </c>
      <c r="AG80" s="110">
        <v>3.0000000000000001E-3</v>
      </c>
      <c r="AH80" s="110">
        <v>3.0000000000000001E-3</v>
      </c>
      <c r="AI80" s="110">
        <v>3.0000000000000001E-3</v>
      </c>
    </row>
    <row r="81" spans="1:35">
      <c r="A81" s="112" t="s">
        <v>364</v>
      </c>
      <c r="B81" s="110">
        <v>4.5462788955050009</v>
      </c>
      <c r="C81" s="110">
        <v>4.478678628327617</v>
      </c>
      <c r="D81" s="110">
        <v>4.4170450248469644</v>
      </c>
      <c r="E81" s="110">
        <v>4.3612490639090442</v>
      </c>
      <c r="F81" s="110">
        <v>4.3111818010176854</v>
      </c>
      <c r="G81" s="110">
        <v>4.2667538030568384</v>
      </c>
      <c r="H81" s="110">
        <v>4.2278946805219118</v>
      </c>
      <c r="I81" s="110">
        <v>4.19455271329943</v>
      </c>
      <c r="J81" s="110">
        <v>4.166694566579622</v>
      </c>
      <c r="K81" s="110">
        <v>4.1443050940034469</v>
      </c>
      <c r="L81" s="110">
        <v>4.1273872256373938</v>
      </c>
      <c r="M81" s="110">
        <v>4.1159619388390078</v>
      </c>
      <c r="N81" s="110">
        <v>4.1100683105264846</v>
      </c>
      <c r="O81" s="110">
        <v>4.1097636497994703</v>
      </c>
      <c r="P81" s="110">
        <v>4.1151237102779454</v>
      </c>
      <c r="Q81" s="110">
        <v>4.1262429819342374</v>
      </c>
      <c r="R81" s="110">
        <v>4.143235062592006</v>
      </c>
      <c r="S81" s="110">
        <v>4.1662331096578997</v>
      </c>
      <c r="T81" s="110">
        <v>4.1953903730383377</v>
      </c>
      <c r="U81" s="110">
        <v>4.2308808105779061</v>
      </c>
      <c r="V81" s="110">
        <v>4.2728997877389503</v>
      </c>
      <c r="W81" s="110">
        <v>4.3216648636261557</v>
      </c>
      <c r="X81" s="110">
        <v>4.377416665847206</v>
      </c>
      <c r="Y81" s="110">
        <v>4.4404198570927722</v>
      </c>
      <c r="Z81" s="110">
        <v>4.5109641967181417</v>
      </c>
      <c r="AA81" s="110">
        <v>4.5893657010165523</v>
      </c>
      <c r="AB81" s="110">
        <v>4.6759679062926276</v>
      </c>
      <c r="AC81" s="110">
        <v>4.7711432392752382</v>
      </c>
      <c r="AD81" s="110">
        <v>4.8752944998543626</v>
      </c>
      <c r="AE81" s="110">
        <v>4.9888564615883251</v>
      </c>
      <c r="AF81" s="110">
        <v>5.1122975959078847</v>
      </c>
      <c r="AG81" s="110">
        <v>5.2461219264442711</v>
      </c>
      <c r="AH81" s="110">
        <v>5.3908710204315327</v>
      </c>
      <c r="AI81" s="110">
        <v>5.5471261246814816</v>
      </c>
    </row>
    <row r="82" spans="1:35">
      <c r="A82" s="112" t="s">
        <v>310</v>
      </c>
      <c r="B82" s="110">
        <v>24.29</v>
      </c>
      <c r="C82" s="110">
        <v>25.273419708396361</v>
      </c>
      <c r="D82" s="110">
        <v>25.70436144296249</v>
      </c>
      <c r="E82" s="110">
        <v>26.137816433665996</v>
      </c>
      <c r="F82" s="110">
        <v>26.5737287009289</v>
      </c>
      <c r="G82" s="110">
        <v>27.012043743241609</v>
      </c>
      <c r="H82" s="110">
        <v>27.452708494711775</v>
      </c>
      <c r="I82" s="110">
        <v>27.895671283905905</v>
      </c>
      <c r="J82" s="110">
        <v>28.34088179394314</v>
      </c>
      <c r="K82" s="110">
        <v>28.788291023801921</v>
      </c>
      <c r="L82" s="110">
        <v>29.237851250801683</v>
      </c>
      <c r="M82" s="110">
        <v>29.689515994222649</v>
      </c>
      <c r="N82" s="110">
        <v>30.143239980028291</v>
      </c>
      <c r="O82" s="110">
        <v>30.598979106655847</v>
      </c>
      <c r="P82" s="110">
        <v>31.056690411841576</v>
      </c>
      <c r="Q82" s="110">
        <v>31.516332040448457</v>
      </c>
      <c r="R82" s="110">
        <v>31.977863213264992</v>
      </c>
      <c r="S82" s="110">
        <v>32.44124419674479</v>
      </c>
      <c r="T82" s="110">
        <v>32.906436273657739</v>
      </c>
      <c r="U82" s="110">
        <v>33.373401714624158</v>
      </c>
      <c r="V82" s="110">
        <v>33.84210375050467</v>
      </c>
      <c r="W82" s="110">
        <v>34.312506545618824</v>
      </c>
      <c r="X82" s="110">
        <v>34.784575171767045</v>
      </c>
      <c r="Y82" s="110">
        <v>35.258275583030724</v>
      </c>
      <c r="Z82" s="110">
        <v>35.733574591326331</v>
      </c>
      <c r="AA82" s="110">
        <v>36.2104398426901</v>
      </c>
      <c r="AB82" s="110">
        <v>36.688839794270642</v>
      </c>
      <c r="AC82" s="110">
        <v>37.168743692007574</v>
      </c>
      <c r="AD82" s="110">
        <v>37.650121548974816</v>
      </c>
      <c r="AE82" s="110">
        <v>38.132944124368088</v>
      </c>
      <c r="AF82" s="110">
        <v>38.617182903116472</v>
      </c>
      <c r="AG82" s="110">
        <v>39.102810076099018</v>
      </c>
      <c r="AH82" s="110">
        <v>39.589798520947426</v>
      </c>
      <c r="AI82" s="110">
        <v>40.078121783416847</v>
      </c>
    </row>
    <row r="83" spans="1:35">
      <c r="A83" s="111" t="s">
        <v>365</v>
      </c>
      <c r="B83" s="110">
        <v>3.71</v>
      </c>
      <c r="C83" s="110">
        <v>3.71</v>
      </c>
      <c r="D83" s="110">
        <v>3.71</v>
      </c>
      <c r="E83" s="110">
        <v>3.71</v>
      </c>
      <c r="F83" s="110">
        <v>3.71</v>
      </c>
      <c r="G83" s="110">
        <v>3.71</v>
      </c>
      <c r="H83" s="110">
        <v>3.71</v>
      </c>
      <c r="I83" s="110">
        <v>3.71</v>
      </c>
      <c r="J83" s="110">
        <v>3.71</v>
      </c>
      <c r="K83" s="110">
        <v>3.71</v>
      </c>
      <c r="L83" s="110">
        <v>3.71</v>
      </c>
      <c r="M83" s="110">
        <v>3.71</v>
      </c>
      <c r="N83" s="110">
        <v>3.71</v>
      </c>
      <c r="O83" s="110">
        <v>3.71</v>
      </c>
      <c r="P83" s="110">
        <v>3.71</v>
      </c>
      <c r="Q83" s="110">
        <v>3.71</v>
      </c>
      <c r="R83" s="110">
        <v>3.71</v>
      </c>
      <c r="S83" s="110">
        <v>3.71</v>
      </c>
      <c r="T83" s="110">
        <v>3.71</v>
      </c>
      <c r="U83" s="110">
        <v>3.71</v>
      </c>
      <c r="V83" s="110">
        <v>3.71</v>
      </c>
      <c r="W83" s="110">
        <v>3.71</v>
      </c>
      <c r="X83" s="110">
        <v>3.71</v>
      </c>
      <c r="Y83" s="110">
        <v>3.71</v>
      </c>
      <c r="Z83" s="110">
        <v>3.71</v>
      </c>
      <c r="AA83" s="110">
        <v>3.71</v>
      </c>
      <c r="AB83" s="110">
        <v>3.71</v>
      </c>
      <c r="AC83" s="110">
        <v>3.71</v>
      </c>
      <c r="AD83" s="110">
        <v>3.71</v>
      </c>
      <c r="AE83" s="110">
        <v>3.71</v>
      </c>
      <c r="AF83" s="110">
        <v>3.71</v>
      </c>
      <c r="AG83" s="110">
        <v>3.71</v>
      </c>
      <c r="AH83" s="110">
        <v>3.71</v>
      </c>
      <c r="AI83" s="110">
        <v>3.71</v>
      </c>
    </row>
    <row r="84" spans="1:35">
      <c r="A84" s="111" t="s">
        <v>352</v>
      </c>
      <c r="B84" s="116">
        <v>2.8000000000000001E-2</v>
      </c>
      <c r="C84" s="116">
        <v>3.0545454545454542E-2</v>
      </c>
      <c r="D84" s="116">
        <v>3.3090909090909087E-2</v>
      </c>
      <c r="E84" s="116">
        <v>3.5636363636363626E-2</v>
      </c>
      <c r="F84" s="116">
        <v>3.8181818181818171E-2</v>
      </c>
      <c r="G84" s="116">
        <v>4.0727272727272716E-2</v>
      </c>
      <c r="H84" s="116">
        <v>4.3272727272727261E-2</v>
      </c>
      <c r="I84" s="116">
        <v>4.58181818181818E-2</v>
      </c>
      <c r="J84" s="116">
        <v>4.8363636363636345E-2</v>
      </c>
      <c r="K84" s="116">
        <v>5.090909090909089E-2</v>
      </c>
      <c r="L84" s="116">
        <v>5.3454545454545435E-2</v>
      </c>
      <c r="M84" s="116">
        <v>5.5999999999999973E-2</v>
      </c>
      <c r="N84" s="116">
        <v>5.8545454545454519E-2</v>
      </c>
      <c r="O84" s="116">
        <v>6.1090909090909064E-2</v>
      </c>
      <c r="P84" s="116">
        <v>6.3636363636363602E-2</v>
      </c>
      <c r="Q84" s="116">
        <v>6.6181818181818147E-2</v>
      </c>
      <c r="R84" s="116">
        <v>6.8727272727272692E-2</v>
      </c>
      <c r="S84" s="116">
        <v>7.1272727272727238E-2</v>
      </c>
      <c r="T84" s="116">
        <v>7.3818181818181783E-2</v>
      </c>
      <c r="U84" s="116">
        <v>7.6363636363636314E-2</v>
      </c>
      <c r="V84" s="116">
        <v>7.8909090909090859E-2</v>
      </c>
      <c r="W84" s="116">
        <v>8.1454545454545405E-2</v>
      </c>
      <c r="X84" s="116">
        <v>8.399999999999995E-2</v>
      </c>
      <c r="Y84" s="116">
        <v>8.6545454545454495E-2</v>
      </c>
      <c r="Z84" s="116">
        <v>8.909090909090904E-2</v>
      </c>
      <c r="AA84" s="116">
        <v>9.1636363636363585E-2</v>
      </c>
      <c r="AB84" s="116">
        <v>9.418181818181813E-2</v>
      </c>
      <c r="AC84" s="116">
        <v>9.6727272727272662E-2</v>
      </c>
      <c r="AD84" s="116">
        <v>9.9272727272727207E-2</v>
      </c>
      <c r="AE84" s="116">
        <v>0.10181818181818175</v>
      </c>
      <c r="AF84" s="116">
        <v>0.10436363636363628</v>
      </c>
      <c r="AG84" s="116">
        <v>0.10690909090909083</v>
      </c>
      <c r="AH84" s="116">
        <v>0.10945454545454539</v>
      </c>
      <c r="AI84" s="116">
        <v>0.11199999999999993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topLeftCell="Q1" zoomScaleNormal="100" workbookViewId="0">
      <selection activeCell="AK15" sqref="AK15"/>
    </sheetView>
  </sheetViews>
  <sheetFormatPr defaultColWidth="9.1328125" defaultRowHeight="14.25"/>
  <cols>
    <col min="1" max="1" width="38.265625" style="210" customWidth="1"/>
    <col min="2" max="2" width="31.265625" style="210" customWidth="1"/>
    <col min="3" max="3" width="18.73046875" style="210" customWidth="1"/>
    <col min="4" max="4" width="24.1328125" style="210" customWidth="1"/>
    <col min="5" max="5" width="21.86328125" style="210" customWidth="1"/>
    <col min="6" max="6" width="14.265625" style="210" customWidth="1"/>
    <col min="7" max="7" width="22" style="210" customWidth="1"/>
    <col min="8" max="8" width="12" style="210" bestFit="1" customWidth="1"/>
    <col min="9" max="9" width="14.59765625" style="210" customWidth="1"/>
    <col min="10" max="10" width="24" style="210" customWidth="1"/>
    <col min="11" max="11" width="12" style="210" bestFit="1" customWidth="1"/>
    <col min="12" max="12" width="12.8632812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3046875" style="210" customWidth="1"/>
    <col min="39" max="16384" width="9.1328125" style="210"/>
  </cols>
  <sheetData>
    <row r="1" spans="1:37" s="211" customFormat="1">
      <c r="A1" s="93" t="s">
        <v>411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412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413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414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412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415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409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416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K31" sqref="K31"/>
    </sheetView>
  </sheetViews>
  <sheetFormatPr defaultColWidth="9.1328125" defaultRowHeight="14.25"/>
  <cols>
    <col min="1" max="1" width="28.86328125" style="210" customWidth="1"/>
    <col min="2" max="11" width="9.1328125" style="210"/>
    <col min="12" max="12" width="12" style="210" bestFit="1" customWidth="1"/>
    <col min="13" max="21" width="9.1328125" style="210"/>
    <col min="22" max="22" width="12" style="210" bestFit="1" customWidth="1"/>
    <col min="23" max="41" width="9.1328125" style="210"/>
    <col min="42" max="42" width="10.3984375" style="210" customWidth="1"/>
    <col min="43" max="16384" width="9.13281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507633581080.91443</v>
      </c>
      <c r="D2" s="90">
        <f t="shared" ref="D2:K17" ca="1" si="0">$B2*($L$1-D$1)/($L$1-$B$1)+$L2*(D$1-$B$1)/($L$1-$B$1)</f>
        <v>1015267162161.8289</v>
      </c>
      <c r="E2" s="90">
        <f t="shared" ca="1" si="0"/>
        <v>1522900743242.7434</v>
      </c>
      <c r="F2" s="90">
        <f t="shared" ca="1" si="0"/>
        <v>2030534324323.6577</v>
      </c>
      <c r="G2" s="90">
        <f t="shared" ca="1" si="0"/>
        <v>2538167905404.5723</v>
      </c>
      <c r="H2" s="90">
        <f t="shared" ca="1" si="0"/>
        <v>3045801486485.4868</v>
      </c>
      <c r="I2" s="90">
        <f t="shared" ca="1" si="0"/>
        <v>3553435067566.4014</v>
      </c>
      <c r="J2" s="90">
        <f t="shared" ca="1" si="0"/>
        <v>4061068648647.3154</v>
      </c>
      <c r="K2" s="90">
        <f t="shared" ca="1" si="0"/>
        <v>4568702229728.2295</v>
      </c>
      <c r="L2" s="210">
        <f ca="1">IF('Chemicals 2020'!$A10="CP",INDIRECT("'Chemicals 2020'!"&amp;'Country Selector'!$B$3&amp;ROW($A10))*10^12,0)*'Process Emissions Multipliers'!$B$36</f>
        <v>5076335810809.1445</v>
      </c>
      <c r="M2" s="90">
        <f ca="1">$L2*($V$1-M$1)/($V$1-$L$1)+$V2*(M$1-$L$1)/($V$1-$L$1)</f>
        <v>9250382708679.9688</v>
      </c>
      <c r="N2" s="90">
        <f t="shared" ref="N2:U17" ca="1" si="1">$L2*($V$1-N$1)/($V$1-$L$1)+$V2*(N$1-$L$1)/($V$1-$L$1)</f>
        <v>13424429606550.793</v>
      </c>
      <c r="O2" s="90">
        <f t="shared" ca="1" si="1"/>
        <v>17598476504421.617</v>
      </c>
      <c r="P2" s="90">
        <f t="shared" ca="1" si="1"/>
        <v>21772523402292.445</v>
      </c>
      <c r="Q2" s="90">
        <f t="shared" ca="1" si="1"/>
        <v>25946570300163.266</v>
      </c>
      <c r="R2" s="90">
        <f t="shared" ca="1" si="1"/>
        <v>30120617198034.09</v>
      </c>
      <c r="S2" s="90">
        <f t="shared" ca="1" si="1"/>
        <v>34294664095904.918</v>
      </c>
      <c r="T2" s="90">
        <f t="shared" ca="1" si="1"/>
        <v>38468710993775.742</v>
      </c>
      <c r="U2" s="90">
        <f t="shared" ca="1" si="1"/>
        <v>42642757891646.563</v>
      </c>
      <c r="V2" s="210">
        <f ca="1">IF('Chemicals 2030'!$A10="CP",INDIRECT("'Chemicals 2030'!"&amp;'Country Selector'!$B$3&amp;ROW($A10))*10^12,0)*'Process Emissions Multipliers'!$D$36</f>
        <v>46816804789517.391</v>
      </c>
      <c r="W2" s="90">
        <f ca="1">$V2*($AP$1-W$1)/($AP$1-$V$1)+$AP2*(W$1-$V$1)/($AP$1-$V$1)</f>
        <v>47699543129227.719</v>
      </c>
      <c r="X2" s="90">
        <f t="shared" ref="X2:AO16" ca="1" si="2">$V2*($AP$1-X$1)/($AP$1-$V$1)+$AP2*(X$1-$V$1)/($AP$1-$V$1)</f>
        <v>48582281468938.047</v>
      </c>
      <c r="Y2" s="90">
        <f t="shared" ca="1" si="2"/>
        <v>49465019808648.375</v>
      </c>
      <c r="Z2" s="90">
        <f t="shared" ca="1" si="2"/>
        <v>50347758148358.711</v>
      </c>
      <c r="AA2" s="90">
        <f t="shared" ca="1" si="2"/>
        <v>51230496488069.039</v>
      </c>
      <c r="AB2" s="90">
        <f t="shared" ca="1" si="2"/>
        <v>52113234827779.375</v>
      </c>
      <c r="AC2" s="90">
        <f t="shared" ca="1" si="2"/>
        <v>52995973167489.703</v>
      </c>
      <c r="AD2" s="90">
        <f t="shared" ca="1" si="2"/>
        <v>53878711507200.031</v>
      </c>
      <c r="AE2" s="90">
        <f t="shared" ca="1" si="2"/>
        <v>54761449846910.359</v>
      </c>
      <c r="AF2" s="90">
        <f t="shared" ca="1" si="2"/>
        <v>55644188186620.688</v>
      </c>
      <c r="AG2" s="90">
        <f t="shared" ca="1" si="2"/>
        <v>56526926526331.016</v>
      </c>
      <c r="AH2" s="90">
        <f t="shared" ca="1" si="2"/>
        <v>57409664866041.344</v>
      </c>
      <c r="AI2" s="90">
        <f t="shared" ca="1" si="2"/>
        <v>58292403205751.68</v>
      </c>
      <c r="AJ2" s="90">
        <f t="shared" ca="1" si="2"/>
        <v>59175141545462.016</v>
      </c>
      <c r="AK2" s="90">
        <f t="shared" ca="1" si="2"/>
        <v>60057879885172.344</v>
      </c>
      <c r="AL2" s="90">
        <f t="shared" ca="1" si="2"/>
        <v>60940618224882.672</v>
      </c>
      <c r="AM2" s="90">
        <f t="shared" ca="1" si="2"/>
        <v>61823356564593</v>
      </c>
      <c r="AN2" s="90">
        <f t="shared" ca="1" si="2"/>
        <v>62706094904303.328</v>
      </c>
      <c r="AO2" s="90">
        <f t="shared" ca="1" si="2"/>
        <v>63588833244013.656</v>
      </c>
      <c r="AP2" s="210">
        <f ca="1">V2*'Process Emissions Multipliers'!$E$36</f>
        <v>64471571583723.992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Multipliers'!$E$36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Multipliers'!$E$36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Multipliers'!$E$36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Multipliers'!$E$36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Multipliers'!$E$36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Multipliers'!$E$36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Multipliers'!$E$36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Multipliers'!$E$36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Multipliers'!$E$36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Multipliers'!$E$36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Multipliers'!$E$36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Multipliers'!$E$36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Multipliers'!$E$36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Multipliers'!$E$36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Multipliers'!$E$36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Multipliers'!$E$36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Multipliers'!$E$36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Multipliers'!$E$36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Multipliers'!$E$36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Multipliers'!$E$36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Multipliers'!$E$36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Multipliers'!$E$36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Multipliers'!$E$36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Multipliers'!$E$36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Multipliers'!$E$36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Multipliers'!$E$36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Multipliers'!$E$36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842651714391.79053</v>
      </c>
      <c r="D30" s="90">
        <f t="shared" ca="1" si="3"/>
        <v>1038119478783.5852</v>
      </c>
      <c r="E30" s="90">
        <f t="shared" ca="1" si="3"/>
        <v>1233587243175.3799</v>
      </c>
      <c r="F30" s="90">
        <f t="shared" ca="1" si="3"/>
        <v>1429055007567.1746</v>
      </c>
      <c r="G30" s="90">
        <f t="shared" ca="1" si="3"/>
        <v>1624522771958.9692</v>
      </c>
      <c r="H30" s="90">
        <f t="shared" ca="1" si="3"/>
        <v>1819990536350.7637</v>
      </c>
      <c r="I30" s="90">
        <f t="shared" ca="1" si="3"/>
        <v>2015458300742.5586</v>
      </c>
      <c r="J30" s="90">
        <f t="shared" ca="1" si="3"/>
        <v>2210926065134.353</v>
      </c>
      <c r="K30" s="90">
        <f t="shared" ca="1" si="3"/>
        <v>2406393829526.1475</v>
      </c>
      <c r="L30" s="210">
        <f ca="1">IF('Chemicals 2020'!$A38="CP",INDIRECT("'Chemicals 2020'!"&amp;'Country Selector'!$B$3&amp;ROW($A38))*10^12,0)*'Process Emissions Multipliers'!$B$36</f>
        <v>2601861593917.9424</v>
      </c>
      <c r="M30" s="90">
        <f t="shared" ca="1" si="4"/>
        <v>2652349604757.7427</v>
      </c>
      <c r="N30" s="90">
        <f t="shared" ca="1" si="4"/>
        <v>2702837615597.543</v>
      </c>
      <c r="O30" s="90">
        <f t="shared" ca="1" si="4"/>
        <v>2753325626437.3438</v>
      </c>
      <c r="P30" s="90">
        <f t="shared" ca="1" si="4"/>
        <v>2803813637277.1436</v>
      </c>
      <c r="Q30" s="90">
        <f t="shared" ca="1" si="4"/>
        <v>2854301648116.9443</v>
      </c>
      <c r="R30" s="90">
        <f t="shared" ca="1" si="4"/>
        <v>2904789658956.7451</v>
      </c>
      <c r="S30" s="90">
        <f t="shared" ca="1" si="4"/>
        <v>2955277669796.5454</v>
      </c>
      <c r="T30" s="90">
        <f t="shared" ca="1" si="4"/>
        <v>3005765680636.3452</v>
      </c>
      <c r="U30" s="90">
        <f t="shared" ca="1" si="4"/>
        <v>3056253691476.146</v>
      </c>
      <c r="V30" s="210">
        <f ca="1">IF('Chemicals 2030'!$A38="CP",INDIRECT("'Chemicals 2030'!"&amp;'Country Selector'!$B$3&amp;ROW($A38))*10^12,0)*'Process Emissions Multipliers'!$D$36</f>
        <v>3106741702315.9463</v>
      </c>
      <c r="W30" s="90">
        <f t="shared" ca="1" si="5"/>
        <v>3165319813841.0898</v>
      </c>
      <c r="X30" s="90">
        <f t="shared" ca="1" si="5"/>
        <v>3223897925366.2334</v>
      </c>
      <c r="Y30" s="90">
        <f t="shared" ca="1" si="5"/>
        <v>3282476036891.377</v>
      </c>
      <c r="Z30" s="90">
        <f t="shared" ca="1" si="5"/>
        <v>3341054148416.5205</v>
      </c>
      <c r="AA30" s="90">
        <f t="shared" ca="1" si="5"/>
        <v>3399632259941.6641</v>
      </c>
      <c r="AB30" s="90">
        <f t="shared" ca="1" si="5"/>
        <v>3458210371466.8076</v>
      </c>
      <c r="AC30" s="90">
        <f t="shared" ca="1" si="5"/>
        <v>3516788482991.9512</v>
      </c>
      <c r="AD30" s="90">
        <f t="shared" ca="1" si="5"/>
        <v>3575366594517.0947</v>
      </c>
      <c r="AE30" s="90">
        <f t="shared" ca="1" si="5"/>
        <v>3633944706042.2383</v>
      </c>
      <c r="AF30" s="90">
        <f t="shared" ca="1" si="5"/>
        <v>3692522817567.3818</v>
      </c>
      <c r="AG30" s="90">
        <f t="shared" ca="1" si="5"/>
        <v>3751100929092.5249</v>
      </c>
      <c r="AH30" s="90">
        <f t="shared" ca="1" si="5"/>
        <v>3809679040617.6685</v>
      </c>
      <c r="AI30" s="90">
        <f t="shared" ca="1" si="5"/>
        <v>3868257152142.8125</v>
      </c>
      <c r="AJ30" s="90">
        <f t="shared" ca="1" si="5"/>
        <v>3926835263667.9561</v>
      </c>
      <c r="AK30" s="90">
        <f t="shared" ca="1" si="5"/>
        <v>3985413375193.0986</v>
      </c>
      <c r="AL30" s="90">
        <f t="shared" ca="1" si="5"/>
        <v>4043991486718.2432</v>
      </c>
      <c r="AM30" s="90">
        <f t="shared" ca="1" si="6"/>
        <v>4102569598243.3867</v>
      </c>
      <c r="AN30" s="90">
        <f t="shared" ca="1" si="6"/>
        <v>4161147709768.5298</v>
      </c>
      <c r="AO30" s="90">
        <f t="shared" ca="1" si="6"/>
        <v>4219725821293.6733</v>
      </c>
      <c r="AP30" s="210">
        <f ca="1">V30*'Process Emissions Multipliers'!$E$36</f>
        <v>4278303932818.8169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Multipliers'!$E$36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Multipliers'!$E$36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Multipliers'!$E$36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Multipliers'!$E$36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23654719610.227879</v>
      </c>
      <c r="D35" s="90">
        <f t="shared" ca="1" si="9"/>
        <v>47309439220.455757</v>
      </c>
      <c r="E35" s="90">
        <f t="shared" ca="1" si="9"/>
        <v>70964158830.683624</v>
      </c>
      <c r="F35" s="90">
        <f t="shared" ca="1" si="9"/>
        <v>94618878440.911514</v>
      </c>
      <c r="G35" s="90">
        <f t="shared" ca="1" si="9"/>
        <v>118273598051.13937</v>
      </c>
      <c r="H35" s="90">
        <f t="shared" ca="1" si="9"/>
        <v>141928317661.36725</v>
      </c>
      <c r="I35" s="90">
        <f t="shared" ca="1" si="9"/>
        <v>165583037271.59515</v>
      </c>
      <c r="J35" s="90">
        <f t="shared" ca="1" si="9"/>
        <v>189237756881.82303</v>
      </c>
      <c r="K35" s="90">
        <f t="shared" ca="1" si="9"/>
        <v>212892476492.0509</v>
      </c>
      <c r="L35" s="210">
        <f ca="1">IF('Chemicals 2020'!$A43="CP",INDIRECT("'Chemicals 2020'!"&amp;'Country Selector'!$B$3&amp;ROW($A43))*10^12,0)*'Process Emissions Multipliers'!$B$36</f>
        <v>236547196102.27878</v>
      </c>
      <c r="M35" s="90">
        <f t="shared" ref="M35:U63" ca="1" si="10">$L35*($V$1-M$1)/($V$1-$L$1)+$V35*(M$1-$L$1)/($V$1-$L$1)</f>
        <v>292154882722.05042</v>
      </c>
      <c r="N35" s="90">
        <f t="shared" ca="1" si="10"/>
        <v>347762569341.82208</v>
      </c>
      <c r="O35" s="90">
        <f t="shared" ca="1" si="10"/>
        <v>403370255961.59375</v>
      </c>
      <c r="P35" s="90">
        <f t="shared" ca="1" si="10"/>
        <v>458977942581.36536</v>
      </c>
      <c r="Q35" s="90">
        <f t="shared" ca="1" si="10"/>
        <v>514585629201.13696</v>
      </c>
      <c r="R35" s="90">
        <f t="shared" ca="1" si="10"/>
        <v>570193315820.90869</v>
      </c>
      <c r="S35" s="90">
        <f t="shared" ca="1" si="10"/>
        <v>625801002440.6803</v>
      </c>
      <c r="T35" s="90">
        <f t="shared" ca="1" si="10"/>
        <v>681408689060.45203</v>
      </c>
      <c r="U35" s="90">
        <f t="shared" ca="1" si="10"/>
        <v>737016375680.22363</v>
      </c>
      <c r="V35" s="210">
        <f ca="1">IF('Chemicals 2030'!$A43="CP",INDIRECT("'Chemicals 2030'!"&amp;'Country Selector'!$B$3&amp;ROW($A43))*10^12,0)*'Process Emissions Multipliers'!$D$36</f>
        <v>792624062299.99524</v>
      </c>
      <c r="W35" s="90">
        <f t="shared" ca="1" si="8"/>
        <v>807569115725.03845</v>
      </c>
      <c r="X35" s="90">
        <f t="shared" ca="1" si="7"/>
        <v>822514169150.08167</v>
      </c>
      <c r="Y35" s="90">
        <f t="shared" ca="1" si="7"/>
        <v>837459222575.12476</v>
      </c>
      <c r="Z35" s="90">
        <f t="shared" ca="1" si="7"/>
        <v>852404276000.16797</v>
      </c>
      <c r="AA35" s="90">
        <f t="shared" ca="1" si="7"/>
        <v>867349329425.21106</v>
      </c>
      <c r="AB35" s="90">
        <f t="shared" ca="1" si="7"/>
        <v>882294382850.25439</v>
      </c>
      <c r="AC35" s="90">
        <f t="shared" ca="1" si="7"/>
        <v>897239436275.29761</v>
      </c>
      <c r="AD35" s="90">
        <f t="shared" ca="1" si="7"/>
        <v>912184489700.34082</v>
      </c>
      <c r="AE35" s="90">
        <f t="shared" ca="1" si="7"/>
        <v>927129543125.38391</v>
      </c>
      <c r="AF35" s="90">
        <f t="shared" ca="1" si="7"/>
        <v>942074596550.42712</v>
      </c>
      <c r="AG35" s="90">
        <f t="shared" ca="1" si="7"/>
        <v>957019649975.47021</v>
      </c>
      <c r="AH35" s="90">
        <f t="shared" ca="1" si="7"/>
        <v>971964703400.51343</v>
      </c>
      <c r="AI35" s="90">
        <f t="shared" ca="1" si="7"/>
        <v>986909756825.55664</v>
      </c>
      <c r="AJ35" s="90">
        <f t="shared" ca="1" si="7"/>
        <v>1001854810250.5999</v>
      </c>
      <c r="AK35" s="90">
        <f t="shared" ca="1" si="7"/>
        <v>1016799863675.6431</v>
      </c>
      <c r="AL35" s="90">
        <f t="shared" ca="1" si="7"/>
        <v>1031744917100.6863</v>
      </c>
      <c r="AM35" s="90">
        <f t="shared" ca="1" si="7"/>
        <v>1046689970525.7294</v>
      </c>
      <c r="AN35" s="90">
        <f t="shared" ca="1" si="6"/>
        <v>1061635023950.7726</v>
      </c>
      <c r="AO35" s="90">
        <f t="shared" ca="1" si="6"/>
        <v>1076580077375.8158</v>
      </c>
      <c r="AP35" s="210">
        <f ca="1">V35*'Process Emissions Multipliers'!$E$36</f>
        <v>1091525130800.859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Multipliers'!$E$36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Multipliers'!$E$36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Multipliers'!$E$36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Multipliers'!$E$36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186095290486.58661</v>
      </c>
      <c r="D40" s="90">
        <f t="shared" ca="1" si="9"/>
        <v>245966597010.67249</v>
      </c>
      <c r="E40" s="90">
        <f t="shared" ca="1" si="9"/>
        <v>305837903534.75842</v>
      </c>
      <c r="F40" s="90">
        <f t="shared" ca="1" si="9"/>
        <v>365709210058.84436</v>
      </c>
      <c r="G40" s="90">
        <f t="shared" ca="1" si="9"/>
        <v>425580516582.9303</v>
      </c>
      <c r="H40" s="90">
        <f t="shared" ca="1" si="9"/>
        <v>485451823107.01617</v>
      </c>
      <c r="I40" s="90">
        <f t="shared" ca="1" si="9"/>
        <v>545323129631.10211</v>
      </c>
      <c r="J40" s="90">
        <f t="shared" ca="1" si="9"/>
        <v>605194436155.18799</v>
      </c>
      <c r="K40" s="90">
        <f t="shared" ca="1" si="9"/>
        <v>665065742679.27393</v>
      </c>
      <c r="L40" s="210">
        <f ca="1">IF('Chemicals 2020'!$A48="CP",INDIRECT("'Chemicals 2020'!"&amp;'Country Selector'!$B$3&amp;ROW($A48))*10^12,0)*'Process Emissions Multipliers'!$B$36</f>
        <v>724937049203.35986</v>
      </c>
      <c r="M40" s="90">
        <f t="shared" ca="1" si="10"/>
        <v>753430942118.42505</v>
      </c>
      <c r="N40" s="90">
        <f t="shared" ca="1" si="10"/>
        <v>781924835033.49023</v>
      </c>
      <c r="O40" s="90">
        <f t="shared" ca="1" si="10"/>
        <v>810418727948.55542</v>
      </c>
      <c r="P40" s="90">
        <f t="shared" ca="1" si="10"/>
        <v>838912620863.62061</v>
      </c>
      <c r="Q40" s="90">
        <f t="shared" ca="1" si="10"/>
        <v>867406513778.68591</v>
      </c>
      <c r="R40" s="90">
        <f t="shared" ca="1" si="10"/>
        <v>895900406693.75098</v>
      </c>
      <c r="S40" s="90">
        <f t="shared" ca="1" si="10"/>
        <v>924394299608.81628</v>
      </c>
      <c r="T40" s="90">
        <f t="shared" ca="1" si="10"/>
        <v>952888192523.88147</v>
      </c>
      <c r="U40" s="90">
        <f t="shared" ca="1" si="10"/>
        <v>981382085438.94666</v>
      </c>
      <c r="V40" s="210">
        <f ca="1">IF('Chemicals 2030'!$A48="CP",INDIRECT("'Chemicals 2030'!"&amp;'Country Selector'!$B$3&amp;ROW($A48))*10^12,0)*'Process Emissions Multipliers'!$D$36</f>
        <v>1009875978354.0118</v>
      </c>
      <c r="W40" s="90">
        <f t="shared" ca="1" si="8"/>
        <v>1028917351392.0363</v>
      </c>
      <c r="X40" s="90">
        <f t="shared" ca="1" si="7"/>
        <v>1047958724430.0605</v>
      </c>
      <c r="Y40" s="90">
        <f t="shared" ca="1" si="7"/>
        <v>1067000097468.0848</v>
      </c>
      <c r="Z40" s="90">
        <f t="shared" ca="1" si="7"/>
        <v>1086041470506.1093</v>
      </c>
      <c r="AA40" s="90">
        <f t="shared" ca="1" si="7"/>
        <v>1105082843544.1335</v>
      </c>
      <c r="AB40" s="90">
        <f t="shared" ca="1" si="7"/>
        <v>1124124216582.158</v>
      </c>
      <c r="AC40" s="90">
        <f t="shared" ca="1" si="7"/>
        <v>1143165589620.1821</v>
      </c>
      <c r="AD40" s="90">
        <f t="shared" ca="1" si="7"/>
        <v>1162206962658.2065</v>
      </c>
      <c r="AE40" s="90">
        <f t="shared" ca="1" si="7"/>
        <v>1181248335696.231</v>
      </c>
      <c r="AF40" s="90">
        <f t="shared" ca="1" si="7"/>
        <v>1200289708734.2554</v>
      </c>
      <c r="AG40" s="90">
        <f t="shared" ca="1" si="7"/>
        <v>1219331081772.2798</v>
      </c>
      <c r="AH40" s="90">
        <f t="shared" ca="1" si="7"/>
        <v>1238372454810.304</v>
      </c>
      <c r="AI40" s="90">
        <f t="shared" ca="1" si="7"/>
        <v>1257413827848.3284</v>
      </c>
      <c r="AJ40" s="90">
        <f t="shared" ca="1" si="7"/>
        <v>1276455200886.3528</v>
      </c>
      <c r="AK40" s="90">
        <f t="shared" ca="1" si="7"/>
        <v>1295496573924.377</v>
      </c>
      <c r="AL40" s="90">
        <f t="shared" ca="1" si="7"/>
        <v>1314537946962.4014</v>
      </c>
      <c r="AM40" s="90">
        <f t="shared" ca="1" si="7"/>
        <v>1333579320000.4258</v>
      </c>
      <c r="AN40" s="90">
        <f t="shared" ca="1" si="6"/>
        <v>1352620693038.45</v>
      </c>
      <c r="AO40" s="90">
        <f t="shared" ca="1" si="6"/>
        <v>1371662066076.4746</v>
      </c>
      <c r="AP40" s="210">
        <f ca="1">V40*'Process Emissions Multipliers'!$E$36</f>
        <v>1390703439114.4988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Multipliers'!$E$36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Multipliers'!$E$36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Multipliers'!$B$36</f>
        <v>0</v>
      </c>
      <c r="M43" s="90">
        <f t="shared" ca="1" si="10"/>
        <v>4111875560866.5068</v>
      </c>
      <c r="N43" s="90">
        <f t="shared" ca="1" si="10"/>
        <v>8223751121733.0137</v>
      </c>
      <c r="O43" s="90">
        <f t="shared" ca="1" si="10"/>
        <v>12335626682599.521</v>
      </c>
      <c r="P43" s="90">
        <f t="shared" ca="1" si="10"/>
        <v>16447502243466.027</v>
      </c>
      <c r="Q43" s="90">
        <f t="shared" ca="1" si="10"/>
        <v>20559377804332.535</v>
      </c>
      <c r="R43" s="90">
        <f t="shared" ca="1" si="10"/>
        <v>24671253365199.043</v>
      </c>
      <c r="S43" s="90">
        <f t="shared" ca="1" si="10"/>
        <v>28783128926065.551</v>
      </c>
      <c r="T43" s="90">
        <f t="shared" ca="1" si="10"/>
        <v>32895004486932.055</v>
      </c>
      <c r="U43" s="90">
        <f t="shared" ca="1" si="10"/>
        <v>37006880047798.563</v>
      </c>
      <c r="V43" s="210">
        <f ca="1">IF('Chemicals 2030'!$A51="CP",INDIRECT("'Chemicals 2030'!"&amp;'Country Selector'!$B$3&amp;ROW($A51))*10^12,0)*'Process Emissions Multipliers'!$D$36</f>
        <v>41118755608665.07</v>
      </c>
      <c r="W43" s="90">
        <f t="shared" ca="1" si="8"/>
        <v>41894056320025.773</v>
      </c>
      <c r="X43" s="90">
        <f t="shared" ca="1" si="7"/>
        <v>42669357031386.469</v>
      </c>
      <c r="Y43" s="90">
        <f t="shared" ca="1" si="7"/>
        <v>43444657742747.172</v>
      </c>
      <c r="Z43" s="90">
        <f t="shared" ca="1" si="7"/>
        <v>44219958454107.867</v>
      </c>
      <c r="AA43" s="90">
        <f t="shared" ca="1" si="7"/>
        <v>44995259165468.563</v>
      </c>
      <c r="AB43" s="90">
        <f t="shared" ca="1" si="7"/>
        <v>45770559876829.266</v>
      </c>
      <c r="AC43" s="90">
        <f t="shared" ca="1" si="7"/>
        <v>46545860588189.969</v>
      </c>
      <c r="AD43" s="90">
        <f t="shared" ca="1" si="7"/>
        <v>47321161299550.672</v>
      </c>
      <c r="AE43" s="90">
        <f t="shared" ca="1" si="7"/>
        <v>48096462010911.367</v>
      </c>
      <c r="AF43" s="90">
        <f t="shared" ca="1" si="7"/>
        <v>48871762722272.063</v>
      </c>
      <c r="AG43" s="90">
        <f t="shared" ca="1" si="7"/>
        <v>49647063433632.766</v>
      </c>
      <c r="AH43" s="90">
        <f t="shared" ca="1" si="7"/>
        <v>50422364144993.469</v>
      </c>
      <c r="AI43" s="90">
        <f t="shared" ca="1" si="7"/>
        <v>51197664856354.164</v>
      </c>
      <c r="AJ43" s="90">
        <f t="shared" ca="1" si="7"/>
        <v>51972965567714.867</v>
      </c>
      <c r="AK43" s="90">
        <f t="shared" ca="1" si="7"/>
        <v>52748266279075.563</v>
      </c>
      <c r="AL43" s="90">
        <f t="shared" ca="1" si="7"/>
        <v>53523566990436.266</v>
      </c>
      <c r="AM43" s="90">
        <f t="shared" ca="1" si="7"/>
        <v>54298867701796.961</v>
      </c>
      <c r="AN43" s="90">
        <f t="shared" ca="1" si="6"/>
        <v>55074168413157.664</v>
      </c>
      <c r="AO43" s="90">
        <f t="shared" ca="1" si="6"/>
        <v>55849469124518.359</v>
      </c>
      <c r="AP43" s="210">
        <f ca="1">V43*'Process Emissions Multipliers'!$E$36</f>
        <v>56624769835879.063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1022545674421.2004</v>
      </c>
      <c r="D44" s="90">
        <f t="shared" ca="1" si="9"/>
        <v>2045091348842.4009</v>
      </c>
      <c r="E44" s="90">
        <f t="shared" ca="1" si="9"/>
        <v>3067637023263.6011</v>
      </c>
      <c r="F44" s="90">
        <f t="shared" ca="1" si="9"/>
        <v>4090182697684.8018</v>
      </c>
      <c r="G44" s="90">
        <f t="shared" ca="1" si="9"/>
        <v>5112728372106.002</v>
      </c>
      <c r="H44" s="90">
        <f t="shared" ca="1" si="9"/>
        <v>6135274046527.2021</v>
      </c>
      <c r="I44" s="90">
        <f t="shared" ca="1" si="9"/>
        <v>7157819720948.4033</v>
      </c>
      <c r="J44" s="90">
        <f t="shared" ca="1" si="9"/>
        <v>8180365395369.6035</v>
      </c>
      <c r="K44" s="90">
        <f t="shared" ca="1" si="9"/>
        <v>9202911069790.8027</v>
      </c>
      <c r="L44" s="210">
        <f ca="1">IF('Chemicals 2020'!$A52="CP",INDIRECT("'Chemicals 2020'!"&amp;'Country Selector'!$B$3&amp;ROW($A52))*10^12,0)*'Process Emissions Multipliers'!$B$36</f>
        <v>10225456744212.004</v>
      </c>
      <c r="M44" s="90">
        <f t="shared" ca="1" si="10"/>
        <v>11143906321358.504</v>
      </c>
      <c r="N44" s="90">
        <f t="shared" ca="1" si="10"/>
        <v>12062355898505.004</v>
      </c>
      <c r="O44" s="90">
        <f t="shared" ca="1" si="10"/>
        <v>12980805475651.504</v>
      </c>
      <c r="P44" s="90">
        <f t="shared" ca="1" si="10"/>
        <v>13899255052798.004</v>
      </c>
      <c r="Q44" s="90">
        <f t="shared" ca="1" si="10"/>
        <v>14817704629944.504</v>
      </c>
      <c r="R44" s="90">
        <f t="shared" ca="1" si="10"/>
        <v>15736154207091.004</v>
      </c>
      <c r="S44" s="90">
        <f t="shared" ca="1" si="10"/>
        <v>16654603784237.504</v>
      </c>
      <c r="T44" s="90">
        <f t="shared" ca="1" si="10"/>
        <v>17573053361384.004</v>
      </c>
      <c r="U44" s="90">
        <f t="shared" ca="1" si="10"/>
        <v>18491502938530.504</v>
      </c>
      <c r="V44" s="210">
        <f ca="1">IF('Chemicals 2030'!$A52="CP",INDIRECT("'Chemicals 2030'!"&amp;'Country Selector'!$B$3&amp;ROW($A52))*10^12,0)*'Process Emissions Multipliers'!$D$36</f>
        <v>19409952515677.004</v>
      </c>
      <c r="W44" s="90">
        <f t="shared" ca="1" si="8"/>
        <v>19775930273761.457</v>
      </c>
      <c r="X44" s="90">
        <f t="shared" ca="1" si="7"/>
        <v>20141908031845.91</v>
      </c>
      <c r="Y44" s="90">
        <f t="shared" ca="1" si="7"/>
        <v>20507885789930.363</v>
      </c>
      <c r="Z44" s="90">
        <f t="shared" ca="1" si="7"/>
        <v>20873863548014.816</v>
      </c>
      <c r="AA44" s="90">
        <f t="shared" ca="1" si="7"/>
        <v>21239841306099.27</v>
      </c>
      <c r="AB44" s="90">
        <f t="shared" ca="1" si="7"/>
        <v>21605819064183.723</v>
      </c>
      <c r="AC44" s="90">
        <f t="shared" ca="1" si="7"/>
        <v>21971796822268.176</v>
      </c>
      <c r="AD44" s="90">
        <f t="shared" ca="1" si="7"/>
        <v>22337774580352.629</v>
      </c>
      <c r="AE44" s="90">
        <f t="shared" ca="1" si="7"/>
        <v>22703752338437.082</v>
      </c>
      <c r="AF44" s="90">
        <f t="shared" ca="1" si="7"/>
        <v>23069730096521.535</v>
      </c>
      <c r="AG44" s="90">
        <f t="shared" ca="1" si="7"/>
        <v>23435707854605.988</v>
      </c>
      <c r="AH44" s="90">
        <f t="shared" ca="1" si="7"/>
        <v>23801685612690.441</v>
      </c>
      <c r="AI44" s="90">
        <f t="shared" ca="1" si="7"/>
        <v>24167663370774.895</v>
      </c>
      <c r="AJ44" s="90">
        <f t="shared" ca="1" si="7"/>
        <v>24533641128859.348</v>
      </c>
      <c r="AK44" s="90">
        <f t="shared" ca="1" si="7"/>
        <v>24899618886943.801</v>
      </c>
      <c r="AL44" s="90">
        <f t="shared" ca="1" si="7"/>
        <v>25265596645028.254</v>
      </c>
      <c r="AM44" s="90">
        <f t="shared" ca="1" si="7"/>
        <v>25631574403112.707</v>
      </c>
      <c r="AN44" s="90">
        <f t="shared" ca="1" si="6"/>
        <v>25997552161197.16</v>
      </c>
      <c r="AO44" s="90">
        <f t="shared" ca="1" si="6"/>
        <v>26363529919281.613</v>
      </c>
      <c r="AP44" s="210">
        <f ca="1">V44*'Process Emissions Multipliers'!$E$36</f>
        <v>26729507677366.066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Multipliers'!$E$36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736218394672.13342</v>
      </c>
      <c r="D46" s="90">
        <f t="shared" ca="1" si="9"/>
        <v>1472436789344.2668</v>
      </c>
      <c r="E46" s="90">
        <f t="shared" ca="1" si="9"/>
        <v>2208655184016.3999</v>
      </c>
      <c r="F46" s="90">
        <f t="shared" ca="1" si="9"/>
        <v>2944873578688.5337</v>
      </c>
      <c r="G46" s="90">
        <f t="shared" ca="1" si="9"/>
        <v>3681091973360.667</v>
      </c>
      <c r="H46" s="90">
        <f t="shared" ca="1" si="9"/>
        <v>4417310368032.7998</v>
      </c>
      <c r="I46" s="90">
        <f t="shared" ca="1" si="9"/>
        <v>5153528762704.9336</v>
      </c>
      <c r="J46" s="90">
        <f t="shared" ca="1" si="9"/>
        <v>5889747157377.0674</v>
      </c>
      <c r="K46" s="90">
        <f t="shared" ca="1" si="9"/>
        <v>6625965552049.2012</v>
      </c>
      <c r="L46" s="210">
        <f ca="1">IF('Chemicals 2020'!$A54="CP",INDIRECT("'Chemicals 2020'!"&amp;'Country Selector'!$B$3&amp;ROW($A54))*10^12,0)*'Process Emissions Multipliers'!$B$36</f>
        <v>7362183946721.334</v>
      </c>
      <c r="M46" s="90">
        <f t="shared" ca="1" si="10"/>
        <v>11500685860860.258</v>
      </c>
      <c r="N46" s="90">
        <f t="shared" ca="1" si="10"/>
        <v>15639187774999.18</v>
      </c>
      <c r="O46" s="90">
        <f t="shared" ca="1" si="10"/>
        <v>19777689689138.102</v>
      </c>
      <c r="P46" s="90">
        <f t="shared" ca="1" si="10"/>
        <v>23916191603277.023</v>
      </c>
      <c r="Q46" s="90">
        <f t="shared" ca="1" si="10"/>
        <v>28054693517415.945</v>
      </c>
      <c r="R46" s="90">
        <f t="shared" ca="1" si="10"/>
        <v>32193195431554.867</v>
      </c>
      <c r="S46" s="90">
        <f t="shared" ca="1" si="10"/>
        <v>36331697345693.789</v>
      </c>
      <c r="T46" s="90">
        <f t="shared" ca="1" si="10"/>
        <v>40470199259832.711</v>
      </c>
      <c r="U46" s="90">
        <f t="shared" ca="1" si="10"/>
        <v>44608701173971.633</v>
      </c>
      <c r="V46" s="210">
        <f ca="1">IF('Chemicals 2030'!$A54="CP",INDIRECT("'Chemicals 2030'!"&amp;'Country Selector'!$B$3&amp;ROW($A54))*10^12,0)*'Process Emissions Multipliers'!$D$36</f>
        <v>48747203088110.555</v>
      </c>
      <c r="W46" s="90">
        <f t="shared" ca="1" si="8"/>
        <v>49666339396386.672</v>
      </c>
      <c r="X46" s="90">
        <f t="shared" ca="1" si="7"/>
        <v>50585475704662.805</v>
      </c>
      <c r="Y46" s="90">
        <f t="shared" ca="1" si="7"/>
        <v>51504612012938.922</v>
      </c>
      <c r="Z46" s="90">
        <f t="shared" ca="1" si="7"/>
        <v>52423748321215.055</v>
      </c>
      <c r="AA46" s="90">
        <f t="shared" ca="1" si="7"/>
        <v>53342884629491.18</v>
      </c>
      <c r="AB46" s="90">
        <f t="shared" ca="1" si="7"/>
        <v>54262020937767.297</v>
      </c>
      <c r="AC46" s="90">
        <f t="shared" ca="1" si="7"/>
        <v>55181157246043.422</v>
      </c>
      <c r="AD46" s="90">
        <f t="shared" ca="1" si="7"/>
        <v>56100293554319.547</v>
      </c>
      <c r="AE46" s="90">
        <f t="shared" ca="1" si="7"/>
        <v>57019429862595.672</v>
      </c>
      <c r="AF46" s="90">
        <f t="shared" ca="1" si="7"/>
        <v>57938566170871.797</v>
      </c>
      <c r="AG46" s="90">
        <f t="shared" ca="1" si="7"/>
        <v>58857702479147.922</v>
      </c>
      <c r="AH46" s="90">
        <f t="shared" ca="1" si="7"/>
        <v>59776838787424.047</v>
      </c>
      <c r="AI46" s="90">
        <f t="shared" ca="1" si="7"/>
        <v>60695975095700.172</v>
      </c>
      <c r="AJ46" s="90">
        <f t="shared" ca="1" si="7"/>
        <v>61615111403976.289</v>
      </c>
      <c r="AK46" s="90">
        <f t="shared" ca="1" si="7"/>
        <v>62534247712252.422</v>
      </c>
      <c r="AL46" s="90">
        <f t="shared" ca="1" si="7"/>
        <v>63453384020528.539</v>
      </c>
      <c r="AM46" s="90">
        <f t="shared" ca="1" si="7"/>
        <v>64372520328804.672</v>
      </c>
      <c r="AN46" s="90">
        <f t="shared" ca="1" si="6"/>
        <v>65291656637080.789</v>
      </c>
      <c r="AO46" s="90">
        <f t="shared" ca="1" si="6"/>
        <v>66210792945356.922</v>
      </c>
      <c r="AP46" s="210">
        <f ca="1">V46*'Process Emissions Multipliers'!$E$36</f>
        <v>67129929253633.039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Multipliers'!$E$36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557831625888.34314</v>
      </c>
      <c r="D48" s="90">
        <f t="shared" ca="1" si="9"/>
        <v>756573351776.68457</v>
      </c>
      <c r="E48" s="90">
        <f t="shared" ca="1" si="9"/>
        <v>955315077665.02612</v>
      </c>
      <c r="F48" s="90">
        <f t="shared" ca="1" si="9"/>
        <v>1154056803553.3677</v>
      </c>
      <c r="G48" s="90">
        <f t="shared" ca="1" si="9"/>
        <v>1352798529441.709</v>
      </c>
      <c r="H48" s="90">
        <f t="shared" ca="1" si="9"/>
        <v>1551540255330.0508</v>
      </c>
      <c r="I48" s="90">
        <f t="shared" ca="1" si="9"/>
        <v>1750281981218.3921</v>
      </c>
      <c r="J48" s="90">
        <f t="shared" ca="1" si="9"/>
        <v>1949023707106.7334</v>
      </c>
      <c r="K48" s="90">
        <f t="shared" ca="1" si="9"/>
        <v>2147765432995.0752</v>
      </c>
      <c r="L48" s="210">
        <f ca="1">IF('Chemicals 2020'!$A56="CP",INDIRECT("'Chemicals 2020'!"&amp;'Country Selector'!$B$3&amp;ROW($A56))*10^12,0)*'Process Emissions Multipliers'!$B$36</f>
        <v>2346507158883.4165</v>
      </c>
      <c r="M48" s="90">
        <f t="shared" ca="1" si="10"/>
        <v>2844570428356.3594</v>
      </c>
      <c r="N48" s="90">
        <f t="shared" ca="1" si="10"/>
        <v>3342633697829.3018</v>
      </c>
      <c r="O48" s="90">
        <f t="shared" ca="1" si="10"/>
        <v>3840696967302.2441</v>
      </c>
      <c r="P48" s="90">
        <f t="shared" ca="1" si="10"/>
        <v>4338760236775.1865</v>
      </c>
      <c r="Q48" s="90">
        <f t="shared" ca="1" si="10"/>
        <v>4836823506248.1289</v>
      </c>
      <c r="R48" s="90">
        <f t="shared" ca="1" si="10"/>
        <v>5334886775721.0713</v>
      </c>
      <c r="S48" s="90">
        <f t="shared" ca="1" si="10"/>
        <v>5832950045194.0146</v>
      </c>
      <c r="T48" s="90">
        <f t="shared" ca="1" si="10"/>
        <v>6331013314666.957</v>
      </c>
      <c r="U48" s="90">
        <f t="shared" ca="1" si="10"/>
        <v>6829076584139.8994</v>
      </c>
      <c r="V48" s="210">
        <f ca="1">IF('Chemicals 2030'!$A56="CP",INDIRECT("'Chemicals 2030'!"&amp;'Country Selector'!$B$3&amp;ROW($A56))*10^12,0)*'Process Emissions Multipliers'!$D$36</f>
        <v>7327139853612.8418</v>
      </c>
      <c r="W48" s="90">
        <f t="shared" ca="1" si="8"/>
        <v>7465294247067.9854</v>
      </c>
      <c r="X48" s="90">
        <f t="shared" ca="1" si="8"/>
        <v>7603448640523.127</v>
      </c>
      <c r="Y48" s="90">
        <f t="shared" ca="1" si="8"/>
        <v>7741603033978.2705</v>
      </c>
      <c r="Z48" s="90">
        <f t="shared" ca="1" si="8"/>
        <v>7879757427433.4121</v>
      </c>
      <c r="AA48" s="90">
        <f t="shared" ca="1" si="8"/>
        <v>8017911820888.5547</v>
      </c>
      <c r="AB48" s="90">
        <f t="shared" ca="1" si="8"/>
        <v>8156066214343.6973</v>
      </c>
      <c r="AC48" s="90">
        <f t="shared" ca="1" si="8"/>
        <v>8294220607798.8398</v>
      </c>
      <c r="AD48" s="90">
        <f t="shared" ca="1" si="8"/>
        <v>8432375001253.9824</v>
      </c>
      <c r="AE48" s="90">
        <f t="shared" ca="1" si="8"/>
        <v>8570529394709.126</v>
      </c>
      <c r="AF48" s="90">
        <f t="shared" ca="1" si="8"/>
        <v>8708683788164.2686</v>
      </c>
      <c r="AG48" s="90">
        <f t="shared" ca="1" si="8"/>
        <v>8846838181619.4121</v>
      </c>
      <c r="AH48" s="90">
        <f t="shared" ca="1" si="8"/>
        <v>8984992575074.5547</v>
      </c>
      <c r="AI48" s="90">
        <f t="shared" ca="1" si="8"/>
        <v>9123146968529.6953</v>
      </c>
      <c r="AJ48" s="90">
        <f t="shared" ca="1" si="8"/>
        <v>9261301361984.8398</v>
      </c>
      <c r="AK48" s="90">
        <f t="shared" ca="1" si="8"/>
        <v>9399455755439.9824</v>
      </c>
      <c r="AL48" s="90">
        <f t="shared" ca="1" si="8"/>
        <v>9537610148895.125</v>
      </c>
      <c r="AM48" s="90">
        <f t="shared" ca="1" si="11"/>
        <v>9675764542350.2676</v>
      </c>
      <c r="AN48" s="90">
        <f t="shared" ca="1" si="11"/>
        <v>9813918935805.4102</v>
      </c>
      <c r="AO48" s="90">
        <f t="shared" ca="1" si="11"/>
        <v>9952073329260.5527</v>
      </c>
      <c r="AP48" s="210">
        <f ca="1">V48*'Process Emissions Multipliers'!$E$36</f>
        <v>10090227722715.695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1040129259820.7792</v>
      </c>
      <c r="D49" s="90">
        <f t="shared" ca="1" si="9"/>
        <v>1363998469491.5632</v>
      </c>
      <c r="E49" s="90">
        <f t="shared" ca="1" si="9"/>
        <v>1687867679162.3474</v>
      </c>
      <c r="F49" s="90">
        <f t="shared" ca="1" si="9"/>
        <v>2011736888833.1313</v>
      </c>
      <c r="G49" s="90">
        <f t="shared" ca="1" si="9"/>
        <v>2335606098503.9155</v>
      </c>
      <c r="H49" s="90">
        <f t="shared" ca="1" si="9"/>
        <v>2659475308174.6997</v>
      </c>
      <c r="I49" s="90">
        <f t="shared" ca="1" si="9"/>
        <v>2983344517845.4839</v>
      </c>
      <c r="J49" s="90">
        <f t="shared" ca="1" si="9"/>
        <v>3307213727516.2676</v>
      </c>
      <c r="K49" s="90">
        <f t="shared" ca="1" si="9"/>
        <v>3631082937187.0518</v>
      </c>
      <c r="L49" s="210">
        <f ca="1">IF('Chemicals 2020'!$A57="CP",INDIRECT("'Chemicals 2020'!"&amp;'Country Selector'!$B$3&amp;ROW($A57))*10^12,0)*'Process Emissions Multipliers'!$B$36</f>
        <v>3954952146857.8359</v>
      </c>
      <c r="M49" s="90">
        <f t="shared" ca="1" si="10"/>
        <v>4557030845302.0059</v>
      </c>
      <c r="N49" s="90">
        <f t="shared" ca="1" si="10"/>
        <v>5159109543746.1758</v>
      </c>
      <c r="O49" s="90">
        <f t="shared" ca="1" si="10"/>
        <v>5761188242190.3457</v>
      </c>
      <c r="P49" s="90">
        <f t="shared" ca="1" si="10"/>
        <v>6363266940634.5156</v>
      </c>
      <c r="Q49" s="90">
        <f t="shared" ca="1" si="10"/>
        <v>6965345639078.6846</v>
      </c>
      <c r="R49" s="90">
        <f t="shared" ca="1" si="10"/>
        <v>7567424337522.8555</v>
      </c>
      <c r="S49" s="90">
        <f t="shared" ca="1" si="10"/>
        <v>8169503035967.0244</v>
      </c>
      <c r="T49" s="90">
        <f t="shared" ca="1" si="10"/>
        <v>8771581734411.1943</v>
      </c>
      <c r="U49" s="90">
        <f t="shared" ca="1" si="10"/>
        <v>9373660432855.3633</v>
      </c>
      <c r="V49" s="210">
        <f ca="1">IF('Chemicals 2030'!$A57="CP",INDIRECT("'Chemicals 2030'!"&amp;'Country Selector'!$B$3&amp;ROW($A57))*10^12,0)*'Process Emissions Multipliers'!$D$36</f>
        <v>9975739131299.5332</v>
      </c>
      <c r="W49" s="90">
        <f t="shared" ca="1" si="8"/>
        <v>10163833287612.363</v>
      </c>
      <c r="X49" s="90">
        <f t="shared" ca="1" si="8"/>
        <v>10351927443925.193</v>
      </c>
      <c r="Y49" s="90">
        <f t="shared" ca="1" si="8"/>
        <v>10540021600238.023</v>
      </c>
      <c r="Z49" s="90">
        <f t="shared" ca="1" si="8"/>
        <v>10728115756550.852</v>
      </c>
      <c r="AA49" s="90">
        <f t="shared" ca="1" si="8"/>
        <v>10916209912863.684</v>
      </c>
      <c r="AB49" s="90">
        <f t="shared" ca="1" si="8"/>
        <v>11104304069176.512</v>
      </c>
      <c r="AC49" s="90">
        <f t="shared" ca="1" si="8"/>
        <v>11292398225489.344</v>
      </c>
      <c r="AD49" s="90">
        <f t="shared" ca="1" si="8"/>
        <v>11480492381802.172</v>
      </c>
      <c r="AE49" s="90">
        <f t="shared" ca="1" si="8"/>
        <v>11668586538115</v>
      </c>
      <c r="AF49" s="90">
        <f t="shared" ca="1" si="8"/>
        <v>11856680694427.832</v>
      </c>
      <c r="AG49" s="90">
        <f t="shared" ca="1" si="8"/>
        <v>12044774850740.66</v>
      </c>
      <c r="AH49" s="90">
        <f t="shared" ca="1" si="8"/>
        <v>12232869007053.492</v>
      </c>
      <c r="AI49" s="90">
        <f t="shared" ca="1" si="8"/>
        <v>12420963163366.32</v>
      </c>
      <c r="AJ49" s="90">
        <f t="shared" ca="1" si="8"/>
        <v>12609057319679.152</v>
      </c>
      <c r="AK49" s="90">
        <f t="shared" ca="1" si="8"/>
        <v>12797151475991.98</v>
      </c>
      <c r="AL49" s="90">
        <f t="shared" ca="1" si="8"/>
        <v>12985245632304.809</v>
      </c>
      <c r="AM49" s="90">
        <f t="shared" ca="1" si="11"/>
        <v>13173339788617.639</v>
      </c>
      <c r="AN49" s="90">
        <f t="shared" ca="1" si="11"/>
        <v>13361433944930.469</v>
      </c>
      <c r="AO49" s="90">
        <f t="shared" ca="1" si="11"/>
        <v>13549528101243.299</v>
      </c>
      <c r="AP49" s="210">
        <f ca="1">V49*'Process Emissions Multipliers'!$E$36</f>
        <v>13737622257556.129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365150642095.06207</v>
      </c>
      <c r="D50" s="90">
        <f t="shared" ca="1" si="9"/>
        <v>409882604190.12903</v>
      </c>
      <c r="E50" s="90">
        <f t="shared" ca="1" si="9"/>
        <v>454614566285.19604</v>
      </c>
      <c r="F50" s="90">
        <f t="shared" ca="1" si="9"/>
        <v>499346528380.26306</v>
      </c>
      <c r="G50" s="90">
        <f t="shared" ca="1" si="9"/>
        <v>544078490475.33008</v>
      </c>
      <c r="H50" s="90">
        <f t="shared" ca="1" si="9"/>
        <v>588810452570.39709</v>
      </c>
      <c r="I50" s="90">
        <f t="shared" ca="1" si="9"/>
        <v>633542414665.46411</v>
      </c>
      <c r="J50" s="90">
        <f t="shared" ca="1" si="9"/>
        <v>678274376760.53113</v>
      </c>
      <c r="K50" s="90">
        <f t="shared" ca="1" si="9"/>
        <v>723006338855.59814</v>
      </c>
      <c r="L50" s="210">
        <f ca="1">IF('Chemicals 2020'!$A58="CP",INDIRECT("'Chemicals 2020'!"&amp;'Country Selector'!$B$3&amp;ROW($A58))*10^12,0)*'Process Emissions Multipliers'!$B$36</f>
        <v>767738300950.66516</v>
      </c>
      <c r="M50" s="90">
        <f t="shared" ca="1" si="10"/>
        <v>810224855803.72375</v>
      </c>
      <c r="N50" s="90">
        <f t="shared" ca="1" si="10"/>
        <v>852711410656.78247</v>
      </c>
      <c r="O50" s="90">
        <f t="shared" ca="1" si="10"/>
        <v>895197965509.84106</v>
      </c>
      <c r="P50" s="90">
        <f t="shared" ca="1" si="10"/>
        <v>937684520362.89978</v>
      </c>
      <c r="Q50" s="90">
        <f t="shared" ca="1" si="10"/>
        <v>980171075215.9585</v>
      </c>
      <c r="R50" s="90">
        <f t="shared" ca="1" si="10"/>
        <v>1022657630069.0171</v>
      </c>
      <c r="S50" s="90">
        <f t="shared" ca="1" si="10"/>
        <v>1065144184922.0758</v>
      </c>
      <c r="T50" s="90">
        <f t="shared" ca="1" si="10"/>
        <v>1107630739775.1343</v>
      </c>
      <c r="U50" s="90">
        <f t="shared" ca="1" si="10"/>
        <v>1150117294628.1931</v>
      </c>
      <c r="V50" s="210">
        <f ca="1">IF('Chemicals 2030'!$A58="CP",INDIRECT("'Chemicals 2030'!"&amp;'Country Selector'!$B$3&amp;ROW($A58))*10^12,0)*'Process Emissions Multipliers'!$D$36</f>
        <v>1192603849481.2517</v>
      </c>
      <c r="W50" s="90">
        <f t="shared" ca="1" si="8"/>
        <v>1215090585745.2126</v>
      </c>
      <c r="X50" s="90">
        <f t="shared" ca="1" si="8"/>
        <v>1237577322009.1741</v>
      </c>
      <c r="Y50" s="90">
        <f t="shared" ca="1" si="8"/>
        <v>1260064058273.135</v>
      </c>
      <c r="Z50" s="90">
        <f t="shared" ca="1" si="8"/>
        <v>1282550794537.0962</v>
      </c>
      <c r="AA50" s="90">
        <f t="shared" ca="1" si="8"/>
        <v>1305037530801.0574</v>
      </c>
      <c r="AB50" s="90">
        <f t="shared" ca="1" si="8"/>
        <v>1327524267065.0186</v>
      </c>
      <c r="AC50" s="90">
        <f t="shared" ca="1" si="8"/>
        <v>1350011003328.9795</v>
      </c>
      <c r="AD50" s="90">
        <f t="shared" ca="1" si="8"/>
        <v>1372497739592.9404</v>
      </c>
      <c r="AE50" s="90">
        <f t="shared" ca="1" si="8"/>
        <v>1394984475856.9019</v>
      </c>
      <c r="AF50" s="90">
        <f t="shared" ca="1" si="8"/>
        <v>1417471212120.8628</v>
      </c>
      <c r="AG50" s="90">
        <f t="shared" ca="1" si="8"/>
        <v>1439957948384.8237</v>
      </c>
      <c r="AH50" s="90">
        <f t="shared" ca="1" si="8"/>
        <v>1462444684648.7852</v>
      </c>
      <c r="AI50" s="90">
        <f t="shared" ca="1" si="8"/>
        <v>1484931420912.7461</v>
      </c>
      <c r="AJ50" s="90">
        <f t="shared" ca="1" si="8"/>
        <v>1507418157176.707</v>
      </c>
      <c r="AK50" s="90">
        <f t="shared" ca="1" si="8"/>
        <v>1529904893440.6685</v>
      </c>
      <c r="AL50" s="90">
        <f t="shared" ca="1" si="8"/>
        <v>1552391629704.6294</v>
      </c>
      <c r="AM50" s="90">
        <f t="shared" ca="1" si="11"/>
        <v>1574878365968.5906</v>
      </c>
      <c r="AN50" s="90">
        <f t="shared" ca="1" si="11"/>
        <v>1597365102232.5518</v>
      </c>
      <c r="AO50" s="90">
        <f t="shared" ca="1" si="11"/>
        <v>1619851838496.5127</v>
      </c>
      <c r="AP50" s="210">
        <f ca="1">V50*'Process Emissions Multipliers'!$E$36</f>
        <v>1642338574760.4739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1792494186476.1753</v>
      </c>
      <c r="D51" s="90">
        <f t="shared" ca="1" si="9"/>
        <v>3584988372952.3506</v>
      </c>
      <c r="E51" s="90">
        <f t="shared" ca="1" si="9"/>
        <v>5377482559428.5264</v>
      </c>
      <c r="F51" s="90">
        <f t="shared" ca="1" si="9"/>
        <v>7169976745904.7012</v>
      </c>
      <c r="G51" s="90">
        <f t="shared" ca="1" si="9"/>
        <v>8962470932380.877</v>
      </c>
      <c r="H51" s="90">
        <f t="shared" ca="1" si="9"/>
        <v>10754965118857.053</v>
      </c>
      <c r="I51" s="90">
        <f t="shared" ca="1" si="9"/>
        <v>12547459305333.229</v>
      </c>
      <c r="J51" s="90">
        <f t="shared" ca="1" si="9"/>
        <v>14339953491809.402</v>
      </c>
      <c r="K51" s="90">
        <f t="shared" ca="1" si="9"/>
        <v>16132447678285.578</v>
      </c>
      <c r="L51" s="210">
        <f ca="1">IF('Chemicals 2020'!$A59="CP",INDIRECT("'Chemicals 2020'!"&amp;'Country Selector'!$B$3&amp;ROW($A59))*10^12,0)*'Process Emissions Multipliers'!$B$36</f>
        <v>17924941864761.754</v>
      </c>
      <c r="M51" s="90">
        <f t="shared" ca="1" si="10"/>
        <v>17279949560365.771</v>
      </c>
      <c r="N51" s="90">
        <f t="shared" ca="1" si="10"/>
        <v>16634957255969.789</v>
      </c>
      <c r="O51" s="90">
        <f t="shared" ca="1" si="10"/>
        <v>15989964951573.809</v>
      </c>
      <c r="P51" s="90">
        <f t="shared" ca="1" si="10"/>
        <v>15344972647177.828</v>
      </c>
      <c r="Q51" s="90">
        <f t="shared" ca="1" si="10"/>
        <v>14699980342781.846</v>
      </c>
      <c r="R51" s="90">
        <f t="shared" ca="1" si="10"/>
        <v>14054988038385.863</v>
      </c>
      <c r="S51" s="90">
        <f t="shared" ca="1" si="10"/>
        <v>13409995733989.883</v>
      </c>
      <c r="T51" s="90">
        <f t="shared" ca="1" si="10"/>
        <v>12765003429593.902</v>
      </c>
      <c r="U51" s="90">
        <f t="shared" ca="1" si="10"/>
        <v>12120011125197.92</v>
      </c>
      <c r="V51" s="210">
        <f ca="1">IF('Chemicals 2030'!$A59="CP",INDIRECT("'Chemicals 2030'!"&amp;'Country Selector'!$B$3&amp;ROW($A59))*10^12,0)*'Process Emissions Multipliers'!$D$36</f>
        <v>11475018820801.938</v>
      </c>
      <c r="W51" s="90">
        <f t="shared" ca="1" si="8"/>
        <v>11691382135375.842</v>
      </c>
      <c r="X51" s="90">
        <f t="shared" ca="1" si="8"/>
        <v>11907745449949.75</v>
      </c>
      <c r="Y51" s="90">
        <f t="shared" ca="1" si="8"/>
        <v>12124108764523.654</v>
      </c>
      <c r="Z51" s="90">
        <f t="shared" ca="1" si="8"/>
        <v>12340472079097.563</v>
      </c>
      <c r="AA51" s="90">
        <f t="shared" ca="1" si="8"/>
        <v>12556835393671.467</v>
      </c>
      <c r="AB51" s="90">
        <f t="shared" ca="1" si="8"/>
        <v>12773198708245.373</v>
      </c>
      <c r="AC51" s="90">
        <f t="shared" ca="1" si="8"/>
        <v>12989562022819.277</v>
      </c>
      <c r="AD51" s="90">
        <f t="shared" ca="1" si="8"/>
        <v>13205925337393.184</v>
      </c>
      <c r="AE51" s="90">
        <f t="shared" ca="1" si="8"/>
        <v>13422288651967.09</v>
      </c>
      <c r="AF51" s="90">
        <f t="shared" ca="1" si="8"/>
        <v>13638651966540.996</v>
      </c>
      <c r="AG51" s="90">
        <f t="shared" ca="1" si="8"/>
        <v>13855015281114.902</v>
      </c>
      <c r="AH51" s="90">
        <f t="shared" ca="1" si="8"/>
        <v>14071378595688.809</v>
      </c>
      <c r="AI51" s="90">
        <f t="shared" ca="1" si="8"/>
        <v>14287741910262.713</v>
      </c>
      <c r="AJ51" s="90">
        <f t="shared" ca="1" si="8"/>
        <v>14504105224836.617</v>
      </c>
      <c r="AK51" s="90">
        <f t="shared" ca="1" si="8"/>
        <v>14720468539410.525</v>
      </c>
      <c r="AL51" s="90">
        <f t="shared" ca="1" si="8"/>
        <v>14936831853984.43</v>
      </c>
      <c r="AM51" s="90">
        <f t="shared" ca="1" si="11"/>
        <v>15153195168558.338</v>
      </c>
      <c r="AN51" s="90">
        <f t="shared" ca="1" si="11"/>
        <v>15369558483132.244</v>
      </c>
      <c r="AO51" s="90">
        <f t="shared" ca="1" si="11"/>
        <v>15585921797706.15</v>
      </c>
      <c r="AP51" s="210">
        <f ca="1">V51*'Process Emissions Multipliers'!$E$36</f>
        <v>15802285112280.055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1075596714835.7802</v>
      </c>
      <c r="D52" s="90">
        <f t="shared" ca="1" si="9"/>
        <v>1757782055554.7607</v>
      </c>
      <c r="E52" s="90">
        <f t="shared" ca="1" si="9"/>
        <v>2439967396273.7412</v>
      </c>
      <c r="F52" s="90">
        <f t="shared" ca="1" si="9"/>
        <v>3122152736992.7217</v>
      </c>
      <c r="G52" s="90">
        <f t="shared" ca="1" si="9"/>
        <v>3804338077711.7021</v>
      </c>
      <c r="H52" s="90">
        <f t="shared" ca="1" si="9"/>
        <v>4486523418430.6826</v>
      </c>
      <c r="I52" s="90">
        <f t="shared" ca="1" si="9"/>
        <v>5168708759149.6631</v>
      </c>
      <c r="J52" s="90">
        <f t="shared" ca="1" si="9"/>
        <v>5850894099868.6436</v>
      </c>
      <c r="K52" s="90">
        <f t="shared" ca="1" si="9"/>
        <v>6533079440587.623</v>
      </c>
      <c r="L52" s="210">
        <f ca="1">IF('Chemicals 2020'!$A60="CP",INDIRECT("'Chemicals 2020'!"&amp;'Country Selector'!$B$3&amp;ROW($A60))*10^12,0)*'Process Emissions Multipliers'!$B$36</f>
        <v>7215264781306.6045</v>
      </c>
      <c r="M52" s="90">
        <f t="shared" ca="1" si="10"/>
        <v>8747988629132.3428</v>
      </c>
      <c r="N52" s="90">
        <f t="shared" ca="1" si="10"/>
        <v>10280712476958.082</v>
      </c>
      <c r="O52" s="90">
        <f t="shared" ca="1" si="10"/>
        <v>11813436324783.82</v>
      </c>
      <c r="P52" s="90">
        <f t="shared" ca="1" si="10"/>
        <v>13346160172609.561</v>
      </c>
      <c r="Q52" s="90">
        <f t="shared" ca="1" si="10"/>
        <v>14878884020435.301</v>
      </c>
      <c r="R52" s="90">
        <f t="shared" ca="1" si="10"/>
        <v>16411607868261.039</v>
      </c>
      <c r="S52" s="90">
        <f t="shared" ca="1" si="10"/>
        <v>17944331716086.777</v>
      </c>
      <c r="T52" s="90">
        <f t="shared" ca="1" si="10"/>
        <v>19477055563912.516</v>
      </c>
      <c r="U52" s="90">
        <f t="shared" ca="1" si="10"/>
        <v>21009779411738.258</v>
      </c>
      <c r="V52" s="210">
        <f ca="1">IF('Chemicals 2030'!$A60="CP",INDIRECT("'Chemicals 2030'!"&amp;'Country Selector'!$B$3&amp;ROW($A60))*10^12,0)*'Process Emissions Multipliers'!$D$36</f>
        <v>22542503259563.996</v>
      </c>
      <c r="W52" s="90">
        <f t="shared" ca="1" si="8"/>
        <v>22967545762778.949</v>
      </c>
      <c r="X52" s="90">
        <f t="shared" ca="1" si="8"/>
        <v>23392588265993.902</v>
      </c>
      <c r="Y52" s="90">
        <f t="shared" ca="1" si="8"/>
        <v>23817630769208.855</v>
      </c>
      <c r="Z52" s="90">
        <f t="shared" ca="1" si="8"/>
        <v>24242673272423.805</v>
      </c>
      <c r="AA52" s="90">
        <f t="shared" ca="1" si="8"/>
        <v>24667715775638.758</v>
      </c>
      <c r="AB52" s="90">
        <f t="shared" ca="1" si="8"/>
        <v>25092758278853.711</v>
      </c>
      <c r="AC52" s="90">
        <f t="shared" ca="1" si="8"/>
        <v>25517800782068.664</v>
      </c>
      <c r="AD52" s="90">
        <f t="shared" ca="1" si="8"/>
        <v>25942843285283.609</v>
      </c>
      <c r="AE52" s="90">
        <f t="shared" ca="1" si="8"/>
        <v>26367885788498.566</v>
      </c>
      <c r="AF52" s="90">
        <f t="shared" ca="1" si="8"/>
        <v>26792928291713.516</v>
      </c>
      <c r="AG52" s="90">
        <f t="shared" ca="1" si="8"/>
        <v>27217970794928.469</v>
      </c>
      <c r="AH52" s="90">
        <f t="shared" ca="1" si="8"/>
        <v>27643013298143.422</v>
      </c>
      <c r="AI52" s="90">
        <f t="shared" ca="1" si="8"/>
        <v>28068055801358.375</v>
      </c>
      <c r="AJ52" s="90">
        <f t="shared" ca="1" si="8"/>
        <v>28493098304573.328</v>
      </c>
      <c r="AK52" s="90">
        <f t="shared" ca="1" si="8"/>
        <v>28918140807788.277</v>
      </c>
      <c r="AL52" s="90">
        <f t="shared" ca="1" si="8"/>
        <v>29343183311003.227</v>
      </c>
      <c r="AM52" s="90">
        <f t="shared" ca="1" si="11"/>
        <v>29768225814218.184</v>
      </c>
      <c r="AN52" s="90">
        <f t="shared" ca="1" si="11"/>
        <v>30193268317433.133</v>
      </c>
      <c r="AO52" s="90">
        <f t="shared" ca="1" si="11"/>
        <v>30618310820648.086</v>
      </c>
      <c r="AP52" s="210">
        <f ca="1">V52*'Process Emissions Multipliers'!$E$36</f>
        <v>31043353323863.039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231025181469.0813</v>
      </c>
      <c r="D53" s="90">
        <f t="shared" ca="1" si="9"/>
        <v>462050362938.1626</v>
      </c>
      <c r="E53" s="90">
        <f t="shared" ca="1" si="9"/>
        <v>693075544407.2439</v>
      </c>
      <c r="F53" s="90">
        <f t="shared" ca="1" si="9"/>
        <v>924100725876.3252</v>
      </c>
      <c r="G53" s="90">
        <f t="shared" ca="1" si="9"/>
        <v>1155125907345.4065</v>
      </c>
      <c r="H53" s="90">
        <f t="shared" ca="1" si="9"/>
        <v>1386151088814.4878</v>
      </c>
      <c r="I53" s="90">
        <f t="shared" ca="1" si="9"/>
        <v>1617176270283.5691</v>
      </c>
      <c r="J53" s="90">
        <f t="shared" ca="1" si="9"/>
        <v>1848201451752.6504</v>
      </c>
      <c r="K53" s="90">
        <f t="shared" ca="1" si="9"/>
        <v>2079226633221.7317</v>
      </c>
      <c r="L53" s="210">
        <f ca="1">IF('Chemicals 2020'!$A61="CP",INDIRECT("'Chemicals 2020'!"&amp;'Country Selector'!$B$3&amp;ROW($A61))*10^12,0)*'Process Emissions Multipliers'!$B$36</f>
        <v>2310251814690.813</v>
      </c>
      <c r="M53" s="90">
        <f t="shared" ca="1" si="10"/>
        <v>2211678814350.1406</v>
      </c>
      <c r="N53" s="90">
        <f t="shared" ca="1" si="10"/>
        <v>2113105814009.4685</v>
      </c>
      <c r="O53" s="90">
        <f t="shared" ca="1" si="10"/>
        <v>2014532813668.7964</v>
      </c>
      <c r="P53" s="90">
        <f t="shared" ca="1" si="10"/>
        <v>1915959813328.124</v>
      </c>
      <c r="Q53" s="90">
        <f t="shared" ca="1" si="10"/>
        <v>1817386812987.4517</v>
      </c>
      <c r="R53" s="90">
        <f t="shared" ca="1" si="10"/>
        <v>1718813812646.7795</v>
      </c>
      <c r="S53" s="90">
        <f t="shared" ca="1" si="10"/>
        <v>1620240812306.1074</v>
      </c>
      <c r="T53" s="90">
        <f t="shared" ca="1" si="10"/>
        <v>1521667811965.4351</v>
      </c>
      <c r="U53" s="90">
        <f t="shared" ca="1" si="10"/>
        <v>1423094811624.7627</v>
      </c>
      <c r="V53" s="210">
        <f ca="1">IF('Chemicals 2030'!$A61="CP",INDIRECT("'Chemicals 2030'!"&amp;'Country Selector'!$B$3&amp;ROW($A61))*10^12,0)*'Process Emissions Multipliers'!$D$36</f>
        <v>1324521811284.0906</v>
      </c>
      <c r="W53" s="90">
        <f t="shared" ca="1" si="8"/>
        <v>1349495881809.8271</v>
      </c>
      <c r="X53" s="90">
        <f t="shared" ca="1" si="8"/>
        <v>1374469952335.563</v>
      </c>
      <c r="Y53" s="90">
        <f t="shared" ca="1" si="8"/>
        <v>1399444022861.2996</v>
      </c>
      <c r="Z53" s="90">
        <f t="shared" ca="1" si="8"/>
        <v>1424418093387.0359</v>
      </c>
      <c r="AA53" s="90">
        <f t="shared" ca="1" si="8"/>
        <v>1449392163912.7722</v>
      </c>
      <c r="AB53" s="90">
        <f t="shared" ca="1" si="8"/>
        <v>1474366234438.5088</v>
      </c>
      <c r="AC53" s="90">
        <f t="shared" ca="1" si="8"/>
        <v>1499340304964.2451</v>
      </c>
      <c r="AD53" s="90">
        <f t="shared" ca="1" si="8"/>
        <v>1524314375489.9812</v>
      </c>
      <c r="AE53" s="90">
        <f t="shared" ca="1" si="8"/>
        <v>1549288446015.7173</v>
      </c>
      <c r="AF53" s="90">
        <f t="shared" ca="1" si="8"/>
        <v>1574262516541.4539</v>
      </c>
      <c r="AG53" s="90">
        <f t="shared" ca="1" si="8"/>
        <v>1599236587067.1899</v>
      </c>
      <c r="AH53" s="90">
        <f t="shared" ca="1" si="8"/>
        <v>1624210657592.9265</v>
      </c>
      <c r="AI53" s="90">
        <f t="shared" ca="1" si="8"/>
        <v>1649184728118.6626</v>
      </c>
      <c r="AJ53" s="90">
        <f t="shared" ca="1" si="8"/>
        <v>1674158798644.3994</v>
      </c>
      <c r="AK53" s="90">
        <f t="shared" ca="1" si="8"/>
        <v>1699132869170.1355</v>
      </c>
      <c r="AL53" s="90">
        <f t="shared" ca="1" si="8"/>
        <v>1724106939695.8718</v>
      </c>
      <c r="AM53" s="90">
        <f t="shared" ca="1" si="11"/>
        <v>1749081010221.6082</v>
      </c>
      <c r="AN53" s="90">
        <f t="shared" ca="1" si="11"/>
        <v>1774055080747.3442</v>
      </c>
      <c r="AO53" s="90">
        <f t="shared" ca="1" si="11"/>
        <v>1799029151273.0811</v>
      </c>
      <c r="AP53" s="210">
        <f ca="1">V53*'Process Emissions Multipliers'!$E$36</f>
        <v>1824003221798.8171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Multipliers'!$E$36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393502669358.08331</v>
      </c>
      <c r="D55" s="90">
        <f t="shared" ca="1" si="9"/>
        <v>787005338716.16663</v>
      </c>
      <c r="E55" s="90">
        <f t="shared" ca="1" si="9"/>
        <v>1180508008074.25</v>
      </c>
      <c r="F55" s="90">
        <f t="shared" ca="1" si="9"/>
        <v>1574010677432.3333</v>
      </c>
      <c r="G55" s="90">
        <f t="shared" ca="1" si="9"/>
        <v>1967513346790.4165</v>
      </c>
      <c r="H55" s="90">
        <f t="shared" ca="1" si="9"/>
        <v>2361016016148.5</v>
      </c>
      <c r="I55" s="90">
        <f t="shared" ca="1" si="9"/>
        <v>2754518685506.583</v>
      </c>
      <c r="J55" s="90">
        <f t="shared" ca="1" si="9"/>
        <v>3148021354864.6665</v>
      </c>
      <c r="K55" s="90">
        <f t="shared" ca="1" si="9"/>
        <v>3541524024222.75</v>
      </c>
      <c r="L55" s="210">
        <f ca="1">IF('Chemicals 2020'!$A63="CP",INDIRECT("'Chemicals 2020'!"&amp;'Country Selector'!$B$3&amp;ROW($A63))*10^12,0)*'Process Emissions Multipliers'!$B$36</f>
        <v>3935026693580.833</v>
      </c>
      <c r="M55" s="90">
        <f t="shared" ca="1" si="10"/>
        <v>5117071881565.3203</v>
      </c>
      <c r="N55" s="90">
        <f t="shared" ca="1" si="10"/>
        <v>6299117069549.8066</v>
      </c>
      <c r="O55" s="90">
        <f t="shared" ca="1" si="10"/>
        <v>7481162257534.292</v>
      </c>
      <c r="P55" s="90">
        <f t="shared" ca="1" si="10"/>
        <v>8663207445518.7793</v>
      </c>
      <c r="Q55" s="90">
        <f t="shared" ca="1" si="10"/>
        <v>9845252633503.2656</v>
      </c>
      <c r="R55" s="90">
        <f t="shared" ca="1" si="10"/>
        <v>11027297821487.752</v>
      </c>
      <c r="S55" s="90">
        <f t="shared" ca="1" si="10"/>
        <v>12209343009472.238</v>
      </c>
      <c r="T55" s="90">
        <f t="shared" ca="1" si="10"/>
        <v>13391388197456.725</v>
      </c>
      <c r="U55" s="90">
        <f t="shared" ca="1" si="10"/>
        <v>14573433385441.213</v>
      </c>
      <c r="V55" s="210">
        <f ca="1">IF('Chemicals 2030'!$A63="CP",INDIRECT("'Chemicals 2030'!"&amp;'Country Selector'!$B$3&amp;ROW($A63))*10^12,0)*'Process Emissions Multipliers'!$D$36</f>
        <v>15755478573425.699</v>
      </c>
      <c r="W55" s="90">
        <f t="shared" ca="1" si="8"/>
        <v>16052550641025.701</v>
      </c>
      <c r="X55" s="90">
        <f t="shared" ca="1" si="8"/>
        <v>16349622708625.697</v>
      </c>
      <c r="Y55" s="90">
        <f t="shared" ca="1" si="8"/>
        <v>16646694776225.697</v>
      </c>
      <c r="Z55" s="90">
        <f t="shared" ca="1" si="8"/>
        <v>16943766843825.695</v>
      </c>
      <c r="AA55" s="90">
        <f t="shared" ca="1" si="8"/>
        <v>17240838911425.697</v>
      </c>
      <c r="AB55" s="90">
        <f t="shared" ca="1" si="8"/>
        <v>17537910979025.695</v>
      </c>
      <c r="AC55" s="90">
        <f t="shared" ca="1" si="8"/>
        <v>17834983046625.695</v>
      </c>
      <c r="AD55" s="90">
        <f t="shared" ca="1" si="8"/>
        <v>18132055114225.695</v>
      </c>
      <c r="AE55" s="90">
        <f t="shared" ca="1" si="8"/>
        <v>18429127181825.695</v>
      </c>
      <c r="AF55" s="90">
        <f t="shared" ca="1" si="8"/>
        <v>18726199249425.695</v>
      </c>
      <c r="AG55" s="90">
        <f t="shared" ca="1" si="8"/>
        <v>19023271317025.695</v>
      </c>
      <c r="AH55" s="90">
        <f t="shared" ca="1" si="8"/>
        <v>19320343384625.691</v>
      </c>
      <c r="AI55" s="90">
        <f t="shared" ca="1" si="8"/>
        <v>19617415452225.691</v>
      </c>
      <c r="AJ55" s="90">
        <f t="shared" ca="1" si="8"/>
        <v>19914487519825.688</v>
      </c>
      <c r="AK55" s="90">
        <f t="shared" ca="1" si="8"/>
        <v>20211559587425.691</v>
      </c>
      <c r="AL55" s="90">
        <f t="shared" ca="1" si="8"/>
        <v>20508631655025.691</v>
      </c>
      <c r="AM55" s="90">
        <f t="shared" ca="1" si="11"/>
        <v>20805703722625.691</v>
      </c>
      <c r="AN55" s="90">
        <f t="shared" ca="1" si="11"/>
        <v>21102775790225.688</v>
      </c>
      <c r="AO55" s="90">
        <f t="shared" ca="1" si="11"/>
        <v>21399847857825.688</v>
      </c>
      <c r="AP55" s="210">
        <f ca="1">V55*'Process Emissions Multipliers'!$E$36</f>
        <v>21696919925425.688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2437389273538.6099</v>
      </c>
      <c r="D56" s="90">
        <f t="shared" ca="1" si="9"/>
        <v>2515990806381.0898</v>
      </c>
      <c r="E56" s="90">
        <f t="shared" ca="1" si="9"/>
        <v>2594592339223.5693</v>
      </c>
      <c r="F56" s="90">
        <f t="shared" ca="1" si="9"/>
        <v>2673193872066.0488</v>
      </c>
      <c r="G56" s="90">
        <f t="shared" ca="1" si="9"/>
        <v>2751795404908.5283</v>
      </c>
      <c r="H56" s="90">
        <f t="shared" ca="1" si="9"/>
        <v>2830396937751.0078</v>
      </c>
      <c r="I56" s="90">
        <f t="shared" ca="1" si="9"/>
        <v>2908998470593.4873</v>
      </c>
      <c r="J56" s="90">
        <f t="shared" ca="1" si="9"/>
        <v>2987600003435.9673</v>
      </c>
      <c r="K56" s="90">
        <f t="shared" ca="1" si="9"/>
        <v>3066201536278.4463</v>
      </c>
      <c r="L56" s="210">
        <f ca="1">IF('Chemicals 2020'!$A64="CP",INDIRECT("'Chemicals 2020'!"&amp;'Country Selector'!$B$3&amp;ROW($A64))*10^12,0)*'Process Emissions Multipliers'!$B$36</f>
        <v>3144803069120.9263</v>
      </c>
      <c r="M56" s="90">
        <f t="shared" ca="1" si="10"/>
        <v>3237331401496.5024</v>
      </c>
      <c r="N56" s="90">
        <f t="shared" ca="1" si="10"/>
        <v>3329859733872.0791</v>
      </c>
      <c r="O56" s="90">
        <f t="shared" ca="1" si="10"/>
        <v>3422388066247.6553</v>
      </c>
      <c r="P56" s="90">
        <f t="shared" ca="1" si="10"/>
        <v>3514916398623.2319</v>
      </c>
      <c r="Q56" s="90">
        <f t="shared" ca="1" si="10"/>
        <v>3607444730998.8081</v>
      </c>
      <c r="R56" s="90">
        <f t="shared" ca="1" si="10"/>
        <v>3699973063374.3848</v>
      </c>
      <c r="S56" s="90">
        <f t="shared" ca="1" si="10"/>
        <v>3792501395749.9604</v>
      </c>
      <c r="T56" s="90">
        <f t="shared" ca="1" si="10"/>
        <v>3885029728125.5371</v>
      </c>
      <c r="U56" s="90">
        <f t="shared" ca="1" si="10"/>
        <v>3977558060501.1138</v>
      </c>
      <c r="V56" s="210">
        <f ca="1">IF('Chemicals 2030'!$A64="CP",INDIRECT("'Chemicals 2030'!"&amp;'Country Selector'!$B$3&amp;ROW($A64))*10^12,0)*'Process Emissions Multipliers'!$D$36</f>
        <v>4070086392876.6899</v>
      </c>
      <c r="W56" s="90">
        <f t="shared" ca="1" si="8"/>
        <v>4146828522568.7622</v>
      </c>
      <c r="X56" s="90">
        <f t="shared" ca="1" si="8"/>
        <v>4223570652260.835</v>
      </c>
      <c r="Y56" s="90">
        <f t="shared" ca="1" si="8"/>
        <v>4300312781952.9072</v>
      </c>
      <c r="Z56" s="90">
        <f t="shared" ca="1" si="8"/>
        <v>4377054911644.9795</v>
      </c>
      <c r="AA56" s="90">
        <f t="shared" ca="1" si="8"/>
        <v>4453797041337.0518</v>
      </c>
      <c r="AB56" s="90">
        <f t="shared" ca="1" si="8"/>
        <v>4530539171029.123</v>
      </c>
      <c r="AC56" s="90">
        <f t="shared" ca="1" si="8"/>
        <v>4607281300721.1963</v>
      </c>
      <c r="AD56" s="90">
        <f t="shared" ca="1" si="8"/>
        <v>4684023430413.2695</v>
      </c>
      <c r="AE56" s="90">
        <f t="shared" ca="1" si="8"/>
        <v>4760765560105.3408</v>
      </c>
      <c r="AF56" s="90">
        <f t="shared" ca="1" si="8"/>
        <v>4837507689797.4131</v>
      </c>
      <c r="AG56" s="90">
        <f t="shared" ca="1" si="8"/>
        <v>4914249819489.4854</v>
      </c>
      <c r="AH56" s="90">
        <f t="shared" ca="1" si="8"/>
        <v>4990991949181.5576</v>
      </c>
      <c r="AI56" s="90">
        <f t="shared" ca="1" si="8"/>
        <v>5067734078873.6309</v>
      </c>
      <c r="AJ56" s="90">
        <f t="shared" ca="1" si="8"/>
        <v>5144476208565.7021</v>
      </c>
      <c r="AK56" s="90">
        <f t="shared" ca="1" si="8"/>
        <v>5221218338257.7754</v>
      </c>
      <c r="AL56" s="90">
        <f t="shared" ca="1" si="8"/>
        <v>5297960467949.8477</v>
      </c>
      <c r="AM56" s="90">
        <f t="shared" ca="1" si="11"/>
        <v>5374702597641.9199</v>
      </c>
      <c r="AN56" s="90">
        <f t="shared" ca="1" si="11"/>
        <v>5451444727333.9922</v>
      </c>
      <c r="AO56" s="90">
        <f t="shared" ca="1" si="11"/>
        <v>5528186857026.0645</v>
      </c>
      <c r="AP56" s="210">
        <f ca="1">V56*'Process Emissions Multipliers'!$E$36</f>
        <v>5604928986718.1367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2583597184225.5508</v>
      </c>
      <c r="D57" s="90">
        <f t="shared" ca="1" si="9"/>
        <v>3888883592848.0518</v>
      </c>
      <c r="E57" s="90">
        <f t="shared" ca="1" si="9"/>
        <v>5194170001470.5527</v>
      </c>
      <c r="F57" s="90">
        <f t="shared" ca="1" si="9"/>
        <v>6499456410093.0547</v>
      </c>
      <c r="G57" s="90">
        <f t="shared" ca="1" si="9"/>
        <v>7804742818715.5537</v>
      </c>
      <c r="H57" s="90">
        <f t="shared" ca="1" si="9"/>
        <v>9110029227338.0566</v>
      </c>
      <c r="I57" s="90">
        <f t="shared" ca="1" si="9"/>
        <v>10415315635960.557</v>
      </c>
      <c r="J57" s="90">
        <f t="shared" ca="1" si="9"/>
        <v>11720602044583.059</v>
      </c>
      <c r="K57" s="90">
        <f t="shared" ca="1" si="9"/>
        <v>13025888453205.559</v>
      </c>
      <c r="L57" s="210">
        <f ca="1">IF('Chemicals 2020'!$A65="CP",INDIRECT("'Chemicals 2020'!"&amp;'Country Selector'!$B$3&amp;ROW($A65))*10^12,0)*'Process Emissions Multipliers'!$B$36</f>
        <v>14331174861828.061</v>
      </c>
      <c r="M57" s="90">
        <f t="shared" ca="1" si="10"/>
        <v>16211884773864.121</v>
      </c>
      <c r="N57" s="90">
        <f t="shared" ca="1" si="10"/>
        <v>18092594685900.188</v>
      </c>
      <c r="O57" s="90">
        <f t="shared" ca="1" si="10"/>
        <v>19973304597936.246</v>
      </c>
      <c r="P57" s="90">
        <f t="shared" ca="1" si="10"/>
        <v>21854014509972.309</v>
      </c>
      <c r="Q57" s="90">
        <f t="shared" ca="1" si="10"/>
        <v>23734724422008.367</v>
      </c>
      <c r="R57" s="90">
        <f t="shared" ca="1" si="10"/>
        <v>25615434334044.43</v>
      </c>
      <c r="S57" s="90">
        <f t="shared" ca="1" si="10"/>
        <v>27496144246080.492</v>
      </c>
      <c r="T57" s="90">
        <f t="shared" ca="1" si="10"/>
        <v>29376854158116.559</v>
      </c>
      <c r="U57" s="90">
        <f t="shared" ca="1" si="10"/>
        <v>31257564070152.617</v>
      </c>
      <c r="V57" s="210">
        <f ca="1">IF('Chemicals 2030'!$A65="CP",INDIRECT("'Chemicals 2030'!"&amp;'Country Selector'!$B$3&amp;ROW($A65))*10^12,0)*'Process Emissions Multipliers'!$D$36</f>
        <v>33138273982188.68</v>
      </c>
      <c r="W57" s="90">
        <f t="shared" ca="1" si="8"/>
        <v>33763101436505.957</v>
      </c>
      <c r="X57" s="90">
        <f t="shared" ca="1" si="8"/>
        <v>34387928890823.242</v>
      </c>
      <c r="Y57" s="90">
        <f t="shared" ca="1" si="8"/>
        <v>35012756345140.523</v>
      </c>
      <c r="Z57" s="90">
        <f t="shared" ca="1" si="8"/>
        <v>35637583799457.813</v>
      </c>
      <c r="AA57" s="90">
        <f t="shared" ca="1" si="8"/>
        <v>36262411253775.086</v>
      </c>
      <c r="AB57" s="90">
        <f t="shared" ca="1" si="8"/>
        <v>36887238708092.367</v>
      </c>
      <c r="AC57" s="90">
        <f t="shared" ca="1" si="8"/>
        <v>37512066162409.648</v>
      </c>
      <c r="AD57" s="90">
        <f t="shared" ca="1" si="8"/>
        <v>38136893616726.938</v>
      </c>
      <c r="AE57" s="90">
        <f t="shared" ca="1" si="8"/>
        <v>38761721071044.219</v>
      </c>
      <c r="AF57" s="90">
        <f t="shared" ca="1" si="8"/>
        <v>39386548525361.5</v>
      </c>
      <c r="AG57" s="90">
        <f t="shared" ca="1" si="8"/>
        <v>40011375979678.781</v>
      </c>
      <c r="AH57" s="90">
        <f t="shared" ca="1" si="8"/>
        <v>40636203433996.063</v>
      </c>
      <c r="AI57" s="90">
        <f t="shared" ca="1" si="8"/>
        <v>41261030888313.336</v>
      </c>
      <c r="AJ57" s="90">
        <f t="shared" ca="1" si="8"/>
        <v>41885858342630.625</v>
      </c>
      <c r="AK57" s="90">
        <f t="shared" ca="1" si="8"/>
        <v>42510685796947.906</v>
      </c>
      <c r="AL57" s="90">
        <f t="shared" ca="1" si="8"/>
        <v>43135513251265.188</v>
      </c>
      <c r="AM57" s="90">
        <f t="shared" ca="1" si="11"/>
        <v>43760340705582.469</v>
      </c>
      <c r="AN57" s="90">
        <f t="shared" ca="1" si="11"/>
        <v>44385168159899.75</v>
      </c>
      <c r="AO57" s="90">
        <f t="shared" ca="1" si="11"/>
        <v>45009995614217.039</v>
      </c>
      <c r="AP57" s="210">
        <f ca="1">V57*'Process Emissions Multipliers'!$E$36</f>
        <v>45634823068534.313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2819238686194.75</v>
      </c>
      <c r="D58" s="90">
        <f t="shared" ca="1" si="9"/>
        <v>4086242859157.2256</v>
      </c>
      <c r="E58" s="90">
        <f t="shared" ca="1" si="9"/>
        <v>5353247032119.7012</v>
      </c>
      <c r="F58" s="90">
        <f t="shared" ca="1" si="9"/>
        <v>6620251205082.1768</v>
      </c>
      <c r="G58" s="90">
        <f t="shared" ca="1" si="9"/>
        <v>7887255378044.6514</v>
      </c>
      <c r="H58" s="90">
        <f t="shared" ca="1" si="9"/>
        <v>9154259551007.127</v>
      </c>
      <c r="I58" s="90">
        <f t="shared" ca="1" si="9"/>
        <v>10421263723969.602</v>
      </c>
      <c r="J58" s="90">
        <f t="shared" ca="1" si="9"/>
        <v>11688267896932.078</v>
      </c>
      <c r="K58" s="90">
        <f t="shared" ca="1" si="9"/>
        <v>12955272069894.553</v>
      </c>
      <c r="L58" s="210">
        <f ca="1">IF('Chemicals 2020'!$A66="CP",INDIRECT("'Chemicals 2020'!"&amp;'Country Selector'!$B$3&amp;ROW($A66))*10^12,0)*'Process Emissions Multipliers'!$B$36</f>
        <v>14222276242857.029</v>
      </c>
      <c r="M58" s="90">
        <f t="shared" ca="1" si="10"/>
        <v>15005845854346.008</v>
      </c>
      <c r="N58" s="90">
        <f t="shared" ca="1" si="10"/>
        <v>15789415465834.988</v>
      </c>
      <c r="O58" s="90">
        <f t="shared" ca="1" si="10"/>
        <v>16572985077323.965</v>
      </c>
      <c r="P58" s="90">
        <f t="shared" ca="1" si="10"/>
        <v>17356554688812.945</v>
      </c>
      <c r="Q58" s="90">
        <f t="shared" ca="1" si="10"/>
        <v>18140124300301.922</v>
      </c>
      <c r="R58" s="90">
        <f t="shared" ca="1" si="10"/>
        <v>18923693911790.902</v>
      </c>
      <c r="S58" s="90">
        <f t="shared" ca="1" si="10"/>
        <v>19707263523279.883</v>
      </c>
      <c r="T58" s="90">
        <f t="shared" ca="1" si="10"/>
        <v>20490833134768.863</v>
      </c>
      <c r="U58" s="90">
        <f t="shared" ca="1" si="10"/>
        <v>21274402746257.84</v>
      </c>
      <c r="V58" s="210">
        <f ca="1">IF('Chemicals 2030'!$A66="CP",INDIRECT("'Chemicals 2030'!"&amp;'Country Selector'!$B$3&amp;ROW($A66))*10^12,0)*'Process Emissions Multipliers'!$D$36</f>
        <v>22057972357746.82</v>
      </c>
      <c r="W58" s="90">
        <f t="shared" ca="1" si="8"/>
        <v>22473878953337.758</v>
      </c>
      <c r="X58" s="90">
        <f t="shared" ca="1" si="8"/>
        <v>22889785548928.699</v>
      </c>
      <c r="Y58" s="90">
        <f t="shared" ca="1" si="8"/>
        <v>23305692144519.641</v>
      </c>
      <c r="Z58" s="90">
        <f t="shared" ca="1" si="8"/>
        <v>23721598740110.578</v>
      </c>
      <c r="AA58" s="90">
        <f t="shared" ca="1" si="8"/>
        <v>24137505335701.52</v>
      </c>
      <c r="AB58" s="90">
        <f t="shared" ca="1" si="8"/>
        <v>24553411931292.461</v>
      </c>
      <c r="AC58" s="90">
        <f t="shared" ca="1" si="8"/>
        <v>24969318526883.398</v>
      </c>
      <c r="AD58" s="90">
        <f t="shared" ca="1" si="8"/>
        <v>25385225122474.336</v>
      </c>
      <c r="AE58" s="90">
        <f t="shared" ca="1" si="8"/>
        <v>25801131718065.281</v>
      </c>
      <c r="AF58" s="90">
        <f t="shared" ca="1" si="8"/>
        <v>26217038313656.219</v>
      </c>
      <c r="AG58" s="90">
        <f t="shared" ca="1" si="8"/>
        <v>26632944909247.156</v>
      </c>
      <c r="AH58" s="90">
        <f t="shared" ca="1" si="8"/>
        <v>27048851504838.094</v>
      </c>
      <c r="AI58" s="90">
        <f t="shared" ca="1" si="8"/>
        <v>27464758100429.035</v>
      </c>
      <c r="AJ58" s="90">
        <f t="shared" ca="1" si="8"/>
        <v>27880664696019.977</v>
      </c>
      <c r="AK58" s="90">
        <f t="shared" ca="1" si="8"/>
        <v>28296571291610.914</v>
      </c>
      <c r="AL58" s="90">
        <f t="shared" ca="1" si="8"/>
        <v>28712477887201.855</v>
      </c>
      <c r="AM58" s="90">
        <f t="shared" ca="1" si="11"/>
        <v>29128384482792.797</v>
      </c>
      <c r="AN58" s="90">
        <f t="shared" ca="1" si="11"/>
        <v>29544291078383.738</v>
      </c>
      <c r="AO58" s="90">
        <f t="shared" ca="1" si="11"/>
        <v>29960197673974.676</v>
      </c>
      <c r="AP58" s="210">
        <f ca="1">V58*'Process Emissions Multipliers'!$E$36</f>
        <v>30376104269565.617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Multipliers'!$B$36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Multipliers'!$D$36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Multipliers'!$E$36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Multipliers'!$B$36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Multipliers'!$D$36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Multipliers'!$E$36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1493883748297.8564</v>
      </c>
      <c r="D61" s="90">
        <f t="shared" ca="1" si="9"/>
        <v>1542058881330.3438</v>
      </c>
      <c r="E61" s="90">
        <f t="shared" ca="1" si="9"/>
        <v>1590234014362.8306</v>
      </c>
      <c r="F61" s="90">
        <f t="shared" ca="1" si="9"/>
        <v>1638409147395.3179</v>
      </c>
      <c r="G61" s="90">
        <f t="shared" ca="1" si="9"/>
        <v>1686584280427.8052</v>
      </c>
      <c r="H61" s="90">
        <f t="shared" ca="1" si="9"/>
        <v>1734759413460.2922</v>
      </c>
      <c r="I61" s="90">
        <f t="shared" ca="1" si="9"/>
        <v>1782934546492.7793</v>
      </c>
      <c r="J61" s="90">
        <f t="shared" ca="1" si="9"/>
        <v>1831109679525.2666</v>
      </c>
      <c r="K61" s="90">
        <f t="shared" ca="1" si="9"/>
        <v>1879284812557.7537</v>
      </c>
      <c r="L61" s="210">
        <f ca="1">IF('Chemicals 2020'!$A69="CP",INDIRECT("'Chemicals 2020'!"&amp;'Country Selector'!$B$3&amp;ROW($A69))*10^12,0)*'Process Emissions Multipliers'!$B$36</f>
        <v>1927459945590.241</v>
      </c>
      <c r="M61" s="90">
        <f t="shared" ca="1" si="10"/>
        <v>1984170858981.7253</v>
      </c>
      <c r="N61" s="90">
        <f t="shared" ca="1" si="10"/>
        <v>2040881772373.21</v>
      </c>
      <c r="O61" s="90">
        <f t="shared" ca="1" si="10"/>
        <v>2097592685764.6943</v>
      </c>
      <c r="P61" s="90">
        <f t="shared" ca="1" si="10"/>
        <v>2154303599156.1785</v>
      </c>
      <c r="Q61" s="90">
        <f t="shared" ca="1" si="10"/>
        <v>2211014512547.6631</v>
      </c>
      <c r="R61" s="90">
        <f t="shared" ca="1" si="10"/>
        <v>2267725425939.1475</v>
      </c>
      <c r="S61" s="90">
        <f t="shared" ca="1" si="10"/>
        <v>2324436339330.6318</v>
      </c>
      <c r="T61" s="90">
        <f t="shared" ca="1" si="10"/>
        <v>2381147252722.1162</v>
      </c>
      <c r="U61" s="90">
        <f t="shared" ca="1" si="10"/>
        <v>2437858166113.6006</v>
      </c>
      <c r="V61" s="210">
        <f ca="1">IF('Chemicals 2030'!$A69="CP",INDIRECT("'Chemicals 2030'!"&amp;'Country Selector'!$B$3&amp;ROW($A69))*10^12,0)*'Process Emissions Multipliers'!$D$36</f>
        <v>2494569079505.085</v>
      </c>
      <c r="W61" s="90">
        <f t="shared" ca="1" si="8"/>
        <v>2541604578348.6138</v>
      </c>
      <c r="X61" s="90">
        <f t="shared" ca="1" si="8"/>
        <v>2588640077192.1421</v>
      </c>
      <c r="Y61" s="90">
        <f t="shared" ca="1" si="8"/>
        <v>2635675576035.6704</v>
      </c>
      <c r="Z61" s="90">
        <f t="shared" ca="1" si="8"/>
        <v>2682711074879.1992</v>
      </c>
      <c r="AA61" s="90">
        <f t="shared" ca="1" si="8"/>
        <v>2729746573722.7275</v>
      </c>
      <c r="AB61" s="90">
        <f t="shared" ca="1" si="8"/>
        <v>2776782072566.2559</v>
      </c>
      <c r="AC61" s="90">
        <f t="shared" ca="1" si="8"/>
        <v>2823817571409.7842</v>
      </c>
      <c r="AD61" s="90">
        <f t="shared" ca="1" si="8"/>
        <v>2870853070253.3135</v>
      </c>
      <c r="AE61" s="90">
        <f t="shared" ca="1" si="8"/>
        <v>2917888569096.8418</v>
      </c>
      <c r="AF61" s="90">
        <f t="shared" ca="1" si="8"/>
        <v>2964924067940.3701</v>
      </c>
      <c r="AG61" s="90">
        <f t="shared" ca="1" si="8"/>
        <v>3011959566783.8989</v>
      </c>
      <c r="AH61" s="90">
        <f t="shared" ca="1" si="8"/>
        <v>3058995065627.4268</v>
      </c>
      <c r="AI61" s="90">
        <f t="shared" ca="1" si="8"/>
        <v>3106030564470.9556</v>
      </c>
      <c r="AJ61" s="90">
        <f t="shared" ca="1" si="8"/>
        <v>3153066063314.4839</v>
      </c>
      <c r="AK61" s="90">
        <f t="shared" ca="1" si="8"/>
        <v>3200101562158.0127</v>
      </c>
      <c r="AL61" s="90">
        <f t="shared" ca="1" si="8"/>
        <v>3247137061001.5415</v>
      </c>
      <c r="AM61" s="90">
        <f t="shared" ca="1" si="11"/>
        <v>3294172559845.0698</v>
      </c>
      <c r="AN61" s="90">
        <f t="shared" ca="1" si="11"/>
        <v>3341208058688.5981</v>
      </c>
      <c r="AO61" s="90">
        <f t="shared" ca="1" si="11"/>
        <v>3388243557532.127</v>
      </c>
      <c r="AP61" s="210">
        <f ca="1">V61*'Process Emissions Multipliers'!$E$36</f>
        <v>3435279056375.6553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1415258287861.1306</v>
      </c>
      <c r="D62" s="90">
        <f t="shared" ca="1" si="9"/>
        <v>1460897887576.1191</v>
      </c>
      <c r="E62" s="90">
        <f t="shared" ca="1" si="9"/>
        <v>1506537487291.1077</v>
      </c>
      <c r="F62" s="90">
        <f t="shared" ca="1" si="9"/>
        <v>1552177087006.0967</v>
      </c>
      <c r="G62" s="90">
        <f t="shared" ca="1" si="9"/>
        <v>1597816686721.085</v>
      </c>
      <c r="H62" s="90">
        <f t="shared" ca="1" si="9"/>
        <v>1643456286436.0737</v>
      </c>
      <c r="I62" s="90">
        <f t="shared" ca="1" si="9"/>
        <v>1689095886151.0625</v>
      </c>
      <c r="J62" s="90">
        <f t="shared" ca="1" si="9"/>
        <v>1734735485866.051</v>
      </c>
      <c r="K62" s="90">
        <f t="shared" ca="1" si="9"/>
        <v>1780375085581.0396</v>
      </c>
      <c r="L62" s="210">
        <f ca="1">IF('Chemicals 2020'!$A70="CP",INDIRECT("'Chemicals 2020'!"&amp;'Country Selector'!$B$3&amp;ROW($A70))*10^12,0)*'Process Emissions Multipliers'!$B$36</f>
        <v>1826014685296.0283</v>
      </c>
      <c r="M62" s="90">
        <f t="shared" ca="1" si="10"/>
        <v>1879740813772.1699</v>
      </c>
      <c r="N62" s="90">
        <f t="shared" ca="1" si="10"/>
        <v>1933466942248.3118</v>
      </c>
      <c r="O62" s="90">
        <f t="shared" ca="1" si="10"/>
        <v>1987193070724.4536</v>
      </c>
      <c r="P62" s="90">
        <f t="shared" ca="1" si="10"/>
        <v>2040919199200.5952</v>
      </c>
      <c r="Q62" s="90">
        <f t="shared" ca="1" si="10"/>
        <v>2094645327676.7368</v>
      </c>
      <c r="R62" s="90">
        <f t="shared" ca="1" si="10"/>
        <v>2148371456152.8787</v>
      </c>
      <c r="S62" s="90">
        <f t="shared" ca="1" si="10"/>
        <v>2202097584629.02</v>
      </c>
      <c r="T62" s="90">
        <f t="shared" ca="1" si="10"/>
        <v>2255823713105.1621</v>
      </c>
      <c r="U62" s="90">
        <f t="shared" ca="1" si="10"/>
        <v>2309549841581.3037</v>
      </c>
      <c r="V62" s="210">
        <f ca="1">IF('Chemicals 2030'!$A70="CP",INDIRECT("'Chemicals 2030'!"&amp;'Country Selector'!$B$3&amp;ROW($A70))*10^12,0)*'Process Emissions Multipliers'!$D$36</f>
        <v>2363275970057.4453</v>
      </c>
      <c r="W62" s="90">
        <f t="shared" ca="1" si="8"/>
        <v>2407835916330.2617</v>
      </c>
      <c r="X62" s="90">
        <f t="shared" ca="1" si="8"/>
        <v>2452395862603.0781</v>
      </c>
      <c r="Y62" s="90">
        <f t="shared" ca="1" si="8"/>
        <v>2496955808875.8945</v>
      </c>
      <c r="Z62" s="90">
        <f t="shared" ca="1" si="8"/>
        <v>2541515755148.7109</v>
      </c>
      <c r="AA62" s="90">
        <f t="shared" ca="1" si="8"/>
        <v>2586075701421.5273</v>
      </c>
      <c r="AB62" s="90">
        <f t="shared" ca="1" si="8"/>
        <v>2630635647694.3438</v>
      </c>
      <c r="AC62" s="90">
        <f t="shared" ca="1" si="8"/>
        <v>2675195593967.1602</v>
      </c>
      <c r="AD62" s="90">
        <f t="shared" ca="1" si="8"/>
        <v>2719755540239.9766</v>
      </c>
      <c r="AE62" s="90">
        <f t="shared" ca="1" si="8"/>
        <v>2764315486512.793</v>
      </c>
      <c r="AF62" s="90">
        <f t="shared" ca="1" si="8"/>
        <v>2808875432785.6094</v>
      </c>
      <c r="AG62" s="90">
        <f t="shared" ca="1" si="8"/>
        <v>2853435379058.4258</v>
      </c>
      <c r="AH62" s="90">
        <f t="shared" ca="1" si="8"/>
        <v>2897995325331.2427</v>
      </c>
      <c r="AI62" s="90">
        <f t="shared" ca="1" si="8"/>
        <v>2942555271604.0591</v>
      </c>
      <c r="AJ62" s="90">
        <f t="shared" ca="1" si="8"/>
        <v>2987115217876.875</v>
      </c>
      <c r="AK62" s="90">
        <f t="shared" ca="1" si="8"/>
        <v>3031675164149.6919</v>
      </c>
      <c r="AL62" s="90">
        <f t="shared" ca="1" si="8"/>
        <v>3076235110422.5083</v>
      </c>
      <c r="AM62" s="90">
        <f t="shared" ca="1" si="11"/>
        <v>3120795056695.3247</v>
      </c>
      <c r="AN62" s="90">
        <f t="shared" ca="1" si="11"/>
        <v>3165355002968.1411</v>
      </c>
      <c r="AO62" s="90">
        <f t="shared" ca="1" si="11"/>
        <v>3209914949240.957</v>
      </c>
      <c r="AP62" s="210">
        <f ca="1">V62*'Process Emissions Multipliers'!$E$36</f>
        <v>3254474895513.7739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880605156891.3634</v>
      </c>
      <c r="D63" s="90">
        <f t="shared" ca="1" si="9"/>
        <v>909003130047.3551</v>
      </c>
      <c r="E63" s="90">
        <f t="shared" ca="1" si="9"/>
        <v>937401103203.34668</v>
      </c>
      <c r="F63" s="90">
        <f t="shared" ref="D63:K95" ca="1" si="12">$B63*($L$1-F$1)/($L$1-$B$1)+$L63*(F$1-$B$1)/($L$1-$B$1)</f>
        <v>965799076359.33838</v>
      </c>
      <c r="G63" s="90">
        <f t="shared" ca="1" si="12"/>
        <v>994197049515.33008</v>
      </c>
      <c r="H63" s="90">
        <f t="shared" ca="1" si="12"/>
        <v>1022595022671.3218</v>
      </c>
      <c r="I63" s="90">
        <f t="shared" ca="1" si="12"/>
        <v>1050992995827.3135</v>
      </c>
      <c r="J63" s="90">
        <f t="shared" ca="1" si="12"/>
        <v>1079390968983.3052</v>
      </c>
      <c r="K63" s="90">
        <f t="shared" ca="1" si="12"/>
        <v>1107788942139.2969</v>
      </c>
      <c r="L63" s="210">
        <f ca="1">IF('Chemicals 2020'!$A71="CP",INDIRECT("'Chemicals 2020'!"&amp;'Country Selector'!$B$3&amp;ROW($A71))*10^12,0)*'Process Emissions Multipliers'!$B$36</f>
        <v>1136186915295.2886</v>
      </c>
      <c r="M63" s="90">
        <f t="shared" ca="1" si="10"/>
        <v>1169616506347.1106</v>
      </c>
      <c r="N63" s="90">
        <f t="shared" ca="1" si="10"/>
        <v>1203046097398.9324</v>
      </c>
      <c r="O63" s="90">
        <f t="shared" ca="1" si="10"/>
        <v>1236475688450.7544</v>
      </c>
      <c r="P63" s="90">
        <f t="shared" ref="N63:U95" ca="1" si="13">$L63*($V$1-P$1)/($V$1-$L$1)+$V63*(P$1-$L$1)/($V$1-$L$1)</f>
        <v>1269905279502.5762</v>
      </c>
      <c r="Q63" s="90">
        <f t="shared" ca="1" si="13"/>
        <v>1303334870554.3982</v>
      </c>
      <c r="R63" s="90">
        <f t="shared" ca="1" si="13"/>
        <v>1336764461606.2202</v>
      </c>
      <c r="S63" s="90">
        <f t="shared" ca="1" si="13"/>
        <v>1370194052658.042</v>
      </c>
      <c r="T63" s="90">
        <f t="shared" ca="1" si="13"/>
        <v>1403623643709.8638</v>
      </c>
      <c r="U63" s="90">
        <f t="shared" ca="1" si="13"/>
        <v>1437053234761.6858</v>
      </c>
      <c r="V63" s="210">
        <f ca="1">IF('Chemicals 2030'!$A71="CP",INDIRECT("'Chemicals 2030'!"&amp;'Country Selector'!$B$3&amp;ROW($A71))*10^12,0)*'Process Emissions Multipliers'!$D$36</f>
        <v>1470482825813.5078</v>
      </c>
      <c r="W63" s="90">
        <f t="shared" ref="W63:AL78" ca="1" si="14">$V63*($AP$1-W$1)/($AP$1-$V$1)+$AP63*(W$1-$V$1)/($AP$1-$V$1)</f>
        <v>1498209014605.4824</v>
      </c>
      <c r="X63" s="90">
        <f t="shared" ca="1" si="14"/>
        <v>1525935203397.4565</v>
      </c>
      <c r="Y63" s="90">
        <f t="shared" ca="1" si="14"/>
        <v>1553661392189.4312</v>
      </c>
      <c r="Z63" s="90">
        <f t="shared" ca="1" si="14"/>
        <v>1581387580981.4053</v>
      </c>
      <c r="AA63" s="90">
        <f t="shared" ca="1" si="14"/>
        <v>1609113769773.3799</v>
      </c>
      <c r="AB63" s="90">
        <f t="shared" ca="1" si="14"/>
        <v>1636839958565.354</v>
      </c>
      <c r="AC63" s="90">
        <f t="shared" ca="1" si="14"/>
        <v>1664566147357.3286</v>
      </c>
      <c r="AD63" s="90">
        <f t="shared" ca="1" si="14"/>
        <v>1692292336149.3032</v>
      </c>
      <c r="AE63" s="90">
        <f t="shared" ca="1" si="14"/>
        <v>1720018524941.2773</v>
      </c>
      <c r="AF63" s="90">
        <f t="shared" ca="1" si="14"/>
        <v>1747744713733.2517</v>
      </c>
      <c r="AG63" s="90">
        <f t="shared" ca="1" si="14"/>
        <v>1775470902525.2261</v>
      </c>
      <c r="AH63" s="90">
        <f t="shared" ca="1" si="14"/>
        <v>1803197091317.2004</v>
      </c>
      <c r="AI63" s="90">
        <f t="shared" ca="1" si="14"/>
        <v>1830923280109.175</v>
      </c>
      <c r="AJ63" s="90">
        <f t="shared" ca="1" si="14"/>
        <v>1858649468901.1494</v>
      </c>
      <c r="AK63" s="90">
        <f t="shared" ca="1" si="14"/>
        <v>1886375657693.1238</v>
      </c>
      <c r="AL63" s="90">
        <f t="shared" ca="1" si="14"/>
        <v>1914101846485.0981</v>
      </c>
      <c r="AM63" s="90">
        <f t="shared" ca="1" si="11"/>
        <v>1941828035277.0725</v>
      </c>
      <c r="AN63" s="90">
        <f t="shared" ca="1" si="11"/>
        <v>1969554224069.0469</v>
      </c>
      <c r="AO63" s="90">
        <f t="shared" ca="1" si="11"/>
        <v>1997280412861.0215</v>
      </c>
      <c r="AP63" s="210">
        <f ca="1">V63*'Process Emissions Multipliers'!$E$36</f>
        <v>2025006601652.9958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1100756446114.2129</v>
      </c>
      <c r="D64" s="90">
        <f t="shared" ca="1" si="12"/>
        <v>1136253912559.2051</v>
      </c>
      <c r="E64" s="90">
        <f t="shared" ca="1" si="12"/>
        <v>1171751379004.1978</v>
      </c>
      <c r="F64" s="90">
        <f t="shared" ca="1" si="12"/>
        <v>1207248845449.1899</v>
      </c>
      <c r="G64" s="90">
        <f t="shared" ca="1" si="12"/>
        <v>1242746311894.1824</v>
      </c>
      <c r="H64" s="90">
        <f t="shared" ca="1" si="12"/>
        <v>1278243778339.1748</v>
      </c>
      <c r="I64" s="90">
        <f t="shared" ca="1" si="12"/>
        <v>1313741244784.167</v>
      </c>
      <c r="J64" s="90">
        <f t="shared" ca="1" si="12"/>
        <v>1349238711229.1594</v>
      </c>
      <c r="K64" s="90">
        <f t="shared" ca="1" si="12"/>
        <v>1384736177674.1521</v>
      </c>
      <c r="L64" s="210">
        <f ca="1">IF('Chemicals 2020'!$A72="CP",INDIRECT("'Chemicals 2020'!"&amp;'Country Selector'!$B$3&amp;ROW($A72))*10^12,0)*'Process Emissions Multipliers'!$B$36</f>
        <v>1420233644119.1443</v>
      </c>
      <c r="M64" s="90">
        <f t="shared" ref="M64:U127" ca="1" si="16">$L64*($V$1-M$1)/($V$1-$L$1)+$V64*(M$1-$L$1)/($V$1-$L$1)</f>
        <v>1462020632933.9185</v>
      </c>
      <c r="N64" s="90">
        <f t="shared" ca="1" si="13"/>
        <v>1503807621748.6924</v>
      </c>
      <c r="O64" s="90">
        <f t="shared" ca="1" si="13"/>
        <v>1545594610563.4663</v>
      </c>
      <c r="P64" s="90">
        <f t="shared" ca="1" si="13"/>
        <v>1587381599378.2402</v>
      </c>
      <c r="Q64" s="90">
        <f t="shared" ca="1" si="13"/>
        <v>1629168588193.0142</v>
      </c>
      <c r="R64" s="90">
        <f t="shared" ca="1" si="13"/>
        <v>1670955577007.7883</v>
      </c>
      <c r="S64" s="90">
        <f t="shared" ca="1" si="13"/>
        <v>1712742565822.5625</v>
      </c>
      <c r="T64" s="90">
        <f t="shared" ca="1" si="13"/>
        <v>1754529554637.3364</v>
      </c>
      <c r="U64" s="90">
        <f t="shared" ca="1" si="13"/>
        <v>1796316543452.1104</v>
      </c>
      <c r="V64" s="210">
        <f ca="1">IF('Chemicals 2030'!$A72="CP",INDIRECT("'Chemicals 2030'!"&amp;'Country Selector'!$B$3&amp;ROW($A72))*10^12,0)*'Process Emissions Multipliers'!$D$36</f>
        <v>1838103532266.8845</v>
      </c>
      <c r="W64" s="90">
        <f t="shared" ca="1" si="14"/>
        <v>1872761268256.8525</v>
      </c>
      <c r="X64" s="90">
        <f t="shared" ca="1" si="14"/>
        <v>1907419004246.8206</v>
      </c>
      <c r="Y64" s="90">
        <f t="shared" ca="1" si="14"/>
        <v>1942076740236.7886</v>
      </c>
      <c r="Z64" s="90">
        <f t="shared" ca="1" si="14"/>
        <v>1976734476226.7563</v>
      </c>
      <c r="AA64" s="90">
        <f t="shared" ca="1" si="14"/>
        <v>2011392212216.7246</v>
      </c>
      <c r="AB64" s="90">
        <f t="shared" ca="1" si="14"/>
        <v>2046049948206.6924</v>
      </c>
      <c r="AC64" s="90">
        <f t="shared" ca="1" si="14"/>
        <v>2080707684196.6606</v>
      </c>
      <c r="AD64" s="90">
        <f t="shared" ca="1" si="14"/>
        <v>2115365420186.6284</v>
      </c>
      <c r="AE64" s="90">
        <f t="shared" ca="1" si="14"/>
        <v>2150023156176.5967</v>
      </c>
      <c r="AF64" s="90">
        <f t="shared" ca="1" si="14"/>
        <v>2184680892166.5645</v>
      </c>
      <c r="AG64" s="90">
        <f t="shared" ca="1" si="14"/>
        <v>2219338628156.5327</v>
      </c>
      <c r="AH64" s="90">
        <f t="shared" ca="1" si="14"/>
        <v>2253996364146.5005</v>
      </c>
      <c r="AI64" s="90">
        <f t="shared" ca="1" si="14"/>
        <v>2288654100136.4688</v>
      </c>
      <c r="AJ64" s="90">
        <f t="shared" ca="1" si="14"/>
        <v>2323311836126.4365</v>
      </c>
      <c r="AK64" s="90">
        <f t="shared" ca="1" si="14"/>
        <v>2357969572116.4048</v>
      </c>
      <c r="AL64" s="90">
        <f t="shared" ca="1" si="14"/>
        <v>2392627308106.3726</v>
      </c>
      <c r="AM64" s="90">
        <f t="shared" ca="1" si="11"/>
        <v>2427285044096.3403</v>
      </c>
      <c r="AN64" s="90">
        <f t="shared" ca="1" si="11"/>
        <v>2461942780086.3086</v>
      </c>
      <c r="AO64" s="90">
        <f t="shared" ca="1" si="11"/>
        <v>2496600516076.2769</v>
      </c>
      <c r="AP64" s="210">
        <f ca="1">V64*'Process Emissions Multipliers'!$E$36</f>
        <v>2531258252066.2446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4198599587321.3208</v>
      </c>
      <c r="D65" s="90">
        <f t="shared" ca="1" si="12"/>
        <v>4333997066475.7832</v>
      </c>
      <c r="E65" s="90">
        <f t="shared" ca="1" si="12"/>
        <v>4469394545630.2461</v>
      </c>
      <c r="F65" s="90">
        <f t="shared" ca="1" si="12"/>
        <v>4604792024784.709</v>
      </c>
      <c r="G65" s="90">
        <f t="shared" ca="1" si="12"/>
        <v>4740189503939.1729</v>
      </c>
      <c r="H65" s="90">
        <f t="shared" ca="1" si="12"/>
        <v>4875586983093.6348</v>
      </c>
      <c r="I65" s="90">
        <f t="shared" ca="1" si="12"/>
        <v>5010984462248.0986</v>
      </c>
      <c r="J65" s="90">
        <f t="shared" ca="1" si="12"/>
        <v>5146381941402.5615</v>
      </c>
      <c r="K65" s="90">
        <f t="shared" ca="1" si="12"/>
        <v>5281779420557.0234</v>
      </c>
      <c r="L65" s="210">
        <f ca="1">IF('Chemicals 2020'!$A73="CP",INDIRECT("'Chemicals 2020'!"&amp;'Country Selector'!$B$3&amp;ROW($A73))*10^12,0)*'Process Emissions Multipliers'!$B$36</f>
        <v>5417176899711.4873</v>
      </c>
      <c r="M65" s="90">
        <f t="shared" ca="1" si="16"/>
        <v>5576564414190.7051</v>
      </c>
      <c r="N65" s="90">
        <f t="shared" ca="1" si="13"/>
        <v>5735951928669.9238</v>
      </c>
      <c r="O65" s="90">
        <f t="shared" ca="1" si="13"/>
        <v>5895339443149.1416</v>
      </c>
      <c r="P65" s="90">
        <f t="shared" ca="1" si="13"/>
        <v>6054726957628.3594</v>
      </c>
      <c r="Q65" s="90">
        <f t="shared" ca="1" si="13"/>
        <v>6214114472107.5771</v>
      </c>
      <c r="R65" s="90">
        <f t="shared" ca="1" si="13"/>
        <v>6373501986586.7949</v>
      </c>
      <c r="S65" s="90">
        <f t="shared" ca="1" si="13"/>
        <v>6532889501066.0137</v>
      </c>
      <c r="T65" s="90">
        <f t="shared" ca="1" si="13"/>
        <v>6692277015545.2314</v>
      </c>
      <c r="U65" s="90">
        <f t="shared" ca="1" si="13"/>
        <v>6851664530024.4482</v>
      </c>
      <c r="V65" s="210">
        <f ca="1">IF('Chemicals 2030'!$A73="CP",INDIRECT("'Chemicals 2030'!"&amp;'Country Selector'!$B$3&amp;ROW($A73))*10^12,0)*'Process Emissions Multipliers'!$D$36</f>
        <v>7011052044503.667</v>
      </c>
      <c r="W65" s="90">
        <f t="shared" ca="1" si="14"/>
        <v>7143246551779.6875</v>
      </c>
      <c r="X65" s="90">
        <f t="shared" ca="1" si="14"/>
        <v>7275441059055.707</v>
      </c>
      <c r="Y65" s="90">
        <f t="shared" ca="1" si="14"/>
        <v>7407635566331.7285</v>
      </c>
      <c r="Z65" s="90">
        <f t="shared" ca="1" si="14"/>
        <v>7539830073607.748</v>
      </c>
      <c r="AA65" s="90">
        <f t="shared" ca="1" si="14"/>
        <v>7672024580883.7686</v>
      </c>
      <c r="AB65" s="90">
        <f t="shared" ca="1" si="14"/>
        <v>7804219088159.7891</v>
      </c>
      <c r="AC65" s="90">
        <f t="shared" ca="1" si="14"/>
        <v>7936413595435.8096</v>
      </c>
      <c r="AD65" s="90">
        <f t="shared" ca="1" si="14"/>
        <v>8068608102711.8301</v>
      </c>
      <c r="AE65" s="90">
        <f t="shared" ca="1" si="14"/>
        <v>8200802609987.8506</v>
      </c>
      <c r="AF65" s="90">
        <f t="shared" ca="1" si="14"/>
        <v>8332997117263.8711</v>
      </c>
      <c r="AG65" s="90">
        <f t="shared" ca="1" si="14"/>
        <v>8465191624539.8906</v>
      </c>
      <c r="AH65" s="90">
        <f t="shared" ca="1" si="14"/>
        <v>8597386131815.9111</v>
      </c>
      <c r="AI65" s="90">
        <f t="shared" ca="1" si="14"/>
        <v>8729580639091.9316</v>
      </c>
      <c r="AJ65" s="90">
        <f t="shared" ca="1" si="14"/>
        <v>8861775146367.9512</v>
      </c>
      <c r="AK65" s="90">
        <f t="shared" ca="1" si="14"/>
        <v>8993969653643.9727</v>
      </c>
      <c r="AL65" s="90">
        <f t="shared" ca="1" si="14"/>
        <v>9126164160919.9922</v>
      </c>
      <c r="AM65" s="90">
        <f t="shared" ca="1" si="11"/>
        <v>9258358668196.0137</v>
      </c>
      <c r="AN65" s="90">
        <f t="shared" ca="1" si="11"/>
        <v>9390553175472.0332</v>
      </c>
      <c r="AO65" s="90">
        <f t="shared" ca="1" si="11"/>
        <v>9522747682748.0547</v>
      </c>
      <c r="AP65" s="210">
        <f ca="1">V65*'Process Emissions Multipliers'!$E$36</f>
        <v>9654942190024.0742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1698309945433.3374</v>
      </c>
      <c r="D66" s="90">
        <f t="shared" ca="1" si="12"/>
        <v>1753077465091.3237</v>
      </c>
      <c r="E66" s="90">
        <f t="shared" ca="1" si="12"/>
        <v>1807844984749.3098</v>
      </c>
      <c r="F66" s="90">
        <f t="shared" ca="1" si="12"/>
        <v>1862612504407.2964</v>
      </c>
      <c r="G66" s="90">
        <f t="shared" ca="1" si="12"/>
        <v>1917380024065.2827</v>
      </c>
      <c r="H66" s="90">
        <f t="shared" ca="1" si="12"/>
        <v>1972147543723.2688</v>
      </c>
      <c r="I66" s="90">
        <f t="shared" ca="1" si="12"/>
        <v>2026915063381.2551</v>
      </c>
      <c r="J66" s="90">
        <f t="shared" ca="1" si="12"/>
        <v>2081682583039.2417</v>
      </c>
      <c r="K66" s="90">
        <f t="shared" ca="1" si="12"/>
        <v>2136450102697.2278</v>
      </c>
      <c r="L66" s="210">
        <f ca="1">IF('Chemicals 2020'!$A74="CP",INDIRECT("'Chemicals 2020'!"&amp;'Country Selector'!$B$3&amp;ROW($A74))*10^12,0)*'Process Emissions Multipliers'!$B$36</f>
        <v>2191217622355.2141</v>
      </c>
      <c r="M66" s="90">
        <f t="shared" ca="1" si="16"/>
        <v>2255688976526.5806</v>
      </c>
      <c r="N66" s="90">
        <f t="shared" ca="1" si="13"/>
        <v>2320160330697.9473</v>
      </c>
      <c r="O66" s="90">
        <f t="shared" ca="1" si="13"/>
        <v>2384631684869.314</v>
      </c>
      <c r="P66" s="90">
        <f t="shared" ca="1" si="13"/>
        <v>2449103039040.6807</v>
      </c>
      <c r="Q66" s="90">
        <f t="shared" ca="1" si="13"/>
        <v>2513574393212.0474</v>
      </c>
      <c r="R66" s="90">
        <f t="shared" ca="1" si="13"/>
        <v>2578045747383.4141</v>
      </c>
      <c r="S66" s="90">
        <f t="shared" ca="1" si="13"/>
        <v>2642517101554.7803</v>
      </c>
      <c r="T66" s="90">
        <f t="shared" ca="1" si="13"/>
        <v>2706988455726.1475</v>
      </c>
      <c r="U66" s="90">
        <f t="shared" ca="1" si="13"/>
        <v>2771459809897.5137</v>
      </c>
      <c r="V66" s="210">
        <f ca="1">IF('Chemicals 2030'!$A74="CP",INDIRECT("'Chemicals 2030'!"&amp;'Country Selector'!$B$3&amp;ROW($A74))*10^12,0)*'Process Emissions Multipliers'!$D$36</f>
        <v>2835931164068.8804</v>
      </c>
      <c r="W66" s="90">
        <f t="shared" ca="1" si="14"/>
        <v>2889403099596.2593</v>
      </c>
      <c r="X66" s="90">
        <f t="shared" ca="1" si="14"/>
        <v>2942875035123.6377</v>
      </c>
      <c r="Y66" s="90">
        <f t="shared" ca="1" si="14"/>
        <v>2996346970651.0166</v>
      </c>
      <c r="Z66" s="90">
        <f t="shared" ca="1" si="14"/>
        <v>3049818906178.3955</v>
      </c>
      <c r="AA66" s="90">
        <f t="shared" ca="1" si="14"/>
        <v>3103290841705.7734</v>
      </c>
      <c r="AB66" s="90">
        <f t="shared" ca="1" si="14"/>
        <v>3156762777233.1523</v>
      </c>
      <c r="AC66" s="90">
        <f t="shared" ca="1" si="14"/>
        <v>3210234712760.5313</v>
      </c>
      <c r="AD66" s="90">
        <f t="shared" ca="1" si="14"/>
        <v>3263706648287.9097</v>
      </c>
      <c r="AE66" s="90">
        <f t="shared" ca="1" si="14"/>
        <v>3317178583815.2886</v>
      </c>
      <c r="AF66" s="90">
        <f t="shared" ca="1" si="14"/>
        <v>3370650519342.667</v>
      </c>
      <c r="AG66" s="90">
        <f t="shared" ca="1" si="14"/>
        <v>3424122454870.0459</v>
      </c>
      <c r="AH66" s="90">
        <f t="shared" ca="1" si="14"/>
        <v>3477594390397.4248</v>
      </c>
      <c r="AI66" s="90">
        <f t="shared" ca="1" si="14"/>
        <v>3531066325924.8037</v>
      </c>
      <c r="AJ66" s="90">
        <f t="shared" ca="1" si="14"/>
        <v>3584538261452.1821</v>
      </c>
      <c r="AK66" s="90">
        <f t="shared" ca="1" si="14"/>
        <v>3638010196979.561</v>
      </c>
      <c r="AL66" s="90">
        <f t="shared" ca="1" si="14"/>
        <v>3691482132506.9395</v>
      </c>
      <c r="AM66" s="90">
        <f t="shared" ca="1" si="11"/>
        <v>3744954068034.3179</v>
      </c>
      <c r="AN66" s="90">
        <f t="shared" ca="1" si="11"/>
        <v>3798426003561.6968</v>
      </c>
      <c r="AO66" s="90">
        <f t="shared" ca="1" si="11"/>
        <v>3851897939089.0752</v>
      </c>
      <c r="AP66" s="210">
        <f ca="1">V66*'Process Emissions Multipliers'!$E$36</f>
        <v>3905369874616.4541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Multipliers'!$E$36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1283511465043.3662</v>
      </c>
      <c r="D68" s="90">
        <f t="shared" ca="1" si="12"/>
        <v>2567022930086.7324</v>
      </c>
      <c r="E68" s="90">
        <f t="shared" ca="1" si="12"/>
        <v>3850534395130.0986</v>
      </c>
      <c r="F68" s="90">
        <f t="shared" ca="1" si="12"/>
        <v>5134045860173.4648</v>
      </c>
      <c r="G68" s="90">
        <f t="shared" ca="1" si="12"/>
        <v>6417557325216.8311</v>
      </c>
      <c r="H68" s="90">
        <f t="shared" ca="1" si="12"/>
        <v>7701068790260.1973</v>
      </c>
      <c r="I68" s="90">
        <f t="shared" ca="1" si="12"/>
        <v>8984580255303.5645</v>
      </c>
      <c r="J68" s="90">
        <f t="shared" ca="1" si="12"/>
        <v>10268091720346.93</v>
      </c>
      <c r="K68" s="90">
        <f t="shared" ca="1" si="12"/>
        <v>11551603185390.295</v>
      </c>
      <c r="L68" s="210">
        <f ca="1">IF('Chemicals 2020'!$A76="CP",INDIRECT("'Chemicals 2020'!"&amp;'Country Selector'!$B$3&amp;ROW($A76))*10^12,0)*'Process Emissions Multipliers'!$B$36</f>
        <v>12835114650433.662</v>
      </c>
      <c r="M68" s="90">
        <f t="shared" ca="1" si="16"/>
        <v>15562561505409.34</v>
      </c>
      <c r="N68" s="90">
        <f t="shared" ca="1" si="13"/>
        <v>18290008360385.016</v>
      </c>
      <c r="O68" s="90">
        <f t="shared" ca="1" si="13"/>
        <v>21017455215360.695</v>
      </c>
      <c r="P68" s="90">
        <f t="shared" ca="1" si="13"/>
        <v>23744902070336.375</v>
      </c>
      <c r="Q68" s="90">
        <f t="shared" ca="1" si="13"/>
        <v>26472348925312.051</v>
      </c>
      <c r="R68" s="90">
        <f t="shared" ca="1" si="13"/>
        <v>29199795780287.727</v>
      </c>
      <c r="S68" s="90">
        <f t="shared" ca="1" si="13"/>
        <v>31927242635263.402</v>
      </c>
      <c r="T68" s="90">
        <f t="shared" ca="1" si="13"/>
        <v>34654689490239.086</v>
      </c>
      <c r="U68" s="90">
        <f t="shared" ca="1" si="13"/>
        <v>37382136345214.758</v>
      </c>
      <c r="V68" s="210">
        <f ca="1">IF('Chemicals 2030'!$A76="CP",INDIRECT("'Chemicals 2030'!"&amp;'Country Selector'!$B$3&amp;ROW($A76))*10^12,0)*'Process Emissions Multipliers'!$D$36</f>
        <v>40109583200190.438</v>
      </c>
      <c r="W68" s="90">
        <f t="shared" ca="1" si="14"/>
        <v>40865855804435.68</v>
      </c>
      <c r="X68" s="90">
        <f t="shared" ca="1" si="14"/>
        <v>41622128408680.922</v>
      </c>
      <c r="Y68" s="90">
        <f t="shared" ca="1" si="14"/>
        <v>42378401012926.172</v>
      </c>
      <c r="Z68" s="90">
        <f t="shared" ca="1" si="14"/>
        <v>43134673617171.406</v>
      </c>
      <c r="AA68" s="90">
        <f t="shared" ca="1" si="14"/>
        <v>43890946221416.648</v>
      </c>
      <c r="AB68" s="90">
        <f t="shared" ca="1" si="14"/>
        <v>44647218825661.891</v>
      </c>
      <c r="AC68" s="90">
        <f t="shared" ca="1" si="14"/>
        <v>45403491429907.141</v>
      </c>
      <c r="AD68" s="90">
        <f t="shared" ca="1" si="14"/>
        <v>46159764034152.375</v>
      </c>
      <c r="AE68" s="90">
        <f t="shared" ca="1" si="14"/>
        <v>46916036638397.625</v>
      </c>
      <c r="AF68" s="90">
        <f t="shared" ca="1" si="14"/>
        <v>47672309242642.859</v>
      </c>
      <c r="AG68" s="90">
        <f t="shared" ca="1" si="14"/>
        <v>48428581846888.102</v>
      </c>
      <c r="AH68" s="90">
        <f t="shared" ca="1" si="14"/>
        <v>49184854451133.352</v>
      </c>
      <c r="AI68" s="90">
        <f t="shared" ca="1" si="14"/>
        <v>49941127055378.594</v>
      </c>
      <c r="AJ68" s="90">
        <f t="shared" ca="1" si="14"/>
        <v>50697399659623.836</v>
      </c>
      <c r="AK68" s="90">
        <f t="shared" ca="1" si="14"/>
        <v>51453672263869.078</v>
      </c>
      <c r="AL68" s="90">
        <f t="shared" ca="1" si="14"/>
        <v>52209944868114.32</v>
      </c>
      <c r="AM68" s="90">
        <f t="shared" ca="1" si="11"/>
        <v>52966217472359.555</v>
      </c>
      <c r="AN68" s="90">
        <f t="shared" ca="1" si="11"/>
        <v>53722490076604.813</v>
      </c>
      <c r="AO68" s="90">
        <f t="shared" ca="1" si="11"/>
        <v>54478762680850.047</v>
      </c>
      <c r="AP68" s="210">
        <f ca="1">V68*'Process Emissions Multipliers'!$E$36</f>
        <v>55235035285095.289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Multipliers'!$E$36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Multipliers'!$E$36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Multipliers'!$B$36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Multipliers'!$D$36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Multipliers'!$E$36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Multipliers'!$B$36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Multipliers'!$D$36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Multipliers'!$E$36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Multipliers'!$E$36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Multipliers'!$B$36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Multipliers'!$D$36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Multipliers'!$E$36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Multipliers'!$B$36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Multipliers'!$D$36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Multipliers'!$E$36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Multipliers'!$E$36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Multipliers'!$E$36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Multipliers'!$E$36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2202436825967.248</v>
      </c>
      <c r="D79" s="90">
        <f t="shared" ca="1" si="12"/>
        <v>4404873651934.4961</v>
      </c>
      <c r="E79" s="90">
        <f t="shared" ca="1" si="12"/>
        <v>6607310477901.7441</v>
      </c>
      <c r="F79" s="90">
        <f t="shared" ca="1" si="12"/>
        <v>8809747303868.9922</v>
      </c>
      <c r="G79" s="90">
        <f t="shared" ca="1" si="12"/>
        <v>11012184129836.24</v>
      </c>
      <c r="H79" s="90">
        <f t="shared" ca="1" si="12"/>
        <v>13214620955803.488</v>
      </c>
      <c r="I79" s="90">
        <f t="shared" ca="1" si="12"/>
        <v>15417057781770.738</v>
      </c>
      <c r="J79" s="90">
        <f t="shared" ca="1" si="12"/>
        <v>17619494607737.984</v>
      </c>
      <c r="K79" s="90">
        <f t="shared" ca="1" si="12"/>
        <v>19821931433705.23</v>
      </c>
      <c r="L79" s="210">
        <f ca="1">IF('Chemicals 2020'!$A87="CP",INDIRECT("'Chemicals 2020'!"&amp;'Country Selector'!$B$3&amp;ROW($A87))*10^12,0)*'Process Emissions Multipliers'!$B$36</f>
        <v>22024368259672.48</v>
      </c>
      <c r="M79" s="90">
        <f t="shared" ca="1" si="16"/>
        <v>21476161774176.246</v>
      </c>
      <c r="N79" s="90">
        <f t="shared" ca="1" si="13"/>
        <v>20927955288680.016</v>
      </c>
      <c r="O79" s="90">
        <f t="shared" ca="1" si="13"/>
        <v>20379748803183.789</v>
      </c>
      <c r="P79" s="90">
        <f t="shared" ca="1" si="13"/>
        <v>19831542317687.555</v>
      </c>
      <c r="Q79" s="90">
        <f t="shared" ca="1" si="13"/>
        <v>19283335832191.32</v>
      </c>
      <c r="R79" s="90">
        <f t="shared" ca="1" si="13"/>
        <v>18735129346695.09</v>
      </c>
      <c r="S79" s="90">
        <f t="shared" ca="1" si="13"/>
        <v>18186922861198.859</v>
      </c>
      <c r="T79" s="90">
        <f t="shared" ca="1" si="13"/>
        <v>17638716375702.625</v>
      </c>
      <c r="U79" s="90">
        <f t="shared" ca="1" si="13"/>
        <v>17090509890206.395</v>
      </c>
      <c r="V79" s="210">
        <f ca="1">IF('Chemicals 2030'!$A87="CP",INDIRECT("'Chemicals 2030'!"&amp;'Country Selector'!$B$3&amp;ROW($A87))*10^12,0)*'Process Emissions Multipliers'!$D$36</f>
        <v>16542303404710.162</v>
      </c>
      <c r="W79" s="90">
        <f t="shared" ref="W79:AL94" ca="1" si="18">$V79*($AP$1-W$1)/($AP$1-$V$1)+$AP79*(W$1-$V$1)/($AP$1-$V$1)</f>
        <v>16854211180307.184</v>
      </c>
      <c r="X79" s="90">
        <f t="shared" ca="1" si="18"/>
        <v>17166118955904.207</v>
      </c>
      <c r="Y79" s="90">
        <f t="shared" ca="1" si="18"/>
        <v>17478026731501.229</v>
      </c>
      <c r="Z79" s="90">
        <f t="shared" ca="1" si="18"/>
        <v>17789934507098.25</v>
      </c>
      <c r="AA79" s="90">
        <f t="shared" ca="1" si="18"/>
        <v>18101842282695.273</v>
      </c>
      <c r="AB79" s="90">
        <f t="shared" ca="1" si="18"/>
        <v>18413750058292.297</v>
      </c>
      <c r="AC79" s="90">
        <f t="shared" ca="1" si="18"/>
        <v>18725657833889.32</v>
      </c>
      <c r="AD79" s="90">
        <f t="shared" ca="1" si="18"/>
        <v>19037565609486.344</v>
      </c>
      <c r="AE79" s="90">
        <f t="shared" ca="1" si="18"/>
        <v>19349473385083.367</v>
      </c>
      <c r="AF79" s="90">
        <f t="shared" ca="1" si="18"/>
        <v>19661381160680.387</v>
      </c>
      <c r="AG79" s="90">
        <f t="shared" ca="1" si="18"/>
        <v>19973288936277.406</v>
      </c>
      <c r="AH79" s="90">
        <f t="shared" ca="1" si="18"/>
        <v>20285196711874.43</v>
      </c>
      <c r="AI79" s="90">
        <f t="shared" ca="1" si="18"/>
        <v>20597104487471.453</v>
      </c>
      <c r="AJ79" s="90">
        <f t="shared" ca="1" si="18"/>
        <v>20909012263068.477</v>
      </c>
      <c r="AK79" s="90">
        <f t="shared" ca="1" si="18"/>
        <v>21220920038665.496</v>
      </c>
      <c r="AL79" s="90">
        <f t="shared" ca="1" si="18"/>
        <v>21532827814262.52</v>
      </c>
      <c r="AM79" s="90">
        <f t="shared" ca="1" si="17"/>
        <v>21844735589859.543</v>
      </c>
      <c r="AN79" s="90">
        <f t="shared" ca="1" si="17"/>
        <v>22156643365456.566</v>
      </c>
      <c r="AO79" s="90">
        <f t="shared" ca="1" si="17"/>
        <v>22468551141053.586</v>
      </c>
      <c r="AP79" s="210">
        <f ca="1">V79*'Process Emissions Multipliers'!$E$36</f>
        <v>22780458916650.609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1195106998638.2813</v>
      </c>
      <c r="D80" s="90">
        <f t="shared" ca="1" si="12"/>
        <v>1233647105064.2729</v>
      </c>
      <c r="E80" s="90">
        <f t="shared" ca="1" si="12"/>
        <v>1272187211490.2646</v>
      </c>
      <c r="F80" s="90">
        <f t="shared" ca="1" si="12"/>
        <v>1310727317916.2563</v>
      </c>
      <c r="G80" s="90">
        <f t="shared" ca="1" si="12"/>
        <v>1349267424342.248</v>
      </c>
      <c r="H80" s="90">
        <f t="shared" ca="1" si="12"/>
        <v>1387807530768.2397</v>
      </c>
      <c r="I80" s="90">
        <f t="shared" ca="1" si="12"/>
        <v>1426347637194.2312</v>
      </c>
      <c r="J80" s="90">
        <f t="shared" ca="1" si="12"/>
        <v>1464887743620.2231</v>
      </c>
      <c r="K80" s="90">
        <f t="shared" ca="1" si="12"/>
        <v>1503427850046.2148</v>
      </c>
      <c r="L80" s="210">
        <f ca="1">IF('Chemicals 2020'!$A88="CP",INDIRECT("'Chemicals 2020'!"&amp;'Country Selector'!$B$3&amp;ROW($A88))*10^12,0)*'Process Emissions Multipliers'!$B$36</f>
        <v>1541967956472.2063</v>
      </c>
      <c r="M80" s="90">
        <f t="shared" ca="1" si="16"/>
        <v>1587336687185.385</v>
      </c>
      <c r="N80" s="90">
        <f t="shared" ca="1" si="13"/>
        <v>1632705417898.5635</v>
      </c>
      <c r="O80" s="90">
        <f t="shared" ca="1" si="13"/>
        <v>1678074148611.7417</v>
      </c>
      <c r="P80" s="90">
        <f t="shared" ca="1" si="13"/>
        <v>1723442879324.9204</v>
      </c>
      <c r="Q80" s="90">
        <f t="shared" ca="1" si="13"/>
        <v>1768811610038.0991</v>
      </c>
      <c r="R80" s="90">
        <f t="shared" ca="1" si="13"/>
        <v>1814180340751.2776</v>
      </c>
      <c r="S80" s="90">
        <f t="shared" ca="1" si="13"/>
        <v>1859549071464.4561</v>
      </c>
      <c r="T80" s="90">
        <f t="shared" ca="1" si="13"/>
        <v>1904917802177.6348</v>
      </c>
      <c r="U80" s="90">
        <f t="shared" ca="1" si="13"/>
        <v>1950286532890.8132</v>
      </c>
      <c r="V80" s="210">
        <f ca="1">IF('Chemicals 2030'!$A88="CP",INDIRECT("'Chemicals 2030'!"&amp;'Country Selector'!$B$3&amp;ROW($A88))*10^12,0)*'Process Emissions Multipliers'!$D$36</f>
        <v>1995655263603.9917</v>
      </c>
      <c r="W80" s="90">
        <f t="shared" ca="1" si="18"/>
        <v>2033283662678.8132</v>
      </c>
      <c r="X80" s="90">
        <f t="shared" ca="1" si="18"/>
        <v>2070912061753.6345</v>
      </c>
      <c r="Y80" s="90">
        <f t="shared" ca="1" si="18"/>
        <v>2108540460828.4561</v>
      </c>
      <c r="Z80" s="90">
        <f t="shared" ca="1" si="18"/>
        <v>2146168859903.2771</v>
      </c>
      <c r="AA80" s="90">
        <f t="shared" ca="1" si="18"/>
        <v>2183797258978.0984</v>
      </c>
      <c r="AB80" s="90">
        <f t="shared" ca="1" si="18"/>
        <v>2221425658052.9199</v>
      </c>
      <c r="AC80" s="90">
        <f t="shared" ca="1" si="18"/>
        <v>2259054057127.7412</v>
      </c>
      <c r="AD80" s="90">
        <f t="shared" ca="1" si="18"/>
        <v>2296682456202.5625</v>
      </c>
      <c r="AE80" s="90">
        <f t="shared" ca="1" si="18"/>
        <v>2334310855277.3838</v>
      </c>
      <c r="AF80" s="90">
        <f t="shared" ca="1" si="18"/>
        <v>2371939254352.2051</v>
      </c>
      <c r="AG80" s="90">
        <f t="shared" ca="1" si="18"/>
        <v>2409567653427.0269</v>
      </c>
      <c r="AH80" s="90">
        <f t="shared" ca="1" si="18"/>
        <v>2447196052501.8481</v>
      </c>
      <c r="AI80" s="90">
        <f t="shared" ca="1" si="18"/>
        <v>2484824451576.6694</v>
      </c>
      <c r="AJ80" s="90">
        <f t="shared" ca="1" si="18"/>
        <v>2522452850651.4912</v>
      </c>
      <c r="AK80" s="90">
        <f t="shared" ca="1" si="18"/>
        <v>2560081249726.312</v>
      </c>
      <c r="AL80" s="90">
        <f t="shared" ca="1" si="18"/>
        <v>2597709648801.1338</v>
      </c>
      <c r="AM80" s="90">
        <f t="shared" ca="1" si="17"/>
        <v>2635338047875.9551</v>
      </c>
      <c r="AN80" s="90">
        <f t="shared" ca="1" si="17"/>
        <v>2672966446950.7764</v>
      </c>
      <c r="AO80" s="90">
        <f t="shared" ca="1" si="17"/>
        <v>2710594846025.5977</v>
      </c>
      <c r="AP80" s="210">
        <f ca="1">V80*'Process Emissions Multipliers'!$E$36</f>
        <v>2748223245100.4189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1493883748297.8613</v>
      </c>
      <c r="D81" s="90">
        <f t="shared" ca="1" si="12"/>
        <v>1542058881330.3477</v>
      </c>
      <c r="E81" s="90">
        <f t="shared" ca="1" si="12"/>
        <v>1590234014362.8345</v>
      </c>
      <c r="F81" s="90">
        <f t="shared" ca="1" si="12"/>
        <v>1638409147395.3213</v>
      </c>
      <c r="G81" s="90">
        <f t="shared" ca="1" si="12"/>
        <v>1686584280427.8076</v>
      </c>
      <c r="H81" s="90">
        <f t="shared" ca="1" si="12"/>
        <v>1734759413460.2944</v>
      </c>
      <c r="I81" s="90">
        <f t="shared" ca="1" si="12"/>
        <v>1782934546492.781</v>
      </c>
      <c r="J81" s="90">
        <f t="shared" ca="1" si="12"/>
        <v>1831109679525.2678</v>
      </c>
      <c r="K81" s="90">
        <f t="shared" ca="1" si="12"/>
        <v>1879284812557.7542</v>
      </c>
      <c r="L81" s="210">
        <f ca="1">IF('Chemicals 2020'!$A89="CP",INDIRECT("'Chemicals 2020'!"&amp;'Country Selector'!$B$3&amp;ROW($A89))*10^12,0)*'Process Emissions Multipliers'!$B$36</f>
        <v>1927459945590.241</v>
      </c>
      <c r="M81" s="90">
        <f t="shared" ca="1" si="16"/>
        <v>1984170858981.7253</v>
      </c>
      <c r="N81" s="90">
        <f t="shared" ca="1" si="13"/>
        <v>2040881772373.21</v>
      </c>
      <c r="O81" s="90">
        <f t="shared" ca="1" si="13"/>
        <v>2097592685764.6943</v>
      </c>
      <c r="P81" s="90">
        <f t="shared" ca="1" si="13"/>
        <v>2154303599156.1785</v>
      </c>
      <c r="Q81" s="90">
        <f t="shared" ca="1" si="13"/>
        <v>2211014512547.6631</v>
      </c>
      <c r="R81" s="90">
        <f t="shared" ca="1" si="13"/>
        <v>2267725425939.1475</v>
      </c>
      <c r="S81" s="90">
        <f t="shared" ca="1" si="13"/>
        <v>2324436339330.6318</v>
      </c>
      <c r="T81" s="90">
        <f t="shared" ca="1" si="13"/>
        <v>2381147252722.1162</v>
      </c>
      <c r="U81" s="90">
        <f t="shared" ca="1" si="13"/>
        <v>2437858166113.6006</v>
      </c>
      <c r="V81" s="210">
        <f ca="1">IF('Chemicals 2030'!$A89="CP",INDIRECT("'Chemicals 2030'!"&amp;'Country Selector'!$B$3&amp;ROW($A89))*10^12,0)*'Process Emissions Multipliers'!$D$36</f>
        <v>2494569079505.085</v>
      </c>
      <c r="W81" s="90">
        <f t="shared" ca="1" si="18"/>
        <v>2541604578348.6138</v>
      </c>
      <c r="X81" s="90">
        <f t="shared" ca="1" si="18"/>
        <v>2588640077192.1421</v>
      </c>
      <c r="Y81" s="90">
        <f t="shared" ca="1" si="18"/>
        <v>2635675576035.6704</v>
      </c>
      <c r="Z81" s="90">
        <f t="shared" ca="1" si="18"/>
        <v>2682711074879.1992</v>
      </c>
      <c r="AA81" s="90">
        <f t="shared" ca="1" si="18"/>
        <v>2729746573722.7275</v>
      </c>
      <c r="AB81" s="90">
        <f t="shared" ca="1" si="18"/>
        <v>2776782072566.2559</v>
      </c>
      <c r="AC81" s="90">
        <f t="shared" ca="1" si="18"/>
        <v>2823817571409.7842</v>
      </c>
      <c r="AD81" s="90">
        <f t="shared" ca="1" si="18"/>
        <v>2870853070253.3135</v>
      </c>
      <c r="AE81" s="90">
        <f t="shared" ca="1" si="18"/>
        <v>2917888569096.8418</v>
      </c>
      <c r="AF81" s="90">
        <f t="shared" ca="1" si="18"/>
        <v>2964924067940.3701</v>
      </c>
      <c r="AG81" s="90">
        <f t="shared" ca="1" si="18"/>
        <v>3011959566783.8989</v>
      </c>
      <c r="AH81" s="90">
        <f t="shared" ca="1" si="18"/>
        <v>3058995065627.4268</v>
      </c>
      <c r="AI81" s="90">
        <f t="shared" ca="1" si="18"/>
        <v>3106030564470.9556</v>
      </c>
      <c r="AJ81" s="90">
        <f t="shared" ca="1" si="18"/>
        <v>3153066063314.4839</v>
      </c>
      <c r="AK81" s="90">
        <f t="shared" ca="1" si="18"/>
        <v>3200101562158.0127</v>
      </c>
      <c r="AL81" s="90">
        <f t="shared" ca="1" si="18"/>
        <v>3247137061001.5415</v>
      </c>
      <c r="AM81" s="90">
        <f t="shared" ca="1" si="17"/>
        <v>3294172559845.0698</v>
      </c>
      <c r="AN81" s="90">
        <f t="shared" ca="1" si="17"/>
        <v>3341208058688.5981</v>
      </c>
      <c r="AO81" s="90">
        <f t="shared" ca="1" si="17"/>
        <v>3388243557532.127</v>
      </c>
      <c r="AP81" s="210">
        <f ca="1">V81*'Process Emissions Multipliers'!$E$36</f>
        <v>3435279056375.6553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Multipliers'!$E$36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Multipliers'!$E$36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1132206630288.8916</v>
      </c>
      <c r="D84" s="90">
        <f t="shared" ca="1" si="12"/>
        <v>1168718310060.8823</v>
      </c>
      <c r="E84" s="90">
        <f t="shared" ca="1" si="12"/>
        <v>1205229989832.8733</v>
      </c>
      <c r="F84" s="90">
        <f t="shared" ca="1" si="12"/>
        <v>1241741669604.8643</v>
      </c>
      <c r="G84" s="90">
        <f t="shared" ca="1" si="12"/>
        <v>1278253349376.855</v>
      </c>
      <c r="H84" s="90">
        <f t="shared" ca="1" si="12"/>
        <v>1314765029148.8457</v>
      </c>
      <c r="I84" s="90">
        <f t="shared" ca="1" si="12"/>
        <v>1351276708920.8369</v>
      </c>
      <c r="J84" s="90">
        <f t="shared" ca="1" si="12"/>
        <v>1387788388692.8276</v>
      </c>
      <c r="K84" s="90">
        <f t="shared" ca="1" si="12"/>
        <v>1424300068464.8184</v>
      </c>
      <c r="L84" s="210">
        <f ca="1">IF('Chemicals 2020'!$A92="CP",INDIRECT("'Chemicals 2020'!"&amp;'Country Selector'!$B$3&amp;ROW($A92))*10^12,0)*'Process Emissions Multipliers'!$B$36</f>
        <v>1460811748236.8093</v>
      </c>
      <c r="M84" s="90">
        <f t="shared" ca="1" si="16"/>
        <v>1503792651017.7256</v>
      </c>
      <c r="N84" s="90">
        <f t="shared" ca="1" si="13"/>
        <v>1546773553798.6416</v>
      </c>
      <c r="O84" s="90">
        <f t="shared" ca="1" si="13"/>
        <v>1589754456579.5581</v>
      </c>
      <c r="P84" s="90">
        <f t="shared" ca="1" si="13"/>
        <v>1632735359360.4741</v>
      </c>
      <c r="Q84" s="90">
        <f t="shared" ca="1" si="13"/>
        <v>1675716262141.3901</v>
      </c>
      <c r="R84" s="90">
        <f t="shared" ca="1" si="13"/>
        <v>1718697164922.3066</v>
      </c>
      <c r="S84" s="90">
        <f t="shared" ca="1" si="13"/>
        <v>1761678067703.2227</v>
      </c>
      <c r="T84" s="90">
        <f t="shared" ca="1" si="13"/>
        <v>1804658970484.1387</v>
      </c>
      <c r="U84" s="90">
        <f t="shared" ca="1" si="13"/>
        <v>1847639873265.0549</v>
      </c>
      <c r="V84" s="210">
        <f ca="1">IF('Chemicals 2030'!$A92="CP",INDIRECT("'Chemicals 2030'!"&amp;'Country Selector'!$B$3&amp;ROW($A92))*10^12,0)*'Process Emissions Multipliers'!$D$36</f>
        <v>1890620776045.9712</v>
      </c>
      <c r="W84" s="90">
        <f t="shared" ca="1" si="18"/>
        <v>1926268733064.2246</v>
      </c>
      <c r="X84" s="90">
        <f t="shared" ca="1" si="18"/>
        <v>1961916690082.478</v>
      </c>
      <c r="Y84" s="90">
        <f t="shared" ca="1" si="18"/>
        <v>1997564647100.7317</v>
      </c>
      <c r="Z84" s="90">
        <f t="shared" ca="1" si="18"/>
        <v>2033212604118.9849</v>
      </c>
      <c r="AA84" s="90">
        <f t="shared" ca="1" si="18"/>
        <v>2068860561137.2383</v>
      </c>
      <c r="AB84" s="90">
        <f t="shared" ca="1" si="18"/>
        <v>2104508518155.4917</v>
      </c>
      <c r="AC84" s="90">
        <f t="shared" ca="1" si="18"/>
        <v>2140156475173.7451</v>
      </c>
      <c r="AD84" s="90">
        <f t="shared" ca="1" si="18"/>
        <v>2175804432191.9985</v>
      </c>
      <c r="AE84" s="90">
        <f t="shared" ca="1" si="18"/>
        <v>2211452389210.252</v>
      </c>
      <c r="AF84" s="90">
        <f t="shared" ca="1" si="18"/>
        <v>2247100346228.5054</v>
      </c>
      <c r="AG84" s="90">
        <f t="shared" ca="1" si="18"/>
        <v>2282748303246.7588</v>
      </c>
      <c r="AH84" s="90">
        <f t="shared" ca="1" si="18"/>
        <v>2318396260265.0122</v>
      </c>
      <c r="AI84" s="90">
        <f t="shared" ca="1" si="18"/>
        <v>2354044217283.2656</v>
      </c>
      <c r="AJ84" s="90">
        <f t="shared" ca="1" si="18"/>
        <v>2389692174301.519</v>
      </c>
      <c r="AK84" s="90">
        <f t="shared" ca="1" si="18"/>
        <v>2425340131319.7725</v>
      </c>
      <c r="AL84" s="90">
        <f t="shared" ca="1" si="18"/>
        <v>2460988088338.0259</v>
      </c>
      <c r="AM84" s="90">
        <f t="shared" ca="1" si="17"/>
        <v>2496636045356.2793</v>
      </c>
      <c r="AN84" s="90">
        <f t="shared" ca="1" si="17"/>
        <v>2532284002374.5327</v>
      </c>
      <c r="AO84" s="90">
        <f t="shared" ca="1" si="17"/>
        <v>2567931959392.7856</v>
      </c>
      <c r="AP84" s="210">
        <f ca="1">V84*'Process Emissions Multipliers'!$E$36</f>
        <v>2603579916411.0396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1415258287861.1272</v>
      </c>
      <c r="D85" s="90">
        <f t="shared" ca="1" si="12"/>
        <v>1460897887576.1145</v>
      </c>
      <c r="E85" s="90">
        <f t="shared" ca="1" si="12"/>
        <v>1506537487291.1016</v>
      </c>
      <c r="F85" s="90">
        <f t="shared" ca="1" si="12"/>
        <v>1552177087006.0889</v>
      </c>
      <c r="G85" s="90">
        <f t="shared" ca="1" si="12"/>
        <v>1597816686721.0759</v>
      </c>
      <c r="H85" s="90">
        <f t="shared" ca="1" si="12"/>
        <v>1643456286436.063</v>
      </c>
      <c r="I85" s="90">
        <f t="shared" ca="1" si="12"/>
        <v>1689095886151.0503</v>
      </c>
      <c r="J85" s="90">
        <f t="shared" ca="1" si="12"/>
        <v>1734735485866.0374</v>
      </c>
      <c r="K85" s="90">
        <f t="shared" ca="1" si="12"/>
        <v>1780375085581.0247</v>
      </c>
      <c r="L85" s="210">
        <f ca="1">IF('Chemicals 2020'!$A93="CP",INDIRECT("'Chemicals 2020'!"&amp;'Country Selector'!$B$3&amp;ROW($A93))*10^12,0)*'Process Emissions Multipliers'!$B$36</f>
        <v>1826014685296.0117</v>
      </c>
      <c r="M85" s="90">
        <f t="shared" ca="1" si="16"/>
        <v>1879740813772.1475</v>
      </c>
      <c r="N85" s="90">
        <f t="shared" ca="1" si="13"/>
        <v>1933466942248.2832</v>
      </c>
      <c r="O85" s="90">
        <f t="shared" ca="1" si="13"/>
        <v>1987193070724.4189</v>
      </c>
      <c r="P85" s="90">
        <f t="shared" ca="1" si="13"/>
        <v>2040919199200.5547</v>
      </c>
      <c r="Q85" s="90">
        <f t="shared" ca="1" si="13"/>
        <v>2094645327676.6902</v>
      </c>
      <c r="R85" s="90">
        <f t="shared" ca="1" si="13"/>
        <v>2148371456152.8257</v>
      </c>
      <c r="S85" s="90">
        <f t="shared" ca="1" si="13"/>
        <v>2202097584628.9614</v>
      </c>
      <c r="T85" s="90">
        <f t="shared" ca="1" si="13"/>
        <v>2255823713105.0972</v>
      </c>
      <c r="U85" s="90">
        <f t="shared" ca="1" si="13"/>
        <v>2309549841581.2329</v>
      </c>
      <c r="V85" s="210">
        <f ca="1">IF('Chemicals 2030'!$A93="CP",INDIRECT("'Chemicals 2030'!"&amp;'Country Selector'!$B$3&amp;ROW($A93))*10^12,0)*'Process Emissions Multipliers'!$D$36</f>
        <v>2363275970057.3687</v>
      </c>
      <c r="W85" s="90">
        <f t="shared" ca="1" si="18"/>
        <v>2407835916330.1841</v>
      </c>
      <c r="X85" s="90">
        <f t="shared" ca="1" si="18"/>
        <v>2452395862602.9985</v>
      </c>
      <c r="Y85" s="90">
        <f t="shared" ca="1" si="18"/>
        <v>2496955808875.8135</v>
      </c>
      <c r="Z85" s="90">
        <f t="shared" ca="1" si="18"/>
        <v>2541515755148.6289</v>
      </c>
      <c r="AA85" s="90">
        <f t="shared" ca="1" si="18"/>
        <v>2586075701421.4434</v>
      </c>
      <c r="AB85" s="90">
        <f t="shared" ca="1" si="18"/>
        <v>2630635647694.2583</v>
      </c>
      <c r="AC85" s="90">
        <f t="shared" ca="1" si="18"/>
        <v>2675195593967.0732</v>
      </c>
      <c r="AD85" s="90">
        <f t="shared" ca="1" si="18"/>
        <v>2719755540239.8887</v>
      </c>
      <c r="AE85" s="90">
        <f t="shared" ca="1" si="18"/>
        <v>2764315486512.7031</v>
      </c>
      <c r="AF85" s="90">
        <f t="shared" ca="1" si="18"/>
        <v>2808875432785.5186</v>
      </c>
      <c r="AG85" s="90">
        <f t="shared" ca="1" si="18"/>
        <v>2853435379058.333</v>
      </c>
      <c r="AH85" s="90">
        <f t="shared" ca="1" si="18"/>
        <v>2897995325331.1484</v>
      </c>
      <c r="AI85" s="90">
        <f t="shared" ca="1" si="18"/>
        <v>2942555271603.9634</v>
      </c>
      <c r="AJ85" s="90">
        <f t="shared" ca="1" si="18"/>
        <v>2987115217876.7778</v>
      </c>
      <c r="AK85" s="90">
        <f t="shared" ca="1" si="18"/>
        <v>3031675164149.5933</v>
      </c>
      <c r="AL85" s="90">
        <f t="shared" ca="1" si="18"/>
        <v>3076235110422.4082</v>
      </c>
      <c r="AM85" s="90">
        <f t="shared" ca="1" si="17"/>
        <v>3120795056695.2236</v>
      </c>
      <c r="AN85" s="90">
        <f t="shared" ca="1" si="17"/>
        <v>3165355002968.0381</v>
      </c>
      <c r="AO85" s="90">
        <f t="shared" ca="1" si="17"/>
        <v>3209914949240.853</v>
      </c>
      <c r="AP85" s="210">
        <f ca="1">V85*'Process Emissions Multipliers'!$E$36</f>
        <v>3254474895513.668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Multipliers'!$E$36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Multipliers'!$E$36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Multipliers'!$E$36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Multipliers'!$E$36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Multipliers'!$E$36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46933002882.743896</v>
      </c>
      <c r="D91" s="90">
        <f t="shared" ca="1" si="12"/>
        <v>93866005765.487793</v>
      </c>
      <c r="E91" s="90">
        <f t="shared" ca="1" si="12"/>
        <v>140799008648.23169</v>
      </c>
      <c r="F91" s="90">
        <f t="shared" ca="1" si="12"/>
        <v>187732011530.97559</v>
      </c>
      <c r="G91" s="90">
        <f t="shared" ca="1" si="12"/>
        <v>234665014413.71948</v>
      </c>
      <c r="H91" s="90">
        <f t="shared" ca="1" si="12"/>
        <v>281598017296.46338</v>
      </c>
      <c r="I91" s="90">
        <f t="shared" ca="1" si="12"/>
        <v>328531020179.20728</v>
      </c>
      <c r="J91" s="90">
        <f t="shared" ca="1" si="12"/>
        <v>375464023061.95117</v>
      </c>
      <c r="K91" s="90">
        <f t="shared" ca="1" si="12"/>
        <v>422397025944.69507</v>
      </c>
      <c r="L91" s="210">
        <f ca="1">IF('Chemicals 2020'!$A99="CP",INDIRECT("'Chemicals 2020'!"&amp;'Country Selector'!$B$3&amp;ROW($A99))*10^12,0)*'Process Emissions Multipliers'!$B$36</f>
        <v>469330028827.43896</v>
      </c>
      <c r="M91" s="90">
        <f t="shared" ca="1" si="16"/>
        <v>595196189017.80981</v>
      </c>
      <c r="N91" s="90">
        <f t="shared" ca="1" si="13"/>
        <v>721062349208.18066</v>
      </c>
      <c r="O91" s="90">
        <f t="shared" ca="1" si="13"/>
        <v>846928509398.55139</v>
      </c>
      <c r="P91" s="90">
        <f t="shared" ca="1" si="13"/>
        <v>972794669588.92224</v>
      </c>
      <c r="Q91" s="90">
        <f t="shared" ca="1" si="13"/>
        <v>1098660829779.2931</v>
      </c>
      <c r="R91" s="90">
        <f t="shared" ca="1" si="13"/>
        <v>1224526989969.6638</v>
      </c>
      <c r="S91" s="90">
        <f t="shared" ca="1" si="13"/>
        <v>1350393150160.0349</v>
      </c>
      <c r="T91" s="90">
        <f t="shared" ca="1" si="13"/>
        <v>1476259310350.4055</v>
      </c>
      <c r="U91" s="90">
        <f t="shared" ca="1" si="13"/>
        <v>1602125470540.7764</v>
      </c>
      <c r="V91" s="210">
        <f ca="1">IF('Chemicals 2030'!$A99="CP",INDIRECT("'Chemicals 2030'!"&amp;'Country Selector'!$B$3&amp;ROW($A99))*10^12,0)*'Process Emissions Multipliers'!$D$36</f>
        <v>1727991630731.1472</v>
      </c>
      <c r="W91" s="90">
        <f t="shared" ca="1" si="18"/>
        <v>1760573189212.1843</v>
      </c>
      <c r="X91" s="90">
        <f t="shared" ca="1" si="18"/>
        <v>1793154747693.2214</v>
      </c>
      <c r="Y91" s="90">
        <f t="shared" ca="1" si="18"/>
        <v>1825736306174.2585</v>
      </c>
      <c r="Z91" s="90">
        <f t="shared" ca="1" si="18"/>
        <v>1858317864655.2954</v>
      </c>
      <c r="AA91" s="90">
        <f t="shared" ca="1" si="18"/>
        <v>1890899423136.3325</v>
      </c>
      <c r="AB91" s="90">
        <f t="shared" ca="1" si="18"/>
        <v>1923480981617.3701</v>
      </c>
      <c r="AC91" s="90">
        <f t="shared" ca="1" si="18"/>
        <v>1956062540098.4067</v>
      </c>
      <c r="AD91" s="90">
        <f t="shared" ca="1" si="18"/>
        <v>1988644098579.4438</v>
      </c>
      <c r="AE91" s="90">
        <f t="shared" ca="1" si="18"/>
        <v>2021225657060.4814</v>
      </c>
      <c r="AF91" s="90">
        <f t="shared" ca="1" si="18"/>
        <v>2053807215541.5181</v>
      </c>
      <c r="AG91" s="90">
        <f t="shared" ca="1" si="18"/>
        <v>2086388774022.5552</v>
      </c>
      <c r="AH91" s="90">
        <f t="shared" ca="1" si="18"/>
        <v>2118970332503.5923</v>
      </c>
      <c r="AI91" s="90">
        <f t="shared" ca="1" si="18"/>
        <v>2151551890984.6296</v>
      </c>
      <c r="AJ91" s="90">
        <f t="shared" ca="1" si="18"/>
        <v>2184133449465.6665</v>
      </c>
      <c r="AK91" s="90">
        <f t="shared" ca="1" si="18"/>
        <v>2216715007946.7036</v>
      </c>
      <c r="AL91" s="90">
        <f t="shared" ca="1" si="18"/>
        <v>2249296566427.7407</v>
      </c>
      <c r="AM91" s="90">
        <f t="shared" ca="1" si="17"/>
        <v>2281878124908.7778</v>
      </c>
      <c r="AN91" s="90">
        <f t="shared" ca="1" si="17"/>
        <v>2314459683389.8149</v>
      </c>
      <c r="AO91" s="90">
        <f t="shared" ca="1" si="17"/>
        <v>2347041241870.8516</v>
      </c>
      <c r="AP91" s="210">
        <f ca="1">V91*'Process Emissions Multipliers'!$E$36</f>
        <v>2379622800351.8892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Multipliers'!$E$36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Multipliers'!$E$36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Multipliers'!$E$36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2986819990.9847383</v>
      </c>
      <c r="D95" s="90">
        <f t="shared" ca="1" si="12"/>
        <v>5973639981.9694767</v>
      </c>
      <c r="E95" s="90">
        <f t="shared" ref="D95:K126" ca="1" si="20">$B95*($L$1-E$1)/($L$1-$B$1)+$L95*(E$1-$B$1)/($L$1-$B$1)</f>
        <v>8960459972.9542141</v>
      </c>
      <c r="F95" s="90">
        <f t="shared" ca="1" si="20"/>
        <v>11947279963.938953</v>
      </c>
      <c r="G95" s="90">
        <f t="shared" ca="1" si="20"/>
        <v>14934099954.923691</v>
      </c>
      <c r="H95" s="90">
        <f t="shared" ca="1" si="20"/>
        <v>17920919945.908428</v>
      </c>
      <c r="I95" s="90">
        <f t="shared" ca="1" si="20"/>
        <v>20907739936.893166</v>
      </c>
      <c r="J95" s="90">
        <f t="shared" ca="1" si="20"/>
        <v>23894559927.877907</v>
      </c>
      <c r="K95" s="90">
        <f t="shared" ca="1" si="20"/>
        <v>26881379918.862644</v>
      </c>
      <c r="L95" s="210">
        <f ca="1">IF('Chemicals 2020'!$A103="CP",INDIRECT("'Chemicals 2020'!"&amp;'Country Selector'!$B$3&amp;ROW($A103))*10^12,0)*'Process Emissions Multipliers'!$B$36</f>
        <v>29868199909.847382</v>
      </c>
      <c r="M95" s="90">
        <f t="shared" ca="1" si="16"/>
        <v>37875476955.476166</v>
      </c>
      <c r="N95" s="90">
        <f t="shared" ca="1" si="13"/>
        <v>45882754001.10495</v>
      </c>
      <c r="O95" s="90">
        <f t="shared" ref="N95:U126" ca="1" si="21">$L95*($V$1-O$1)/($V$1-$L$1)+$V95*(O$1-$L$1)/($V$1-$L$1)</f>
        <v>53890031046.733734</v>
      </c>
      <c r="P95" s="90">
        <f t="shared" ca="1" si="21"/>
        <v>61897308092.362518</v>
      </c>
      <c r="Q95" s="90">
        <f t="shared" ca="1" si="21"/>
        <v>69904585137.991302</v>
      </c>
      <c r="R95" s="90">
        <f t="shared" ca="1" si="21"/>
        <v>77911862183.620087</v>
      </c>
      <c r="S95" s="90">
        <f t="shared" ca="1" si="21"/>
        <v>85919139229.248856</v>
      </c>
      <c r="T95" s="90">
        <f t="shared" ca="1" si="21"/>
        <v>93926416274.877655</v>
      </c>
      <c r="U95" s="90">
        <f t="shared" ca="1" si="21"/>
        <v>101933693320.50644</v>
      </c>
      <c r="V95" s="210">
        <f ca="1">IF('Chemicals 2030'!$A103="CP",INDIRECT("'Chemicals 2030'!"&amp;'Country Selector'!$B$3&amp;ROW($A103))*10^12,0)*'Process Emissions Multipliers'!$D$36</f>
        <v>109940970366.13521</v>
      </c>
      <c r="W95" s="90">
        <f t="shared" ref="W95:AL110" ca="1" si="22">$V95*($AP$1-W$1)/($AP$1-$V$1)+$AP95*(W$1-$V$1)/($AP$1-$V$1)</f>
        <v>112013924940.53355</v>
      </c>
      <c r="X95" s="90">
        <f t="shared" ca="1" si="22"/>
        <v>114086879514.93193</v>
      </c>
      <c r="Y95" s="90">
        <f t="shared" ca="1" si="22"/>
        <v>116159834089.33028</v>
      </c>
      <c r="Z95" s="90">
        <f t="shared" ca="1" si="22"/>
        <v>118232788663.72862</v>
      </c>
      <c r="AA95" s="90">
        <f t="shared" ca="1" si="22"/>
        <v>120305743238.12698</v>
      </c>
      <c r="AB95" s="90">
        <f t="shared" ca="1" si="22"/>
        <v>122378697812.52533</v>
      </c>
      <c r="AC95" s="90">
        <f t="shared" ca="1" si="22"/>
        <v>124451652386.92368</v>
      </c>
      <c r="AD95" s="90">
        <f t="shared" ca="1" si="22"/>
        <v>126524606961.32204</v>
      </c>
      <c r="AE95" s="90">
        <f t="shared" ca="1" si="22"/>
        <v>128597561535.7204</v>
      </c>
      <c r="AF95" s="90">
        <f t="shared" ca="1" si="22"/>
        <v>130670516110.11874</v>
      </c>
      <c r="AG95" s="90">
        <f t="shared" ca="1" si="22"/>
        <v>132743470684.51711</v>
      </c>
      <c r="AH95" s="90">
        <f t="shared" ca="1" si="22"/>
        <v>134816425258.91544</v>
      </c>
      <c r="AI95" s="90">
        <f t="shared" ca="1" si="22"/>
        <v>136889379833.3138</v>
      </c>
      <c r="AJ95" s="90">
        <f t="shared" ca="1" si="22"/>
        <v>138962334407.71216</v>
      </c>
      <c r="AK95" s="90">
        <f t="shared" ca="1" si="22"/>
        <v>141035288982.1105</v>
      </c>
      <c r="AL95" s="90">
        <f t="shared" ca="1" si="22"/>
        <v>143108243556.50885</v>
      </c>
      <c r="AM95" s="90">
        <f t="shared" ca="1" si="19"/>
        <v>145181198130.9072</v>
      </c>
      <c r="AN95" s="90">
        <f t="shared" ca="1" si="19"/>
        <v>147254152705.30557</v>
      </c>
      <c r="AO95" s="90">
        <f t="shared" ca="1" si="19"/>
        <v>149327107279.70392</v>
      </c>
      <c r="AP95" s="210">
        <f ca="1">V95*'Process Emissions Multipliers'!$E$36</f>
        <v>151400061854.10226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Multipliers'!$E$36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Multipliers'!$E$36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35576474855.612167</v>
      </c>
      <c r="D98" s="90">
        <f t="shared" ca="1" si="20"/>
        <v>71152949711.224335</v>
      </c>
      <c r="E98" s="90">
        <f t="shared" ca="1" si="20"/>
        <v>106729424566.83652</v>
      </c>
      <c r="F98" s="90">
        <f t="shared" ca="1" si="20"/>
        <v>142305899422.44867</v>
      </c>
      <c r="G98" s="90">
        <f t="shared" ca="1" si="20"/>
        <v>177882374278.06085</v>
      </c>
      <c r="H98" s="90">
        <f t="shared" ca="1" si="20"/>
        <v>213458849133.67303</v>
      </c>
      <c r="I98" s="90">
        <f t="shared" ca="1" si="20"/>
        <v>249035323989.28522</v>
      </c>
      <c r="J98" s="90">
        <f t="shared" ca="1" si="20"/>
        <v>284611798844.89734</v>
      </c>
      <c r="K98" s="90">
        <f t="shared" ca="1" si="20"/>
        <v>320188273700.50952</v>
      </c>
      <c r="L98" s="210">
        <f ca="1">IF('Chemicals 2020'!$A106="CP",INDIRECT("'Chemicals 2020'!"&amp;'Country Selector'!$B$3&amp;ROW($A106))*10^12,0)*'Process Emissions Multipliers'!$B$36</f>
        <v>355764748556.1217</v>
      </c>
      <c r="M98" s="90">
        <f t="shared" ca="1" si="16"/>
        <v>419308128012.49048</v>
      </c>
      <c r="N98" s="90">
        <f t="shared" ca="1" si="21"/>
        <v>482851507468.85925</v>
      </c>
      <c r="O98" s="90">
        <f t="shared" ca="1" si="21"/>
        <v>546394886925.22815</v>
      </c>
      <c r="P98" s="90">
        <f t="shared" ca="1" si="21"/>
        <v>609938266381.59692</v>
      </c>
      <c r="Q98" s="90">
        <f t="shared" ca="1" si="21"/>
        <v>673481645837.96582</v>
      </c>
      <c r="R98" s="90">
        <f t="shared" ca="1" si="21"/>
        <v>737025025294.33447</v>
      </c>
      <c r="S98" s="90">
        <f t="shared" ca="1" si="21"/>
        <v>800568404750.70337</v>
      </c>
      <c r="T98" s="90">
        <f t="shared" ca="1" si="21"/>
        <v>864111784207.07214</v>
      </c>
      <c r="U98" s="90">
        <f t="shared" ca="1" si="21"/>
        <v>927655163663.44092</v>
      </c>
      <c r="V98" s="210">
        <f ca="1">IF('Chemicals 2030'!$A106="CP",INDIRECT("'Chemicals 2030'!"&amp;'Country Selector'!$B$3&amp;ROW($A106))*10^12,0)*'Process Emissions Multipliers'!$D$36</f>
        <v>991198543119.80969</v>
      </c>
      <c r="W98" s="90">
        <f t="shared" ca="1" si="22"/>
        <v>1009887750130.2118</v>
      </c>
      <c r="X98" s="90">
        <f t="shared" ca="1" si="22"/>
        <v>1028576957140.614</v>
      </c>
      <c r="Y98" s="90">
        <f t="shared" ca="1" si="22"/>
        <v>1047266164151.0162</v>
      </c>
      <c r="Z98" s="90">
        <f t="shared" ca="1" si="22"/>
        <v>1065955371161.4185</v>
      </c>
      <c r="AA98" s="90">
        <f t="shared" ca="1" si="22"/>
        <v>1084644578171.8206</v>
      </c>
      <c r="AB98" s="90">
        <f t="shared" ca="1" si="22"/>
        <v>1103333785182.2227</v>
      </c>
      <c r="AC98" s="90">
        <f t="shared" ca="1" si="22"/>
        <v>1122022992192.625</v>
      </c>
      <c r="AD98" s="90">
        <f t="shared" ca="1" si="22"/>
        <v>1140712199203.0271</v>
      </c>
      <c r="AE98" s="90">
        <f t="shared" ca="1" si="22"/>
        <v>1159401406213.4292</v>
      </c>
      <c r="AF98" s="90">
        <f t="shared" ca="1" si="22"/>
        <v>1178090613223.8315</v>
      </c>
      <c r="AG98" s="90">
        <f t="shared" ca="1" si="22"/>
        <v>1196779820234.2336</v>
      </c>
      <c r="AH98" s="90">
        <f t="shared" ca="1" si="22"/>
        <v>1215469027244.6357</v>
      </c>
      <c r="AI98" s="90">
        <f t="shared" ca="1" si="22"/>
        <v>1234158234255.0381</v>
      </c>
      <c r="AJ98" s="90">
        <f t="shared" ca="1" si="22"/>
        <v>1252847441265.4402</v>
      </c>
      <c r="AK98" s="90">
        <f t="shared" ca="1" si="22"/>
        <v>1271536648275.8425</v>
      </c>
      <c r="AL98" s="90">
        <f t="shared" ca="1" si="22"/>
        <v>1290225855286.2446</v>
      </c>
      <c r="AM98" s="90">
        <f t="shared" ca="1" si="19"/>
        <v>1308915062296.6467</v>
      </c>
      <c r="AN98" s="90">
        <f t="shared" ca="1" si="19"/>
        <v>1327604269307.0488</v>
      </c>
      <c r="AO98" s="90">
        <f t="shared" ca="1" si="19"/>
        <v>1346293476317.4509</v>
      </c>
      <c r="AP98" s="210">
        <f ca="1">V98*'Process Emissions Multipliers'!$E$36</f>
        <v>1364982683327.8533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1495252190.1010211</v>
      </c>
      <c r="D99" s="90">
        <f t="shared" ca="1" si="20"/>
        <v>2990504380.2020421</v>
      </c>
      <c r="E99" s="90">
        <f t="shared" ca="1" si="20"/>
        <v>4485756570.3030634</v>
      </c>
      <c r="F99" s="90">
        <f t="shared" ca="1" si="20"/>
        <v>5981008760.4040842</v>
      </c>
      <c r="G99" s="90">
        <f t="shared" ca="1" si="20"/>
        <v>7476260950.505106</v>
      </c>
      <c r="H99" s="90">
        <f t="shared" ca="1" si="20"/>
        <v>8971513140.6061268</v>
      </c>
      <c r="I99" s="90">
        <f t="shared" ca="1" si="20"/>
        <v>10466765330.707148</v>
      </c>
      <c r="J99" s="90">
        <f t="shared" ca="1" si="20"/>
        <v>11962017520.808168</v>
      </c>
      <c r="K99" s="90">
        <f t="shared" ca="1" si="20"/>
        <v>13457269710.909189</v>
      </c>
      <c r="L99" s="210">
        <f ca="1">IF('Chemicals 2020'!$A107="CP",INDIRECT("'Chemicals 2020'!"&amp;'Country Selector'!$B$3&amp;ROW($A107))*10^12,0)*'Process Emissions Multipliers'!$B$36</f>
        <v>14952521901.01021</v>
      </c>
      <c r="M99" s="90">
        <f t="shared" ca="1" si="16"/>
        <v>20491562649.679459</v>
      </c>
      <c r="N99" s="90">
        <f t="shared" ca="1" si="21"/>
        <v>26030603398.348709</v>
      </c>
      <c r="O99" s="90">
        <f t="shared" ca="1" si="21"/>
        <v>31569644147.01796</v>
      </c>
      <c r="P99" s="90">
        <f t="shared" ca="1" si="21"/>
        <v>37108684895.68721</v>
      </c>
      <c r="Q99" s="90">
        <f t="shared" ca="1" si="21"/>
        <v>42647725644.356461</v>
      </c>
      <c r="R99" s="90">
        <f t="shared" ca="1" si="21"/>
        <v>48186766393.025711</v>
      </c>
      <c r="S99" s="90">
        <f t="shared" ca="1" si="21"/>
        <v>53725807141.694962</v>
      </c>
      <c r="T99" s="90">
        <f t="shared" ca="1" si="21"/>
        <v>59264847890.364212</v>
      </c>
      <c r="U99" s="90">
        <f t="shared" ca="1" si="21"/>
        <v>64803888639.03347</v>
      </c>
      <c r="V99" s="210">
        <f ca="1">IF('Chemicals 2030'!$A107="CP",INDIRECT("'Chemicals 2030'!"&amp;'Country Selector'!$B$3&amp;ROW($A107))*10^12,0)*'Process Emissions Multipliers'!$D$36</f>
        <v>70342929387.702713</v>
      </c>
      <c r="W99" s="90">
        <f t="shared" ca="1" si="22"/>
        <v>71669256568.236084</v>
      </c>
      <c r="X99" s="90">
        <f t="shared" ca="1" si="22"/>
        <v>72995583748.769455</v>
      </c>
      <c r="Y99" s="90">
        <f t="shared" ca="1" si="22"/>
        <v>74321910929.302811</v>
      </c>
      <c r="Z99" s="90">
        <f t="shared" ca="1" si="22"/>
        <v>75648238109.836182</v>
      </c>
      <c r="AA99" s="90">
        <f t="shared" ca="1" si="22"/>
        <v>76974565290.369553</v>
      </c>
      <c r="AB99" s="90">
        <f t="shared" ca="1" si="22"/>
        <v>78300892470.902924</v>
      </c>
      <c r="AC99" s="90">
        <f t="shared" ca="1" si="22"/>
        <v>79627219651.436279</v>
      </c>
      <c r="AD99" s="90">
        <f t="shared" ca="1" si="22"/>
        <v>80953546831.969666</v>
      </c>
      <c r="AE99" s="90">
        <f t="shared" ca="1" si="22"/>
        <v>82279874012.503021</v>
      </c>
      <c r="AF99" s="90">
        <f t="shared" ca="1" si="22"/>
        <v>83606201193.036392</v>
      </c>
      <c r="AG99" s="90">
        <f t="shared" ca="1" si="22"/>
        <v>84932528373.569763</v>
      </c>
      <c r="AH99" s="90">
        <f t="shared" ca="1" si="22"/>
        <v>86258855554.103134</v>
      </c>
      <c r="AI99" s="90">
        <f t="shared" ca="1" si="22"/>
        <v>87585182734.636505</v>
      </c>
      <c r="AJ99" s="90">
        <f t="shared" ca="1" si="22"/>
        <v>88911509915.169861</v>
      </c>
      <c r="AK99" s="90">
        <f t="shared" ca="1" si="22"/>
        <v>90237837095.703232</v>
      </c>
      <c r="AL99" s="90">
        <f t="shared" ca="1" si="22"/>
        <v>91564164276.236603</v>
      </c>
      <c r="AM99" s="90">
        <f t="shared" ca="1" si="19"/>
        <v>92890491456.769974</v>
      </c>
      <c r="AN99" s="90">
        <f t="shared" ca="1" si="19"/>
        <v>94216818637.303345</v>
      </c>
      <c r="AO99" s="90">
        <f t="shared" ca="1" si="19"/>
        <v>95543145817.8367</v>
      </c>
      <c r="AP99" s="210">
        <f ca="1">V99*'Process Emissions Multipliers'!$E$36</f>
        <v>96869472998.370071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Multipliers'!$E$36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Multipliers'!$E$36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Multipliers'!$E$36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146188111313.99911</v>
      </c>
      <c r="D103" s="90">
        <f t="shared" ca="1" si="20"/>
        <v>292376222627.99823</v>
      </c>
      <c r="E103" s="90">
        <f t="shared" ca="1" si="20"/>
        <v>438564333941.99738</v>
      </c>
      <c r="F103" s="90">
        <f t="shared" ca="1" si="20"/>
        <v>584752445255.99646</v>
      </c>
      <c r="G103" s="90">
        <f t="shared" ca="1" si="20"/>
        <v>730940556569.99561</v>
      </c>
      <c r="H103" s="90">
        <f t="shared" ca="1" si="20"/>
        <v>877128667883.99475</v>
      </c>
      <c r="I103" s="90">
        <f t="shared" ca="1" si="20"/>
        <v>1023316779197.9938</v>
      </c>
      <c r="J103" s="90">
        <f t="shared" ca="1" si="20"/>
        <v>1169504890511.9929</v>
      </c>
      <c r="K103" s="90">
        <f t="shared" ca="1" si="20"/>
        <v>1315693001825.9922</v>
      </c>
      <c r="L103" s="210">
        <f ca="1">IF('Chemicals 2020'!$A111="CP",INDIRECT("'Chemicals 2020'!"&amp;'Country Selector'!$B$3&amp;ROW($A111))*10^12,0)*'Process Emissions Multipliers'!$B$36</f>
        <v>1461881113139.9912</v>
      </c>
      <c r="M103" s="90">
        <f t="shared" ca="1" si="16"/>
        <v>1778165935715.4221</v>
      </c>
      <c r="N103" s="90">
        <f t="shared" ca="1" si="21"/>
        <v>2094450758290.8525</v>
      </c>
      <c r="O103" s="90">
        <f t="shared" ca="1" si="21"/>
        <v>2410735580866.2832</v>
      </c>
      <c r="P103" s="90">
        <f t="shared" ca="1" si="21"/>
        <v>2727020403441.7144</v>
      </c>
      <c r="Q103" s="90">
        <f t="shared" ca="1" si="21"/>
        <v>3043305226017.145</v>
      </c>
      <c r="R103" s="90">
        <f t="shared" ca="1" si="21"/>
        <v>3359590048592.5757</v>
      </c>
      <c r="S103" s="90">
        <f t="shared" ca="1" si="21"/>
        <v>3675874871168.0068</v>
      </c>
      <c r="T103" s="90">
        <f t="shared" ca="1" si="21"/>
        <v>3992159693743.437</v>
      </c>
      <c r="U103" s="90">
        <f t="shared" ca="1" si="21"/>
        <v>4308444516318.8677</v>
      </c>
      <c r="V103" s="210">
        <f ca="1">IF('Chemicals 2030'!$A111="CP",INDIRECT("'Chemicals 2030'!"&amp;'Country Selector'!$B$3&amp;ROW($A111))*10^12,0)*'Process Emissions Multipliers'!$D$36</f>
        <v>4624729338894.2988</v>
      </c>
      <c r="W103" s="90">
        <f t="shared" ca="1" si="22"/>
        <v>4711929350013.7949</v>
      </c>
      <c r="X103" s="90">
        <f t="shared" ca="1" si="22"/>
        <v>4799129361133.291</v>
      </c>
      <c r="Y103" s="90">
        <f t="shared" ca="1" si="22"/>
        <v>4886329372252.7871</v>
      </c>
      <c r="Z103" s="90">
        <f t="shared" ca="1" si="22"/>
        <v>4973529383372.2842</v>
      </c>
      <c r="AA103" s="90">
        <f t="shared" ca="1" si="22"/>
        <v>5060729394491.7803</v>
      </c>
      <c r="AB103" s="90">
        <f t="shared" ca="1" si="22"/>
        <v>5147929405611.2773</v>
      </c>
      <c r="AC103" s="90">
        <f t="shared" ca="1" si="22"/>
        <v>5235129416730.7734</v>
      </c>
      <c r="AD103" s="90">
        <f t="shared" ca="1" si="22"/>
        <v>5322329427850.2695</v>
      </c>
      <c r="AE103" s="90">
        <f t="shared" ca="1" si="22"/>
        <v>5409529438969.7656</v>
      </c>
      <c r="AF103" s="90">
        <f t="shared" ca="1" si="22"/>
        <v>5496729450089.2617</v>
      </c>
      <c r="AG103" s="90">
        <f t="shared" ca="1" si="22"/>
        <v>5583929461208.7588</v>
      </c>
      <c r="AH103" s="90">
        <f t="shared" ca="1" si="22"/>
        <v>5671129472328.2549</v>
      </c>
      <c r="AI103" s="90">
        <f t="shared" ca="1" si="22"/>
        <v>5758329483447.752</v>
      </c>
      <c r="AJ103" s="90">
        <f t="shared" ca="1" si="22"/>
        <v>5845529494567.248</v>
      </c>
      <c r="AK103" s="90">
        <f t="shared" ca="1" si="22"/>
        <v>5932729505686.7441</v>
      </c>
      <c r="AL103" s="90">
        <f t="shared" ca="1" si="22"/>
        <v>6019929516806.2402</v>
      </c>
      <c r="AM103" s="90">
        <f t="shared" ca="1" si="19"/>
        <v>6107129527925.7363</v>
      </c>
      <c r="AN103" s="90">
        <f t="shared" ca="1" si="19"/>
        <v>6194329539045.2324</v>
      </c>
      <c r="AO103" s="90">
        <f t="shared" ca="1" si="19"/>
        <v>6281529550164.7285</v>
      </c>
      <c r="AP103" s="210">
        <f ca="1">V103*'Process Emissions Multipliers'!$E$36</f>
        <v>6368729561284.2256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Multipliers'!$E$36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Multipliers'!$B$36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Multipliers'!$D$36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Multipliers'!$E$36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Multipliers'!$E$36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Multipliers'!$E$36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Multipliers'!$E$36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Multipliers'!$E$36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Multipliers'!$E$36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Multipliers'!$E$36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Multipliers'!$E$36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198270958.76040271</v>
      </c>
      <c r="D113" s="90">
        <f t="shared" ca="1" si="20"/>
        <v>396541917.52080542</v>
      </c>
      <c r="E113" s="90">
        <f t="shared" ca="1" si="20"/>
        <v>594812876.28120816</v>
      </c>
      <c r="F113" s="90">
        <f t="shared" ca="1" si="20"/>
        <v>793083835.04161084</v>
      </c>
      <c r="G113" s="90">
        <f t="shared" ca="1" si="20"/>
        <v>991354793.80201364</v>
      </c>
      <c r="H113" s="90">
        <f t="shared" ca="1" si="20"/>
        <v>1189625752.5624163</v>
      </c>
      <c r="I113" s="90">
        <f t="shared" ca="1" si="20"/>
        <v>1387896711.322819</v>
      </c>
      <c r="J113" s="90">
        <f t="shared" ca="1" si="20"/>
        <v>1586167670.0832217</v>
      </c>
      <c r="K113" s="90">
        <f t="shared" ca="1" si="20"/>
        <v>1784438628.8436246</v>
      </c>
      <c r="L113" s="210">
        <f ca="1">IF('Chemicals 2020'!$A121="CP",INDIRECT("'Chemicals 2020'!"&amp;'Country Selector'!$B$3&amp;ROW($A121))*10^12,0)*'Process Emissions Multipliers'!$B$36</f>
        <v>1982709587.604027</v>
      </c>
      <c r="M113" s="90">
        <f t="shared" ca="1" si="16"/>
        <v>2710883582.5751219</v>
      </c>
      <c r="N113" s="90">
        <f t="shared" ca="1" si="21"/>
        <v>3439057577.546216</v>
      </c>
      <c r="O113" s="90">
        <f t="shared" ca="1" si="21"/>
        <v>4167231572.5173101</v>
      </c>
      <c r="P113" s="90">
        <f t="shared" ca="1" si="21"/>
        <v>4895405567.4884043</v>
      </c>
      <c r="Q113" s="90">
        <f t="shared" ca="1" si="21"/>
        <v>5623579562.4594984</v>
      </c>
      <c r="R113" s="90">
        <f t="shared" ca="1" si="21"/>
        <v>6351753557.4305925</v>
      </c>
      <c r="S113" s="90">
        <f t="shared" ca="1" si="21"/>
        <v>7079927552.4016867</v>
      </c>
      <c r="T113" s="90">
        <f t="shared" ca="1" si="21"/>
        <v>7808101547.3727818</v>
      </c>
      <c r="U113" s="90">
        <f t="shared" ca="1" si="21"/>
        <v>8536275542.3438759</v>
      </c>
      <c r="V113" s="210">
        <f ca="1">IF('Chemicals 2030'!$A121="CP",INDIRECT("'Chemicals 2030'!"&amp;'Country Selector'!$B$3&amp;ROW($A121))*10^12,0)*'Process Emissions Multipliers'!$D$36</f>
        <v>9264449537.31497</v>
      </c>
      <c r="W113" s="90">
        <f t="shared" ca="1" si="24"/>
        <v>9439132214.6071796</v>
      </c>
      <c r="X113" s="90">
        <f t="shared" ca="1" si="24"/>
        <v>9613814891.8993855</v>
      </c>
      <c r="Y113" s="90">
        <f t="shared" ca="1" si="24"/>
        <v>9788497569.1915932</v>
      </c>
      <c r="Z113" s="90">
        <f t="shared" ca="1" si="24"/>
        <v>9963180246.4838028</v>
      </c>
      <c r="AA113" s="90">
        <f t="shared" ca="1" si="24"/>
        <v>10137862923.776009</v>
      </c>
      <c r="AB113" s="90">
        <f t="shared" ca="1" si="24"/>
        <v>10312545601.068216</v>
      </c>
      <c r="AC113" s="90">
        <f t="shared" ca="1" si="24"/>
        <v>10487228278.360424</v>
      </c>
      <c r="AD113" s="90">
        <f t="shared" ca="1" si="24"/>
        <v>10661910955.652634</v>
      </c>
      <c r="AE113" s="90">
        <f t="shared" ca="1" si="24"/>
        <v>10836593632.944839</v>
      </c>
      <c r="AF113" s="90">
        <f t="shared" ca="1" si="24"/>
        <v>11011276310.237049</v>
      </c>
      <c r="AG113" s="90">
        <f t="shared" ca="1" si="24"/>
        <v>11185958987.529257</v>
      </c>
      <c r="AH113" s="90">
        <f t="shared" ca="1" si="24"/>
        <v>11360641664.821465</v>
      </c>
      <c r="AI113" s="90">
        <f t="shared" ca="1" si="24"/>
        <v>11535324342.11367</v>
      </c>
      <c r="AJ113" s="90">
        <f t="shared" ca="1" si="24"/>
        <v>11710007019.40588</v>
      </c>
      <c r="AK113" s="90">
        <f t="shared" ca="1" si="24"/>
        <v>11884689696.698088</v>
      </c>
      <c r="AL113" s="90">
        <f t="shared" ca="1" si="24"/>
        <v>12059372373.990295</v>
      </c>
      <c r="AM113" s="90">
        <f t="shared" ca="1" si="23"/>
        <v>12234055051.282503</v>
      </c>
      <c r="AN113" s="90">
        <f t="shared" ca="1" si="23"/>
        <v>12408737728.574709</v>
      </c>
      <c r="AO113" s="90">
        <f t="shared" ca="1" si="23"/>
        <v>12583420405.86692</v>
      </c>
      <c r="AP113" s="210">
        <f ca="1">V113*'Process Emissions Multipliers'!$E$36</f>
        <v>12758103083.159126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Multipliers'!$E$36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Multipliers'!$E$36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Multipliers'!$E$36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20176674824.427578</v>
      </c>
      <c r="D117" s="90">
        <f t="shared" ca="1" si="20"/>
        <v>25191420237.652061</v>
      </c>
      <c r="E117" s="90">
        <f t="shared" ca="1" si="20"/>
        <v>30206165650.876549</v>
      </c>
      <c r="F117" s="90">
        <f t="shared" ca="1" si="20"/>
        <v>35220911064.101028</v>
      </c>
      <c r="G117" s="90">
        <f t="shared" ca="1" si="20"/>
        <v>40235656477.325523</v>
      </c>
      <c r="H117" s="90">
        <f t="shared" ca="1" si="20"/>
        <v>45250401890.550011</v>
      </c>
      <c r="I117" s="90">
        <f t="shared" ca="1" si="20"/>
        <v>50265147303.774483</v>
      </c>
      <c r="J117" s="90">
        <f t="shared" ca="1" si="20"/>
        <v>55279892716.99897</v>
      </c>
      <c r="K117" s="90">
        <f t="shared" ca="1" si="20"/>
        <v>60294638130.223457</v>
      </c>
      <c r="L117" s="210">
        <f ca="1">IF('Chemicals 2020'!$A125="CP",INDIRECT("'Chemicals 2020'!"&amp;'Country Selector'!$B$3&amp;ROW($A125))*10^12,0)*'Process Emissions Multipliers'!$B$36</f>
        <v>65309383543.447945</v>
      </c>
      <c r="M117" s="90">
        <f t="shared" ca="1" si="16"/>
        <v>73941642744.568436</v>
      </c>
      <c r="N117" s="90">
        <f t="shared" ca="1" si="21"/>
        <v>82573901945.688919</v>
      </c>
      <c r="O117" s="90">
        <f t="shared" ca="1" si="21"/>
        <v>91206161146.809418</v>
      </c>
      <c r="P117" s="90">
        <f t="shared" ca="1" si="21"/>
        <v>99838420347.929901</v>
      </c>
      <c r="Q117" s="90">
        <f t="shared" ca="1" si="21"/>
        <v>108470679549.05038</v>
      </c>
      <c r="R117" s="90">
        <f t="shared" ca="1" si="21"/>
        <v>117102938750.17088</v>
      </c>
      <c r="S117" s="90">
        <f t="shared" ca="1" si="21"/>
        <v>125735197951.29138</v>
      </c>
      <c r="T117" s="90">
        <f t="shared" ca="1" si="21"/>
        <v>134367457152.41185</v>
      </c>
      <c r="U117" s="90">
        <f t="shared" ca="1" si="21"/>
        <v>142999716353.53235</v>
      </c>
      <c r="V117" s="210">
        <f ca="1">IF('Chemicals 2030'!$A125="CP",INDIRECT("'Chemicals 2030'!"&amp;'Country Selector'!$B$3&amp;ROW($A125))*10^12,0)*'Process Emissions Multipliers'!$D$36</f>
        <v>151631975554.65283</v>
      </c>
      <c r="W117" s="90">
        <f t="shared" ca="1" si="24"/>
        <v>154491020697.73535</v>
      </c>
      <c r="X117" s="90">
        <f t="shared" ca="1" si="24"/>
        <v>157350065840.81784</v>
      </c>
      <c r="Y117" s="90">
        <f t="shared" ca="1" si="24"/>
        <v>160209110983.90036</v>
      </c>
      <c r="Z117" s="90">
        <f t="shared" ca="1" si="24"/>
        <v>163068156126.98285</v>
      </c>
      <c r="AA117" s="90">
        <f t="shared" ca="1" si="24"/>
        <v>165927201270.06537</v>
      </c>
      <c r="AB117" s="90">
        <f t="shared" ca="1" si="24"/>
        <v>168786246413.14789</v>
      </c>
      <c r="AC117" s="90">
        <f t="shared" ca="1" si="24"/>
        <v>171645291556.23041</v>
      </c>
      <c r="AD117" s="90">
        <f t="shared" ca="1" si="24"/>
        <v>174504336699.31293</v>
      </c>
      <c r="AE117" s="90">
        <f t="shared" ca="1" si="24"/>
        <v>177363381842.39539</v>
      </c>
      <c r="AF117" s="90">
        <f t="shared" ca="1" si="24"/>
        <v>180222426985.47791</v>
      </c>
      <c r="AG117" s="90">
        <f t="shared" ca="1" si="24"/>
        <v>183081472128.56042</v>
      </c>
      <c r="AH117" s="90">
        <f t="shared" ca="1" si="24"/>
        <v>185940517271.64294</v>
      </c>
      <c r="AI117" s="90">
        <f t="shared" ca="1" si="24"/>
        <v>188799562414.72546</v>
      </c>
      <c r="AJ117" s="90">
        <f t="shared" ca="1" si="24"/>
        <v>191658607557.80795</v>
      </c>
      <c r="AK117" s="90">
        <f t="shared" ca="1" si="24"/>
        <v>194517652700.89044</v>
      </c>
      <c r="AL117" s="90">
        <f t="shared" ca="1" si="24"/>
        <v>197376697843.97299</v>
      </c>
      <c r="AM117" s="90">
        <f t="shared" ca="1" si="23"/>
        <v>200235742987.05551</v>
      </c>
      <c r="AN117" s="90">
        <f t="shared" ca="1" si="23"/>
        <v>203094788130.13797</v>
      </c>
      <c r="AO117" s="90">
        <f t="shared" ca="1" si="23"/>
        <v>205953833273.22049</v>
      </c>
      <c r="AP117" s="210">
        <f ca="1">V117*'Process Emissions Multipliers'!$E$36</f>
        <v>208812878416.30301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Multipliers'!$E$36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Multipliers'!$B$36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Multipliers'!$D$36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Multipliers'!$E$36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Multipliers'!$E$36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Multipliers'!$E$36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Multipliers'!$E$36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Multipliers'!$E$36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Multipliers'!$E$36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Multipliers'!$E$36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Multipliers'!$E$36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Multipliers'!$E$36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Multipliers'!$E$36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Multipliers'!$E$36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Multipliers'!$E$36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Multipliers'!$E$36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Multipliers'!$E$36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Multipliers'!$E$36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20176674824.421032</v>
      </c>
      <c r="D134" s="90">
        <f t="shared" ca="1" si="27"/>
        <v>25191420237.642525</v>
      </c>
      <c r="E134" s="90">
        <f t="shared" ca="1" si="27"/>
        <v>30206165650.864017</v>
      </c>
      <c r="F134" s="90">
        <f t="shared" ca="1" si="27"/>
        <v>35220911064.08551</v>
      </c>
      <c r="G134" s="90">
        <f t="shared" ca="1" si="27"/>
        <v>40235656477.306999</v>
      </c>
      <c r="H134" s="90">
        <f t="shared" ca="1" si="27"/>
        <v>45250401890.528496</v>
      </c>
      <c r="I134" s="90">
        <f t="shared" ca="1" si="27"/>
        <v>50265147303.749985</v>
      </c>
      <c r="J134" s="90">
        <f t="shared" ca="1" si="27"/>
        <v>55279892716.971481</v>
      </c>
      <c r="K134" s="90">
        <f t="shared" ca="1" si="27"/>
        <v>60294638130.192978</v>
      </c>
      <c r="L134" s="210">
        <f ca="1">IF('Chemicals 2020'!$A142="CP",INDIRECT("'Chemicals 2020'!"&amp;'Country Selector'!$B$3&amp;ROW($A142))*10^12,0)*'Process Emissions Multipliers'!$B$36</f>
        <v>65309383543.414467</v>
      </c>
      <c r="M134" s="90">
        <f t="shared" ca="1" si="28"/>
        <v>73941642744.5383</v>
      </c>
      <c r="N134" s="90">
        <f t="shared" ca="1" si="28"/>
        <v>82573901945.66214</v>
      </c>
      <c r="O134" s="90">
        <f t="shared" ca="1" si="28"/>
        <v>91206161146.78598</v>
      </c>
      <c r="P134" s="90">
        <f t="shared" ca="1" si="28"/>
        <v>99838420347.909821</v>
      </c>
      <c r="Q134" s="90">
        <f t="shared" ca="1" si="28"/>
        <v>108470679549.03365</v>
      </c>
      <c r="R134" s="90">
        <f t="shared" ca="1" si="28"/>
        <v>117102938750.15749</v>
      </c>
      <c r="S134" s="90">
        <f t="shared" ca="1" si="28"/>
        <v>125735197951.28133</v>
      </c>
      <c r="T134" s="90">
        <f t="shared" ca="1" si="28"/>
        <v>134367457152.40515</v>
      </c>
      <c r="U134" s="90">
        <f t="shared" ca="1" si="28"/>
        <v>142999716353.52899</v>
      </c>
      <c r="V134" s="210">
        <f ca="1">IF('Chemicals 2030'!$A142="CP",INDIRECT("'Chemicals 2030'!"&amp;'Country Selector'!$B$3&amp;ROW($A142))*10^12,0)*'Process Emissions Multipliers'!$D$36</f>
        <v>151631975554.65283</v>
      </c>
      <c r="W134" s="90">
        <f t="shared" ca="1" si="26"/>
        <v>154491020697.73535</v>
      </c>
      <c r="X134" s="90">
        <f t="shared" ca="1" si="26"/>
        <v>157350065840.81784</v>
      </c>
      <c r="Y134" s="90">
        <f t="shared" ca="1" si="26"/>
        <v>160209110983.90036</v>
      </c>
      <c r="Z134" s="90">
        <f t="shared" ca="1" si="26"/>
        <v>163068156126.98285</v>
      </c>
      <c r="AA134" s="90">
        <f t="shared" ca="1" si="26"/>
        <v>165927201270.06537</v>
      </c>
      <c r="AB134" s="90">
        <f t="shared" ca="1" si="26"/>
        <v>168786246413.14789</v>
      </c>
      <c r="AC134" s="90">
        <f t="shared" ca="1" si="26"/>
        <v>171645291556.23041</v>
      </c>
      <c r="AD134" s="90">
        <f t="shared" ca="1" si="26"/>
        <v>174504336699.31293</v>
      </c>
      <c r="AE134" s="90">
        <f t="shared" ca="1" si="26"/>
        <v>177363381842.39539</v>
      </c>
      <c r="AF134" s="90">
        <f t="shared" ca="1" si="26"/>
        <v>180222426985.47791</v>
      </c>
      <c r="AG134" s="90">
        <f t="shared" ca="1" si="26"/>
        <v>183081472128.56042</v>
      </c>
      <c r="AH134" s="90">
        <f t="shared" ca="1" si="26"/>
        <v>185940517271.64294</v>
      </c>
      <c r="AI134" s="90">
        <f t="shared" ca="1" si="26"/>
        <v>188799562414.72546</v>
      </c>
      <c r="AJ134" s="90">
        <f t="shared" ca="1" si="26"/>
        <v>191658607557.80795</v>
      </c>
      <c r="AK134" s="90">
        <f t="shared" ca="1" si="26"/>
        <v>194517652700.89044</v>
      </c>
      <c r="AL134" s="90">
        <f t="shared" ca="1" si="26"/>
        <v>197376697843.97299</v>
      </c>
      <c r="AM134" s="90">
        <f t="shared" ca="1" si="25"/>
        <v>200235742987.05551</v>
      </c>
      <c r="AN134" s="90">
        <f t="shared" ca="1" si="25"/>
        <v>203094788130.13797</v>
      </c>
      <c r="AO134" s="90">
        <f t="shared" ca="1" si="25"/>
        <v>205953833273.22049</v>
      </c>
      <c r="AP134" s="210">
        <f ca="1">V134*'Process Emissions Multipliers'!$E$36</f>
        <v>208812878416.30301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Multipliers'!$E$36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Multipliers'!$E$36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Multipliers'!$E$36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Multipliers'!$E$36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Multipliers'!$E$36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Multipliers'!$E$36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1775216524487.6653</v>
      </c>
      <c r="D141" s="90">
        <f t="shared" ca="1" si="27"/>
        <v>3550433048975.3306</v>
      </c>
      <c r="E141" s="90">
        <f t="shared" ca="1" si="27"/>
        <v>5325649573462.9951</v>
      </c>
      <c r="F141" s="90">
        <f t="shared" ca="1" si="27"/>
        <v>7100866097950.6611</v>
      </c>
      <c r="G141" s="90">
        <f t="shared" ca="1" si="27"/>
        <v>8876082622438.3262</v>
      </c>
      <c r="H141" s="90">
        <f t="shared" ca="1" si="27"/>
        <v>10651299146925.99</v>
      </c>
      <c r="I141" s="90">
        <f t="shared" ca="1" si="27"/>
        <v>12426515671413.656</v>
      </c>
      <c r="J141" s="90">
        <f t="shared" ca="1" si="27"/>
        <v>14201732195901.322</v>
      </c>
      <c r="K141" s="90">
        <f t="shared" ca="1" si="27"/>
        <v>15976948720388.988</v>
      </c>
      <c r="L141" s="210">
        <f ca="1">IF('Chemicals 2020'!$A149="CP",INDIRECT("'Chemicals 2020'!"&amp;'Country Selector'!$B$3&amp;ROW($A149))*10^12,0)*'Process Emissions Multipliers'!$B$36</f>
        <v>17752165244876.652</v>
      </c>
      <c r="M141" s="90">
        <f t="shared" ca="1" si="28"/>
        <v>17919595956720.934</v>
      </c>
      <c r="N141" s="90">
        <f t="shared" ca="1" si="28"/>
        <v>18087026668565.211</v>
      </c>
      <c r="O141" s="90">
        <f t="shared" ca="1" si="28"/>
        <v>18254457380409.492</v>
      </c>
      <c r="P141" s="90">
        <f t="shared" ca="1" si="28"/>
        <v>18421888092253.77</v>
      </c>
      <c r="Q141" s="90">
        <f t="shared" ca="1" si="28"/>
        <v>18589318804098.051</v>
      </c>
      <c r="R141" s="90">
        <f t="shared" ca="1" si="28"/>
        <v>18756749515942.328</v>
      </c>
      <c r="S141" s="90">
        <f t="shared" ca="1" si="28"/>
        <v>18924180227786.609</v>
      </c>
      <c r="T141" s="90">
        <f t="shared" ca="1" si="28"/>
        <v>19091610939630.891</v>
      </c>
      <c r="U141" s="90">
        <f t="shared" ca="1" si="28"/>
        <v>19259041651475.168</v>
      </c>
      <c r="V141" s="210">
        <f ca="1">IF('Chemicals 2030'!$A149="CP",INDIRECT("'Chemicals 2030'!"&amp;'Country Selector'!$B$3&amp;ROW($A149))*10^12,0)*'Process Emissions Multipliers'!$D$36</f>
        <v>19426472363319.449</v>
      </c>
      <c r="W141" s="90">
        <f t="shared" ca="1" si="26"/>
        <v>19792761605772.512</v>
      </c>
      <c r="X141" s="90">
        <f t="shared" ca="1" si="26"/>
        <v>20159050848225.574</v>
      </c>
      <c r="Y141" s="90">
        <f t="shared" ca="1" si="26"/>
        <v>20525340090678.637</v>
      </c>
      <c r="Z141" s="90">
        <f t="shared" ca="1" si="26"/>
        <v>20891629333131.695</v>
      </c>
      <c r="AA141" s="90">
        <f t="shared" ca="1" si="26"/>
        <v>21257918575584.762</v>
      </c>
      <c r="AB141" s="90">
        <f t="shared" ca="1" si="26"/>
        <v>21624207818037.82</v>
      </c>
      <c r="AC141" s="90">
        <f t="shared" ca="1" si="26"/>
        <v>21990497060490.887</v>
      </c>
      <c r="AD141" s="90">
        <f t="shared" ca="1" si="26"/>
        <v>22356786302943.945</v>
      </c>
      <c r="AE141" s="90">
        <f t="shared" ca="1" si="26"/>
        <v>22723075545397.008</v>
      </c>
      <c r="AF141" s="90">
        <f t="shared" ca="1" si="26"/>
        <v>23089364787850.07</v>
      </c>
      <c r="AG141" s="90">
        <f t="shared" ca="1" si="26"/>
        <v>23455654030303.133</v>
      </c>
      <c r="AH141" s="90">
        <f t="shared" ca="1" si="26"/>
        <v>23821943272756.195</v>
      </c>
      <c r="AI141" s="90">
        <f t="shared" ca="1" si="26"/>
        <v>24188232515209.258</v>
      </c>
      <c r="AJ141" s="90">
        <f t="shared" ca="1" si="26"/>
        <v>24554521757662.32</v>
      </c>
      <c r="AK141" s="90">
        <f t="shared" ca="1" si="26"/>
        <v>24920811000115.387</v>
      </c>
      <c r="AL141" s="90">
        <f t="shared" ca="1" si="26"/>
        <v>25287100242568.445</v>
      </c>
      <c r="AM141" s="90">
        <f t="shared" ca="1" si="25"/>
        <v>25653389485021.508</v>
      </c>
      <c r="AN141" s="90">
        <f t="shared" ca="1" si="25"/>
        <v>26019678727474.57</v>
      </c>
      <c r="AO141" s="90">
        <f t="shared" ca="1" si="25"/>
        <v>26385967969927.633</v>
      </c>
      <c r="AP141" s="210">
        <f ca="1">V141*'Process Emissions Multipliers'!$E$36</f>
        <v>26752257212380.695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Multipliers'!$E$36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Multipliers'!$E$36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Multipliers'!$E$36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Multipliers'!$E$36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Multipliers'!$E$36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Multipliers'!$E$36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Multipliers'!$E$36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Multipliers'!$E$36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Multipliers'!$E$36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Multipliers'!$E$36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Multipliers'!$E$36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Multipliers'!$E$36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Multipliers'!$E$36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Multipliers'!$E$36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Multipliers'!$E$36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Multipliers'!$E$36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Multipliers'!$E$36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Multipliers'!$E$36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Multipliers'!$E$36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129274105232.64352</v>
      </c>
      <c r="D161" s="90">
        <f t="shared" ca="1" si="31"/>
        <v>258548210465.28705</v>
      </c>
      <c r="E161" s="90">
        <f t="shared" ca="1" si="31"/>
        <v>387822315697.93054</v>
      </c>
      <c r="F161" s="90">
        <f t="shared" ca="1" si="31"/>
        <v>517096420930.5741</v>
      </c>
      <c r="G161" s="90">
        <f t="shared" ca="1" si="31"/>
        <v>646370526163.21765</v>
      </c>
      <c r="H161" s="90">
        <f t="shared" ca="1" si="31"/>
        <v>775644631395.86108</v>
      </c>
      <c r="I161" s="90">
        <f t="shared" ca="1" si="31"/>
        <v>904918736628.50464</v>
      </c>
      <c r="J161" s="90">
        <f t="shared" ca="1" si="31"/>
        <v>1034192841861.1482</v>
      </c>
      <c r="K161" s="90">
        <f t="shared" ca="1" si="31"/>
        <v>1163466947093.7917</v>
      </c>
      <c r="L161" s="210">
        <f ca="1">IF('Chemicals 2020'!$A169="CP",INDIRECT("'Chemicals 2020'!"&amp;'Country Selector'!$B$3&amp;ROW($A169))*10^12,0)*'Process Emissions Multipliers'!$B$36</f>
        <v>1292741052326.4353</v>
      </c>
      <c r="M161" s="90">
        <f t="shared" ca="1" si="34"/>
        <v>1334918143570.0769</v>
      </c>
      <c r="N161" s="90">
        <f t="shared" ca="1" si="32"/>
        <v>1377095234813.7188</v>
      </c>
      <c r="O161" s="90">
        <f t="shared" ca="1" si="32"/>
        <v>1419272326057.3604</v>
      </c>
      <c r="P161" s="90">
        <f t="shared" ca="1" si="32"/>
        <v>1461449417301.002</v>
      </c>
      <c r="Q161" s="90">
        <f t="shared" ca="1" si="32"/>
        <v>1503626508544.644</v>
      </c>
      <c r="R161" s="90">
        <f t="shared" ca="1" si="32"/>
        <v>1545803599788.2856</v>
      </c>
      <c r="S161" s="90">
        <f t="shared" ca="1" si="32"/>
        <v>1587980691031.9272</v>
      </c>
      <c r="T161" s="90">
        <f t="shared" ca="1" si="32"/>
        <v>1630157782275.5691</v>
      </c>
      <c r="U161" s="90">
        <f t="shared" ca="1" si="32"/>
        <v>1672334873519.2107</v>
      </c>
      <c r="V161" s="210">
        <f ca="1">IF('Chemicals 2030'!$A169="CP",INDIRECT("'Chemicals 2030'!"&amp;'Country Selector'!$B$3&amp;ROW($A169))*10^12,0)*'Process Emissions Multipliers'!$D$36</f>
        <v>1714511964762.8525</v>
      </c>
      <c r="W161" s="90">
        <f t="shared" ca="1" si="36"/>
        <v>1746839361986.8325</v>
      </c>
      <c r="X161" s="90">
        <f t="shared" ca="1" si="36"/>
        <v>1779166759210.8123</v>
      </c>
      <c r="Y161" s="90">
        <f t="shared" ca="1" si="36"/>
        <v>1811494156434.7925</v>
      </c>
      <c r="Z161" s="90">
        <f t="shared" ca="1" si="36"/>
        <v>1843821553658.7725</v>
      </c>
      <c r="AA161" s="90">
        <f t="shared" ca="1" si="36"/>
        <v>1876148950882.7524</v>
      </c>
      <c r="AB161" s="90">
        <f t="shared" ca="1" si="36"/>
        <v>1908476348106.7324</v>
      </c>
      <c r="AC161" s="90">
        <f t="shared" ca="1" si="36"/>
        <v>1940803745330.7122</v>
      </c>
      <c r="AD161" s="90">
        <f t="shared" ca="1" si="36"/>
        <v>1973131142554.6924</v>
      </c>
      <c r="AE161" s="90">
        <f t="shared" ca="1" si="36"/>
        <v>2005458539778.6724</v>
      </c>
      <c r="AF161" s="90">
        <f t="shared" ca="1" si="36"/>
        <v>2037785937002.6523</v>
      </c>
      <c r="AG161" s="90">
        <f t="shared" ca="1" si="36"/>
        <v>2070113334226.6323</v>
      </c>
      <c r="AH161" s="90">
        <f t="shared" ca="1" si="36"/>
        <v>2102440731450.6123</v>
      </c>
      <c r="AI161" s="90">
        <f t="shared" ca="1" si="36"/>
        <v>2134768128674.5923</v>
      </c>
      <c r="AJ161" s="90">
        <f t="shared" ca="1" si="36"/>
        <v>2167095525898.572</v>
      </c>
      <c r="AK161" s="90">
        <f t="shared" ca="1" si="36"/>
        <v>2199422923122.5522</v>
      </c>
      <c r="AL161" s="90">
        <f t="shared" ca="1" si="36"/>
        <v>2231750320346.5322</v>
      </c>
      <c r="AM161" s="90">
        <f t="shared" ca="1" si="35"/>
        <v>2264077717570.5122</v>
      </c>
      <c r="AN161" s="90">
        <f t="shared" ca="1" si="35"/>
        <v>2296405114794.4922</v>
      </c>
      <c r="AO161" s="90">
        <f t="shared" ca="1" si="35"/>
        <v>2328732512018.4722</v>
      </c>
      <c r="AP161" s="210">
        <f ca="1">V161*'Process Emissions Multipliers'!$E$36</f>
        <v>2361059909242.4521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Multipliers'!$E$36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Multipliers'!$E$36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Multipliers'!$E$36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Multipliers'!$E$36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Multipliers'!$E$36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Multipliers'!$E$36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Multipliers'!$E$36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Multipliers'!$E$36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Multipliers'!$E$36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Multipliers'!$E$36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Multipliers'!$E$36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Multipliers'!$E$36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Multipliers'!$E$36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Multipliers'!$E$36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Multipliers'!$E$36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Multipliers'!$E$36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opLeftCell="A19" workbookViewId="0">
      <selection activeCell="D54" sqref="D54"/>
    </sheetView>
  </sheetViews>
  <sheetFormatPr defaultRowHeight="14.25"/>
  <cols>
    <col min="1" max="1" width="20.398437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209">
        <f>'BAU Process Emissions'!E28+'BAU Process Emissions'!E27*'Cross-Page Data'!$D$13/N2O_to_CO2e+INDEX('Chem - ODS'!$B$15:$AK$15,1,MATCH('Process Emissions Multipliers'!B2,'Chem - ODS'!$B$7:$AK$7,0))/10^6</f>
        <v>341.26071644669315</v>
      </c>
      <c r="C4" s="209">
        <f>'BAU Process Emissions'!J28+'BAU Process Emissions'!J27*'Cross-Page Data'!$D$13/N2O_to_CO2e+INDEX('Chem - ODS'!$B$15:$AK$15,1,MATCH('Process Emissions Multipliers'!C2,'Chem - ODS'!$B$7:$AK$7,0))/10^6</f>
        <v>463.58596445876088</v>
      </c>
      <c r="D4" s="209">
        <f>'BAU Process Emissions'!O28+'BAU Process Emissions'!O27*'Cross-Page Data'!$D$13/N2O_to_CO2e+INDEX('Chem - ODS'!$B$15:$AK$15,1,MATCH('Process Emissions Multipliers'!D2,'Chem - ODS'!$B$7:$AK$7,0))/10^6</f>
        <v>551.36631930001261</v>
      </c>
      <c r="E4" s="209">
        <f>'BAU Process Emissions'!AI28+'BAU Process Emissions'!AI27*'Cross-Page Data'!$D$13/N2O_to_CO2e+INDEX('Chem - ODS'!$B$15:$AK$15,1,MATCH('Process Emissions Multipliers'!E2,'Chem - ODS'!$B$7:$AK$7,0))/10^6</f>
        <v>759.2883214354797</v>
      </c>
      <c r="F4" s="94" t="s">
        <v>410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Emissions'!E71,'BAU Process Emissions'!E73*'Cross-Page Data'!$D$13/N2O_to_CO2e,'BAU Process Emissions'!E74*'Cross-Page Data'!$D$12/CH4_to_CO2e)</f>
        <v>15.33153126373174</v>
      </c>
      <c r="C8" s="214">
        <f>SUM('BAU Process Emissions'!J71,'BAU Process Emissions'!J73*'Cross-Page Data'!$D$13/N2O_to_CO2e,'BAU Process Emissions'!J74*'Cross-Page Data'!$D$12/CH4_to_CO2e)</f>
        <v>16.374019163114696</v>
      </c>
      <c r="D8" s="214">
        <f>SUM('BAU Process Emissions'!O71,'BAU Process Emissions'!O73*'Cross-Page Data'!$D$13/N2O_to_CO2e,'BAU Process Emissions'!O74*'Cross-Page Data'!$D$12/CH4_to_CO2e)</f>
        <v>17.892763086079135</v>
      </c>
      <c r="E8" s="214">
        <f>SUM('BAU Process Emissions'!AI71,'BAU Process Emissions'!AI73*'Cross-Page Data'!$D$13/N2O_to_CO2e,'BAU Process Emissions'!AI74*'Cross-Page Data'!$D$12/CH4_to_CO2e)</f>
        <v>31.322853735237935</v>
      </c>
      <c r="F8" s="214"/>
    </row>
    <row r="9" spans="1:47">
      <c r="G9" s="213" t="s">
        <v>417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418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Emissions'!E38)*'Cross-Page Data'!$D$12/CH4_to_CO2e</f>
        <v>56.752337684259111</v>
      </c>
      <c r="C12">
        <f>SUM('BAU Process Emissions'!J38)*'Cross-Page Data'!$D$12/CH4_to_CO2e</f>
        <v>54.291039470504394</v>
      </c>
      <c r="D12">
        <f>SUM('BAU Process Emissions'!O38)*'Cross-Page Data'!$D$12/CH4_to_CO2e</f>
        <v>50.741798192347019</v>
      </c>
      <c r="E12">
        <f>'BAU Process Emissions'!AI38*'Cross-Page Data'!$D$12/CH4_to_CO2e</f>
        <v>45.445084899431947</v>
      </c>
      <c r="F12" s="214"/>
      <c r="G12" s="213" t="s">
        <v>419</v>
      </c>
      <c r="H12" s="213"/>
      <c r="I12" s="213"/>
      <c r="J12" s="213"/>
      <c r="K12" s="213"/>
      <c r="L12" s="213"/>
    </row>
    <row r="13" spans="1:47">
      <c r="G13" s="213" t="s">
        <v>420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  <c r="G15" s="213" t="s">
        <v>424</v>
      </c>
      <c r="H15" s="213"/>
      <c r="I15" s="213"/>
      <c r="J15" s="213"/>
      <c r="K15" s="213"/>
      <c r="L15" s="213"/>
    </row>
    <row r="16" spans="1:47">
      <c r="A16" t="s">
        <v>293</v>
      </c>
      <c r="B16">
        <f>'BAU Process Emissions'!E46*'Cross-Page Data'!D12/CH4_to_CO2e+'Cross-Page Data'!D13/N2O_to_CO2e*'BAU Process Emissions'!E45</f>
        <v>127.82241454457356</v>
      </c>
      <c r="C16">
        <f>'BAU Process Emissions'!J46*'Cross-Page Data'!$D$12/CH4_to_CO2e+'Cross-Page Data'!$D$13/N2O_to_CO2e*'BAU Process Emissions'!J45</f>
        <v>123.10258938401002</v>
      </c>
      <c r="D16">
        <f>'BAU Process Emissions'!O46*'Cross-Page Data'!$D$12/CH4_to_CO2e+'Cross-Page Data'!$D$13/N2O_to_CO2e*'BAU Process Emissions'!O45</f>
        <v>118.43836172212339</v>
      </c>
      <c r="E16">
        <f>'BAU Process Emissions'!AI46*'Cross-Page Data'!$D$12/CH4_to_CO2e+'Cross-Page Data'!$D$13/N2O_to_CO2e*'BAU Process Emissions'!AI45</f>
        <v>100.83961150206292</v>
      </c>
      <c r="F16" s="214"/>
      <c r="G16" s="213" t="s">
        <v>423</v>
      </c>
      <c r="H16" s="213"/>
      <c r="I16" s="213"/>
      <c r="J16" s="213"/>
      <c r="K16" s="213"/>
      <c r="L16" s="213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</row>
    <row r="17" spans="1:25">
      <c r="I17" s="214"/>
      <c r="J17" s="214"/>
      <c r="K17" s="214"/>
      <c r="L17" s="214"/>
      <c r="M17" s="214"/>
      <c r="N17" s="214"/>
      <c r="O17" s="214"/>
      <c r="P17" s="214"/>
      <c r="Q17" s="214"/>
      <c r="S17" s="214"/>
      <c r="T17" s="214"/>
      <c r="U17" s="214"/>
      <c r="V17" s="214"/>
      <c r="W17" s="214"/>
      <c r="X17" s="214"/>
      <c r="Y17" s="214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25">
      <c r="A20" t="s">
        <v>293</v>
      </c>
      <c r="B20">
        <f>'BAU Process Emissions'!E9*'Cross-Page Data'!$D$12/CH4_to_CO2e</f>
        <v>394.89939202587351</v>
      </c>
      <c r="C20">
        <f>'BAU Process Emissions'!J9*'Cross-Page Data'!$D$12/CH4_to_CO2e</f>
        <v>423.24132964325247</v>
      </c>
      <c r="D20">
        <f>'BAU Process Emissions'!O9*'Cross-Page Data'!$D$12/CH4_to_CO2e</f>
        <v>442.92504105633992</v>
      </c>
      <c r="E20">
        <f>'BAU Process Emissions'!AI9*'Cross-Page Data'!$D$12/CH4_to_CO2e</f>
        <v>465.92665048223864</v>
      </c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</row>
    <row r="22" spans="1:25" s="214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4" customFormat="1">
      <c r="A23" s="214" t="s">
        <v>292</v>
      </c>
      <c r="B23" s="214">
        <f>INDEX('Rice Baselines'!$C$11:$G$28,MATCH('Country Selector'!$B$1,'Rice Baselines'!$B$11:$B$28,0),MATCH('Process Emissions Multipliers'!B22,'Rice Baselines'!$C$9:$G$9,0))</f>
        <v>8.568580332985773</v>
      </c>
      <c r="C23" s="214">
        <f>INDEX('Rice Baselines'!$C$11:$G$28,MATCH('Country Selector'!$B$1,'Rice Baselines'!$B$11:$B$28,0),MATCH('Process Emissions Multipliers'!C22,'Rice Baselines'!$C$9:$G$9,0))</f>
        <v>8.7660921222988684</v>
      </c>
      <c r="D23" s="214">
        <f>INDEX('Rice Baselines'!$C$11:$G$28,MATCH('Country Selector'!$B$1,'Rice Baselines'!$B$11:$B$28,0),MATCH('Process Emissions Multipliers'!D22,'Rice Baselines'!$C$9:$G$9,0))</f>
        <v>8.7748891659225698</v>
      </c>
    </row>
    <row r="24" spans="1:25" s="214" customFormat="1">
      <c r="A24" s="214" t="s">
        <v>293</v>
      </c>
      <c r="B24" s="214">
        <f>'BAU Process Emissions'!E63*'Cross-Page Data'!$D$12/CH4_to_CO2e</f>
        <v>12.461061337008957</v>
      </c>
      <c r="C24" s="214">
        <f>'BAU Process Emissions'!J63*'Cross-Page Data'!$D$12/CH4_to_CO2e</f>
        <v>12.906099241902135</v>
      </c>
      <c r="D24" s="214">
        <f>'BAU Process Emissions'!O63*'Cross-Page Data'!$D$12/CH4_to_CO2e</f>
        <v>12.906099241902135</v>
      </c>
      <c r="E24" s="214">
        <f>'BAU Process Emissions'!AI63*'Cross-Page Data'!$D$12/CH4_to_CO2e</f>
        <v>12.906099241902135</v>
      </c>
    </row>
    <row r="25" spans="1:25" s="214" customFormat="1"/>
    <row r="26" spans="1:25" s="214" customFormat="1">
      <c r="A26" s="93" t="s">
        <v>421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4" customFormat="1">
      <c r="A27" s="214" t="s">
        <v>292</v>
      </c>
      <c r="B27" s="214">
        <f>INDEX('Livestock Baselines'!$C$11:$G$28,MATCH('Country Selector'!$B$1,'Livestock Baselines'!$B$11:$B$28,0),MATCH('Process Emissions Multipliers'!B26,'Livestock Baselines'!$C$9:$G$9,0))</f>
        <v>181.01924634758205</v>
      </c>
      <c r="D27" s="214">
        <f>INDEX('Livestock Baselines'!$C$11:$G$28,MATCH('Country Selector'!$B$1,'Livestock Baselines'!$B$11:$B$28,0),MATCH('Process Emissions Multipliers'!D26,'Livestock Baselines'!$C$9:$G$9,0))</f>
        <v>185.92723060369752</v>
      </c>
      <c r="F27" s="214" t="s">
        <v>422</v>
      </c>
    </row>
    <row r="28" spans="1:25" s="214" customFormat="1">
      <c r="A28" s="214" t="s">
        <v>293</v>
      </c>
      <c r="B28" s="214">
        <f>'BAU Process Emissions'!E62*'Cross-Page Data'!$D$13/N2O_to_CO2e+SUM('BAU Process Emissions'!E64,'BAU Process Emissions'!E66)*'Cross-Page Data'!$D$12/CH4_to_CO2e</f>
        <v>270.27654959098868</v>
      </c>
      <c r="C28" s="214">
        <f>'BAU Process Emissions'!J62*'Cross-Page Data'!$D$13/N2O_to_CO2e+SUM('BAU Process Emissions'!J64,'BAU Process Emissions'!J66)*'Cross-Page Data'!$D$12/CH4_to_CO2e</f>
        <v>279.9338736384608</v>
      </c>
      <c r="D28" s="214">
        <f>'BAU Process Emissions'!O62*'Cross-Page Data'!$D$13/N2O_to_CO2e+SUM('BAU Process Emissions'!O64,'BAU Process Emissions'!O66)*'Cross-Page Data'!$D$12/CH4_to_CO2e</f>
        <v>296.61332172553341</v>
      </c>
      <c r="E28" s="214">
        <f>'BAU Process Emissions'!AI62*'Cross-Page Data'!$D$13/N2O_to_CO2e+SUM('BAU Process Emissions'!AI64,'BAU Process Emissions'!AI66)*'Cross-Page Data'!$D$12/CH4_to_CO2e</f>
        <v>373.5378535229969</v>
      </c>
    </row>
    <row r="29" spans="1:25" s="214" customFormat="1"/>
    <row r="30" spans="1:25" s="214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4" customFormat="1">
      <c r="A31" s="214" t="s">
        <v>292</v>
      </c>
      <c r="B31" s="214">
        <f>INDEX('Soil Baselines'!$C$11:$G$28,MATCH('Country Selector'!$B$1,'Soil Baselines'!$B$11:$B$28,0),MATCH('Process Emissions Multipliers'!B30,'Soil Baselines'!$C$9:$G$9,0))</f>
        <v>71.305813139167981</v>
      </c>
      <c r="D31" s="214">
        <f>INDEX('Soil Baselines'!$C$11:$G$28,MATCH('Country Selector'!$B$1,'Soil Baselines'!$B$11:$B$28,0),MATCH('Process Emissions Multipliers'!D30,'Soil Baselines'!$C$9:$G$9,0))</f>
        <v>86.121442036597173</v>
      </c>
    </row>
    <row r="32" spans="1:25" s="214" customFormat="1">
      <c r="A32" s="214" t="s">
        <v>293</v>
      </c>
      <c r="B32" s="214">
        <f>SUM('BAU Process Emissions'!E60,'BAU Process Emissions'!E61,'BAU Process Emissions'!E67)*'Cross-Page Data'!D13/N2O_to_CO2e</f>
        <v>173.33794459990196</v>
      </c>
      <c r="C32" s="214">
        <f>SUM('BAU Process Emissions'!J60,'BAU Process Emissions'!J61,'BAU Process Emissions'!J67)*'Cross-Page Data'!$D$13/N2O_to_CO2e</f>
        <v>173.08133286198711</v>
      </c>
      <c r="D32" s="214">
        <f>SUM('BAU Process Emissions'!O60,'BAU Process Emissions'!O61,'BAU Process Emissions'!O67)*'Cross-Page Data'!$D$13/N2O_to_CO2e</f>
        <v>172.86758551440425</v>
      </c>
      <c r="E32" s="214">
        <f>SUM('BAU Process Emissions'!AI60,'BAU Process Emissions'!AI61,'BAU Process Emissions'!AI67)*'Cross-Page Data'!$D$13/N2O_to_CO2e</f>
        <v>171.61424403818847</v>
      </c>
    </row>
    <row r="33" spans="1:5" s="214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1.1778687005810664</v>
      </c>
      <c r="C36">
        <f>C4/C3</f>
        <v>1.2675474811670819</v>
      </c>
      <c r="D36">
        <f>D4/D3</f>
        <v>1.346055198447615</v>
      </c>
      <c r="E36">
        <f>E4/D4</f>
        <v>1.3771031977423549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0.78573491724883293</v>
      </c>
      <c r="C39">
        <f>C8/C7</f>
        <v>0.85406191205154702</v>
      </c>
      <c r="D39">
        <f>D8/D7</f>
        <v>0.95737854378527609</v>
      </c>
      <c r="E39" s="95">
        <f>E8/D8</f>
        <v>1.750587854125651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0.80545081635748739</v>
      </c>
      <c r="C42">
        <f t="shared" si="0"/>
        <v>0.74672368977104231</v>
      </c>
      <c r="D42">
        <f t="shared" si="0"/>
        <v>0.64966028577490798</v>
      </c>
      <c r="E42" s="95">
        <f>E12/D12</f>
        <v>0.89561439520064279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0.8247670842050292</v>
      </c>
      <c r="C45">
        <f t="shared" si="1"/>
        <v>0.78650889942868674</v>
      </c>
      <c r="D45">
        <f t="shared" si="1"/>
        <v>0.75056768443469135</v>
      </c>
      <c r="E45" s="95">
        <f>E16/D16</f>
        <v>0.85141005022215577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1.4022640530204942</v>
      </c>
      <c r="C48">
        <f t="shared" si="2"/>
        <v>1.3775422238841244</v>
      </c>
      <c r="D48">
        <f t="shared" si="2"/>
        <v>1.4148357603854567</v>
      </c>
      <c r="E48" s="95">
        <f>E20/D20</f>
        <v>1.0519311560507885</v>
      </c>
    </row>
    <row r="50" spans="1:5" s="214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1.4542737364600076</v>
      </c>
      <c r="C51" s="214">
        <f>C24/C23</f>
        <v>1.4722751098031546</v>
      </c>
      <c r="D51" s="214">
        <f>D24/D23</f>
        <v>1.4707991175573123</v>
      </c>
      <c r="E51" s="214">
        <f>E24/D24</f>
        <v>1</v>
      </c>
    </row>
    <row r="53" spans="1:5" s="214" customFormat="1">
      <c r="A53" s="93" t="s">
        <v>421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4">
        <f>B28/B27</f>
        <v>1.493081840988445</v>
      </c>
      <c r="C54" s="214"/>
      <c r="D54" s="214">
        <f>D28/D27</f>
        <v>1.5953194201970471</v>
      </c>
      <c r="E54">
        <f>E28/D28</f>
        <v>1.2593428081717934</v>
      </c>
    </row>
    <row r="56" spans="1:5" s="214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2.4309090236667976</v>
      </c>
      <c r="C57" s="214"/>
      <c r="D57" s="214">
        <f>D32/D31</f>
        <v>2.0072537271373654</v>
      </c>
      <c r="E57">
        <f>E32/D32</f>
        <v>0.9927497021926569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4.25"/>
  <cols>
    <col min="1" max="1" width="27.86328125" customWidth="1"/>
    <col min="2" max="2" width="34.86328125" customWidth="1"/>
    <col min="3" max="3" width="33.1328125" customWidth="1"/>
    <col min="4" max="4" width="28.26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28.5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H25" sqref="H25"/>
    </sheetView>
  </sheetViews>
  <sheetFormatPr defaultRowHeight="14.25"/>
  <cols>
    <col min="1" max="1" width="28.86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abSelected="1" topLeftCell="P4" workbookViewId="0"/>
  </sheetViews>
  <sheetFormatPr defaultRowHeight="14.25"/>
  <cols>
    <col min="1" max="1" width="28.86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67926182327.827591</v>
      </c>
      <c r="N21" s="90">
        <f t="shared" ca="1" si="4"/>
        <v>135852364655.65518</v>
      </c>
      <c r="O21" s="90">
        <f t="shared" ca="1" si="4"/>
        <v>203778546983.48276</v>
      </c>
      <c r="P21" s="90">
        <f t="shared" ca="1" si="4"/>
        <v>271704729311.31036</v>
      </c>
      <c r="Q21" s="90">
        <f t="shared" ca="1" si="4"/>
        <v>339630911639.13794</v>
      </c>
      <c r="R21" s="90">
        <f t="shared" ca="1" si="4"/>
        <v>407557093966.96552</v>
      </c>
      <c r="S21" s="90">
        <f t="shared" ca="1" si="4"/>
        <v>475483276294.79315</v>
      </c>
      <c r="T21" s="90">
        <f t="shared" ca="1" si="4"/>
        <v>543409458622.62073</v>
      </c>
      <c r="U21" s="90">
        <f t="shared" ca="1" si="4"/>
        <v>611335640950.44824</v>
      </c>
      <c r="V21">
        <f ca="1">IF('Coal mining 2030'!$A29="MR",INDIRECT("'Coal mining 2030'!"&amp;'Country Selector'!$B$3&amp;ROW($A29))*10^12,0)*'Process Emissions Multipliers'!$D$42</f>
        <v>679261823278.27588</v>
      </c>
      <c r="W21" s="90">
        <f t="shared" ca="1" si="5"/>
        <v>675716565466.27502</v>
      </c>
      <c r="X21" s="90">
        <f t="shared" ca="1" si="5"/>
        <v>672171307654.27417</v>
      </c>
      <c r="Y21" s="90">
        <f t="shared" ca="1" si="5"/>
        <v>668626049842.27332</v>
      </c>
      <c r="Z21" s="90">
        <f t="shared" ca="1" si="5"/>
        <v>665080792030.27246</v>
      </c>
      <c r="AA21" s="90">
        <f t="shared" ca="1" si="5"/>
        <v>661535534218.27161</v>
      </c>
      <c r="AB21" s="90">
        <f t="shared" ca="1" si="5"/>
        <v>657990276406.27087</v>
      </c>
      <c r="AC21" s="90">
        <f t="shared" ca="1" si="5"/>
        <v>654445018594.2699</v>
      </c>
      <c r="AD21" s="90">
        <f t="shared" ca="1" si="5"/>
        <v>650899760782.26904</v>
      </c>
      <c r="AE21" s="90">
        <f t="shared" ca="1" si="5"/>
        <v>647354502970.26831</v>
      </c>
      <c r="AF21" s="90">
        <f t="shared" ca="1" si="5"/>
        <v>643809245158.26733</v>
      </c>
      <c r="AG21" s="90">
        <f t="shared" ca="1" si="5"/>
        <v>640263987346.26648</v>
      </c>
      <c r="AH21" s="90">
        <f t="shared" ca="1" si="5"/>
        <v>636718729534.26575</v>
      </c>
      <c r="AI21" s="90">
        <f t="shared" ca="1" si="5"/>
        <v>633173471722.26489</v>
      </c>
      <c r="AJ21" s="90">
        <f t="shared" ca="1" si="5"/>
        <v>629628213910.26404</v>
      </c>
      <c r="AK21" s="90">
        <f t="shared" ca="1" si="5"/>
        <v>626082956098.26318</v>
      </c>
      <c r="AL21" s="90">
        <f t="shared" ca="1" si="5"/>
        <v>622537698286.26233</v>
      </c>
      <c r="AM21" s="90">
        <f t="shared" ca="1" si="6"/>
        <v>618992440474.26147</v>
      </c>
      <c r="AN21" s="90">
        <f t="shared" ca="1" si="6"/>
        <v>615447182662.26062</v>
      </c>
      <c r="AO21" s="90">
        <f t="shared" ca="1" si="6"/>
        <v>611901924850.25977</v>
      </c>
      <c r="AP21">
        <f ca="1">V21*'Process Emissions Multipliers'!$E$42</f>
        <v>608356667038.25891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30261032466.276115</v>
      </c>
      <c r="N25" s="90">
        <f t="shared" ca="1" si="4"/>
        <v>60522064932.552231</v>
      </c>
      <c r="O25" s="90">
        <f t="shared" ca="1" si="4"/>
        <v>90783097398.828339</v>
      </c>
      <c r="P25" s="90">
        <f t="shared" ca="1" si="4"/>
        <v>121044129865.10446</v>
      </c>
      <c r="Q25" s="90">
        <f t="shared" ca="1" si="4"/>
        <v>151305162331.38058</v>
      </c>
      <c r="R25" s="90">
        <f t="shared" ca="1" si="4"/>
        <v>181566194797.65668</v>
      </c>
      <c r="S25" s="90">
        <f t="shared" ca="1" si="4"/>
        <v>211827227263.9328</v>
      </c>
      <c r="T25" s="90">
        <f t="shared" ca="1" si="4"/>
        <v>242088259730.20892</v>
      </c>
      <c r="U25" s="90">
        <f t="shared" ca="1" si="4"/>
        <v>272349292196.48505</v>
      </c>
      <c r="V25">
        <f ca="1">IF('Coal mining 2030'!$A33="MR",INDIRECT("'Coal mining 2030'!"&amp;'Country Selector'!$B$3&amp;ROW($A33))*10^12,0)*'Process Emissions Multipliers'!$D$42</f>
        <v>302610324662.76117</v>
      </c>
      <c r="W25" s="90">
        <f t="shared" ca="1" si="5"/>
        <v>301030916574.83856</v>
      </c>
      <c r="X25" s="90">
        <f t="shared" ca="1" si="5"/>
        <v>299451508486.91595</v>
      </c>
      <c r="Y25" s="90">
        <f t="shared" ca="1" si="5"/>
        <v>297872100398.99335</v>
      </c>
      <c r="Z25" s="90">
        <f t="shared" ca="1" si="5"/>
        <v>296292692311.07074</v>
      </c>
      <c r="AA25" s="90">
        <f t="shared" ca="1" si="5"/>
        <v>294713284223.14813</v>
      </c>
      <c r="AB25" s="90">
        <f t="shared" ca="1" si="5"/>
        <v>293133876135.22546</v>
      </c>
      <c r="AC25" s="90">
        <f t="shared" ca="1" si="5"/>
        <v>291554468047.30286</v>
      </c>
      <c r="AD25" s="90">
        <f t="shared" ca="1" si="5"/>
        <v>289975059959.38025</v>
      </c>
      <c r="AE25" s="90">
        <f t="shared" ca="1" si="5"/>
        <v>288395651871.4577</v>
      </c>
      <c r="AF25" s="90">
        <f t="shared" ca="1" si="5"/>
        <v>286816243783.5351</v>
      </c>
      <c r="AG25" s="90">
        <f t="shared" ca="1" si="5"/>
        <v>285236835695.61243</v>
      </c>
      <c r="AH25" s="90">
        <f t="shared" ca="1" si="5"/>
        <v>283657427607.68982</v>
      </c>
      <c r="AI25" s="90">
        <f t="shared" ca="1" si="5"/>
        <v>282078019519.76721</v>
      </c>
      <c r="AJ25" s="90">
        <f t="shared" ca="1" si="5"/>
        <v>280498611431.8446</v>
      </c>
      <c r="AK25" s="90">
        <f t="shared" ca="1" si="5"/>
        <v>278919203343.92206</v>
      </c>
      <c r="AL25" s="90">
        <f t="shared" ca="1" si="5"/>
        <v>277339795255.99945</v>
      </c>
      <c r="AM25" s="90">
        <f t="shared" ca="1" si="6"/>
        <v>275760387168.07684</v>
      </c>
      <c r="AN25" s="90">
        <f t="shared" ca="1" si="6"/>
        <v>274180979080.15421</v>
      </c>
      <c r="AO25" s="90">
        <f t="shared" ca="1" si="6"/>
        <v>272601570992.23163</v>
      </c>
      <c r="AP25">
        <f ca="1">V25*'Process Emissions Multipliers'!$E$42</f>
        <v>271022162904.30899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13363836622.7358</v>
      </c>
      <c r="N26" s="90">
        <f t="shared" ca="1" si="4"/>
        <v>26727673245.4716</v>
      </c>
      <c r="O26" s="90">
        <f t="shared" ca="1" si="4"/>
        <v>40091509868.207397</v>
      </c>
      <c r="P26" s="90">
        <f t="shared" ca="1" si="4"/>
        <v>53455346490.943199</v>
      </c>
      <c r="Q26" s="90">
        <f t="shared" ca="1" si="4"/>
        <v>66819183113.679001</v>
      </c>
      <c r="R26" s="90">
        <f t="shared" ca="1" si="4"/>
        <v>80183019736.414795</v>
      </c>
      <c r="S26" s="90">
        <f t="shared" ca="1" si="4"/>
        <v>93546856359.150604</v>
      </c>
      <c r="T26" s="90">
        <f t="shared" ca="1" si="4"/>
        <v>106910692981.8864</v>
      </c>
      <c r="U26" s="90">
        <f t="shared" ca="1" si="4"/>
        <v>120274529604.62219</v>
      </c>
      <c r="V26">
        <f ca="1">IF('Coal mining 2030'!$A34="MR",INDIRECT("'Coal mining 2030'!"&amp;'Country Selector'!$B$3&amp;ROW($A34))*10^12,0)*'Process Emissions Multipliers'!$D$42</f>
        <v>133638366227.358</v>
      </c>
      <c r="W26" s="90">
        <f t="shared" ca="1" si="5"/>
        <v>132940870143.20598</v>
      </c>
      <c r="X26" s="90">
        <f t="shared" ca="1" si="5"/>
        <v>132243374059.05392</v>
      </c>
      <c r="Y26" s="90">
        <f t="shared" ca="1" si="5"/>
        <v>131545877974.90189</v>
      </c>
      <c r="Z26" s="90">
        <f t="shared" ca="1" si="5"/>
        <v>130848381890.74985</v>
      </c>
      <c r="AA26" s="90">
        <f t="shared" ca="1" si="5"/>
        <v>130150885806.59781</v>
      </c>
      <c r="AB26" s="90">
        <f t="shared" ca="1" si="5"/>
        <v>129453389722.44577</v>
      </c>
      <c r="AC26" s="90">
        <f t="shared" ca="1" si="5"/>
        <v>128755893638.29373</v>
      </c>
      <c r="AD26" s="90">
        <f t="shared" ca="1" si="5"/>
        <v>128058397554.14169</v>
      </c>
      <c r="AE26" s="90">
        <f t="shared" ca="1" si="5"/>
        <v>127360901469.98967</v>
      </c>
      <c r="AF26" s="90">
        <f t="shared" ca="1" si="5"/>
        <v>126663405385.83762</v>
      </c>
      <c r="AG26" s="90">
        <f t="shared" ca="1" si="5"/>
        <v>125965909301.68558</v>
      </c>
      <c r="AH26" s="90">
        <f t="shared" ca="1" si="5"/>
        <v>125268413217.53354</v>
      </c>
      <c r="AI26" s="90">
        <f t="shared" ca="1" si="5"/>
        <v>124570917133.38152</v>
      </c>
      <c r="AJ26" s="90">
        <f t="shared" ca="1" si="5"/>
        <v>123873421049.22946</v>
      </c>
      <c r="AK26" s="90">
        <f t="shared" ca="1" si="5"/>
        <v>123175924965.07745</v>
      </c>
      <c r="AL26" s="90">
        <f t="shared" ca="1" si="5"/>
        <v>122478428880.9254</v>
      </c>
      <c r="AM26" s="90">
        <f t="shared" ca="1" si="6"/>
        <v>121780932796.77335</v>
      </c>
      <c r="AN26" s="90">
        <f t="shared" ca="1" si="6"/>
        <v>121083436712.62132</v>
      </c>
      <c r="AO26" s="90">
        <f t="shared" ca="1" si="6"/>
        <v>120385940628.4693</v>
      </c>
      <c r="AP26">
        <f ca="1">V26*'Process Emissions Multipliers'!$E$42</f>
        <v>119688444544.31725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27921217311.541485</v>
      </c>
      <c r="N27" s="90">
        <f t="shared" ca="1" si="4"/>
        <v>55842434623.08297</v>
      </c>
      <c r="O27" s="90">
        <f t="shared" ca="1" si="4"/>
        <v>83763651934.624466</v>
      </c>
      <c r="P27" s="90">
        <f t="shared" ca="1" si="4"/>
        <v>111684869246.16594</v>
      </c>
      <c r="Q27" s="90">
        <f t="shared" ca="1" si="4"/>
        <v>139606086557.70743</v>
      </c>
      <c r="R27" s="90">
        <f t="shared" ca="1" si="4"/>
        <v>167527303869.24893</v>
      </c>
      <c r="S27" s="90">
        <f t="shared" ca="1" si="4"/>
        <v>195448521180.79041</v>
      </c>
      <c r="T27" s="90">
        <f t="shared" ca="1" si="4"/>
        <v>223369738492.33188</v>
      </c>
      <c r="U27" s="90">
        <f t="shared" ca="1" si="4"/>
        <v>251290955803.87338</v>
      </c>
      <c r="V27">
        <f ca="1">IF('Coal mining 2030'!$A35="MR",INDIRECT("'Coal mining 2030'!"&amp;'Country Selector'!$B$3&amp;ROW($A35))*10^12,0)*'Process Emissions Multipliers'!$D$42</f>
        <v>279212173115.41486</v>
      </c>
      <c r="W27" s="90">
        <f t="shared" ca="1" si="5"/>
        <v>277754886537.51508</v>
      </c>
      <c r="X27" s="90">
        <f t="shared" ca="1" si="5"/>
        <v>276297599959.61536</v>
      </c>
      <c r="Y27" s="90">
        <f t="shared" ca="1" si="5"/>
        <v>274840313381.71555</v>
      </c>
      <c r="Z27" s="90">
        <f t="shared" ca="1" si="5"/>
        <v>273383026803.81577</v>
      </c>
      <c r="AA27" s="90">
        <f t="shared" ca="1" si="5"/>
        <v>271925740225.91602</v>
      </c>
      <c r="AB27" s="90">
        <f t="shared" ca="1" si="5"/>
        <v>270468453648.01624</v>
      </c>
      <c r="AC27" s="90">
        <f t="shared" ca="1" si="5"/>
        <v>269011167070.11646</v>
      </c>
      <c r="AD27" s="90">
        <f t="shared" ca="1" si="5"/>
        <v>267553880492.21674</v>
      </c>
      <c r="AE27" s="90">
        <f t="shared" ca="1" si="5"/>
        <v>266096593914.31696</v>
      </c>
      <c r="AF27" s="90">
        <f t="shared" ca="1" si="5"/>
        <v>264639307336.41718</v>
      </c>
      <c r="AG27" s="90">
        <f t="shared" ca="1" si="5"/>
        <v>263182020758.5174</v>
      </c>
      <c r="AH27" s="90">
        <f t="shared" ca="1" si="5"/>
        <v>261724734180.61761</v>
      </c>
      <c r="AI27" s="90">
        <f t="shared" ca="1" si="5"/>
        <v>260267447602.71786</v>
      </c>
      <c r="AJ27" s="90">
        <f t="shared" ca="1" si="5"/>
        <v>258810161024.81812</v>
      </c>
      <c r="AK27" s="90">
        <f t="shared" ca="1" si="5"/>
        <v>257352874446.91833</v>
      </c>
      <c r="AL27" s="90">
        <f t="shared" ca="1" si="5"/>
        <v>255895587869.01855</v>
      </c>
      <c r="AM27" s="90">
        <f t="shared" ca="1" si="6"/>
        <v>254438301291.11877</v>
      </c>
      <c r="AN27" s="90">
        <f t="shared" ca="1" si="6"/>
        <v>252981014713.21902</v>
      </c>
      <c r="AO27" s="90">
        <f t="shared" ca="1" si="6"/>
        <v>251523728135.31924</v>
      </c>
      <c r="AP27">
        <f ca="1">V27*'Process Emissions Multipliers'!$E$42</f>
        <v>250066441557.41946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75972270877.323044</v>
      </c>
      <c r="D30" s="90">
        <f t="shared" ca="1" si="3"/>
        <v>151944541754.64609</v>
      </c>
      <c r="E30" s="90">
        <f t="shared" ca="1" si="3"/>
        <v>227916812631.96915</v>
      </c>
      <c r="F30" s="90">
        <f t="shared" ca="1" si="3"/>
        <v>303889083509.29218</v>
      </c>
      <c r="G30" s="90">
        <f t="shared" ca="1" si="3"/>
        <v>379861354386.61523</v>
      </c>
      <c r="H30" s="90">
        <f t="shared" ca="1" si="3"/>
        <v>455833625263.93829</v>
      </c>
      <c r="I30" s="90">
        <f t="shared" ca="1" si="3"/>
        <v>531805896141.26135</v>
      </c>
      <c r="J30" s="90">
        <f t="shared" ca="1" si="3"/>
        <v>607778167018.58435</v>
      </c>
      <c r="K30" s="90">
        <f t="shared" ca="1" si="3"/>
        <v>683750437895.90747</v>
      </c>
      <c r="L30">
        <f ca="1">IF('Coal mining 2020'!$A38="MR",INDIRECT("'Coal mining 2020'!"&amp;'Country Selector'!$B$3&amp;ROW($A38))*10^12,0)*'Process Emissions Multipliers'!$B$42</f>
        <v>759722708773.23047</v>
      </c>
      <c r="M30" s="90">
        <f t="shared" ca="1" si="4"/>
        <v>693776921893.36353</v>
      </c>
      <c r="N30" s="90">
        <f t="shared" ca="1" si="4"/>
        <v>627831135013.49646</v>
      </c>
      <c r="O30" s="90">
        <f t="shared" ca="1" si="4"/>
        <v>561885348133.62952</v>
      </c>
      <c r="P30" s="90">
        <f t="shared" ca="1" si="4"/>
        <v>495939561253.76257</v>
      </c>
      <c r="Q30" s="90">
        <f t="shared" ca="1" si="4"/>
        <v>429993774373.89563</v>
      </c>
      <c r="R30" s="90">
        <f t="shared" ca="1" si="4"/>
        <v>364047987494.02863</v>
      </c>
      <c r="S30" s="90">
        <f t="shared" ca="1" si="4"/>
        <v>298102200614.16162</v>
      </c>
      <c r="T30" s="90">
        <f t="shared" ca="1" si="4"/>
        <v>232156413734.29468</v>
      </c>
      <c r="U30" s="90">
        <f t="shared" ca="1" si="4"/>
        <v>166210626854.4277</v>
      </c>
      <c r="V30">
        <f ca="1">IF('Coal mining 2030'!$A38="MR",INDIRECT("'Coal mining 2030'!"&amp;'Country Selector'!$B$3&amp;ROW($A38))*10^12,0)*'Process Emissions Multipliers'!$D$42</f>
        <v>100264839974.56073</v>
      </c>
      <c r="W30" s="90">
        <f t="shared" ca="1" si="5"/>
        <v>99741529676.51796</v>
      </c>
      <c r="X30" s="90">
        <f t="shared" ca="1" si="5"/>
        <v>99218219378.475204</v>
      </c>
      <c r="Y30" s="90">
        <f t="shared" ca="1" si="5"/>
        <v>98694909080.432434</v>
      </c>
      <c r="Z30" s="90">
        <f t="shared" ca="1" si="5"/>
        <v>98171598782.389679</v>
      </c>
      <c r="AA30" s="90">
        <f t="shared" ca="1" si="5"/>
        <v>97648288484.346909</v>
      </c>
      <c r="AB30" s="90">
        <f t="shared" ca="1" si="5"/>
        <v>97124978186.304138</v>
      </c>
      <c r="AC30" s="90">
        <f t="shared" ca="1" si="5"/>
        <v>96601667888.261383</v>
      </c>
      <c r="AD30" s="90">
        <f t="shared" ca="1" si="5"/>
        <v>96078357590.218613</v>
      </c>
      <c r="AE30" s="90">
        <f t="shared" ca="1" si="5"/>
        <v>95555047292.175842</v>
      </c>
      <c r="AF30" s="90">
        <f t="shared" ca="1" si="5"/>
        <v>95031736994.133087</v>
      </c>
      <c r="AG30" s="90">
        <f t="shared" ca="1" si="5"/>
        <v>94508426696.090332</v>
      </c>
      <c r="AH30" s="90">
        <f t="shared" ca="1" si="5"/>
        <v>93985116398.047562</v>
      </c>
      <c r="AI30" s="90">
        <f t="shared" ca="1" si="5"/>
        <v>93461806100.004791</v>
      </c>
      <c r="AJ30" s="90">
        <f t="shared" ca="1" si="5"/>
        <v>92938495801.962036</v>
      </c>
      <c r="AK30" s="90">
        <f t="shared" ca="1" si="5"/>
        <v>92415185503.91925</v>
      </c>
      <c r="AL30" s="90">
        <f t="shared" ca="1" si="5"/>
        <v>91891875205.876495</v>
      </c>
      <c r="AM30" s="90">
        <f t="shared" ca="1" si="6"/>
        <v>91368564907.83374</v>
      </c>
      <c r="AN30" s="90">
        <f t="shared" ca="1" si="6"/>
        <v>90845254609.79097</v>
      </c>
      <c r="AO30" s="90">
        <f t="shared" ca="1" si="6"/>
        <v>90321944311.748215</v>
      </c>
      <c r="AP30">
        <f ca="1">V30*'Process Emissions Multipliers'!$E$42</f>
        <v>89798634013.705444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20987064036.815117</v>
      </c>
      <c r="N31" s="90">
        <f t="shared" ca="1" si="4"/>
        <v>41974128073.630234</v>
      </c>
      <c r="O31" s="90">
        <f t="shared" ca="1" si="4"/>
        <v>62961192110.445358</v>
      </c>
      <c r="P31" s="90">
        <f t="shared" ca="1" si="4"/>
        <v>83948256147.260468</v>
      </c>
      <c r="Q31" s="90">
        <f t="shared" ca="1" si="4"/>
        <v>104935320184.07559</v>
      </c>
      <c r="R31" s="90">
        <f t="shared" ca="1" si="4"/>
        <v>125922384220.89072</v>
      </c>
      <c r="S31" s="90">
        <f t="shared" ca="1" si="4"/>
        <v>146909448257.70584</v>
      </c>
      <c r="T31" s="90">
        <f t="shared" ca="1" si="4"/>
        <v>167896512294.52094</v>
      </c>
      <c r="U31" s="90">
        <f t="shared" ca="1" si="4"/>
        <v>188883576331.33606</v>
      </c>
      <c r="V31">
        <f ca="1">IF('Coal mining 2030'!$A39="MR",INDIRECT("'Coal mining 2030'!"&amp;'Country Selector'!$B$3&amp;ROW($A39))*10^12,0)*'Process Emissions Multipliers'!$D$42</f>
        <v>209870640368.15118</v>
      </c>
      <c r="W31" s="90">
        <f t="shared" ca="1" si="5"/>
        <v>208775266681.92828</v>
      </c>
      <c r="X31" s="90">
        <f t="shared" ca="1" si="5"/>
        <v>207679892995.70538</v>
      </c>
      <c r="Y31" s="90">
        <f t="shared" ca="1" si="5"/>
        <v>206584519309.48251</v>
      </c>
      <c r="Z31" s="90">
        <f t="shared" ca="1" si="5"/>
        <v>205489145623.25958</v>
      </c>
      <c r="AA31" s="90">
        <f t="shared" ca="1" si="5"/>
        <v>204393771937.03671</v>
      </c>
      <c r="AB31" s="90">
        <f t="shared" ca="1" si="5"/>
        <v>203298398250.81384</v>
      </c>
      <c r="AC31" s="90">
        <f t="shared" ca="1" si="5"/>
        <v>202203024564.59094</v>
      </c>
      <c r="AD31" s="90">
        <f t="shared" ca="1" si="5"/>
        <v>201107650878.36804</v>
      </c>
      <c r="AE31" s="90">
        <f t="shared" ca="1" si="5"/>
        <v>200012277192.14514</v>
      </c>
      <c r="AF31" s="90">
        <f t="shared" ca="1" si="5"/>
        <v>198916903505.92224</v>
      </c>
      <c r="AG31" s="90">
        <f t="shared" ca="1" si="5"/>
        <v>197821529819.69937</v>
      </c>
      <c r="AH31" s="90">
        <f t="shared" ca="1" si="5"/>
        <v>196726156133.47644</v>
      </c>
      <c r="AI31" s="90">
        <f t="shared" ca="1" si="5"/>
        <v>195630782447.2536</v>
      </c>
      <c r="AJ31" s="90">
        <f t="shared" ca="1" si="5"/>
        <v>194535408761.0307</v>
      </c>
      <c r="AK31" s="90">
        <f t="shared" ca="1" si="5"/>
        <v>193440035074.8078</v>
      </c>
      <c r="AL31" s="90">
        <f t="shared" ca="1" si="5"/>
        <v>192344661388.5849</v>
      </c>
      <c r="AM31" s="90">
        <f t="shared" ca="1" si="6"/>
        <v>191249287702.36203</v>
      </c>
      <c r="AN31" s="90">
        <f t="shared" ca="1" si="6"/>
        <v>190153914016.13913</v>
      </c>
      <c r="AO31" s="90">
        <f t="shared" ca="1" si="6"/>
        <v>189058540329.91623</v>
      </c>
      <c r="AP31">
        <f ca="1">V31*'Process Emissions Multipliers'!$E$42</f>
        <v>187963166643.69333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33845555230.233459</v>
      </c>
      <c r="D34" s="90">
        <f t="shared" ca="1" si="3"/>
        <v>67691110460.466919</v>
      </c>
      <c r="E34" s="90">
        <f t="shared" ca="1" si="3"/>
        <v>101536665690.70038</v>
      </c>
      <c r="F34" s="90">
        <f t="shared" ca="1" si="3"/>
        <v>135382220920.93384</v>
      </c>
      <c r="G34" s="90">
        <f t="shared" ca="1" si="3"/>
        <v>169227776151.1673</v>
      </c>
      <c r="H34" s="90">
        <f t="shared" ca="1" si="3"/>
        <v>203073331381.40076</v>
      </c>
      <c r="I34" s="90">
        <f t="shared" ca="1" si="3"/>
        <v>236918886611.63422</v>
      </c>
      <c r="J34" s="90">
        <f t="shared" ca="1" si="3"/>
        <v>270764441841.86768</v>
      </c>
      <c r="K34" s="90">
        <f t="shared" ca="1" si="3"/>
        <v>304609997072.10114</v>
      </c>
      <c r="L34">
        <f ca="1">IF('Coal mining 2020'!$A42="MR",INDIRECT("'Coal mining 2020'!"&amp;'Country Selector'!$B$3&amp;ROW($A42))*10^12,0)*'Process Emissions Multipliers'!$B$42</f>
        <v>338455552302.33459</v>
      </c>
      <c r="M34" s="90">
        <f t="shared" ca="1" si="4"/>
        <v>318752010148.02167</v>
      </c>
      <c r="N34" s="90">
        <f t="shared" ca="1" si="4"/>
        <v>299048467993.70874</v>
      </c>
      <c r="O34" s="90">
        <f t="shared" ca="1" si="4"/>
        <v>279344925839.39581</v>
      </c>
      <c r="P34" s="90">
        <f t="shared" ca="1" si="4"/>
        <v>259641383685.08289</v>
      </c>
      <c r="Q34" s="90">
        <f t="shared" ca="1" si="4"/>
        <v>239937841530.76996</v>
      </c>
      <c r="R34" s="90">
        <f t="shared" ca="1" si="4"/>
        <v>220234299376.45706</v>
      </c>
      <c r="S34" s="90">
        <f t="shared" ca="1" si="4"/>
        <v>200530757222.14413</v>
      </c>
      <c r="T34" s="90">
        <f t="shared" ca="1" si="4"/>
        <v>180827215067.83121</v>
      </c>
      <c r="U34" s="90">
        <f t="shared" ca="1" si="4"/>
        <v>161123672913.51828</v>
      </c>
      <c r="V34">
        <f ca="1">IF('Coal mining 2030'!$A42="MR",INDIRECT("'Coal mining 2030'!"&amp;'Country Selector'!$B$3&amp;ROW($A42))*10^12,0)*'Process Emissions Multipliers'!$D$42</f>
        <v>141420130759.20535</v>
      </c>
      <c r="W34" s="90">
        <f t="shared" ca="1" si="8"/>
        <v>140682019465.20016</v>
      </c>
      <c r="X34" s="90">
        <f t="shared" ca="1" si="7"/>
        <v>139943908171.19498</v>
      </c>
      <c r="Y34" s="90">
        <f t="shared" ca="1" si="7"/>
        <v>139205796877.18979</v>
      </c>
      <c r="Z34" s="90">
        <f t="shared" ca="1" si="7"/>
        <v>138467685583.1846</v>
      </c>
      <c r="AA34" s="90">
        <f t="shared" ca="1" si="7"/>
        <v>137729574289.17941</v>
      </c>
      <c r="AB34" s="90">
        <f t="shared" ca="1" si="7"/>
        <v>136991462995.17421</v>
      </c>
      <c r="AC34" s="90">
        <f t="shared" ca="1" si="7"/>
        <v>136253351701.16902</v>
      </c>
      <c r="AD34" s="90">
        <f t="shared" ca="1" si="7"/>
        <v>135515240407.16383</v>
      </c>
      <c r="AE34" s="90">
        <f t="shared" ca="1" si="7"/>
        <v>134777129113.15863</v>
      </c>
      <c r="AF34" s="90">
        <f t="shared" ca="1" si="7"/>
        <v>134039017819.15344</v>
      </c>
      <c r="AG34" s="90">
        <f t="shared" ca="1" si="7"/>
        <v>133300906525.14824</v>
      </c>
      <c r="AH34" s="90">
        <f t="shared" ca="1" si="7"/>
        <v>132562795231.14305</v>
      </c>
      <c r="AI34" s="90">
        <f t="shared" ca="1" si="7"/>
        <v>131824683937.13786</v>
      </c>
      <c r="AJ34" s="90">
        <f t="shared" ca="1" si="7"/>
        <v>131086572643.13268</v>
      </c>
      <c r="AK34" s="90">
        <f t="shared" ca="1" si="7"/>
        <v>130348461349.12747</v>
      </c>
      <c r="AL34" s="90">
        <f t="shared" ca="1" si="7"/>
        <v>129610350055.12228</v>
      </c>
      <c r="AM34" s="90">
        <f t="shared" ca="1" si="7"/>
        <v>128872238761.1171</v>
      </c>
      <c r="AN34" s="90">
        <f t="shared" ca="1" si="6"/>
        <v>128134127467.11189</v>
      </c>
      <c r="AO34" s="90">
        <f t="shared" ca="1" si="6"/>
        <v>127396016173.1067</v>
      </c>
      <c r="AP34">
        <f ca="1">V34*'Process Emissions Multipliers'!$E$42</f>
        <v>126657904879.10152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28641092765.324257</v>
      </c>
      <c r="D35" s="90">
        <f t="shared" ca="1" si="9"/>
        <v>57282185530.648514</v>
      </c>
      <c r="E35" s="90">
        <f t="shared" ca="1" si="9"/>
        <v>85923278295.972763</v>
      </c>
      <c r="F35" s="90">
        <f t="shared" ca="1" si="9"/>
        <v>114564371061.29703</v>
      </c>
      <c r="G35" s="90">
        <f t="shared" ca="1" si="9"/>
        <v>143205463826.62128</v>
      </c>
      <c r="H35" s="90">
        <f t="shared" ca="1" si="9"/>
        <v>171846556591.94553</v>
      </c>
      <c r="I35" s="90">
        <f t="shared" ca="1" si="9"/>
        <v>200487649357.26978</v>
      </c>
      <c r="J35" s="90">
        <f t="shared" ca="1" si="9"/>
        <v>229128742122.59406</v>
      </c>
      <c r="K35" s="90">
        <f t="shared" ca="1" si="9"/>
        <v>257769834887.9183</v>
      </c>
      <c r="L35">
        <f ca="1">IF('Coal mining 2020'!$A43="MR",INDIRECT("'Coal mining 2020'!"&amp;'Country Selector'!$B$3&amp;ROW($A43))*10^12,0)*'Process Emissions Multipliers'!$B$42</f>
        <v>286410927653.24255</v>
      </c>
      <c r="M35" s="90">
        <f t="shared" ref="M35:U63" ca="1" si="10">$L35*($V$1-M$1)/($V$1-$L$1)+$V35*(M$1-$L$1)/($V$1-$L$1)</f>
        <v>264196713844.8609</v>
      </c>
      <c r="N35" s="90">
        <f t="shared" ca="1" si="10"/>
        <v>241982500036.47925</v>
      </c>
      <c r="O35" s="90">
        <f t="shared" ca="1" si="10"/>
        <v>219768286228.0976</v>
      </c>
      <c r="P35" s="90">
        <f t="shared" ca="1" si="10"/>
        <v>197554072419.71594</v>
      </c>
      <c r="Q35" s="90">
        <f t="shared" ca="1" si="10"/>
        <v>175339858611.33429</v>
      </c>
      <c r="R35" s="90">
        <f t="shared" ca="1" si="10"/>
        <v>153125644802.95264</v>
      </c>
      <c r="S35" s="90">
        <f t="shared" ca="1" si="10"/>
        <v>130911430994.57098</v>
      </c>
      <c r="T35" s="90">
        <f t="shared" ca="1" si="10"/>
        <v>108697217186.18935</v>
      </c>
      <c r="U35" s="90">
        <f t="shared" ca="1" si="10"/>
        <v>86483003377.807693</v>
      </c>
      <c r="V35">
        <f ca="1">IF('Coal mining 2030'!$A43="MR",INDIRECT("'Coal mining 2030'!"&amp;'Country Selector'!$B$3&amp;ROW($A43))*10^12,0)*'Process Emissions Multipliers'!$D$42</f>
        <v>64268789569.426041</v>
      </c>
      <c r="W35" s="90">
        <f t="shared" ca="1" si="8"/>
        <v>63933352745.979675</v>
      </c>
      <c r="X35" s="90">
        <f t="shared" ca="1" si="7"/>
        <v>63597915922.533325</v>
      </c>
      <c r="Y35" s="90">
        <f t="shared" ca="1" si="7"/>
        <v>63262479099.08696</v>
      </c>
      <c r="Z35" s="90">
        <f t="shared" ca="1" si="7"/>
        <v>62927042275.64061</v>
      </c>
      <c r="AA35" s="90">
        <f t="shared" ca="1" si="7"/>
        <v>62591605452.19426</v>
      </c>
      <c r="AB35" s="90">
        <f t="shared" ca="1" si="7"/>
        <v>62256168628.747894</v>
      </c>
      <c r="AC35" s="90">
        <f t="shared" ca="1" si="7"/>
        <v>61920731805.301544</v>
      </c>
      <c r="AD35" s="90">
        <f t="shared" ca="1" si="7"/>
        <v>61585294981.855179</v>
      </c>
      <c r="AE35" s="90">
        <f t="shared" ca="1" si="7"/>
        <v>61249858158.408813</v>
      </c>
      <c r="AF35" s="90">
        <f t="shared" ca="1" si="7"/>
        <v>60914421334.962463</v>
      </c>
      <c r="AG35" s="90">
        <f t="shared" ca="1" si="7"/>
        <v>60578984511.516113</v>
      </c>
      <c r="AH35" s="90">
        <f t="shared" ca="1" si="7"/>
        <v>60243547688.069748</v>
      </c>
      <c r="AI35" s="90">
        <f t="shared" ca="1" si="7"/>
        <v>59908110864.623383</v>
      </c>
      <c r="AJ35" s="90">
        <f t="shared" ca="1" si="7"/>
        <v>59572674041.177032</v>
      </c>
      <c r="AK35" s="90">
        <f t="shared" ca="1" si="7"/>
        <v>59237237217.730667</v>
      </c>
      <c r="AL35" s="90">
        <f t="shared" ca="1" si="7"/>
        <v>58901800394.284317</v>
      </c>
      <c r="AM35" s="90">
        <f t="shared" ca="1" si="7"/>
        <v>58566363570.837967</v>
      </c>
      <c r="AN35" s="90">
        <f t="shared" ca="1" si="6"/>
        <v>58230926747.391602</v>
      </c>
      <c r="AO35" s="90">
        <f t="shared" ca="1" si="6"/>
        <v>57895489923.945251</v>
      </c>
      <c r="AP35">
        <f ca="1">V35*'Process Emissions Multipliers'!$E$42</f>
        <v>57560053100.498886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17534316969.058128</v>
      </c>
      <c r="D36" s="90">
        <f t="shared" ca="1" si="9"/>
        <v>35068633938.116257</v>
      </c>
      <c r="E36" s="90">
        <f t="shared" ca="1" si="9"/>
        <v>52602950907.174393</v>
      </c>
      <c r="F36" s="90">
        <f t="shared" ca="1" si="9"/>
        <v>70137267876.232513</v>
      </c>
      <c r="G36" s="90">
        <f t="shared" ca="1" si="9"/>
        <v>87671584845.290649</v>
      </c>
      <c r="H36" s="90">
        <f t="shared" ca="1" si="9"/>
        <v>105205901814.34879</v>
      </c>
      <c r="I36" s="90">
        <f t="shared" ca="1" si="9"/>
        <v>122740218783.40691</v>
      </c>
      <c r="J36" s="90">
        <f t="shared" ca="1" si="9"/>
        <v>140274535752.46503</v>
      </c>
      <c r="K36" s="90">
        <f t="shared" ca="1" si="9"/>
        <v>157808852721.52316</v>
      </c>
      <c r="L36">
        <f ca="1">IF('Coal mining 2020'!$A44="MR",INDIRECT("'Coal mining 2020'!"&amp;'Country Selector'!$B$3&amp;ROW($A44))*10^12,0)*'Process Emissions Multipliers'!$B$42</f>
        <v>175343169690.5813</v>
      </c>
      <c r="M36" s="90">
        <f t="shared" ca="1" si="10"/>
        <v>163974263370.68906</v>
      </c>
      <c r="N36" s="90">
        <f t="shared" ca="1" si="10"/>
        <v>152605357050.79684</v>
      </c>
      <c r="O36" s="90">
        <f t="shared" ca="1" si="10"/>
        <v>141236450730.9046</v>
      </c>
      <c r="P36" s="90">
        <f t="shared" ca="1" si="10"/>
        <v>129867544411.01239</v>
      </c>
      <c r="Q36" s="90">
        <f t="shared" ca="1" si="10"/>
        <v>118498638091.12016</v>
      </c>
      <c r="R36" s="90">
        <f t="shared" ca="1" si="10"/>
        <v>107129731771.22792</v>
      </c>
      <c r="S36" s="90">
        <f t="shared" ca="1" si="10"/>
        <v>95760825451.335709</v>
      </c>
      <c r="T36" s="90">
        <f t="shared" ca="1" si="10"/>
        <v>84391919131.443481</v>
      </c>
      <c r="U36" s="90">
        <f t="shared" ca="1" si="10"/>
        <v>73023012811.551239</v>
      </c>
      <c r="V36">
        <f ca="1">IF('Coal mining 2030'!$A44="MR",INDIRECT("'Coal mining 2030'!"&amp;'Country Selector'!$B$3&amp;ROW($A44))*10^12,0)*'Process Emissions Multipliers'!$D$42</f>
        <v>61654106491.659019</v>
      </c>
      <c r="W36" s="90">
        <f t="shared" ca="1" si="8"/>
        <v>61332316431.934235</v>
      </c>
      <c r="X36" s="90">
        <f t="shared" ca="1" si="7"/>
        <v>61010526372.209442</v>
      </c>
      <c r="Y36" s="90">
        <f t="shared" ca="1" si="7"/>
        <v>60688736312.484657</v>
      </c>
      <c r="Z36" s="90">
        <f t="shared" ca="1" si="7"/>
        <v>60366946252.759857</v>
      </c>
      <c r="AA36" s="90">
        <f t="shared" ca="1" si="7"/>
        <v>60045156193.035065</v>
      </c>
      <c r="AB36" s="90">
        <f t="shared" ca="1" si="7"/>
        <v>59723366133.31028</v>
      </c>
      <c r="AC36" s="90">
        <f t="shared" ca="1" si="7"/>
        <v>59401576073.585487</v>
      </c>
      <c r="AD36" s="90">
        <f t="shared" ca="1" si="7"/>
        <v>59079786013.860695</v>
      </c>
      <c r="AE36" s="90">
        <f t="shared" ca="1" si="7"/>
        <v>58757995954.13591</v>
      </c>
      <c r="AF36" s="90">
        <f t="shared" ca="1" si="7"/>
        <v>58436205894.411118</v>
      </c>
      <c r="AG36" s="90">
        <f t="shared" ca="1" si="7"/>
        <v>58114415834.686325</v>
      </c>
      <c r="AH36" s="90">
        <f t="shared" ca="1" si="7"/>
        <v>57792625774.96154</v>
      </c>
      <c r="AI36" s="90">
        <f t="shared" ca="1" si="7"/>
        <v>57470835715.236748</v>
      </c>
      <c r="AJ36" s="90">
        <f t="shared" ca="1" si="7"/>
        <v>57149045655.511955</v>
      </c>
      <c r="AK36" s="90">
        <f t="shared" ca="1" si="7"/>
        <v>56827255595.78717</v>
      </c>
      <c r="AL36" s="90">
        <f t="shared" ca="1" si="7"/>
        <v>56505465536.062378</v>
      </c>
      <c r="AM36" s="90">
        <f t="shared" ca="1" si="7"/>
        <v>56183675476.337585</v>
      </c>
      <c r="AN36" s="90">
        <f t="shared" ca="1" si="6"/>
        <v>55861885416.612793</v>
      </c>
      <c r="AO36" s="90">
        <f t="shared" ca="1" si="6"/>
        <v>55540095356.888008</v>
      </c>
      <c r="AP36">
        <f ca="1">V36*'Process Emissions Multipliers'!$E$42</f>
        <v>55218305297.163216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6390567136.7709646</v>
      </c>
      <c r="N37" s="90">
        <f t="shared" ca="1" si="10"/>
        <v>12781134273.541929</v>
      </c>
      <c r="O37" s="90">
        <f t="shared" ca="1" si="10"/>
        <v>19171701410.312893</v>
      </c>
      <c r="P37" s="90">
        <f t="shared" ca="1" si="10"/>
        <v>25562268547.083858</v>
      </c>
      <c r="Q37" s="90">
        <f t="shared" ca="1" si="10"/>
        <v>31952835683.85482</v>
      </c>
      <c r="R37" s="90">
        <f t="shared" ca="1" si="10"/>
        <v>38343402820.625786</v>
      </c>
      <c r="S37" s="90">
        <f t="shared" ca="1" si="10"/>
        <v>44733969957.396751</v>
      </c>
      <c r="T37" s="90">
        <f t="shared" ca="1" si="10"/>
        <v>51124537094.167717</v>
      </c>
      <c r="U37" s="90">
        <f t="shared" ca="1" si="10"/>
        <v>57515104230.938683</v>
      </c>
      <c r="V37">
        <f ca="1">IF('Coal mining 2030'!$A45="MR",INDIRECT("'Coal mining 2030'!"&amp;'Country Selector'!$B$3&amp;ROW($A45))*10^12,0)*'Process Emissions Multipliers'!$D$42</f>
        <v>63905671367.709648</v>
      </c>
      <c r="W37" s="90">
        <f t="shared" ca="1" si="8"/>
        <v>63572129759.918289</v>
      </c>
      <c r="X37" s="90">
        <f t="shared" ca="1" si="7"/>
        <v>63238588152.126915</v>
      </c>
      <c r="Y37" s="90">
        <f t="shared" ca="1" si="7"/>
        <v>62905046544.335548</v>
      </c>
      <c r="Z37" s="90">
        <f t="shared" ca="1" si="7"/>
        <v>62571504936.544174</v>
      </c>
      <c r="AA37" s="90">
        <f t="shared" ca="1" si="7"/>
        <v>62237963328.752823</v>
      </c>
      <c r="AB37" s="90">
        <f t="shared" ca="1" si="7"/>
        <v>61904421720.961441</v>
      </c>
      <c r="AC37" s="90">
        <f t="shared" ca="1" si="7"/>
        <v>61570880113.170082</v>
      </c>
      <c r="AD37" s="90">
        <f t="shared" ca="1" si="7"/>
        <v>61237338505.378708</v>
      </c>
      <c r="AE37" s="90">
        <f t="shared" ca="1" si="7"/>
        <v>60903796897.587349</v>
      </c>
      <c r="AF37" s="90">
        <f t="shared" ca="1" si="7"/>
        <v>60570255289.795975</v>
      </c>
      <c r="AG37" s="90">
        <f t="shared" ca="1" si="7"/>
        <v>60236713682.004608</v>
      </c>
      <c r="AH37" s="90">
        <f t="shared" ca="1" si="7"/>
        <v>59903172074.213242</v>
      </c>
      <c r="AI37" s="90">
        <f t="shared" ca="1" si="7"/>
        <v>59569630466.421875</v>
      </c>
      <c r="AJ37" s="90">
        <f t="shared" ca="1" si="7"/>
        <v>59236088858.630508</v>
      </c>
      <c r="AK37" s="90">
        <f t="shared" ca="1" si="7"/>
        <v>58902547250.839142</v>
      </c>
      <c r="AL37" s="90">
        <f t="shared" ca="1" si="7"/>
        <v>58569005643.047775</v>
      </c>
      <c r="AM37" s="90">
        <f t="shared" ca="1" si="7"/>
        <v>58235464035.256409</v>
      </c>
      <c r="AN37" s="90">
        <f t="shared" ca="1" si="6"/>
        <v>57901922427.465042</v>
      </c>
      <c r="AO37" s="90">
        <f t="shared" ca="1" si="6"/>
        <v>57568380819.673676</v>
      </c>
      <c r="AP37">
        <f ca="1">V37*'Process Emissions Multipliers'!$E$42</f>
        <v>57234839211.882309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11214155309.444132</v>
      </c>
      <c r="D39" s="90">
        <f t="shared" ca="1" si="9"/>
        <v>22428310618.888264</v>
      </c>
      <c r="E39" s="90">
        <f t="shared" ca="1" si="9"/>
        <v>33642465928.332397</v>
      </c>
      <c r="F39" s="90">
        <f t="shared" ca="1" si="9"/>
        <v>44856621237.776527</v>
      </c>
      <c r="G39" s="90">
        <f t="shared" ca="1" si="9"/>
        <v>56070776547.220657</v>
      </c>
      <c r="H39" s="90">
        <f t="shared" ca="1" si="9"/>
        <v>67284931856.664795</v>
      </c>
      <c r="I39" s="90">
        <f t="shared" ca="1" si="9"/>
        <v>78499087166.108917</v>
      </c>
      <c r="J39" s="90">
        <f t="shared" ca="1" si="9"/>
        <v>89713242475.553055</v>
      </c>
      <c r="K39" s="90">
        <f t="shared" ca="1" si="9"/>
        <v>100927397784.99718</v>
      </c>
      <c r="L39">
        <f ca="1">IF('Coal mining 2020'!$A47="MR",INDIRECT("'Coal mining 2020'!"&amp;'Country Selector'!$B$3&amp;ROW($A47))*10^12,0)*'Process Emissions Multipliers'!$B$42</f>
        <v>112141553094.44131</v>
      </c>
      <c r="M39" s="90">
        <f t="shared" ca="1" si="10"/>
        <v>100927397784.99718</v>
      </c>
      <c r="N39" s="90">
        <f t="shared" ca="1" si="10"/>
        <v>89713242475.553055</v>
      </c>
      <c r="O39" s="90">
        <f t="shared" ca="1" si="10"/>
        <v>78499087166.108917</v>
      </c>
      <c r="P39" s="90">
        <f t="shared" ca="1" si="10"/>
        <v>67284931856.664795</v>
      </c>
      <c r="Q39" s="90">
        <f t="shared" ca="1" si="10"/>
        <v>56070776547.220657</v>
      </c>
      <c r="R39" s="90">
        <f t="shared" ca="1" si="10"/>
        <v>44856621237.776527</v>
      </c>
      <c r="S39" s="90">
        <f t="shared" ca="1" si="10"/>
        <v>33642465928.332397</v>
      </c>
      <c r="T39" s="90">
        <f t="shared" ca="1" si="10"/>
        <v>22428310618.888264</v>
      </c>
      <c r="U39" s="90">
        <f t="shared" ca="1" si="10"/>
        <v>11214155309.444132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23473053530.809807</v>
      </c>
      <c r="D40" s="90">
        <f t="shared" ca="1" si="9"/>
        <v>46946107061.619614</v>
      </c>
      <c r="E40" s="90">
        <f t="shared" ca="1" si="9"/>
        <v>70419160592.429413</v>
      </c>
      <c r="F40" s="90">
        <f t="shared" ca="1" si="9"/>
        <v>93892214123.239227</v>
      </c>
      <c r="G40" s="90">
        <f t="shared" ca="1" si="9"/>
        <v>117365267654.04903</v>
      </c>
      <c r="H40" s="90">
        <f t="shared" ca="1" si="9"/>
        <v>140838321184.85883</v>
      </c>
      <c r="I40" s="90">
        <f t="shared" ca="1" si="9"/>
        <v>164311374715.66864</v>
      </c>
      <c r="J40" s="90">
        <f t="shared" ca="1" si="9"/>
        <v>187784428246.47845</v>
      </c>
      <c r="K40" s="90">
        <f t="shared" ca="1" si="9"/>
        <v>211257481777.28827</v>
      </c>
      <c r="L40">
        <f ca="1">IF('Coal mining 2020'!$A48="MR",INDIRECT("'Coal mining 2020'!"&amp;'Country Selector'!$B$3&amp;ROW($A48))*10^12,0)*'Process Emissions Multipliers'!$B$42</f>
        <v>234730535308.09805</v>
      </c>
      <c r="M40" s="90">
        <f t="shared" ca="1" si="10"/>
        <v>211257481777.28827</v>
      </c>
      <c r="N40" s="90">
        <f t="shared" ca="1" si="10"/>
        <v>187784428246.47845</v>
      </c>
      <c r="O40" s="90">
        <f t="shared" ca="1" si="10"/>
        <v>164311374715.66864</v>
      </c>
      <c r="P40" s="90">
        <f t="shared" ca="1" si="10"/>
        <v>140838321184.85883</v>
      </c>
      <c r="Q40" s="90">
        <f t="shared" ca="1" si="10"/>
        <v>117365267654.04903</v>
      </c>
      <c r="R40" s="90">
        <f t="shared" ca="1" si="10"/>
        <v>93892214123.239227</v>
      </c>
      <c r="S40" s="90">
        <f t="shared" ca="1" si="10"/>
        <v>70419160592.429413</v>
      </c>
      <c r="T40" s="90">
        <f t="shared" ca="1" si="10"/>
        <v>46946107061.619614</v>
      </c>
      <c r="U40" s="90">
        <f t="shared" ca="1" si="10"/>
        <v>23473053530.809807</v>
      </c>
      <c r="V40">
        <f ca="1">IF('Coal mining 2030'!$A48="MR",INDIRECT("'Coal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Multipliers'!$B$42</f>
        <v>0</v>
      </c>
      <c r="M41" s="90">
        <f t="shared" ca="1" si="10"/>
        <v>4726338292.3055325</v>
      </c>
      <c r="N41" s="90">
        <f t="shared" ca="1" si="10"/>
        <v>9452676584.6110649</v>
      </c>
      <c r="O41" s="90">
        <f t="shared" ca="1" si="10"/>
        <v>14179014876.916595</v>
      </c>
      <c r="P41" s="90">
        <f t="shared" ca="1" si="10"/>
        <v>18905353169.22213</v>
      </c>
      <c r="Q41" s="90">
        <f t="shared" ca="1" si="10"/>
        <v>23631691461.52766</v>
      </c>
      <c r="R41" s="90">
        <f t="shared" ca="1" si="10"/>
        <v>28358029753.833191</v>
      </c>
      <c r="S41" s="90">
        <f t="shared" ca="1" si="10"/>
        <v>33084368046.138725</v>
      </c>
      <c r="T41" s="90">
        <f t="shared" ca="1" si="10"/>
        <v>37810706338.44426</v>
      </c>
      <c r="U41" s="90">
        <f t="shared" ca="1" si="10"/>
        <v>42537044630.749786</v>
      </c>
      <c r="V41">
        <f ca="1">IF('Coal mining 2030'!$A49="MR",INDIRECT("'Coal mining 2030'!"&amp;'Country Selector'!$B$3&amp;ROW($A49))*10^12,0)*'Process Emissions Multipliers'!$D$42</f>
        <v>47263382923.055321</v>
      </c>
      <c r="W41" s="90">
        <f t="shared" ca="1" si="8"/>
        <v>47016702082.49099</v>
      </c>
      <c r="X41" s="90">
        <f t="shared" ca="1" si="7"/>
        <v>46770021241.926643</v>
      </c>
      <c r="Y41" s="90">
        <f t="shared" ca="1" si="7"/>
        <v>46523340401.362312</v>
      </c>
      <c r="Z41" s="90">
        <f t="shared" ca="1" si="7"/>
        <v>46276659560.797974</v>
      </c>
      <c r="AA41" s="90">
        <f t="shared" ca="1" si="7"/>
        <v>46029978720.233635</v>
      </c>
      <c r="AB41" s="90">
        <f t="shared" ca="1" si="7"/>
        <v>45783297879.669296</v>
      </c>
      <c r="AC41" s="90">
        <f t="shared" ca="1" si="7"/>
        <v>45536617039.104958</v>
      </c>
      <c r="AD41" s="90">
        <f t="shared" ca="1" si="7"/>
        <v>45289936198.540619</v>
      </c>
      <c r="AE41" s="90">
        <f t="shared" ca="1" si="7"/>
        <v>45043255357.976288</v>
      </c>
      <c r="AF41" s="90">
        <f t="shared" ca="1" si="7"/>
        <v>44796574517.411949</v>
      </c>
      <c r="AG41" s="90">
        <f t="shared" ca="1" si="7"/>
        <v>44549893676.84761</v>
      </c>
      <c r="AH41" s="90">
        <f t="shared" ca="1" si="7"/>
        <v>44303212836.283279</v>
      </c>
      <c r="AI41" s="90">
        <f t="shared" ca="1" si="7"/>
        <v>44056531995.718933</v>
      </c>
      <c r="AJ41" s="90">
        <f t="shared" ca="1" si="7"/>
        <v>43809851155.154602</v>
      </c>
      <c r="AK41" s="90">
        <f t="shared" ca="1" si="7"/>
        <v>43563170314.590263</v>
      </c>
      <c r="AL41" s="90">
        <f t="shared" ca="1" si="7"/>
        <v>43316489474.025925</v>
      </c>
      <c r="AM41" s="90">
        <f t="shared" ca="1" si="7"/>
        <v>43069808633.461586</v>
      </c>
      <c r="AN41" s="90">
        <f t="shared" ca="1" si="6"/>
        <v>42823127792.897255</v>
      </c>
      <c r="AO41" s="90">
        <f t="shared" ca="1" si="6"/>
        <v>42576446952.332916</v>
      </c>
      <c r="AP41">
        <f ca="1">V41*'Process Emissions Multipliers'!$E$42</f>
        <v>42329766111.768578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9978020937.6886272</v>
      </c>
      <c r="N42" s="90">
        <f t="shared" ca="1" si="10"/>
        <v>19956041875.377254</v>
      </c>
      <c r="O42" s="90">
        <f t="shared" ca="1" si="10"/>
        <v>29934062813.06588</v>
      </c>
      <c r="P42" s="90">
        <f t="shared" ca="1" si="10"/>
        <v>39912083750.754509</v>
      </c>
      <c r="Q42" s="90">
        <f t="shared" ca="1" si="10"/>
        <v>49890104688.443138</v>
      </c>
      <c r="R42" s="90">
        <f t="shared" ca="1" si="10"/>
        <v>59868125626.13176</v>
      </c>
      <c r="S42" s="90">
        <f t="shared" ca="1" si="10"/>
        <v>69846146563.820404</v>
      </c>
      <c r="T42" s="90">
        <f t="shared" ca="1" si="10"/>
        <v>79824167501.509018</v>
      </c>
      <c r="U42" s="90">
        <f t="shared" ca="1" si="10"/>
        <v>89802188439.197647</v>
      </c>
      <c r="V42">
        <f ca="1">IF('Coal mining 2030'!$A50="MR",INDIRECT("'Coal mining 2030'!"&amp;'Country Selector'!$B$3&amp;ROW($A50))*10^12,0)*'Process Emissions Multipliers'!$D$42</f>
        <v>99780209376.886276</v>
      </c>
      <c r="W42" s="90">
        <f t="shared" ca="1" si="8"/>
        <v>99259428501.745636</v>
      </c>
      <c r="X42" s="90">
        <f t="shared" ca="1" si="7"/>
        <v>98738647626.604996</v>
      </c>
      <c r="Y42" s="90">
        <f t="shared" ca="1" si="7"/>
        <v>98217866751.464355</v>
      </c>
      <c r="Z42" s="90">
        <f t="shared" ca="1" si="7"/>
        <v>97697085876.323715</v>
      </c>
      <c r="AA42" s="90">
        <f t="shared" ca="1" si="7"/>
        <v>97176305001.183075</v>
      </c>
      <c r="AB42" s="90">
        <f t="shared" ca="1" si="7"/>
        <v>96655524126.04245</v>
      </c>
      <c r="AC42" s="90">
        <f t="shared" ca="1" si="7"/>
        <v>96134743250.901794</v>
      </c>
      <c r="AD42" s="90">
        <f t="shared" ca="1" si="7"/>
        <v>95613962375.761169</v>
      </c>
      <c r="AE42" s="90">
        <f t="shared" ca="1" si="7"/>
        <v>95093181500.620529</v>
      </c>
      <c r="AF42" s="90">
        <f t="shared" ca="1" si="7"/>
        <v>94572400625.479889</v>
      </c>
      <c r="AG42" s="90">
        <f t="shared" ca="1" si="7"/>
        <v>94051619750.339249</v>
      </c>
      <c r="AH42" s="90">
        <f t="shared" ca="1" si="7"/>
        <v>93530838875.198608</v>
      </c>
      <c r="AI42" s="90">
        <f t="shared" ca="1" si="7"/>
        <v>93010058000.057983</v>
      </c>
      <c r="AJ42" s="90">
        <f t="shared" ca="1" si="7"/>
        <v>92489277124.917328</v>
      </c>
      <c r="AK42" s="90">
        <f t="shared" ca="1" si="7"/>
        <v>91968496249.776703</v>
      </c>
      <c r="AL42" s="90">
        <f t="shared" ca="1" si="7"/>
        <v>91447715374.636063</v>
      </c>
      <c r="AM42" s="90">
        <f t="shared" ca="1" si="7"/>
        <v>90926934499.495422</v>
      </c>
      <c r="AN42" s="90">
        <f t="shared" ca="1" si="6"/>
        <v>90406153624.354782</v>
      </c>
      <c r="AO42" s="90">
        <f t="shared" ca="1" si="6"/>
        <v>89885372749.214142</v>
      </c>
      <c r="AP42">
        <f ca="1">V42*'Process Emissions Multipliers'!$E$42</f>
        <v>89364591874.073502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828652445655.0155</v>
      </c>
      <c r="D43" s="90">
        <f t="shared" ca="1" si="9"/>
        <v>754154599336.72827</v>
      </c>
      <c r="E43" s="90">
        <f t="shared" ca="1" si="9"/>
        <v>679656753018.44128</v>
      </c>
      <c r="F43" s="90">
        <f t="shared" ca="1" si="9"/>
        <v>605158906700.15417</v>
      </c>
      <c r="G43" s="90">
        <f t="shared" ca="1" si="9"/>
        <v>530661060381.86713</v>
      </c>
      <c r="H43" s="90">
        <f t="shared" ca="1" si="9"/>
        <v>456163214063.58002</v>
      </c>
      <c r="I43" s="90">
        <f t="shared" ca="1" si="9"/>
        <v>381665367745.29297</v>
      </c>
      <c r="J43" s="90">
        <f t="shared" ca="1" si="9"/>
        <v>307167521427.00586</v>
      </c>
      <c r="K43" s="90">
        <f t="shared" ca="1" si="9"/>
        <v>232669675108.71881</v>
      </c>
      <c r="L43">
        <f ca="1">IF('Coal mining 2020'!$A51="MR",INDIRECT("'Coal mining 2020'!"&amp;'Country Selector'!$B$3&amp;ROW($A51))*10^12,0)*'Process Emissions Multipliers'!$B$42</f>
        <v>158171828790.43173</v>
      </c>
      <c r="M43" s="90">
        <f t="shared" ca="1" si="10"/>
        <v>151749695823.77975</v>
      </c>
      <c r="N43" s="90">
        <f t="shared" ca="1" si="10"/>
        <v>145327562857.12778</v>
      </c>
      <c r="O43" s="90">
        <f t="shared" ca="1" si="10"/>
        <v>138905429890.4758</v>
      </c>
      <c r="P43" s="90">
        <f t="shared" ca="1" si="10"/>
        <v>132483296923.82382</v>
      </c>
      <c r="Q43" s="90">
        <f t="shared" ca="1" si="10"/>
        <v>126061163957.17186</v>
      </c>
      <c r="R43" s="90">
        <f t="shared" ca="1" si="10"/>
        <v>119639030990.51988</v>
      </c>
      <c r="S43" s="90">
        <f t="shared" ca="1" si="10"/>
        <v>113216898023.8679</v>
      </c>
      <c r="T43" s="90">
        <f t="shared" ca="1" si="10"/>
        <v>106794765057.21594</v>
      </c>
      <c r="U43" s="90">
        <f t="shared" ca="1" si="10"/>
        <v>100372632090.56395</v>
      </c>
      <c r="V43">
        <f ca="1">IF('Coal mining 2030'!$A51="MR",INDIRECT("'Coal mining 2030'!"&amp;'Country Selector'!$B$3&amp;ROW($A51))*10^12,0)*'Process Emissions Multipliers'!$D$42</f>
        <v>93950499123.911987</v>
      </c>
      <c r="W43" s="90">
        <f t="shared" ca="1" si="8"/>
        <v>93460145140.299438</v>
      </c>
      <c r="X43" s="90">
        <f t="shared" ca="1" si="7"/>
        <v>92969791156.686874</v>
      </c>
      <c r="Y43" s="90">
        <f t="shared" ca="1" si="7"/>
        <v>92479437173.074341</v>
      </c>
      <c r="Z43" s="90">
        <f t="shared" ca="1" si="7"/>
        <v>91989083189.461777</v>
      </c>
      <c r="AA43" s="90">
        <f t="shared" ca="1" si="7"/>
        <v>91498729205.849228</v>
      </c>
      <c r="AB43" s="90">
        <f t="shared" ca="1" si="7"/>
        <v>91008375222.236664</v>
      </c>
      <c r="AC43" s="90">
        <f t="shared" ca="1" si="7"/>
        <v>90518021238.624146</v>
      </c>
      <c r="AD43" s="90">
        <f t="shared" ca="1" si="7"/>
        <v>90027667255.011566</v>
      </c>
      <c r="AE43" s="90">
        <f t="shared" ca="1" si="7"/>
        <v>89537313271.399017</v>
      </c>
      <c r="AF43" s="90">
        <f t="shared" ca="1" si="7"/>
        <v>89046959287.786469</v>
      </c>
      <c r="AG43" s="90">
        <f t="shared" ca="1" si="7"/>
        <v>88556605304.17392</v>
      </c>
      <c r="AH43" s="90">
        <f t="shared" ca="1" si="7"/>
        <v>88066251320.561371</v>
      </c>
      <c r="AI43" s="90">
        <f t="shared" ca="1" si="7"/>
        <v>87575897336.948807</v>
      </c>
      <c r="AJ43" s="90">
        <f t="shared" ca="1" si="7"/>
        <v>87085543353.336273</v>
      </c>
      <c r="AK43" s="90">
        <f t="shared" ca="1" si="7"/>
        <v>86595189369.723709</v>
      </c>
      <c r="AL43" s="90">
        <f t="shared" ca="1" si="7"/>
        <v>86104835386.11116</v>
      </c>
      <c r="AM43" s="90">
        <f t="shared" ca="1" si="7"/>
        <v>85614481402.498596</v>
      </c>
      <c r="AN43" s="90">
        <f t="shared" ca="1" si="6"/>
        <v>85124127418.886047</v>
      </c>
      <c r="AO43" s="90">
        <f t="shared" ca="1" si="6"/>
        <v>84633773435.273514</v>
      </c>
      <c r="AP43">
        <f ca="1">V43*'Process Emissions Multipliers'!$E$42</f>
        <v>84143419451.66095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7188164744.1355209</v>
      </c>
      <c r="D44" s="90">
        <f t="shared" ca="1" si="9"/>
        <v>14376329488.271042</v>
      </c>
      <c r="E44" s="90">
        <f t="shared" ca="1" si="9"/>
        <v>21564494232.406563</v>
      </c>
      <c r="F44" s="90">
        <f t="shared" ca="1" si="9"/>
        <v>28752658976.542084</v>
      </c>
      <c r="G44" s="90">
        <f t="shared" ca="1" si="9"/>
        <v>35940823720.677605</v>
      </c>
      <c r="H44" s="90">
        <f t="shared" ca="1" si="9"/>
        <v>43128988464.813126</v>
      </c>
      <c r="I44" s="90">
        <f t="shared" ca="1" si="9"/>
        <v>50317153208.948647</v>
      </c>
      <c r="J44" s="90">
        <f t="shared" ca="1" si="9"/>
        <v>57505317953.084167</v>
      </c>
      <c r="K44" s="90">
        <f t="shared" ca="1" si="9"/>
        <v>64693482697.219688</v>
      </c>
      <c r="L44">
        <f ca="1">IF('Coal mining 2020'!$A52="MR",INDIRECT("'Coal mining 2020'!"&amp;'Country Selector'!$B$3&amp;ROW($A52))*10^12,0)*'Process Emissions Multipliers'!$B$42</f>
        <v>71881647441.355209</v>
      </c>
      <c r="M44" s="90">
        <f t="shared" ca="1" si="10"/>
        <v>64693482697.219688</v>
      </c>
      <c r="N44" s="90">
        <f t="shared" ca="1" si="10"/>
        <v>57505317953.084167</v>
      </c>
      <c r="O44" s="90">
        <f t="shared" ca="1" si="10"/>
        <v>50317153208.948647</v>
      </c>
      <c r="P44" s="90">
        <f t="shared" ca="1" si="10"/>
        <v>43128988464.813126</v>
      </c>
      <c r="Q44" s="90">
        <f t="shared" ca="1" si="10"/>
        <v>35940823720.677605</v>
      </c>
      <c r="R44" s="90">
        <f t="shared" ca="1" si="10"/>
        <v>28752658976.542084</v>
      </c>
      <c r="S44" s="90">
        <f t="shared" ca="1" si="10"/>
        <v>21564494232.406563</v>
      </c>
      <c r="T44" s="90">
        <f t="shared" ca="1" si="10"/>
        <v>14376329488.271042</v>
      </c>
      <c r="U44" s="90">
        <f t="shared" ca="1" si="10"/>
        <v>7188164744.1355209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14043276285.99931</v>
      </c>
      <c r="D45" s="90">
        <f t="shared" ca="1" si="9"/>
        <v>28086552571.998619</v>
      </c>
      <c r="E45" s="90">
        <f t="shared" ca="1" si="9"/>
        <v>42129828857.997932</v>
      </c>
      <c r="F45" s="90">
        <f t="shared" ca="1" si="9"/>
        <v>56173105143.997238</v>
      </c>
      <c r="G45" s="90">
        <f t="shared" ca="1" si="9"/>
        <v>70216381429.996552</v>
      </c>
      <c r="H45" s="90">
        <f t="shared" ca="1" si="9"/>
        <v>84259657715.995865</v>
      </c>
      <c r="I45" s="90">
        <f t="shared" ca="1" si="9"/>
        <v>98302934001.995163</v>
      </c>
      <c r="J45" s="90">
        <f t="shared" ca="1" si="9"/>
        <v>112346210287.99448</v>
      </c>
      <c r="K45" s="90">
        <f t="shared" ca="1" si="9"/>
        <v>126389486573.9938</v>
      </c>
      <c r="L45">
        <f ca="1">IF('Coal mining 2020'!$A53="MR",INDIRECT("'Coal mining 2020'!"&amp;'Country Selector'!$B$3&amp;ROW($A53))*10^12,0)*'Process Emissions Multipliers'!$B$42</f>
        <v>140432762859.9931</v>
      </c>
      <c r="M45" s="90">
        <f t="shared" ca="1" si="10"/>
        <v>134981821693.97069</v>
      </c>
      <c r="N45" s="90">
        <f t="shared" ca="1" si="10"/>
        <v>129530880527.94824</v>
      </c>
      <c r="O45" s="90">
        <f t="shared" ca="1" si="10"/>
        <v>124079939361.92581</v>
      </c>
      <c r="P45" s="90">
        <f t="shared" ca="1" si="10"/>
        <v>118628998195.90341</v>
      </c>
      <c r="Q45" s="90">
        <f t="shared" ca="1" si="10"/>
        <v>113178057029.88098</v>
      </c>
      <c r="R45" s="90">
        <f t="shared" ca="1" si="10"/>
        <v>107727115863.85855</v>
      </c>
      <c r="S45" s="90">
        <f t="shared" ca="1" si="10"/>
        <v>102276174697.83615</v>
      </c>
      <c r="T45" s="90">
        <f t="shared" ca="1" si="10"/>
        <v>96825233531.813721</v>
      </c>
      <c r="U45" s="90">
        <f t="shared" ca="1" si="10"/>
        <v>91374292365.791275</v>
      </c>
      <c r="V45">
        <f ca="1">IF('Coal mining 2030'!$A53="MR",INDIRECT("'Coal mining 2030'!"&amp;'Country Selector'!$B$3&amp;ROW($A53))*10^12,0)*'Process Emissions Multipliers'!$D$42</f>
        <v>85923351199.76886</v>
      </c>
      <c r="W45" s="90">
        <f t="shared" ca="1" si="8"/>
        <v>85474893150.700104</v>
      </c>
      <c r="X45" s="90">
        <f t="shared" ca="1" si="7"/>
        <v>85026435101.631302</v>
      </c>
      <c r="Y45" s="90">
        <f t="shared" ca="1" si="7"/>
        <v>84577977052.562546</v>
      </c>
      <c r="Z45" s="90">
        <f t="shared" ca="1" si="7"/>
        <v>84129519003.493774</v>
      </c>
      <c r="AA45" s="90">
        <f t="shared" ca="1" si="7"/>
        <v>83681060954.425003</v>
      </c>
      <c r="AB45" s="90">
        <f t="shared" ca="1" si="7"/>
        <v>83232602905.356232</v>
      </c>
      <c r="AC45" s="90">
        <f t="shared" ca="1" si="7"/>
        <v>82784144856.287445</v>
      </c>
      <c r="AD45" s="90">
        <f t="shared" ca="1" si="7"/>
        <v>82335686807.218689</v>
      </c>
      <c r="AE45" s="90">
        <f t="shared" ca="1" si="7"/>
        <v>81887228758.149918</v>
      </c>
      <c r="AF45" s="90">
        <f t="shared" ca="1" si="7"/>
        <v>81438770709.081146</v>
      </c>
      <c r="AG45" s="90">
        <f t="shared" ca="1" si="7"/>
        <v>80990312660.01236</v>
      </c>
      <c r="AH45" s="90">
        <f t="shared" ca="1" si="7"/>
        <v>80541854610.943604</v>
      </c>
      <c r="AI45" s="90">
        <f t="shared" ca="1" si="7"/>
        <v>80093396561.874817</v>
      </c>
      <c r="AJ45" s="90">
        <f t="shared" ca="1" si="7"/>
        <v>79644938512.806046</v>
      </c>
      <c r="AK45" s="90">
        <f t="shared" ca="1" si="7"/>
        <v>79196480463.737274</v>
      </c>
      <c r="AL45" s="90">
        <f t="shared" ca="1" si="7"/>
        <v>78748022414.668518</v>
      </c>
      <c r="AM45" s="90">
        <f t="shared" ca="1" si="7"/>
        <v>78299564365.599731</v>
      </c>
      <c r="AN45" s="90">
        <f t="shared" ca="1" si="6"/>
        <v>77851106316.53096</v>
      </c>
      <c r="AO45" s="90">
        <f t="shared" ca="1" si="6"/>
        <v>77402648267.462189</v>
      </c>
      <c r="AP45">
        <f ca="1">V45*'Process Emissions Multipliers'!$E$42</f>
        <v>76954190218.393417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291934103893.32654</v>
      </c>
      <c r="D48" s="90">
        <f t="shared" ca="1" si="9"/>
        <v>269926309319.8024</v>
      </c>
      <c r="E48" s="90">
        <f t="shared" ca="1" si="9"/>
        <v>247918514746.27826</v>
      </c>
      <c r="F48" s="90">
        <f t="shared" ca="1" si="9"/>
        <v>225910720172.75409</v>
      </c>
      <c r="G48" s="90">
        <f t="shared" ca="1" si="9"/>
        <v>203902925599.22995</v>
      </c>
      <c r="H48" s="90">
        <f t="shared" ca="1" si="9"/>
        <v>181895131025.70581</v>
      </c>
      <c r="I48" s="90">
        <f t="shared" ca="1" si="9"/>
        <v>159887336452.18164</v>
      </c>
      <c r="J48" s="90">
        <f t="shared" ca="1" si="9"/>
        <v>137879541878.6575</v>
      </c>
      <c r="K48" s="90">
        <f t="shared" ca="1" si="9"/>
        <v>115871747305.13335</v>
      </c>
      <c r="L48">
        <f ca="1">IF('Coal mining 2020'!$A56="MR",INDIRECT("'Coal mining 2020'!"&amp;'Country Selector'!$B$3&amp;ROW($A56))*10^12,0)*'Process Emissions Multipliers'!$B$42</f>
        <v>93863952731.609192</v>
      </c>
      <c r="M48" s="90">
        <f t="shared" ca="1" si="10"/>
        <v>96664286737.8461</v>
      </c>
      <c r="N48" s="90">
        <f t="shared" ca="1" si="10"/>
        <v>99464620744.083008</v>
      </c>
      <c r="O48" s="90">
        <f t="shared" ca="1" si="10"/>
        <v>102264954750.31992</v>
      </c>
      <c r="P48" s="90">
        <f t="shared" ca="1" si="10"/>
        <v>105065288756.55682</v>
      </c>
      <c r="Q48" s="90">
        <f t="shared" ca="1" si="10"/>
        <v>107865622762.79373</v>
      </c>
      <c r="R48" s="90">
        <f t="shared" ca="1" si="10"/>
        <v>110665956769.03064</v>
      </c>
      <c r="S48" s="90">
        <f t="shared" ca="1" si="10"/>
        <v>113466290775.26755</v>
      </c>
      <c r="T48" s="90">
        <f t="shared" ca="1" si="10"/>
        <v>116266624781.50446</v>
      </c>
      <c r="U48" s="90">
        <f t="shared" ca="1" si="10"/>
        <v>119066958787.74136</v>
      </c>
      <c r="V48">
        <f ca="1">IF('Coal mining 2030'!$A56="MR",INDIRECT("'Coal mining 2030'!"&amp;'Country Selector'!$B$3&amp;ROW($A56))*10^12,0)*'Process Emissions Multipliers'!$D$42</f>
        <v>121867292793.97827</v>
      </c>
      <c r="W48" s="90">
        <f t="shared" ca="1" si="8"/>
        <v>121231233240.80026</v>
      </c>
      <c r="X48" s="90">
        <f t="shared" ca="1" si="8"/>
        <v>120595173687.6223</v>
      </c>
      <c r="Y48" s="90">
        <f t="shared" ca="1" si="8"/>
        <v>119959114134.44431</v>
      </c>
      <c r="Z48" s="90">
        <f t="shared" ca="1" si="8"/>
        <v>119323054581.26633</v>
      </c>
      <c r="AA48" s="90">
        <f t="shared" ca="1" si="8"/>
        <v>118686995028.08833</v>
      </c>
      <c r="AB48" s="90">
        <f t="shared" ca="1" si="8"/>
        <v>118050935474.91034</v>
      </c>
      <c r="AC48" s="90">
        <f t="shared" ca="1" si="8"/>
        <v>117414875921.73236</v>
      </c>
      <c r="AD48" s="90">
        <f t="shared" ca="1" si="8"/>
        <v>116778816368.55437</v>
      </c>
      <c r="AE48" s="90">
        <f t="shared" ca="1" si="8"/>
        <v>116142756815.37637</v>
      </c>
      <c r="AF48" s="90">
        <f t="shared" ca="1" si="8"/>
        <v>115506697262.19839</v>
      </c>
      <c r="AG48" s="90">
        <f t="shared" ca="1" si="8"/>
        <v>114870637709.0204</v>
      </c>
      <c r="AH48" s="90">
        <f t="shared" ca="1" si="8"/>
        <v>114234578155.84241</v>
      </c>
      <c r="AI48" s="90">
        <f t="shared" ca="1" si="8"/>
        <v>113598518602.66441</v>
      </c>
      <c r="AJ48" s="90">
        <f t="shared" ca="1" si="8"/>
        <v>112962459049.48643</v>
      </c>
      <c r="AK48" s="90">
        <f t="shared" ca="1" si="8"/>
        <v>112326399496.30844</v>
      </c>
      <c r="AL48" s="90">
        <f t="shared" ca="1" si="8"/>
        <v>111690339943.13046</v>
      </c>
      <c r="AM48" s="90">
        <f t="shared" ca="1" si="11"/>
        <v>111054280389.95247</v>
      </c>
      <c r="AN48" s="90">
        <f t="shared" ca="1" si="11"/>
        <v>110418220836.77448</v>
      </c>
      <c r="AO48" s="90">
        <f t="shared" ca="1" si="11"/>
        <v>109782161283.5965</v>
      </c>
      <c r="AP48">
        <f ca="1">V48*'Process Emissions Multipliers'!$E$42</f>
        <v>109146101730.4185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538063836752.40283</v>
      </c>
      <c r="D49" s="90">
        <f t="shared" ca="1" si="9"/>
        <v>482460511528.84772</v>
      </c>
      <c r="E49" s="90">
        <f t="shared" ca="1" si="9"/>
        <v>426857186305.2926</v>
      </c>
      <c r="F49" s="90">
        <f t="shared" ca="1" si="9"/>
        <v>371253861081.73749</v>
      </c>
      <c r="G49" s="90">
        <f t="shared" ca="1" si="9"/>
        <v>315650535858.18243</v>
      </c>
      <c r="H49" s="90">
        <f t="shared" ca="1" si="9"/>
        <v>260047210634.62735</v>
      </c>
      <c r="I49" s="90">
        <f t="shared" ca="1" si="9"/>
        <v>204443885411.07224</v>
      </c>
      <c r="J49" s="90">
        <f t="shared" ca="1" si="9"/>
        <v>148840560187.51715</v>
      </c>
      <c r="K49" s="90">
        <f t="shared" ca="1" si="9"/>
        <v>93237234963.962067</v>
      </c>
      <c r="L49">
        <f ca="1">IF('Coal mining 2020'!$A57="MR",INDIRECT("'Coal mining 2020'!"&amp;'Country Selector'!$B$3&amp;ROW($A57))*10^12,0)*'Process Emissions Multipliers'!$B$42</f>
        <v>37633909740.406982</v>
      </c>
      <c r="M49" s="90">
        <f t="shared" ca="1" si="10"/>
        <v>40862672558.398026</v>
      </c>
      <c r="N49" s="90">
        <f t="shared" ca="1" si="10"/>
        <v>44091435376.389061</v>
      </c>
      <c r="O49" s="90">
        <f t="shared" ca="1" si="10"/>
        <v>47320198194.380104</v>
      </c>
      <c r="P49" s="90">
        <f t="shared" ca="1" si="10"/>
        <v>50548961012.37114</v>
      </c>
      <c r="Q49" s="90">
        <f t="shared" ca="1" si="10"/>
        <v>53777723830.362183</v>
      </c>
      <c r="R49" s="90">
        <f t="shared" ca="1" si="10"/>
        <v>57006486648.353226</v>
      </c>
      <c r="S49" s="90">
        <f t="shared" ca="1" si="10"/>
        <v>60235249466.344261</v>
      </c>
      <c r="T49" s="90">
        <f t="shared" ca="1" si="10"/>
        <v>63464012284.335304</v>
      </c>
      <c r="U49" s="90">
        <f t="shared" ca="1" si="10"/>
        <v>66692775102.32634</v>
      </c>
      <c r="V49">
        <f ca="1">IF('Coal mining 2030'!$A57="MR",INDIRECT("'Coal mining 2030'!"&amp;'Country Selector'!$B$3&amp;ROW($A57))*10^12,0)*'Process Emissions Multipliers'!$D$42</f>
        <v>69921537920.317383</v>
      </c>
      <c r="W49" s="90">
        <f t="shared" ca="1" si="8"/>
        <v>69556597819.1017</v>
      </c>
      <c r="X49" s="90">
        <f t="shared" ca="1" si="8"/>
        <v>69191657717.886032</v>
      </c>
      <c r="Y49" s="90">
        <f t="shared" ca="1" si="8"/>
        <v>68826717616.670349</v>
      </c>
      <c r="Z49" s="90">
        <f t="shared" ca="1" si="8"/>
        <v>68461777515.454681</v>
      </c>
      <c r="AA49" s="90">
        <f t="shared" ca="1" si="8"/>
        <v>68096837414.238998</v>
      </c>
      <c r="AB49" s="90">
        <f t="shared" ca="1" si="8"/>
        <v>67731897313.023331</v>
      </c>
      <c r="AC49" s="90">
        <f t="shared" ca="1" si="8"/>
        <v>67366957211.807648</v>
      </c>
      <c r="AD49" s="90">
        <f t="shared" ca="1" si="8"/>
        <v>67002017110.591972</v>
      </c>
      <c r="AE49" s="90">
        <f t="shared" ca="1" si="8"/>
        <v>66637077009.376297</v>
      </c>
      <c r="AF49" s="90">
        <f t="shared" ca="1" si="8"/>
        <v>66272136908.160622</v>
      </c>
      <c r="AG49" s="90">
        <f t="shared" ca="1" si="8"/>
        <v>65907196806.944946</v>
      </c>
      <c r="AH49" s="90">
        <f t="shared" ca="1" si="8"/>
        <v>65542256705.729271</v>
      </c>
      <c r="AI49" s="90">
        <f t="shared" ca="1" si="8"/>
        <v>65177316604.513596</v>
      </c>
      <c r="AJ49" s="90">
        <f t="shared" ca="1" si="8"/>
        <v>64812376503.29792</v>
      </c>
      <c r="AK49" s="90">
        <f t="shared" ca="1" si="8"/>
        <v>64447436402.082237</v>
      </c>
      <c r="AL49" s="90">
        <f t="shared" ca="1" si="8"/>
        <v>64082496300.866562</v>
      </c>
      <c r="AM49" s="90">
        <f t="shared" ca="1" si="11"/>
        <v>63717556199.650894</v>
      </c>
      <c r="AN49" s="90">
        <f t="shared" ca="1" si="11"/>
        <v>63352616098.435219</v>
      </c>
      <c r="AO49" s="90">
        <f t="shared" ca="1" si="11"/>
        <v>62987675997.219528</v>
      </c>
      <c r="AP49">
        <f ca="1">V49*'Process Emissions Multipliers'!$E$42</f>
        <v>62622735896.00386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31599060333.905121</v>
      </c>
      <c r="D50" s="90">
        <f t="shared" ca="1" si="9"/>
        <v>47800677317.158836</v>
      </c>
      <c r="E50" s="90">
        <f t="shared" ca="1" si="9"/>
        <v>64002294300.412544</v>
      </c>
      <c r="F50" s="90">
        <f t="shared" ca="1" si="9"/>
        <v>80203911283.66626</v>
      </c>
      <c r="G50" s="90">
        <f t="shared" ca="1" si="9"/>
        <v>96405528266.919968</v>
      </c>
      <c r="H50" s="90">
        <f t="shared" ca="1" si="9"/>
        <v>112607145250.17368</v>
      </c>
      <c r="I50" s="90">
        <f t="shared" ca="1" si="9"/>
        <v>128808762233.4274</v>
      </c>
      <c r="J50" s="90">
        <f t="shared" ca="1" si="9"/>
        <v>145010379216.68112</v>
      </c>
      <c r="K50" s="90">
        <f t="shared" ca="1" si="9"/>
        <v>161211996199.93484</v>
      </c>
      <c r="L50">
        <f ca="1">IF('Coal mining 2020'!$A58="MR",INDIRECT("'Coal mining 2020'!"&amp;'Country Selector'!$B$3&amp;ROW($A58))*10^12,0)*'Process Emissions Multipliers'!$B$42</f>
        <v>177413613183.18854</v>
      </c>
      <c r="M50" s="90">
        <f t="shared" ca="1" si="10"/>
        <v>164631253329.26431</v>
      </c>
      <c r="N50" s="90">
        <f t="shared" ca="1" si="10"/>
        <v>151848893475.34006</v>
      </c>
      <c r="O50" s="90">
        <f t="shared" ca="1" si="10"/>
        <v>139066533621.41583</v>
      </c>
      <c r="P50" s="90">
        <f t="shared" ca="1" si="10"/>
        <v>126284173767.49158</v>
      </c>
      <c r="Q50" s="90">
        <f t="shared" ca="1" si="10"/>
        <v>113501813913.56734</v>
      </c>
      <c r="R50" s="90">
        <f t="shared" ca="1" si="10"/>
        <v>100719454059.6431</v>
      </c>
      <c r="S50" s="90">
        <f t="shared" ca="1" si="10"/>
        <v>87937094205.718842</v>
      </c>
      <c r="T50" s="90">
        <f t="shared" ca="1" si="10"/>
        <v>75154734351.794617</v>
      </c>
      <c r="U50" s="90">
        <f t="shared" ca="1" si="10"/>
        <v>62372374497.870384</v>
      </c>
      <c r="V50">
        <f ca="1">IF('Coal mining 2030'!$A58="MR",INDIRECT("'Coal mining 2030'!"&amp;'Country Selector'!$B$3&amp;ROW($A58))*10^12,0)*'Process Emissions Multipliers'!$D$42</f>
        <v>49590014643.946136</v>
      </c>
      <c r="W50" s="90">
        <f t="shared" ca="1" si="8"/>
        <v>49331190460.415268</v>
      </c>
      <c r="X50" s="90">
        <f t="shared" ca="1" si="8"/>
        <v>49072366276.884415</v>
      </c>
      <c r="Y50" s="90">
        <f t="shared" ca="1" si="8"/>
        <v>48813542093.353546</v>
      </c>
      <c r="Z50" s="90">
        <f t="shared" ca="1" si="8"/>
        <v>48554717909.822678</v>
      </c>
      <c r="AA50" s="90">
        <f t="shared" ca="1" si="8"/>
        <v>48295893726.291809</v>
      </c>
      <c r="AB50" s="90">
        <f t="shared" ca="1" si="8"/>
        <v>48037069542.760941</v>
      </c>
      <c r="AC50" s="90">
        <f t="shared" ca="1" si="8"/>
        <v>47778245359.23008</v>
      </c>
      <c r="AD50" s="90">
        <f t="shared" ca="1" si="8"/>
        <v>47519421175.699219</v>
      </c>
      <c r="AE50" s="90">
        <f t="shared" ca="1" si="8"/>
        <v>47260596992.16835</v>
      </c>
      <c r="AF50" s="90">
        <f t="shared" ca="1" si="8"/>
        <v>47001772808.637482</v>
      </c>
      <c r="AG50" s="90">
        <f t="shared" ca="1" si="8"/>
        <v>46742948625.106628</v>
      </c>
      <c r="AH50" s="90">
        <f t="shared" ca="1" si="8"/>
        <v>46484124441.57576</v>
      </c>
      <c r="AI50" s="90">
        <f t="shared" ca="1" si="8"/>
        <v>46225300258.044891</v>
      </c>
      <c r="AJ50" s="90">
        <f t="shared" ca="1" si="8"/>
        <v>45966476074.514023</v>
      </c>
      <c r="AK50" s="90">
        <f t="shared" ca="1" si="8"/>
        <v>45707651890.983154</v>
      </c>
      <c r="AL50" s="90">
        <f t="shared" ca="1" si="8"/>
        <v>45448827707.452301</v>
      </c>
      <c r="AM50" s="90">
        <f t="shared" ca="1" si="11"/>
        <v>45190003523.921432</v>
      </c>
      <c r="AN50" s="90">
        <f t="shared" ca="1" si="11"/>
        <v>44931179340.390572</v>
      </c>
      <c r="AO50" s="90">
        <f t="shared" ca="1" si="11"/>
        <v>44672355156.859695</v>
      </c>
      <c r="AP50">
        <f ca="1">V50*'Process Emissions Multipliers'!$E$42</f>
        <v>44413530973.328835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531912142286.97943</v>
      </c>
      <c r="D51" s="90">
        <f t="shared" ca="1" si="9"/>
        <v>504822919728.76099</v>
      </c>
      <c r="E51" s="90">
        <f t="shared" ca="1" si="9"/>
        <v>477733697170.54254</v>
      </c>
      <c r="F51" s="90">
        <f t="shared" ca="1" si="9"/>
        <v>450644474612.3241</v>
      </c>
      <c r="G51" s="90">
        <f t="shared" ca="1" si="9"/>
        <v>423555252054.10559</v>
      </c>
      <c r="H51" s="90">
        <f t="shared" ca="1" si="9"/>
        <v>396466029495.88721</v>
      </c>
      <c r="I51" s="90">
        <f t="shared" ca="1" si="9"/>
        <v>369376806937.6687</v>
      </c>
      <c r="J51" s="90">
        <f t="shared" ca="1" si="9"/>
        <v>342287584379.45032</v>
      </c>
      <c r="K51" s="90">
        <f t="shared" ca="1" si="9"/>
        <v>315198361821.23181</v>
      </c>
      <c r="L51">
        <f ca="1">IF('Coal mining 2020'!$A59="MR",INDIRECT("'Coal mining 2020'!"&amp;'Country Selector'!$B$3&amp;ROW($A59))*10^12,0)*'Process Emissions Multipliers'!$B$42</f>
        <v>288109139263.01337</v>
      </c>
      <c r="M51" s="90">
        <f t="shared" ca="1" si="10"/>
        <v>285057826435.76837</v>
      </c>
      <c r="N51" s="90">
        <f t="shared" ca="1" si="10"/>
        <v>282006513608.52344</v>
      </c>
      <c r="O51" s="90">
        <f t="shared" ca="1" si="10"/>
        <v>278955200781.27844</v>
      </c>
      <c r="P51" s="90">
        <f t="shared" ca="1" si="10"/>
        <v>275903887954.03345</v>
      </c>
      <c r="Q51" s="90">
        <f t="shared" ca="1" si="10"/>
        <v>272852575126.78851</v>
      </c>
      <c r="R51" s="90">
        <f t="shared" ca="1" si="10"/>
        <v>269801262299.54355</v>
      </c>
      <c r="S51" s="90">
        <f t="shared" ca="1" si="10"/>
        <v>266749949472.29858</v>
      </c>
      <c r="T51" s="90">
        <f t="shared" ca="1" si="10"/>
        <v>263698636645.05359</v>
      </c>
      <c r="U51" s="90">
        <f t="shared" ca="1" si="10"/>
        <v>260647323817.80859</v>
      </c>
      <c r="V51">
        <f ca="1">IF('Coal mining 2030'!$A59="MR",INDIRECT("'Coal mining 2030'!"&amp;'Country Selector'!$B$3&amp;ROW($A59))*10^12,0)*'Process Emissions Multipliers'!$D$42</f>
        <v>257596010990.56366</v>
      </c>
      <c r="W51" s="90">
        <f t="shared" ca="1" si="8"/>
        <v>256251545220.50607</v>
      </c>
      <c r="X51" s="90">
        <f t="shared" ca="1" si="8"/>
        <v>254907079450.44846</v>
      </c>
      <c r="Y51" s="90">
        <f t="shared" ca="1" si="8"/>
        <v>253562613680.39087</v>
      </c>
      <c r="Z51" s="90">
        <f t="shared" ca="1" si="8"/>
        <v>252218147910.33328</v>
      </c>
      <c r="AA51" s="90">
        <f t="shared" ca="1" si="8"/>
        <v>250873682140.2757</v>
      </c>
      <c r="AB51" s="90">
        <f t="shared" ca="1" si="8"/>
        <v>249529216370.21808</v>
      </c>
      <c r="AC51" s="90">
        <f t="shared" ca="1" si="8"/>
        <v>248184750600.16052</v>
      </c>
      <c r="AD51" s="90">
        <f t="shared" ca="1" si="8"/>
        <v>246840284830.10291</v>
      </c>
      <c r="AE51" s="90">
        <f t="shared" ca="1" si="8"/>
        <v>245495819060.04532</v>
      </c>
      <c r="AF51" s="90">
        <f t="shared" ca="1" si="8"/>
        <v>244151353289.98773</v>
      </c>
      <c r="AG51" s="90">
        <f t="shared" ca="1" si="8"/>
        <v>242806887519.93011</v>
      </c>
      <c r="AH51" s="90">
        <f t="shared" ca="1" si="8"/>
        <v>241462421749.87253</v>
      </c>
      <c r="AI51" s="90">
        <f t="shared" ca="1" si="8"/>
        <v>240117955979.81494</v>
      </c>
      <c r="AJ51" s="90">
        <f t="shared" ca="1" si="8"/>
        <v>238773490209.75735</v>
      </c>
      <c r="AK51" s="90">
        <f t="shared" ca="1" si="8"/>
        <v>237429024439.69977</v>
      </c>
      <c r="AL51" s="90">
        <f t="shared" ca="1" si="8"/>
        <v>236084558669.64218</v>
      </c>
      <c r="AM51" s="90">
        <f t="shared" ca="1" si="11"/>
        <v>234740092899.58459</v>
      </c>
      <c r="AN51" s="90">
        <f t="shared" ca="1" si="11"/>
        <v>233395627129.52701</v>
      </c>
      <c r="AO51" s="90">
        <f t="shared" ca="1" si="11"/>
        <v>232051161359.46942</v>
      </c>
      <c r="AP51">
        <f ca="1">V51*'Process Emissions Multipliers'!$E$42</f>
        <v>230706695589.4118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367131674903.21936</v>
      </c>
      <c r="D52" s="90">
        <f t="shared" ca="1" si="9"/>
        <v>344334421785.51526</v>
      </c>
      <c r="E52" s="90">
        <f t="shared" ca="1" si="9"/>
        <v>321537168667.8111</v>
      </c>
      <c r="F52" s="90">
        <f t="shared" ca="1" si="9"/>
        <v>298739915550.10693</v>
      </c>
      <c r="G52" s="90">
        <f t="shared" ca="1" si="9"/>
        <v>275942662432.40277</v>
      </c>
      <c r="H52" s="90">
        <f t="shared" ca="1" si="9"/>
        <v>253145409314.69864</v>
      </c>
      <c r="I52" s="90">
        <f t="shared" ca="1" si="9"/>
        <v>230348156196.99451</v>
      </c>
      <c r="J52" s="90">
        <f t="shared" ca="1" si="9"/>
        <v>207550903079.29034</v>
      </c>
      <c r="K52" s="90">
        <f t="shared" ca="1" si="9"/>
        <v>184753649961.58618</v>
      </c>
      <c r="L52">
        <f ca="1">IF('Coal mining 2020'!$A60="MR",INDIRECT("'Coal mining 2020'!"&amp;'Country Selector'!$B$3&amp;ROW($A60))*10^12,0)*'Process Emissions Multipliers'!$B$42</f>
        <v>161956396843.88205</v>
      </c>
      <c r="M52" s="90">
        <f t="shared" ca="1" si="10"/>
        <v>150846095438.92017</v>
      </c>
      <c r="N52" s="90">
        <f t="shared" ca="1" si="10"/>
        <v>139735794033.95831</v>
      </c>
      <c r="O52" s="90">
        <f t="shared" ca="1" si="10"/>
        <v>128625492628.99643</v>
      </c>
      <c r="P52" s="90">
        <f t="shared" ca="1" si="10"/>
        <v>117515191224.03455</v>
      </c>
      <c r="Q52" s="90">
        <f t="shared" ca="1" si="10"/>
        <v>106404889819.07269</v>
      </c>
      <c r="R52" s="90">
        <f t="shared" ca="1" si="10"/>
        <v>95294588414.110809</v>
      </c>
      <c r="S52" s="90">
        <f t="shared" ca="1" si="10"/>
        <v>84184287009.148941</v>
      </c>
      <c r="T52" s="90">
        <f t="shared" ca="1" si="10"/>
        <v>73073985604.187073</v>
      </c>
      <c r="U52" s="90">
        <f t="shared" ca="1" si="10"/>
        <v>61963684199.225197</v>
      </c>
      <c r="V52">
        <f ca="1">IF('Coal mining 2030'!$A60="MR",INDIRECT("'Coal mining 2030'!"&amp;'Country Selector'!$B$3&amp;ROW($A60))*10^12,0)*'Process Emissions Multipliers'!$D$42</f>
        <v>50853382794.263321</v>
      </c>
      <c r="W52" s="90">
        <f t="shared" ca="1" si="8"/>
        <v>50587964738.3097</v>
      </c>
      <c r="X52" s="90">
        <f t="shared" ca="1" si="8"/>
        <v>50322546682.356079</v>
      </c>
      <c r="Y52" s="90">
        <f t="shared" ca="1" si="8"/>
        <v>50057128626.402466</v>
      </c>
      <c r="Z52" s="90">
        <f t="shared" ca="1" si="8"/>
        <v>49791710570.448845</v>
      </c>
      <c r="AA52" s="90">
        <f t="shared" ca="1" si="8"/>
        <v>49526292514.495224</v>
      </c>
      <c r="AB52" s="90">
        <f t="shared" ca="1" si="8"/>
        <v>49260874458.541603</v>
      </c>
      <c r="AC52" s="90">
        <f t="shared" ca="1" si="8"/>
        <v>48995456402.587982</v>
      </c>
      <c r="AD52" s="90">
        <f t="shared" ca="1" si="8"/>
        <v>48730038346.634361</v>
      </c>
      <c r="AE52" s="90">
        <f t="shared" ca="1" si="8"/>
        <v>48464620290.68074</v>
      </c>
      <c r="AF52" s="90">
        <f t="shared" ca="1" si="8"/>
        <v>48199202234.727119</v>
      </c>
      <c r="AG52" s="90">
        <f t="shared" ca="1" si="8"/>
        <v>47933784178.773499</v>
      </c>
      <c r="AH52" s="90">
        <f t="shared" ca="1" si="8"/>
        <v>47668366122.819885</v>
      </c>
      <c r="AI52" s="90">
        <f t="shared" ca="1" si="8"/>
        <v>47402948066.866257</v>
      </c>
      <c r="AJ52" s="90">
        <f t="shared" ca="1" si="8"/>
        <v>47137530010.912643</v>
      </c>
      <c r="AK52" s="90">
        <f t="shared" ca="1" si="8"/>
        <v>46872111954.959015</v>
      </c>
      <c r="AL52" s="90">
        <f t="shared" ca="1" si="8"/>
        <v>46606693899.005402</v>
      </c>
      <c r="AM52" s="90">
        <f t="shared" ca="1" si="11"/>
        <v>46341275843.051773</v>
      </c>
      <c r="AN52" s="90">
        <f t="shared" ca="1" si="11"/>
        <v>46075857787.09816</v>
      </c>
      <c r="AO52" s="90">
        <f t="shared" ca="1" si="11"/>
        <v>45810439731.144539</v>
      </c>
      <c r="AP52">
        <f ca="1">V52*'Process Emissions Multipliers'!$E$42</f>
        <v>45545021675.190918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4.25"/>
  <cols>
    <col min="1" max="1" width="28.86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4517150802142.9658</v>
      </c>
      <c r="D53" s="90">
        <f t="shared" ca="1" si="9"/>
        <v>4433227681013.4551</v>
      </c>
      <c r="E53" s="90">
        <f t="shared" ca="1" si="9"/>
        <v>4349304559883.9443</v>
      </c>
      <c r="F53" s="90">
        <f t="shared" ca="1" si="9"/>
        <v>4265381438754.4336</v>
      </c>
      <c r="G53" s="90">
        <f t="shared" ca="1" si="9"/>
        <v>4181458317624.9219</v>
      </c>
      <c r="H53" s="90">
        <f t="shared" ca="1" si="9"/>
        <v>4097535196495.4111</v>
      </c>
      <c r="I53" s="90">
        <f t="shared" ca="1" si="9"/>
        <v>4013612075365.9004</v>
      </c>
      <c r="J53" s="90">
        <f t="shared" ca="1" si="9"/>
        <v>3929688954236.3892</v>
      </c>
      <c r="K53" s="90">
        <f t="shared" ca="1" si="9"/>
        <v>3845765833106.8774</v>
      </c>
      <c r="L53">
        <f ca="1">IF('Coal mining 2020'!$A61="MD",INDIRECT("'Coal mining 2020'!"&amp;'Country Selector'!$B$3&amp;ROW($A61))*10^12,0)*'Process Emissions Multipliers'!$B$42</f>
        <v>3761842711977.3667</v>
      </c>
      <c r="M53" s="90">
        <f t="shared" ca="1" si="10"/>
        <v>3725848742560.2148</v>
      </c>
      <c r="N53" s="90">
        <f t="shared" ca="1" si="10"/>
        <v>3689854773143.0635</v>
      </c>
      <c r="O53" s="90">
        <f t="shared" ca="1" si="10"/>
        <v>3653860803725.9121</v>
      </c>
      <c r="P53" s="90">
        <f t="shared" ca="1" si="10"/>
        <v>3617866834308.7603</v>
      </c>
      <c r="Q53" s="90">
        <f t="shared" ca="1" si="10"/>
        <v>3581872864891.6084</v>
      </c>
      <c r="R53" s="90">
        <f t="shared" ca="1" si="10"/>
        <v>3545878895474.457</v>
      </c>
      <c r="S53" s="90">
        <f t="shared" ca="1" si="10"/>
        <v>3509884926057.3052</v>
      </c>
      <c r="T53" s="90">
        <f t="shared" ca="1" si="10"/>
        <v>3473890956640.1543</v>
      </c>
      <c r="U53" s="90">
        <f t="shared" ca="1" si="10"/>
        <v>3437896987223.0024</v>
      </c>
      <c r="V53">
        <f ca="1">IF('Coal mining 2030'!$A61="MD",INDIRECT("'Coal mining 2030'!"&amp;'Country Selector'!$B$3&amp;ROW($A61))*10^12,0)*'Process Emissions Multipliers'!$D$42</f>
        <v>3401903017805.8506</v>
      </c>
      <c r="W53" s="90">
        <f t="shared" ca="1" si="8"/>
        <v>3384147532606.7295</v>
      </c>
      <c r="X53" s="90">
        <f t="shared" ca="1" si="8"/>
        <v>3366392047407.6084</v>
      </c>
      <c r="Y53" s="90">
        <f t="shared" ca="1" si="8"/>
        <v>3348636562208.4873</v>
      </c>
      <c r="Z53" s="90">
        <f t="shared" ca="1" si="8"/>
        <v>3330881077009.3662</v>
      </c>
      <c r="AA53" s="90">
        <f t="shared" ca="1" si="8"/>
        <v>3313125591810.2446</v>
      </c>
      <c r="AB53" s="90">
        <f t="shared" ca="1" si="8"/>
        <v>3295370106611.124</v>
      </c>
      <c r="AC53" s="90">
        <f t="shared" ca="1" si="8"/>
        <v>3277614621412.0024</v>
      </c>
      <c r="AD53" s="90">
        <f t="shared" ca="1" si="8"/>
        <v>3259859136212.8818</v>
      </c>
      <c r="AE53" s="90">
        <f t="shared" ca="1" si="8"/>
        <v>3242103651013.7607</v>
      </c>
      <c r="AF53" s="90">
        <f t="shared" ca="1" si="8"/>
        <v>3224348165814.6396</v>
      </c>
      <c r="AG53" s="90">
        <f t="shared" ca="1" si="8"/>
        <v>3206592680615.5186</v>
      </c>
      <c r="AH53" s="90">
        <f t="shared" ca="1" si="8"/>
        <v>3188837195416.3975</v>
      </c>
      <c r="AI53" s="90">
        <f t="shared" ca="1" si="8"/>
        <v>3171081710217.2764</v>
      </c>
      <c r="AJ53" s="90">
        <f t="shared" ca="1" si="8"/>
        <v>3153326225018.1548</v>
      </c>
      <c r="AK53" s="90">
        <f t="shared" ca="1" si="8"/>
        <v>3135570739819.0342</v>
      </c>
      <c r="AL53" s="90">
        <f t="shared" ca="1" si="8"/>
        <v>3117815254619.9131</v>
      </c>
      <c r="AM53" s="90">
        <f t="shared" ca="1" si="11"/>
        <v>3100059769420.7915</v>
      </c>
      <c r="AN53" s="90">
        <f t="shared" ca="1" si="11"/>
        <v>3082304284221.6704</v>
      </c>
      <c r="AO53" s="90">
        <f t="shared" ca="1" si="11"/>
        <v>3064548799022.5493</v>
      </c>
      <c r="AP53">
        <f ca="1">V53*'Process Emissions Multipliers'!$E$42</f>
        <v>3046793313823.4282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1533467226234.9685</v>
      </c>
      <c r="D54" s="90">
        <f t="shared" ca="1" si="9"/>
        <v>1480324844650.292</v>
      </c>
      <c r="E54" s="90">
        <f t="shared" ca="1" si="9"/>
        <v>1427182463065.616</v>
      </c>
      <c r="F54" s="90">
        <f t="shared" ca="1" si="9"/>
        <v>1374040081480.9399</v>
      </c>
      <c r="G54" s="90">
        <f t="shared" ca="1" si="9"/>
        <v>1320897699896.2637</v>
      </c>
      <c r="H54" s="90">
        <f t="shared" ca="1" si="9"/>
        <v>1267755318311.5874</v>
      </c>
      <c r="I54" s="90">
        <f t="shared" ca="1" si="9"/>
        <v>1214612936726.9111</v>
      </c>
      <c r="J54" s="90">
        <f t="shared" ca="1" si="9"/>
        <v>1161470555142.2351</v>
      </c>
      <c r="K54" s="90">
        <f t="shared" ca="1" si="9"/>
        <v>1108328173557.5588</v>
      </c>
      <c r="L54">
        <f ca="1">IF('Coal mining 2020'!$A62="MD",INDIRECT("'Coal mining 2020'!"&amp;'Country Selector'!$B$3&amp;ROW($A62))*10^12,0)*'Process Emissions Multipliers'!$B$42</f>
        <v>1055185791972.8827</v>
      </c>
      <c r="M54" s="90">
        <f t="shared" ca="1" si="10"/>
        <v>1038435302711.0447</v>
      </c>
      <c r="N54" s="90">
        <f t="shared" ca="1" si="10"/>
        <v>1021684813449.2068</v>
      </c>
      <c r="O54" s="90">
        <f t="shared" ca="1" si="10"/>
        <v>1004934324187.3688</v>
      </c>
      <c r="P54" s="90">
        <f t="shared" ca="1" si="10"/>
        <v>988183834925.53088</v>
      </c>
      <c r="Q54" s="90">
        <f t="shared" ca="1" si="10"/>
        <v>971433345663.69287</v>
      </c>
      <c r="R54" s="90">
        <f t="shared" ca="1" si="10"/>
        <v>954682856401.85498</v>
      </c>
      <c r="S54" s="90">
        <f t="shared" ca="1" si="10"/>
        <v>937932367140.01709</v>
      </c>
      <c r="T54" s="90">
        <f t="shared" ca="1" si="10"/>
        <v>921181877878.17908</v>
      </c>
      <c r="U54" s="90">
        <f t="shared" ca="1" si="10"/>
        <v>904431388616.34106</v>
      </c>
      <c r="V54">
        <f ca="1">IF('Coal mining 2030'!$A62="MD",INDIRECT("'Coal mining 2030'!"&amp;'Country Selector'!$B$3&amp;ROW($A62))*10^12,0)*'Process Emissions Multipliers'!$D$42</f>
        <v>887680899354.50317</v>
      </c>
      <c r="W54" s="90">
        <f t="shared" ca="1" si="8"/>
        <v>883047843977.10535</v>
      </c>
      <c r="X54" s="90">
        <f t="shared" ca="1" si="8"/>
        <v>878414788599.70752</v>
      </c>
      <c r="Y54" s="90">
        <f t="shared" ca="1" si="8"/>
        <v>873781733222.30969</v>
      </c>
      <c r="Z54" s="90">
        <f t="shared" ca="1" si="8"/>
        <v>869148677844.91174</v>
      </c>
      <c r="AA54" s="90">
        <f t="shared" ca="1" si="8"/>
        <v>864515622467.51379</v>
      </c>
      <c r="AB54" s="90">
        <f t="shared" ca="1" si="8"/>
        <v>859882567090.11597</v>
      </c>
      <c r="AC54" s="90">
        <f t="shared" ca="1" si="8"/>
        <v>855249511712.71814</v>
      </c>
      <c r="AD54" s="90">
        <f t="shared" ca="1" si="8"/>
        <v>850616456335.32031</v>
      </c>
      <c r="AE54" s="90">
        <f t="shared" ca="1" si="8"/>
        <v>845983400957.92236</v>
      </c>
      <c r="AF54" s="90">
        <f t="shared" ca="1" si="8"/>
        <v>841350345580.52466</v>
      </c>
      <c r="AG54" s="90">
        <f t="shared" ca="1" si="8"/>
        <v>836717290203.12671</v>
      </c>
      <c r="AH54" s="90">
        <f t="shared" ca="1" si="8"/>
        <v>832084234825.72888</v>
      </c>
      <c r="AI54" s="90">
        <f t="shared" ca="1" si="8"/>
        <v>827451179448.33105</v>
      </c>
      <c r="AJ54" s="90">
        <f t="shared" ca="1" si="8"/>
        <v>822818124070.93323</v>
      </c>
      <c r="AK54" s="90">
        <f t="shared" ca="1" si="8"/>
        <v>818185068693.53516</v>
      </c>
      <c r="AL54" s="90">
        <f t="shared" ca="1" si="8"/>
        <v>813552013316.13745</v>
      </c>
      <c r="AM54" s="90">
        <f t="shared" ca="1" si="11"/>
        <v>808918957938.73975</v>
      </c>
      <c r="AN54" s="90">
        <f t="shared" ca="1" si="11"/>
        <v>804285902561.34167</v>
      </c>
      <c r="AO54" s="90">
        <f t="shared" ca="1" si="11"/>
        <v>799652847183.94385</v>
      </c>
      <c r="AP54">
        <f ca="1">V54*'Process Emissions Multipliers'!$E$42</f>
        <v>795019791806.54602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4346827672938.3525</v>
      </c>
      <c r="D55" s="90">
        <f t="shared" ca="1" si="9"/>
        <v>4268864940061.4634</v>
      </c>
      <c r="E55" s="90">
        <f t="shared" ca="1" si="9"/>
        <v>4190902207184.5742</v>
      </c>
      <c r="F55" s="90">
        <f t="shared" ca="1" si="9"/>
        <v>4112939474307.6846</v>
      </c>
      <c r="G55" s="90">
        <f t="shared" ca="1" si="9"/>
        <v>4034976741430.7954</v>
      </c>
      <c r="H55" s="90">
        <f t="shared" ca="1" si="9"/>
        <v>3957014008553.9063</v>
      </c>
      <c r="I55" s="90">
        <f t="shared" ca="1" si="9"/>
        <v>3879051275677.0166</v>
      </c>
      <c r="J55" s="90">
        <f t="shared" ca="1" si="9"/>
        <v>3801088542800.127</v>
      </c>
      <c r="K55" s="90">
        <f t="shared" ca="1" si="9"/>
        <v>3723125809923.2378</v>
      </c>
      <c r="L55">
        <f ca="1">IF('Coal mining 2020'!$A63="MD",INDIRECT("'Coal mining 2020'!"&amp;'Country Selector'!$B$3&amp;ROW($A63))*10^12,0)*'Process Emissions Multipliers'!$B$42</f>
        <v>3645163077046.3481</v>
      </c>
      <c r="M55" s="90">
        <f t="shared" ca="1" si="10"/>
        <v>3606557800994.2202</v>
      </c>
      <c r="N55" s="90">
        <f t="shared" ca="1" si="10"/>
        <v>3567952524942.0928</v>
      </c>
      <c r="O55" s="90">
        <f t="shared" ca="1" si="10"/>
        <v>3529347248889.9648</v>
      </c>
      <c r="P55" s="90">
        <f t="shared" ca="1" si="10"/>
        <v>3490741972837.8369</v>
      </c>
      <c r="Q55" s="90">
        <f t="shared" ca="1" si="10"/>
        <v>3452136696785.709</v>
      </c>
      <c r="R55" s="90">
        <f t="shared" ca="1" si="10"/>
        <v>3413531420733.5811</v>
      </c>
      <c r="S55" s="90">
        <f t="shared" ca="1" si="10"/>
        <v>3374926144681.4531</v>
      </c>
      <c r="T55" s="90">
        <f t="shared" ca="1" si="10"/>
        <v>3336320868629.3252</v>
      </c>
      <c r="U55" s="90">
        <f t="shared" ca="1" si="10"/>
        <v>3297715592577.1973</v>
      </c>
      <c r="V55">
        <f ca="1">IF('Coal mining 2030'!$A63="MD",INDIRECT("'Coal mining 2030'!"&amp;'Country Selector'!$B$3&amp;ROW($A63))*10^12,0)*'Process Emissions Multipliers'!$D$42</f>
        <v>3259110316525.0693</v>
      </c>
      <c r="W55" s="90">
        <f t="shared" ca="1" si="8"/>
        <v>3242100106450.1548</v>
      </c>
      <c r="X55" s="90">
        <f t="shared" ca="1" si="8"/>
        <v>3225089896375.2402</v>
      </c>
      <c r="Y55" s="90">
        <f t="shared" ca="1" si="8"/>
        <v>3208079686300.3252</v>
      </c>
      <c r="Z55" s="90">
        <f t="shared" ca="1" si="8"/>
        <v>3191069476225.4106</v>
      </c>
      <c r="AA55" s="90">
        <f t="shared" ca="1" si="8"/>
        <v>3174059266150.4956</v>
      </c>
      <c r="AB55" s="90">
        <f t="shared" ca="1" si="8"/>
        <v>3157049056075.5811</v>
      </c>
      <c r="AC55" s="90">
        <f t="shared" ca="1" si="8"/>
        <v>3140038846000.6665</v>
      </c>
      <c r="AD55" s="90">
        <f t="shared" ca="1" si="8"/>
        <v>3123028635925.752</v>
      </c>
      <c r="AE55" s="90">
        <f t="shared" ca="1" si="8"/>
        <v>3106018425850.8369</v>
      </c>
      <c r="AF55" s="90">
        <f t="shared" ca="1" si="8"/>
        <v>3089008215775.9224</v>
      </c>
      <c r="AG55" s="90">
        <f t="shared" ca="1" si="8"/>
        <v>3071998005701.0078</v>
      </c>
      <c r="AH55" s="90">
        <f t="shared" ca="1" si="8"/>
        <v>3054987795626.0928</v>
      </c>
      <c r="AI55" s="90">
        <f t="shared" ca="1" si="8"/>
        <v>3037977585551.1777</v>
      </c>
      <c r="AJ55" s="90">
        <f t="shared" ca="1" si="8"/>
        <v>3020967375476.2637</v>
      </c>
      <c r="AK55" s="90">
        <f t="shared" ca="1" si="8"/>
        <v>3003957165401.3486</v>
      </c>
      <c r="AL55" s="90">
        <f t="shared" ca="1" si="8"/>
        <v>2986946955326.4346</v>
      </c>
      <c r="AM55" s="90">
        <f t="shared" ca="1" si="11"/>
        <v>2969936745251.519</v>
      </c>
      <c r="AN55" s="90">
        <f t="shared" ca="1" si="11"/>
        <v>2952926535176.6045</v>
      </c>
      <c r="AO55" s="90">
        <f t="shared" ca="1" si="11"/>
        <v>2935916325101.6899</v>
      </c>
      <c r="AP55">
        <f ca="1">V55*'Process Emissions Multipliers'!$E$42</f>
        <v>2918906115026.7754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4440406806550.3643</v>
      </c>
      <c r="D56" s="90">
        <f t="shared" ca="1" si="9"/>
        <v>4334076480342.2363</v>
      </c>
      <c r="E56" s="90">
        <f t="shared" ca="1" si="9"/>
        <v>4227746154134.1079</v>
      </c>
      <c r="F56" s="90">
        <f t="shared" ca="1" si="9"/>
        <v>4121415827925.98</v>
      </c>
      <c r="G56" s="90">
        <f t="shared" ca="1" si="9"/>
        <v>4015085501717.8521</v>
      </c>
      <c r="H56" s="90">
        <f t="shared" ca="1" si="9"/>
        <v>3908755175509.7246</v>
      </c>
      <c r="I56" s="90">
        <f t="shared" ca="1" si="9"/>
        <v>3802424849301.5957</v>
      </c>
      <c r="J56" s="90">
        <f t="shared" ca="1" si="9"/>
        <v>3696094523093.4678</v>
      </c>
      <c r="K56" s="90">
        <f t="shared" ca="1" si="9"/>
        <v>3589764196885.3398</v>
      </c>
      <c r="L56">
        <f ca="1">IF('Coal mining 2020'!$A64="MD",INDIRECT("'Coal mining 2020'!"&amp;'Country Selector'!$B$3&amp;ROW($A64))*10^12,0)*'Process Emissions Multipliers'!$B$42</f>
        <v>3483433870677.2119</v>
      </c>
      <c r="M56" s="90">
        <f t="shared" ca="1" si="10"/>
        <v>3446541439983.606</v>
      </c>
      <c r="N56" s="90">
        <f t="shared" ca="1" si="10"/>
        <v>3409649009290</v>
      </c>
      <c r="O56" s="90">
        <f t="shared" ca="1" si="10"/>
        <v>3372756578596.3945</v>
      </c>
      <c r="P56" s="90">
        <f t="shared" ca="1" si="10"/>
        <v>3335864147902.7891</v>
      </c>
      <c r="Q56" s="90">
        <f t="shared" ca="1" si="10"/>
        <v>3298971717209.1826</v>
      </c>
      <c r="R56" s="90">
        <f t="shared" ca="1" si="10"/>
        <v>3262079286515.5771</v>
      </c>
      <c r="S56" s="90">
        <f t="shared" ca="1" si="10"/>
        <v>3225186855821.9712</v>
      </c>
      <c r="T56" s="90">
        <f t="shared" ca="1" si="10"/>
        <v>3188294425128.3652</v>
      </c>
      <c r="U56" s="90">
        <f t="shared" ca="1" si="10"/>
        <v>3151401994434.7593</v>
      </c>
      <c r="V56">
        <f ca="1">IF('Coal mining 2030'!$A64="MD",INDIRECT("'Coal mining 2030'!"&amp;'Country Selector'!$B$3&amp;ROW($A64))*10^12,0)*'Process Emissions Multipliers'!$D$42</f>
        <v>3114509563741.1533</v>
      </c>
      <c r="W56" s="90">
        <f t="shared" ca="1" si="8"/>
        <v>3098254065517.9282</v>
      </c>
      <c r="X56" s="90">
        <f t="shared" ca="1" si="8"/>
        <v>3081998567294.7031</v>
      </c>
      <c r="Y56" s="90">
        <f t="shared" ca="1" si="8"/>
        <v>3065743069071.478</v>
      </c>
      <c r="Z56" s="90">
        <f t="shared" ca="1" si="8"/>
        <v>3049487570848.2529</v>
      </c>
      <c r="AA56" s="90">
        <f t="shared" ca="1" si="8"/>
        <v>3033232072625.0273</v>
      </c>
      <c r="AB56" s="90">
        <f t="shared" ca="1" si="8"/>
        <v>3016976574401.8027</v>
      </c>
      <c r="AC56" s="90">
        <f t="shared" ca="1" si="8"/>
        <v>3000721076178.5771</v>
      </c>
      <c r="AD56" s="90">
        <f t="shared" ca="1" si="8"/>
        <v>2984465577955.3525</v>
      </c>
      <c r="AE56" s="90">
        <f t="shared" ca="1" si="8"/>
        <v>2968210079732.127</v>
      </c>
      <c r="AF56" s="90">
        <f t="shared" ca="1" si="8"/>
        <v>2951954581508.9023</v>
      </c>
      <c r="AG56" s="90">
        <f t="shared" ca="1" si="8"/>
        <v>2935699083285.6768</v>
      </c>
      <c r="AH56" s="90">
        <f t="shared" ca="1" si="8"/>
        <v>2919443585062.4521</v>
      </c>
      <c r="AI56" s="90">
        <f t="shared" ca="1" si="8"/>
        <v>2903188086839.2266</v>
      </c>
      <c r="AJ56" s="90">
        <f t="shared" ca="1" si="8"/>
        <v>2886932588616.0015</v>
      </c>
      <c r="AK56" s="90">
        <f t="shared" ca="1" si="8"/>
        <v>2870677090392.7764</v>
      </c>
      <c r="AL56" s="90">
        <f t="shared" ca="1" si="8"/>
        <v>2854421592169.5518</v>
      </c>
      <c r="AM56" s="90">
        <f t="shared" ca="1" si="11"/>
        <v>2838166093946.3262</v>
      </c>
      <c r="AN56" s="90">
        <f t="shared" ca="1" si="11"/>
        <v>2821910595723.1011</v>
      </c>
      <c r="AO56" s="90">
        <f t="shared" ca="1" si="11"/>
        <v>2805655097499.876</v>
      </c>
      <c r="AP56">
        <f ca="1">V56*'Process Emissions Multipliers'!$E$42</f>
        <v>2789399599276.6509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2473868751744.2461</v>
      </c>
      <c r="D57" s="90">
        <f t="shared" ca="1" si="9"/>
        <v>2436327142853.2852</v>
      </c>
      <c r="E57" s="90">
        <f t="shared" ca="1" si="9"/>
        <v>2398785533962.3242</v>
      </c>
      <c r="F57" s="90">
        <f t="shared" ca="1" si="9"/>
        <v>2361243925071.3633</v>
      </c>
      <c r="G57" s="90">
        <f t="shared" ca="1" si="9"/>
        <v>2323702316180.4023</v>
      </c>
      <c r="H57" s="90">
        <f t="shared" ca="1" si="9"/>
        <v>2286160707289.4414</v>
      </c>
      <c r="I57" s="90">
        <f t="shared" ca="1" si="9"/>
        <v>2248619098398.4805</v>
      </c>
      <c r="J57" s="90">
        <f t="shared" ca="1" si="9"/>
        <v>2211077489507.52</v>
      </c>
      <c r="K57" s="90">
        <f t="shared" ca="1" si="9"/>
        <v>2173535880616.5591</v>
      </c>
      <c r="L57">
        <f ca="1">IF('Coal mining 2020'!$A65="MD",INDIRECT("'Coal mining 2020'!"&amp;'Country Selector'!$B$3&amp;ROW($A65))*10^12,0)*'Process Emissions Multipliers'!$B$42</f>
        <v>2135994271725.5981</v>
      </c>
      <c r="M57" s="90">
        <f t="shared" ca="1" si="10"/>
        <v>2109562624379.5327</v>
      </c>
      <c r="N57" s="90">
        <f t="shared" ca="1" si="10"/>
        <v>2083130977033.467</v>
      </c>
      <c r="O57" s="90">
        <f t="shared" ca="1" si="10"/>
        <v>2056699329687.4014</v>
      </c>
      <c r="P57" s="90">
        <f t="shared" ca="1" si="10"/>
        <v>2030267682341.3359</v>
      </c>
      <c r="Q57" s="90">
        <f t="shared" ca="1" si="10"/>
        <v>2003836034995.2705</v>
      </c>
      <c r="R57" s="90">
        <f t="shared" ca="1" si="10"/>
        <v>1977404387649.2048</v>
      </c>
      <c r="S57" s="90">
        <f t="shared" ca="1" si="10"/>
        <v>1950972740303.1394</v>
      </c>
      <c r="T57" s="90">
        <f t="shared" ca="1" si="10"/>
        <v>1924541092957.074</v>
      </c>
      <c r="U57" s="90">
        <f t="shared" ca="1" si="10"/>
        <v>1898109445611.0085</v>
      </c>
      <c r="V57">
        <f ca="1">IF('Coal mining 2030'!$A65="MD",INDIRECT("'Coal mining 2030'!"&amp;'Country Selector'!$B$3&amp;ROW($A65))*10^12,0)*'Process Emissions Multipliers'!$D$42</f>
        <v>1871677798264.9429</v>
      </c>
      <c r="W57" s="90">
        <f t="shared" ca="1" si="8"/>
        <v>1861908987316.8721</v>
      </c>
      <c r="X57" s="90">
        <f t="shared" ca="1" si="8"/>
        <v>1852140176368.8015</v>
      </c>
      <c r="Y57" s="90">
        <f t="shared" ca="1" si="8"/>
        <v>1842371365420.7305</v>
      </c>
      <c r="Z57" s="90">
        <f t="shared" ca="1" si="8"/>
        <v>1832602554472.6599</v>
      </c>
      <c r="AA57" s="90">
        <f t="shared" ca="1" si="8"/>
        <v>1822833743524.5891</v>
      </c>
      <c r="AB57" s="90">
        <f t="shared" ca="1" si="8"/>
        <v>1813064932576.5183</v>
      </c>
      <c r="AC57" s="90">
        <f t="shared" ca="1" si="8"/>
        <v>1803296121628.4475</v>
      </c>
      <c r="AD57" s="90">
        <f t="shared" ca="1" si="8"/>
        <v>1793527310680.3765</v>
      </c>
      <c r="AE57" s="90">
        <f t="shared" ca="1" si="8"/>
        <v>1783758499732.3059</v>
      </c>
      <c r="AF57" s="90">
        <f t="shared" ca="1" si="8"/>
        <v>1773989688784.2354</v>
      </c>
      <c r="AG57" s="90">
        <f t="shared" ca="1" si="8"/>
        <v>1764220877836.1646</v>
      </c>
      <c r="AH57" s="90">
        <f t="shared" ca="1" si="8"/>
        <v>1754452066888.0938</v>
      </c>
      <c r="AI57" s="90">
        <f t="shared" ca="1" si="8"/>
        <v>1744683255940.0229</v>
      </c>
      <c r="AJ57" s="90">
        <f t="shared" ca="1" si="8"/>
        <v>1734914444991.9521</v>
      </c>
      <c r="AK57" s="90">
        <f t="shared" ca="1" si="8"/>
        <v>1725145634043.8813</v>
      </c>
      <c r="AL57" s="90">
        <f t="shared" ca="1" si="8"/>
        <v>1715376823095.8105</v>
      </c>
      <c r="AM57" s="90">
        <f t="shared" ca="1" si="11"/>
        <v>1705608012147.74</v>
      </c>
      <c r="AN57" s="90">
        <f t="shared" ca="1" si="11"/>
        <v>1695839201199.6692</v>
      </c>
      <c r="AO57" s="90">
        <f t="shared" ca="1" si="11"/>
        <v>1686070390251.5981</v>
      </c>
      <c r="AP57">
        <f ca="1">V57*'Process Emissions Multipliers'!$E$42</f>
        <v>1676301579303.5276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780360307602.17529</v>
      </c>
      <c r="D58" s="90">
        <f t="shared" ca="1" si="9"/>
        <v>750775233381.41907</v>
      </c>
      <c r="E58" s="90">
        <f t="shared" ca="1" si="9"/>
        <v>721190159160.66284</v>
      </c>
      <c r="F58" s="90">
        <f t="shared" ca="1" si="9"/>
        <v>691605084939.90674</v>
      </c>
      <c r="G58" s="90">
        <f t="shared" ca="1" si="9"/>
        <v>662020010719.15063</v>
      </c>
      <c r="H58" s="90">
        <f t="shared" ca="1" si="9"/>
        <v>632434936498.39429</v>
      </c>
      <c r="I58" s="90">
        <f t="shared" ca="1" si="9"/>
        <v>602849862277.63818</v>
      </c>
      <c r="J58" s="90">
        <f t="shared" ca="1" si="9"/>
        <v>573264788056.88208</v>
      </c>
      <c r="K58" s="90">
        <f t="shared" ca="1" si="9"/>
        <v>543679713836.12585</v>
      </c>
      <c r="L58">
        <f ca="1">IF('Coal mining 2020'!$A66="MD",INDIRECT("'Coal mining 2020'!"&amp;'Country Selector'!$B$3&amp;ROW($A66))*10^12,0)*'Process Emissions Multipliers'!$B$42</f>
        <v>514094639615.36969</v>
      </c>
      <c r="M58" s="90">
        <f t="shared" ca="1" si="10"/>
        <v>508649954409.31073</v>
      </c>
      <c r="N58" s="90">
        <f t="shared" ca="1" si="10"/>
        <v>503205269203.25183</v>
      </c>
      <c r="O58" s="90">
        <f t="shared" ca="1" si="10"/>
        <v>497760583997.19287</v>
      </c>
      <c r="P58" s="90">
        <f t="shared" ca="1" si="10"/>
        <v>492315898791.13391</v>
      </c>
      <c r="Q58" s="90">
        <f t="shared" ca="1" si="10"/>
        <v>486871213585.07501</v>
      </c>
      <c r="R58" s="90">
        <f t="shared" ca="1" si="10"/>
        <v>481426528379.01605</v>
      </c>
      <c r="S58" s="90">
        <f t="shared" ca="1" si="10"/>
        <v>475981843172.95709</v>
      </c>
      <c r="T58" s="90">
        <f t="shared" ca="1" si="10"/>
        <v>470537157966.89819</v>
      </c>
      <c r="U58" s="90">
        <f t="shared" ca="1" si="10"/>
        <v>465092472760.83923</v>
      </c>
      <c r="V58">
        <f ca="1">IF('Coal mining 2030'!$A66="MD",INDIRECT("'Coal mining 2030'!"&amp;'Country Selector'!$B$3&amp;ROW($A66))*10^12,0)*'Process Emissions Multipliers'!$D$42</f>
        <v>459647787554.78027</v>
      </c>
      <c r="W58" s="90">
        <f t="shared" ca="1" si="8"/>
        <v>457248756939.85065</v>
      </c>
      <c r="X58" s="90">
        <f t="shared" ca="1" si="8"/>
        <v>454849726324.92102</v>
      </c>
      <c r="Y58" s="90">
        <f t="shared" ca="1" si="8"/>
        <v>452450695709.99146</v>
      </c>
      <c r="Z58" s="90">
        <f t="shared" ca="1" si="8"/>
        <v>450051665095.06183</v>
      </c>
      <c r="AA58" s="90">
        <f t="shared" ca="1" si="8"/>
        <v>447652634480.1322</v>
      </c>
      <c r="AB58" s="90">
        <f t="shared" ca="1" si="8"/>
        <v>445253603865.20264</v>
      </c>
      <c r="AC58" s="90">
        <f t="shared" ca="1" si="8"/>
        <v>442854573250.27301</v>
      </c>
      <c r="AD58" s="90">
        <f t="shared" ca="1" si="8"/>
        <v>440455542635.34338</v>
      </c>
      <c r="AE58" s="90">
        <f t="shared" ca="1" si="8"/>
        <v>438056512020.41376</v>
      </c>
      <c r="AF58" s="90">
        <f t="shared" ca="1" si="8"/>
        <v>435657481405.48413</v>
      </c>
      <c r="AG58" s="90">
        <f t="shared" ca="1" si="8"/>
        <v>433258450790.55457</v>
      </c>
      <c r="AH58" s="90">
        <f t="shared" ca="1" si="8"/>
        <v>430859420175.62494</v>
      </c>
      <c r="AI58" s="90">
        <f t="shared" ca="1" si="8"/>
        <v>428460389560.69531</v>
      </c>
      <c r="AJ58" s="90">
        <f t="shared" ca="1" si="8"/>
        <v>426061358945.76575</v>
      </c>
      <c r="AK58" s="90">
        <f t="shared" ca="1" si="8"/>
        <v>423662328330.83606</v>
      </c>
      <c r="AL58" s="90">
        <f t="shared" ca="1" si="8"/>
        <v>421263297715.90649</v>
      </c>
      <c r="AM58" s="90">
        <f t="shared" ca="1" si="11"/>
        <v>418864267100.97693</v>
      </c>
      <c r="AN58" s="90">
        <f t="shared" ca="1" si="11"/>
        <v>416465236486.04724</v>
      </c>
      <c r="AO58" s="90">
        <f t="shared" ca="1" si="11"/>
        <v>414066205871.11768</v>
      </c>
      <c r="AP58">
        <f ca="1">V58*'Process Emissions Multipliers'!$E$42</f>
        <v>411667175256.18805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475908082086.80811</v>
      </c>
      <c r="D59" s="90">
        <f t="shared" ca="1" si="9"/>
        <v>461797397314.65308</v>
      </c>
      <c r="E59" s="90">
        <f t="shared" ca="1" si="9"/>
        <v>447686712542.49817</v>
      </c>
      <c r="F59" s="90">
        <f t="shared" ca="1" si="9"/>
        <v>433576027770.34308</v>
      </c>
      <c r="G59" s="90">
        <f t="shared" ca="1" si="9"/>
        <v>419465342998.18811</v>
      </c>
      <c r="H59" s="90">
        <f t="shared" ca="1" si="9"/>
        <v>405354658226.0332</v>
      </c>
      <c r="I59" s="90">
        <f t="shared" ca="1" si="9"/>
        <v>391243973453.87817</v>
      </c>
      <c r="J59" s="90">
        <f t="shared" ca="1" si="9"/>
        <v>377133288681.72314</v>
      </c>
      <c r="K59" s="90">
        <f t="shared" ca="1" si="9"/>
        <v>363022603909.56818</v>
      </c>
      <c r="L59">
        <f ca="1">IF('Coal mining 2020'!$A67="MD",INDIRECT("'Coal mining 2020'!"&amp;'Country Selector'!$B$3&amp;ROW($A67))*10^12,0)*'Process Emissions Multipliers'!$B$42</f>
        <v>348911919137.41321</v>
      </c>
      <c r="M59" s="90">
        <f t="shared" ca="1" si="10"/>
        <v>344412871418.16431</v>
      </c>
      <c r="N59" s="90">
        <f t="shared" ca="1" si="10"/>
        <v>339913823698.91541</v>
      </c>
      <c r="O59" s="90">
        <f t="shared" ca="1" si="10"/>
        <v>335414775979.66656</v>
      </c>
      <c r="P59" s="90">
        <f t="shared" ca="1" si="10"/>
        <v>330915728260.41766</v>
      </c>
      <c r="Q59" s="90">
        <f t="shared" ca="1" si="10"/>
        <v>326416680541.16876</v>
      </c>
      <c r="R59" s="90">
        <f t="shared" ca="1" si="10"/>
        <v>321917632821.91986</v>
      </c>
      <c r="S59" s="90">
        <f t="shared" ca="1" si="10"/>
        <v>317418585102.67102</v>
      </c>
      <c r="T59" s="90">
        <f t="shared" ca="1" si="10"/>
        <v>312919537383.42212</v>
      </c>
      <c r="U59" s="90">
        <f t="shared" ca="1" si="10"/>
        <v>308420489664.17322</v>
      </c>
      <c r="V59">
        <f ca="1">IF('Coal mining 2030'!$A67="MD",INDIRECT("'Coal mining 2030'!"&amp;'Country Selector'!$B$3&amp;ROW($A67))*10^12,0)*'Process Emissions Multipliers'!$D$42</f>
        <v>303921441944.92432</v>
      </c>
      <c r="W59" s="90">
        <f t="shared" ca="1" si="8"/>
        <v>302335190768.47864</v>
      </c>
      <c r="X59" s="90">
        <f t="shared" ca="1" si="8"/>
        <v>300748939592.03296</v>
      </c>
      <c r="Y59" s="90">
        <f t="shared" ca="1" si="8"/>
        <v>299162688415.58722</v>
      </c>
      <c r="Z59" s="90">
        <f t="shared" ca="1" si="8"/>
        <v>297576437239.1416</v>
      </c>
      <c r="AA59" s="90">
        <f t="shared" ca="1" si="8"/>
        <v>295990186062.69592</v>
      </c>
      <c r="AB59" s="90">
        <f t="shared" ca="1" si="8"/>
        <v>294403934886.25024</v>
      </c>
      <c r="AC59" s="90">
        <f t="shared" ca="1" si="8"/>
        <v>292817683709.80457</v>
      </c>
      <c r="AD59" s="90">
        <f t="shared" ca="1" si="8"/>
        <v>291231432533.35889</v>
      </c>
      <c r="AE59" s="90">
        <f t="shared" ca="1" si="8"/>
        <v>289645181356.91315</v>
      </c>
      <c r="AF59" s="90">
        <f t="shared" ca="1" si="8"/>
        <v>288058930180.46747</v>
      </c>
      <c r="AG59" s="90">
        <f t="shared" ca="1" si="8"/>
        <v>286472679004.02179</v>
      </c>
      <c r="AH59" s="90">
        <f t="shared" ca="1" si="8"/>
        <v>284886427827.57611</v>
      </c>
      <c r="AI59" s="90">
        <f t="shared" ca="1" si="8"/>
        <v>283300176651.13043</v>
      </c>
      <c r="AJ59" s="90">
        <f t="shared" ca="1" si="8"/>
        <v>281713925474.68475</v>
      </c>
      <c r="AK59" s="90">
        <f t="shared" ca="1" si="8"/>
        <v>280127674298.23907</v>
      </c>
      <c r="AL59" s="90">
        <f t="shared" ca="1" si="8"/>
        <v>278541423121.7934</v>
      </c>
      <c r="AM59" s="90">
        <f t="shared" ca="1" si="11"/>
        <v>276955171945.34766</v>
      </c>
      <c r="AN59" s="90">
        <f t="shared" ca="1" si="11"/>
        <v>275368920768.90198</v>
      </c>
      <c r="AO59" s="90">
        <f t="shared" ca="1" si="11"/>
        <v>273782669592.45633</v>
      </c>
      <c r="AP59">
        <f ca="1">V59*'Process Emissions Multipliers'!$E$42</f>
        <v>272196418416.01065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90649976757.809799</v>
      </c>
      <c r="D60" s="90">
        <f t="shared" ca="1" si="9"/>
        <v>90289413078.149872</v>
      </c>
      <c r="E60" s="90">
        <f t="shared" ca="1" si="9"/>
        <v>89928849398.489975</v>
      </c>
      <c r="F60" s="90">
        <f t="shared" ca="1" si="9"/>
        <v>89568285718.830078</v>
      </c>
      <c r="G60" s="90">
        <f t="shared" ca="1" si="9"/>
        <v>89207722039.170166</v>
      </c>
      <c r="H60" s="90">
        <f t="shared" ca="1" si="9"/>
        <v>88847158359.510254</v>
      </c>
      <c r="I60" s="90">
        <f t="shared" ca="1" si="9"/>
        <v>88486594679.850357</v>
      </c>
      <c r="J60" s="90">
        <f t="shared" ca="1" si="9"/>
        <v>88126031000.190445</v>
      </c>
      <c r="K60" s="90">
        <f t="shared" ca="1" si="9"/>
        <v>87765467320.530533</v>
      </c>
      <c r="L60">
        <f ca="1">IF('Coal mining 2020'!$A68="MD",INDIRECT("'Coal mining 2020'!"&amp;'Country Selector'!$B$3&amp;ROW($A68))*10^12,0)*'Process Emissions Multipliers'!$B$42</f>
        <v>87404903640.870636</v>
      </c>
      <c r="M60" s="90">
        <f t="shared" ca="1" si="10"/>
        <v>89351124342.709976</v>
      </c>
      <c r="N60" s="90">
        <f t="shared" ca="1" si="10"/>
        <v>91297345044.549316</v>
      </c>
      <c r="O60" s="90">
        <f t="shared" ca="1" si="10"/>
        <v>93243565746.388687</v>
      </c>
      <c r="P60" s="90">
        <f t="shared" ca="1" si="10"/>
        <v>95189786448.228027</v>
      </c>
      <c r="Q60" s="90">
        <f t="shared" ca="1" si="10"/>
        <v>97136007150.067383</v>
      </c>
      <c r="R60" s="90">
        <f t="shared" ca="1" si="10"/>
        <v>99082227851.906723</v>
      </c>
      <c r="S60" s="90">
        <f t="shared" ca="1" si="10"/>
        <v>101028448553.74606</v>
      </c>
      <c r="T60" s="90">
        <f t="shared" ca="1" si="10"/>
        <v>102974669255.58542</v>
      </c>
      <c r="U60" s="90">
        <f t="shared" ca="1" si="10"/>
        <v>104920889957.42477</v>
      </c>
      <c r="V60">
        <f ca="1">IF('Coal mining 2030'!$A68="MD",INDIRECT("'Coal mining 2030'!"&amp;'Country Selector'!$B$3&amp;ROW($A68))*10^12,0)*'Process Emissions Multipliers'!$D$42</f>
        <v>106867110659.26411</v>
      </c>
      <c r="W60" s="90">
        <f t="shared" ca="1" si="8"/>
        <v>106309341260.29776</v>
      </c>
      <c r="X60" s="90">
        <f t="shared" ca="1" si="8"/>
        <v>105751571861.33141</v>
      </c>
      <c r="Y60" s="90">
        <f t="shared" ca="1" si="8"/>
        <v>105193802462.36505</v>
      </c>
      <c r="Z60" s="90">
        <f t="shared" ca="1" si="8"/>
        <v>104636033063.39868</v>
      </c>
      <c r="AA60" s="90">
        <f t="shared" ca="1" si="8"/>
        <v>104078263664.43234</v>
      </c>
      <c r="AB60" s="90">
        <f t="shared" ca="1" si="8"/>
        <v>103520494265.46597</v>
      </c>
      <c r="AC60" s="90">
        <f t="shared" ca="1" si="8"/>
        <v>102962724866.49963</v>
      </c>
      <c r="AD60" s="90">
        <f t="shared" ca="1" si="8"/>
        <v>102404955467.53326</v>
      </c>
      <c r="AE60" s="90">
        <f t="shared" ca="1" si="8"/>
        <v>101847186068.56691</v>
      </c>
      <c r="AF60" s="90">
        <f t="shared" ca="1" si="8"/>
        <v>101289416669.60056</v>
      </c>
      <c r="AG60" s="90">
        <f t="shared" ca="1" si="8"/>
        <v>100731647270.6342</v>
      </c>
      <c r="AH60" s="90">
        <f t="shared" ca="1" si="8"/>
        <v>100173877871.66785</v>
      </c>
      <c r="AI60" s="90">
        <f t="shared" ca="1" si="8"/>
        <v>99616108472.701477</v>
      </c>
      <c r="AJ60" s="90">
        <f t="shared" ca="1" si="8"/>
        <v>99058339073.735138</v>
      </c>
      <c r="AK60" s="90">
        <f t="shared" ca="1" si="8"/>
        <v>98500569674.768768</v>
      </c>
      <c r="AL60" s="90">
        <f t="shared" ca="1" si="8"/>
        <v>97942800275.802429</v>
      </c>
      <c r="AM60" s="90">
        <f t="shared" ca="1" si="11"/>
        <v>97385030876.83606</v>
      </c>
      <c r="AN60" s="90">
        <f t="shared" ca="1" si="11"/>
        <v>96827261477.869705</v>
      </c>
      <c r="AO60" s="90">
        <f t="shared" ca="1" si="11"/>
        <v>96269492078.903366</v>
      </c>
      <c r="AP60">
        <f ca="1">V60*'Process Emissions Multipliers'!$E$42</f>
        <v>95711722679.936996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164632201464.65564</v>
      </c>
      <c r="D61" s="90">
        <f t="shared" ca="1" si="9"/>
        <v>154041917236.37674</v>
      </c>
      <c r="E61" s="90">
        <f t="shared" ca="1" si="9"/>
        <v>143451633008.09784</v>
      </c>
      <c r="F61" s="90">
        <f t="shared" ca="1" si="9"/>
        <v>132861348779.81894</v>
      </c>
      <c r="G61" s="90">
        <f t="shared" ca="1" si="9"/>
        <v>122271064551.54007</v>
      </c>
      <c r="H61" s="90">
        <f t="shared" ca="1" si="9"/>
        <v>111680780323.26117</v>
      </c>
      <c r="I61" s="90">
        <f t="shared" ca="1" si="9"/>
        <v>101090496094.98227</v>
      </c>
      <c r="J61" s="90">
        <f t="shared" ca="1" si="9"/>
        <v>90500211866.703369</v>
      </c>
      <c r="K61" s="90">
        <f t="shared" ca="1" si="9"/>
        <v>79909927638.424484</v>
      </c>
      <c r="L61">
        <f ca="1">IF('Coal mining 2020'!$A69="MD",INDIRECT("'Coal mining 2020'!"&amp;'Country Selector'!$B$3&amp;ROW($A69))*10^12,0)*'Process Emissions Multipliers'!$B$42</f>
        <v>69319643410.145584</v>
      </c>
      <c r="M61" s="90">
        <f t="shared" ca="1" si="10"/>
        <v>71163766376.87558</v>
      </c>
      <c r="N61" s="90">
        <f t="shared" ca="1" si="10"/>
        <v>73007889343.605576</v>
      </c>
      <c r="O61" s="90">
        <f t="shared" ca="1" si="10"/>
        <v>74852012310.335571</v>
      </c>
      <c r="P61" s="90">
        <f t="shared" ca="1" si="10"/>
        <v>76696135277.065567</v>
      </c>
      <c r="Q61" s="90">
        <f t="shared" ca="1" si="10"/>
        <v>78540258243.795563</v>
      </c>
      <c r="R61" s="90">
        <f t="shared" ca="1" si="10"/>
        <v>80384381210.525543</v>
      </c>
      <c r="S61" s="90">
        <f t="shared" ca="1" si="10"/>
        <v>82228504177.255554</v>
      </c>
      <c r="T61" s="90">
        <f t="shared" ca="1" si="10"/>
        <v>84072627143.985535</v>
      </c>
      <c r="U61" s="90">
        <f t="shared" ca="1" si="10"/>
        <v>85916750110.71553</v>
      </c>
      <c r="V61">
        <f ca="1">IF('Coal mining 2030'!$A69="MD",INDIRECT("'Coal mining 2030'!"&amp;'Country Selector'!$B$3&amp;ROW($A69))*10^12,0)*'Process Emissions Multipliers'!$D$42</f>
        <v>87760873077.445526</v>
      </c>
      <c r="W61" s="90">
        <f t="shared" ca="1" si="8"/>
        <v>87302824486.750092</v>
      </c>
      <c r="X61" s="90">
        <f t="shared" ca="1" si="8"/>
        <v>86844775896.054642</v>
      </c>
      <c r="Y61" s="90">
        <f t="shared" ca="1" si="8"/>
        <v>86386727305.359222</v>
      </c>
      <c r="Z61" s="90">
        <f t="shared" ca="1" si="8"/>
        <v>85928678714.663773</v>
      </c>
      <c r="AA61" s="90">
        <f t="shared" ca="1" si="8"/>
        <v>85470630123.968323</v>
      </c>
      <c r="AB61" s="90">
        <f t="shared" ca="1" si="8"/>
        <v>85012581533.272888</v>
      </c>
      <c r="AC61" s="90">
        <f t="shared" ca="1" si="8"/>
        <v>84554532942.577454</v>
      </c>
      <c r="AD61" s="90">
        <f t="shared" ca="1" si="8"/>
        <v>84096484351.882019</v>
      </c>
      <c r="AE61" s="90">
        <f t="shared" ca="1" si="8"/>
        <v>83638435761.186584</v>
      </c>
      <c r="AF61" s="90">
        <f t="shared" ca="1" si="8"/>
        <v>83180387170.491135</v>
      </c>
      <c r="AG61" s="90">
        <f t="shared" ca="1" si="8"/>
        <v>82722338579.795685</v>
      </c>
      <c r="AH61" s="90">
        <f t="shared" ca="1" si="8"/>
        <v>82264289989.10025</v>
      </c>
      <c r="AI61" s="90">
        <f t="shared" ca="1" si="8"/>
        <v>81806241398.404816</v>
      </c>
      <c r="AJ61" s="90">
        <f t="shared" ca="1" si="8"/>
        <v>81348192807.709381</v>
      </c>
      <c r="AK61" s="90">
        <f t="shared" ca="1" si="8"/>
        <v>80890144217.013947</v>
      </c>
      <c r="AL61" s="90">
        <f t="shared" ca="1" si="8"/>
        <v>80432095626.318497</v>
      </c>
      <c r="AM61" s="90">
        <f t="shared" ca="1" si="11"/>
        <v>79974047035.623047</v>
      </c>
      <c r="AN61" s="90">
        <f t="shared" ca="1" si="11"/>
        <v>79515998444.927628</v>
      </c>
      <c r="AO61" s="90">
        <f t="shared" ca="1" si="11"/>
        <v>79057949854.232178</v>
      </c>
      <c r="AP61">
        <f ca="1">V61*'Process Emissions Multipliers'!$E$42</f>
        <v>78599901263.536743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187690416190.93756</v>
      </c>
      <c r="D62" s="90">
        <f t="shared" ca="1" si="9"/>
        <v>176367416206.23993</v>
      </c>
      <c r="E62" s="90">
        <f t="shared" ca="1" si="9"/>
        <v>165044416221.54233</v>
      </c>
      <c r="F62" s="90">
        <f t="shared" ca="1" si="9"/>
        <v>153721416236.84473</v>
      </c>
      <c r="G62" s="90">
        <f t="shared" ca="1" si="9"/>
        <v>142398416252.14713</v>
      </c>
      <c r="H62" s="90">
        <f t="shared" ca="1" si="9"/>
        <v>131075416267.44951</v>
      </c>
      <c r="I62" s="90">
        <f t="shared" ca="1" si="9"/>
        <v>119752416282.75191</v>
      </c>
      <c r="J62" s="90">
        <f t="shared" ca="1" si="9"/>
        <v>108429416298.05429</v>
      </c>
      <c r="K62" s="90">
        <f t="shared" ca="1" si="9"/>
        <v>97106416313.356689</v>
      </c>
      <c r="L62">
        <f ca="1">IF('Coal mining 2020'!$A70="MD",INDIRECT("'Coal mining 2020'!"&amp;'Country Selector'!$B$3&amp;ROW($A70))*10^12,0)*'Process Emissions Multipliers'!$B$42</f>
        <v>85783416328.659073</v>
      </c>
      <c r="M62" s="90">
        <f t="shared" ca="1" si="10"/>
        <v>84874899371.237671</v>
      </c>
      <c r="N62" s="90">
        <f t="shared" ca="1" si="10"/>
        <v>83966382413.816284</v>
      </c>
      <c r="O62" s="90">
        <f t="shared" ca="1" si="10"/>
        <v>83057865456.394897</v>
      </c>
      <c r="P62" s="90">
        <f t="shared" ca="1" si="10"/>
        <v>82149348498.973495</v>
      </c>
      <c r="Q62" s="90">
        <f t="shared" ca="1" si="10"/>
        <v>81240831541.552094</v>
      </c>
      <c r="R62" s="90">
        <f t="shared" ca="1" si="10"/>
        <v>80332314584.130707</v>
      </c>
      <c r="S62" s="90">
        <f t="shared" ca="1" si="10"/>
        <v>79423797626.709305</v>
      </c>
      <c r="T62" s="90">
        <f t="shared" ca="1" si="10"/>
        <v>78515280669.287903</v>
      </c>
      <c r="U62" s="90">
        <f t="shared" ca="1" si="10"/>
        <v>77606763711.866501</v>
      </c>
      <c r="V62">
        <f ca="1">IF('Coal mining 2030'!$A70="MD",INDIRECT("'Coal mining 2030'!"&amp;'Country Selector'!$B$3&amp;ROW($A70))*10^12,0)*'Process Emissions Multipliers'!$D$42</f>
        <v>76698246754.445114</v>
      </c>
      <c r="W62" s="90">
        <f t="shared" ca="1" si="8"/>
        <v>76297937110.719467</v>
      </c>
      <c r="X62" s="90">
        <f t="shared" ca="1" si="8"/>
        <v>75897627466.993805</v>
      </c>
      <c r="Y62" s="90">
        <f t="shared" ca="1" si="8"/>
        <v>75497317823.268143</v>
      </c>
      <c r="Z62" s="90">
        <f t="shared" ca="1" si="8"/>
        <v>75097008179.542496</v>
      </c>
      <c r="AA62" s="90">
        <f t="shared" ca="1" si="8"/>
        <v>74696698535.816849</v>
      </c>
      <c r="AB62" s="90">
        <f t="shared" ca="1" si="8"/>
        <v>74296388892.091187</v>
      </c>
      <c r="AC62" s="90">
        <f t="shared" ca="1" si="8"/>
        <v>73896079248.36554</v>
      </c>
      <c r="AD62" s="90">
        <f t="shared" ca="1" si="8"/>
        <v>73495769604.639877</v>
      </c>
      <c r="AE62" s="90">
        <f t="shared" ca="1" si="8"/>
        <v>73095459960.914215</v>
      </c>
      <c r="AF62" s="90">
        <f t="shared" ca="1" si="8"/>
        <v>72695150317.188568</v>
      </c>
      <c r="AG62" s="90">
        <f t="shared" ca="1" si="8"/>
        <v>72294840673.462906</v>
      </c>
      <c r="AH62" s="90">
        <f t="shared" ca="1" si="8"/>
        <v>71894531029.737259</v>
      </c>
      <c r="AI62" s="90">
        <f t="shared" ca="1" si="8"/>
        <v>71494221386.011612</v>
      </c>
      <c r="AJ62" s="90">
        <f t="shared" ca="1" si="8"/>
        <v>71093911742.28595</v>
      </c>
      <c r="AK62" s="90">
        <f t="shared" ca="1" si="8"/>
        <v>70693602098.560303</v>
      </c>
      <c r="AL62" s="90">
        <f t="shared" ca="1" si="8"/>
        <v>70293292454.834641</v>
      </c>
      <c r="AM62" s="90">
        <f t="shared" ca="1" si="11"/>
        <v>69892982811.108994</v>
      </c>
      <c r="AN62" s="90">
        <f t="shared" ca="1" si="11"/>
        <v>69492673167.383331</v>
      </c>
      <c r="AO62" s="90">
        <f t="shared" ca="1" si="11"/>
        <v>69092363523.657684</v>
      </c>
      <c r="AP62">
        <f ca="1">V62*'Process Emissions Multipliers'!$E$42</f>
        <v>68692053879.932022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662152433706.44263</v>
      </c>
      <c r="D63" s="90">
        <f t="shared" ca="1" si="9"/>
        <v>665586016140.58081</v>
      </c>
      <c r="E63" s="90">
        <f t="shared" ca="1" si="9"/>
        <v>669019598574.71875</v>
      </c>
      <c r="F63" s="90">
        <f t="shared" ref="D63:K95" ca="1" si="12">$B63*($L$1-F$1)/($L$1-$B$1)+$L63*(F$1-$B$1)/($L$1-$B$1)</f>
        <v>672453181008.85693</v>
      </c>
      <c r="G63" s="90">
        <f t="shared" ca="1" si="12"/>
        <v>675886763442.99512</v>
      </c>
      <c r="H63" s="90">
        <f t="shared" ca="1" si="12"/>
        <v>679320345877.13306</v>
      </c>
      <c r="I63" s="90">
        <f t="shared" ca="1" si="12"/>
        <v>682753928311.27124</v>
      </c>
      <c r="J63" s="90">
        <f t="shared" ca="1" si="12"/>
        <v>686187510745.40942</v>
      </c>
      <c r="K63" s="90">
        <f t="shared" ca="1" si="12"/>
        <v>689621093179.54749</v>
      </c>
      <c r="L63">
        <f ca="1">IF('Coal mining 2020'!$A71="MD",INDIRECT("'Coal mining 2020'!"&amp;'Country Selector'!$B$3&amp;ROW($A71))*10^12,0)*'Process Emissions Multipliers'!$B$42</f>
        <v>693054675613.68555</v>
      </c>
      <c r="M63" s="90">
        <f t="shared" ca="1" si="10"/>
        <v>676511795214.00781</v>
      </c>
      <c r="N63" s="90">
        <f t="shared" ca="1" si="10"/>
        <v>659968914814.33008</v>
      </c>
      <c r="O63" s="90">
        <f t="shared" ca="1" si="10"/>
        <v>643426034414.65234</v>
      </c>
      <c r="P63" s="90">
        <f t="shared" ref="N63:U95" ca="1" si="13">$L63*($V$1-P$1)/($V$1-$L$1)+$V63*(P$1-$L$1)/($V$1-$L$1)</f>
        <v>626883154014.97461</v>
      </c>
      <c r="Q63" s="90">
        <f t="shared" ca="1" si="13"/>
        <v>610340273615.29688</v>
      </c>
      <c r="R63" s="90">
        <f t="shared" ca="1" si="13"/>
        <v>593797393215.61914</v>
      </c>
      <c r="S63" s="90">
        <f t="shared" ca="1" si="13"/>
        <v>577254512815.94128</v>
      </c>
      <c r="T63" s="90">
        <f t="shared" ca="1" si="13"/>
        <v>560711632416.26367</v>
      </c>
      <c r="U63" s="90">
        <f t="shared" ca="1" si="13"/>
        <v>544168752016.58582</v>
      </c>
      <c r="V63">
        <f ca="1">IF('Coal mining 2030'!$A71="MD",INDIRECT("'Coal mining 2030'!"&amp;'Country Selector'!$B$3&amp;ROW($A71))*10^12,0)*'Process Emissions Multipliers'!$D$42</f>
        <v>527625871616.90808</v>
      </c>
      <c r="W63" s="90">
        <f t="shared" ref="W63:AL78" ca="1" si="14">$V63*($AP$1-W$1)/($AP$1-$V$1)+$AP63*(W$1-$V$1)/($AP$1-$V$1)</f>
        <v>524872044331.08215</v>
      </c>
      <c r="X63" s="90">
        <f t="shared" ca="1" si="14"/>
        <v>522118217045.25623</v>
      </c>
      <c r="Y63" s="90">
        <f t="shared" ca="1" si="14"/>
        <v>519364389759.43024</v>
      </c>
      <c r="Z63" s="90">
        <f t="shared" ca="1" si="14"/>
        <v>516610562473.60431</v>
      </c>
      <c r="AA63" s="90">
        <f t="shared" ca="1" si="14"/>
        <v>513856735187.77832</v>
      </c>
      <c r="AB63" s="90">
        <f t="shared" ca="1" si="14"/>
        <v>511102907901.95239</v>
      </c>
      <c r="AC63" s="90">
        <f t="shared" ca="1" si="14"/>
        <v>508349080616.1264</v>
      </c>
      <c r="AD63" s="90">
        <f t="shared" ca="1" si="14"/>
        <v>505595253330.30048</v>
      </c>
      <c r="AE63" s="90">
        <f t="shared" ca="1" si="14"/>
        <v>502841426044.47455</v>
      </c>
      <c r="AF63" s="90">
        <f t="shared" ca="1" si="14"/>
        <v>500087598758.64856</v>
      </c>
      <c r="AG63" s="90">
        <f t="shared" ca="1" si="14"/>
        <v>497333771472.82263</v>
      </c>
      <c r="AH63" s="90">
        <f t="shared" ca="1" si="14"/>
        <v>494579944186.9967</v>
      </c>
      <c r="AI63" s="90">
        <f t="shared" ca="1" si="14"/>
        <v>491826116901.17078</v>
      </c>
      <c r="AJ63" s="90">
        <f t="shared" ca="1" si="14"/>
        <v>489072289615.34473</v>
      </c>
      <c r="AK63" s="90">
        <f t="shared" ca="1" si="14"/>
        <v>486318462329.51892</v>
      </c>
      <c r="AL63" s="90">
        <f t="shared" ca="1" si="14"/>
        <v>483564635043.69287</v>
      </c>
      <c r="AM63" s="90">
        <f t="shared" ca="1" si="11"/>
        <v>480810807757.86688</v>
      </c>
      <c r="AN63" s="90">
        <f t="shared" ca="1" si="11"/>
        <v>478056980472.04102</v>
      </c>
      <c r="AO63" s="90">
        <f t="shared" ca="1" si="11"/>
        <v>475303153186.21503</v>
      </c>
      <c r="AP63">
        <f ca="1">V63*'Process Emissions Multipliers'!$E$42</f>
        <v>472549325900.3891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162927040151.92538</v>
      </c>
      <c r="D64" s="90">
        <f t="shared" ca="1" si="12"/>
        <v>164932378964.72345</v>
      </c>
      <c r="E64" s="90">
        <f t="shared" ca="1" si="12"/>
        <v>166937717777.52151</v>
      </c>
      <c r="F64" s="90">
        <f t="shared" ca="1" si="12"/>
        <v>168943056590.31958</v>
      </c>
      <c r="G64" s="90">
        <f t="shared" ca="1" si="12"/>
        <v>170948395403.11765</v>
      </c>
      <c r="H64" s="90">
        <f t="shared" ca="1" si="12"/>
        <v>172953734215.91571</v>
      </c>
      <c r="I64" s="90">
        <f t="shared" ca="1" si="12"/>
        <v>174959073028.71378</v>
      </c>
      <c r="J64" s="90">
        <f t="shared" ca="1" si="12"/>
        <v>176964411841.51184</v>
      </c>
      <c r="K64" s="90">
        <f t="shared" ca="1" si="12"/>
        <v>178969750654.30988</v>
      </c>
      <c r="L64">
        <f ca="1">IF('Coal mining 2020'!$A72="MD",INDIRECT("'Coal mining 2020'!"&amp;'Country Selector'!$B$3&amp;ROW($A72))*10^12,0)*'Process Emissions Multipliers'!$B$42</f>
        <v>180975089467.10797</v>
      </c>
      <c r="M64" s="90">
        <f t="shared" ref="M64:U127" ca="1" si="16">$L64*($V$1-M$1)/($V$1-$L$1)+$V64*(M$1-$L$1)/($V$1-$L$1)</f>
        <v>177890900713.22134</v>
      </c>
      <c r="N64" s="90">
        <f t="shared" ca="1" si="13"/>
        <v>174806711959.33475</v>
      </c>
      <c r="O64" s="90">
        <f t="shared" ca="1" si="13"/>
        <v>171722523205.44815</v>
      </c>
      <c r="P64" s="90">
        <f t="shared" ca="1" si="13"/>
        <v>168638334451.56155</v>
      </c>
      <c r="Q64" s="90">
        <f t="shared" ca="1" si="13"/>
        <v>165554145697.67493</v>
      </c>
      <c r="R64" s="90">
        <f t="shared" ca="1" si="13"/>
        <v>162469956943.78833</v>
      </c>
      <c r="S64" s="90">
        <f t="shared" ca="1" si="13"/>
        <v>159385768189.90173</v>
      </c>
      <c r="T64" s="90">
        <f t="shared" ca="1" si="13"/>
        <v>156301579436.01514</v>
      </c>
      <c r="U64" s="90">
        <f t="shared" ca="1" si="13"/>
        <v>153217390682.12851</v>
      </c>
      <c r="V64">
        <f ca="1">IF('Coal mining 2030'!$A72="MD",INDIRECT("'Coal mining 2030'!"&amp;'Country Selector'!$B$3&amp;ROW($A72))*10^12,0)*'Process Emissions Multipliers'!$D$42</f>
        <v>150133201928.24191</v>
      </c>
      <c r="W64" s="90">
        <f t="shared" ca="1" si="14"/>
        <v>149349614674.05472</v>
      </c>
      <c r="X64" s="90">
        <f t="shared" ca="1" si="14"/>
        <v>148566027419.86755</v>
      </c>
      <c r="Y64" s="90">
        <f t="shared" ca="1" si="14"/>
        <v>147782440165.68036</v>
      </c>
      <c r="Z64" s="90">
        <f t="shared" ca="1" si="14"/>
        <v>146998852911.49319</v>
      </c>
      <c r="AA64" s="90">
        <f t="shared" ca="1" si="14"/>
        <v>146215265657.30603</v>
      </c>
      <c r="AB64" s="90">
        <f t="shared" ca="1" si="14"/>
        <v>145431678403.11884</v>
      </c>
      <c r="AC64" s="90">
        <f t="shared" ca="1" si="14"/>
        <v>144648091148.93167</v>
      </c>
      <c r="AD64" s="90">
        <f t="shared" ca="1" si="14"/>
        <v>143864503894.74448</v>
      </c>
      <c r="AE64" s="90">
        <f t="shared" ca="1" si="14"/>
        <v>143080916640.55731</v>
      </c>
      <c r="AF64" s="90">
        <f t="shared" ca="1" si="14"/>
        <v>142297329386.37012</v>
      </c>
      <c r="AG64" s="90">
        <f t="shared" ca="1" si="14"/>
        <v>141513742132.18295</v>
      </c>
      <c r="AH64" s="90">
        <f t="shared" ca="1" si="14"/>
        <v>140730154877.99579</v>
      </c>
      <c r="AI64" s="90">
        <f t="shared" ca="1" si="14"/>
        <v>139946567623.80859</v>
      </c>
      <c r="AJ64" s="90">
        <f t="shared" ca="1" si="14"/>
        <v>139162980369.62143</v>
      </c>
      <c r="AK64" s="90">
        <f t="shared" ca="1" si="14"/>
        <v>138379393115.43423</v>
      </c>
      <c r="AL64" s="90">
        <f t="shared" ca="1" si="14"/>
        <v>137595805861.24707</v>
      </c>
      <c r="AM64" s="90">
        <f t="shared" ca="1" si="11"/>
        <v>136812218607.05989</v>
      </c>
      <c r="AN64" s="90">
        <f t="shared" ca="1" si="11"/>
        <v>136028631352.8727</v>
      </c>
      <c r="AO64" s="90">
        <f t="shared" ca="1" si="11"/>
        <v>135245044098.68553</v>
      </c>
      <c r="AP64">
        <f ca="1">V64*'Process Emissions Multipliers'!$E$42</f>
        <v>134461456844.49835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82089765593.299911</v>
      </c>
      <c r="D65" s="90">
        <f t="shared" ca="1" si="12"/>
        <v>73797733359.024445</v>
      </c>
      <c r="E65" s="90">
        <f t="shared" ca="1" si="12"/>
        <v>65505701124.74897</v>
      </c>
      <c r="F65" s="90">
        <f t="shared" ca="1" si="12"/>
        <v>57213668890.473511</v>
      </c>
      <c r="G65" s="90">
        <f t="shared" ca="1" si="12"/>
        <v>48921636656.198044</v>
      </c>
      <c r="H65" s="90">
        <f t="shared" ca="1" si="12"/>
        <v>40629604421.922577</v>
      </c>
      <c r="I65" s="90">
        <f t="shared" ca="1" si="12"/>
        <v>32337572187.64711</v>
      </c>
      <c r="J65" s="90">
        <f t="shared" ca="1" si="12"/>
        <v>24045539953.371643</v>
      </c>
      <c r="K65" s="90">
        <f t="shared" ca="1" si="12"/>
        <v>15753507719.096174</v>
      </c>
      <c r="L65">
        <f ca="1">IF('Coal mining 2020'!$A73="MD",INDIRECT("'Coal mining 2020'!"&amp;'Country Selector'!$B$3&amp;ROW($A73))*10^12,0)*'Process Emissions Multipliers'!$B$42</f>
        <v>7461475484.8207064</v>
      </c>
      <c r="M65" s="90">
        <f t="shared" ca="1" si="16"/>
        <v>13164994638.310135</v>
      </c>
      <c r="N65" s="90">
        <f t="shared" ca="1" si="13"/>
        <v>18868513791.799561</v>
      </c>
      <c r="O65" s="90">
        <f t="shared" ca="1" si="13"/>
        <v>24572032945.288986</v>
      </c>
      <c r="P65" s="90">
        <f t="shared" ca="1" si="13"/>
        <v>30275552098.778412</v>
      </c>
      <c r="Q65" s="90">
        <f t="shared" ca="1" si="13"/>
        <v>35979071252.267845</v>
      </c>
      <c r="R65" s="90">
        <f t="shared" ca="1" si="13"/>
        <v>41682590405.757271</v>
      </c>
      <c r="S65" s="90">
        <f t="shared" ca="1" si="13"/>
        <v>47386109559.246696</v>
      </c>
      <c r="T65" s="90">
        <f t="shared" ca="1" si="13"/>
        <v>53089628712.736122</v>
      </c>
      <c r="U65" s="90">
        <f t="shared" ca="1" si="13"/>
        <v>58793147866.225555</v>
      </c>
      <c r="V65">
        <f ca="1">IF('Coal mining 2030'!$A73="MD",INDIRECT("'Coal mining 2030'!"&amp;'Country Selector'!$B$3&amp;ROW($A73))*10^12,0)*'Process Emissions Multipliers'!$D$42</f>
        <v>64496667019.714973</v>
      </c>
      <c r="W65" s="90">
        <f t="shared" ca="1" si="14"/>
        <v>64160040839.995186</v>
      </c>
      <c r="X65" s="90">
        <f t="shared" ca="1" si="14"/>
        <v>63823414660.275414</v>
      </c>
      <c r="Y65" s="90">
        <f t="shared" ca="1" si="14"/>
        <v>63486788480.555618</v>
      </c>
      <c r="Z65" s="90">
        <f t="shared" ca="1" si="14"/>
        <v>63150162300.835831</v>
      </c>
      <c r="AA65" s="90">
        <f t="shared" ca="1" si="14"/>
        <v>62813536121.116043</v>
      </c>
      <c r="AB65" s="90">
        <f t="shared" ca="1" si="14"/>
        <v>62476909941.396263</v>
      </c>
      <c r="AC65" s="90">
        <f t="shared" ca="1" si="14"/>
        <v>62140283761.676483</v>
      </c>
      <c r="AD65" s="90">
        <f t="shared" ca="1" si="14"/>
        <v>61803657581.956696</v>
      </c>
      <c r="AE65" s="90">
        <f t="shared" ca="1" si="14"/>
        <v>61467031402.236908</v>
      </c>
      <c r="AF65" s="90">
        <f t="shared" ca="1" si="14"/>
        <v>61130405222.51712</v>
      </c>
      <c r="AG65" s="90">
        <f t="shared" ca="1" si="14"/>
        <v>60793779042.79734</v>
      </c>
      <c r="AH65" s="90">
        <f t="shared" ca="1" si="14"/>
        <v>60457152863.077545</v>
      </c>
      <c r="AI65" s="90">
        <f t="shared" ca="1" si="14"/>
        <v>60120526683.357773</v>
      </c>
      <c r="AJ65" s="90">
        <f t="shared" ca="1" si="14"/>
        <v>59783900503.637985</v>
      </c>
      <c r="AK65" s="90">
        <f t="shared" ca="1" si="14"/>
        <v>59447274323.918198</v>
      </c>
      <c r="AL65" s="90">
        <f t="shared" ca="1" si="14"/>
        <v>59110648144.19841</v>
      </c>
      <c r="AM65" s="90">
        <f t="shared" ca="1" si="11"/>
        <v>58774021964.478622</v>
      </c>
      <c r="AN65" s="90">
        <f t="shared" ca="1" si="11"/>
        <v>58437395784.758835</v>
      </c>
      <c r="AO65" s="90">
        <f t="shared" ca="1" si="11"/>
        <v>58100769605.039047</v>
      </c>
      <c r="AP65">
        <f ca="1">V65*'Process Emissions Multipliers'!$E$42</f>
        <v>57764143425.319267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80983960496.329315</v>
      </c>
      <c r="D66" s="90">
        <f t="shared" ca="1" si="12"/>
        <v>80554490859.89595</v>
      </c>
      <c r="E66" s="90">
        <f t="shared" ca="1" si="12"/>
        <v>80125021223.462555</v>
      </c>
      <c r="F66" s="90">
        <f t="shared" ca="1" si="12"/>
        <v>79695551587.02919</v>
      </c>
      <c r="G66" s="90">
        <f t="shared" ca="1" si="12"/>
        <v>79266081950.595825</v>
      </c>
      <c r="H66" s="90">
        <f t="shared" ca="1" si="12"/>
        <v>78836612314.162445</v>
      </c>
      <c r="I66" s="90">
        <f t="shared" ca="1" si="12"/>
        <v>78407142677.729065</v>
      </c>
      <c r="J66" s="90">
        <f t="shared" ca="1" si="12"/>
        <v>77977673041.295685</v>
      </c>
      <c r="K66" s="90">
        <f t="shared" ca="1" si="12"/>
        <v>77548203404.86232</v>
      </c>
      <c r="L66">
        <f ca="1">IF('Coal mining 2020'!$A74="MD",INDIRECT("'Coal mining 2020'!"&amp;'Country Selector'!$B$3&amp;ROW($A74))*10^12,0)*'Process Emissions Multipliers'!$B$42</f>
        <v>77118733768.42894</v>
      </c>
      <c r="M66" s="90">
        <f t="shared" ca="1" si="16"/>
        <v>72409309655.325668</v>
      </c>
      <c r="N66" s="90">
        <f t="shared" ca="1" si="13"/>
        <v>67699885542.222412</v>
      </c>
      <c r="O66" s="90">
        <f t="shared" ca="1" si="13"/>
        <v>62990461429.119141</v>
      </c>
      <c r="P66" s="90">
        <f t="shared" ca="1" si="13"/>
        <v>58281037316.015884</v>
      </c>
      <c r="Q66" s="90">
        <f t="shared" ca="1" si="13"/>
        <v>53571613202.912628</v>
      </c>
      <c r="R66" s="90">
        <f t="shared" ca="1" si="13"/>
        <v>48862189089.809357</v>
      </c>
      <c r="S66" s="90">
        <f t="shared" ca="1" si="13"/>
        <v>44152764976.706093</v>
      </c>
      <c r="T66" s="90">
        <f t="shared" ca="1" si="13"/>
        <v>39443340863.602829</v>
      </c>
      <c r="U66" s="90">
        <f t="shared" ca="1" si="13"/>
        <v>34733916750.499565</v>
      </c>
      <c r="V66">
        <f ca="1">IF('Coal mining 2030'!$A74="MD",INDIRECT("'Coal mining 2030'!"&amp;'Country Selector'!$B$3&amp;ROW($A74))*10^12,0)*'Process Emissions Multipliers'!$D$42</f>
        <v>30024492637.396305</v>
      </c>
      <c r="W66" s="90">
        <f t="shared" ca="1" si="14"/>
        <v>29867786396.258881</v>
      </c>
      <c r="X66" s="90">
        <f t="shared" ca="1" si="14"/>
        <v>29711080155.121456</v>
      </c>
      <c r="Y66" s="90">
        <f t="shared" ca="1" si="14"/>
        <v>29554373913.984035</v>
      </c>
      <c r="Z66" s="90">
        <f t="shared" ca="1" si="14"/>
        <v>29397667672.846615</v>
      </c>
      <c r="AA66" s="90">
        <f t="shared" ca="1" si="14"/>
        <v>29240961431.70919</v>
      </c>
      <c r="AB66" s="90">
        <f t="shared" ca="1" si="14"/>
        <v>29084255190.571766</v>
      </c>
      <c r="AC66" s="90">
        <f t="shared" ca="1" si="14"/>
        <v>28927548949.434341</v>
      </c>
      <c r="AD66" s="90">
        <f t="shared" ca="1" si="14"/>
        <v>28770842708.296921</v>
      </c>
      <c r="AE66" s="90">
        <f t="shared" ca="1" si="14"/>
        <v>28614136467.159496</v>
      </c>
      <c r="AF66" s="90">
        <f t="shared" ca="1" si="14"/>
        <v>28457430226.022076</v>
      </c>
      <c r="AG66" s="90">
        <f t="shared" ca="1" si="14"/>
        <v>28300723984.884651</v>
      </c>
      <c r="AH66" s="90">
        <f t="shared" ca="1" si="14"/>
        <v>28144017743.747231</v>
      </c>
      <c r="AI66" s="90">
        <f t="shared" ca="1" si="14"/>
        <v>27987311502.609802</v>
      </c>
      <c r="AJ66" s="90">
        <f t="shared" ca="1" si="14"/>
        <v>27830605261.472382</v>
      </c>
      <c r="AK66" s="90">
        <f t="shared" ca="1" si="14"/>
        <v>27673899020.334961</v>
      </c>
      <c r="AL66" s="90">
        <f t="shared" ca="1" si="14"/>
        <v>27517192779.197533</v>
      </c>
      <c r="AM66" s="90">
        <f t="shared" ca="1" si="11"/>
        <v>27360486538.060112</v>
      </c>
      <c r="AN66" s="90">
        <f t="shared" ca="1" si="11"/>
        <v>27203780296.922688</v>
      </c>
      <c r="AO66" s="90">
        <f t="shared" ca="1" si="11"/>
        <v>27047074055.785267</v>
      </c>
      <c r="AP66">
        <f ca="1">V66*'Process Emissions Multipliers'!$E$42</f>
        <v>26890367814.647842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585616993657.87585</v>
      </c>
      <c r="D67" s="90">
        <f t="shared" ca="1" si="12"/>
        <v>577105204777.89368</v>
      </c>
      <c r="E67" s="90">
        <f t="shared" ca="1" si="12"/>
        <v>568593415897.91162</v>
      </c>
      <c r="F67" s="90">
        <f t="shared" ca="1" si="12"/>
        <v>560081627017.92944</v>
      </c>
      <c r="G67" s="90">
        <f t="shared" ca="1" si="12"/>
        <v>551569838137.94727</v>
      </c>
      <c r="H67" s="90">
        <f t="shared" ca="1" si="12"/>
        <v>543058049257.96509</v>
      </c>
      <c r="I67" s="90">
        <f t="shared" ca="1" si="12"/>
        <v>534546260377.98291</v>
      </c>
      <c r="J67" s="90">
        <f t="shared" ca="1" si="12"/>
        <v>526034471498.00073</v>
      </c>
      <c r="K67" s="90">
        <f t="shared" ca="1" si="12"/>
        <v>517522682618.01862</v>
      </c>
      <c r="L67">
        <f ca="1">IF('Coal mining 2020'!$A75="MD",INDIRECT("'Coal mining 2020'!"&amp;'Country Selector'!$B$3&amp;ROW($A75))*10^12,0)*'Process Emissions Multipliers'!$B$42</f>
        <v>509010893738.03644</v>
      </c>
      <c r="M67" s="90">
        <f t="shared" ca="1" si="16"/>
        <v>510479463311.91364</v>
      </c>
      <c r="N67" s="90">
        <f t="shared" ca="1" si="13"/>
        <v>511948032885.79083</v>
      </c>
      <c r="O67" s="90">
        <f t="shared" ca="1" si="13"/>
        <v>513416602459.66803</v>
      </c>
      <c r="P67" s="90">
        <f t="shared" ca="1" si="13"/>
        <v>514885172033.54529</v>
      </c>
      <c r="Q67" s="90">
        <f t="shared" ca="1" si="13"/>
        <v>516353741607.42249</v>
      </c>
      <c r="R67" s="90">
        <f t="shared" ca="1" si="13"/>
        <v>517822311181.29968</v>
      </c>
      <c r="S67" s="90">
        <f t="shared" ca="1" si="13"/>
        <v>519290880755.17694</v>
      </c>
      <c r="T67" s="90">
        <f t="shared" ca="1" si="13"/>
        <v>520759450329.05414</v>
      </c>
      <c r="U67" s="90">
        <f t="shared" ca="1" si="13"/>
        <v>522228019902.93127</v>
      </c>
      <c r="V67">
        <f ca="1">IF('Coal mining 2030'!$A75="MD",INDIRECT("'Coal mining 2030'!"&amp;'Country Selector'!$B$3&amp;ROW($A75))*10^12,0)*'Process Emissions Multipliers'!$D$42</f>
        <v>523696589476.80853</v>
      </c>
      <c r="W67" s="90">
        <f t="shared" ca="1" si="14"/>
        <v>520963270215.61365</v>
      </c>
      <c r="X67" s="90">
        <f t="shared" ca="1" si="14"/>
        <v>518229950954.41876</v>
      </c>
      <c r="Y67" s="90">
        <f t="shared" ca="1" si="14"/>
        <v>515496631693.22388</v>
      </c>
      <c r="Z67" s="90">
        <f t="shared" ca="1" si="14"/>
        <v>512763312432.02905</v>
      </c>
      <c r="AA67" s="90">
        <f t="shared" ca="1" si="14"/>
        <v>510029993170.83423</v>
      </c>
      <c r="AB67" s="90">
        <f t="shared" ca="1" si="14"/>
        <v>507296673909.63934</v>
      </c>
      <c r="AC67" s="90">
        <f t="shared" ca="1" si="14"/>
        <v>504563354648.44446</v>
      </c>
      <c r="AD67" s="90">
        <f t="shared" ca="1" si="14"/>
        <v>501830035387.24957</v>
      </c>
      <c r="AE67" s="90">
        <f t="shared" ca="1" si="14"/>
        <v>499096716126.05469</v>
      </c>
      <c r="AF67" s="90">
        <f t="shared" ca="1" si="14"/>
        <v>496363396864.85986</v>
      </c>
      <c r="AG67" s="90">
        <f t="shared" ca="1" si="14"/>
        <v>493630077603.66498</v>
      </c>
      <c r="AH67" s="90">
        <f t="shared" ca="1" si="14"/>
        <v>490896758342.47009</v>
      </c>
      <c r="AI67" s="90">
        <f t="shared" ca="1" si="14"/>
        <v>488163439081.27527</v>
      </c>
      <c r="AJ67" s="90">
        <f t="shared" ca="1" si="14"/>
        <v>485430119820.08038</v>
      </c>
      <c r="AK67" s="90">
        <f t="shared" ca="1" si="14"/>
        <v>482696800558.8855</v>
      </c>
      <c r="AL67" s="90">
        <f t="shared" ca="1" si="14"/>
        <v>479963481297.69067</v>
      </c>
      <c r="AM67" s="90">
        <f t="shared" ca="1" si="11"/>
        <v>477230162036.49573</v>
      </c>
      <c r="AN67" s="90">
        <f t="shared" ca="1" si="11"/>
        <v>474496842775.3009</v>
      </c>
      <c r="AO67" s="90">
        <f t="shared" ca="1" si="11"/>
        <v>471763523514.10608</v>
      </c>
      <c r="AP67">
        <f ca="1">V67*'Process Emissions Multipliers'!$E$42</f>
        <v>469030204252.91119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173095624850.97229</v>
      </c>
      <c r="D68" s="90">
        <f t="shared" ca="1" si="12"/>
        <v>162242730566.78754</v>
      </c>
      <c r="E68" s="90">
        <f t="shared" ca="1" si="12"/>
        <v>151389836282.60275</v>
      </c>
      <c r="F68" s="90">
        <f t="shared" ca="1" si="12"/>
        <v>140536941998.418</v>
      </c>
      <c r="G68" s="90">
        <f t="shared" ca="1" si="12"/>
        <v>129684047714.23322</v>
      </c>
      <c r="H68" s="90">
        <f t="shared" ca="1" si="12"/>
        <v>118831153430.04846</v>
      </c>
      <c r="I68" s="90">
        <f t="shared" ca="1" si="12"/>
        <v>107978259145.86368</v>
      </c>
      <c r="J68" s="90">
        <f t="shared" ca="1" si="12"/>
        <v>97125364861.678925</v>
      </c>
      <c r="K68" s="90">
        <f t="shared" ca="1" si="12"/>
        <v>86272470577.494141</v>
      </c>
      <c r="L68">
        <f ca="1">IF('Coal mining 2020'!$A76="MD",INDIRECT("'Coal mining 2020'!"&amp;'Country Selector'!$B$3&amp;ROW($A76))*10^12,0)*'Process Emissions Multipliers'!$B$42</f>
        <v>75419576293.309372</v>
      </c>
      <c r="M68" s="90">
        <f t="shared" ca="1" si="16"/>
        <v>73816546578.216827</v>
      </c>
      <c r="N68" s="90">
        <f t="shared" ca="1" si="13"/>
        <v>72213516863.124298</v>
      </c>
      <c r="O68" s="90">
        <f t="shared" ca="1" si="13"/>
        <v>70610487148.031769</v>
      </c>
      <c r="P68" s="90">
        <f t="shared" ca="1" si="13"/>
        <v>69007457432.93924</v>
      </c>
      <c r="Q68" s="90">
        <f t="shared" ca="1" si="13"/>
        <v>67404427717.846703</v>
      </c>
      <c r="R68" s="90">
        <f t="shared" ca="1" si="13"/>
        <v>65801398002.754166</v>
      </c>
      <c r="S68" s="90">
        <f t="shared" ca="1" si="13"/>
        <v>64198368287.661636</v>
      </c>
      <c r="T68" s="90">
        <f t="shared" ca="1" si="13"/>
        <v>62595338572.569099</v>
      </c>
      <c r="U68" s="90">
        <f t="shared" ca="1" si="13"/>
        <v>60992308857.47657</v>
      </c>
      <c r="V68">
        <f ca="1">IF('Coal mining 2030'!$A76="MD",INDIRECT("'Coal mining 2030'!"&amp;'Country Selector'!$B$3&amp;ROW($A76))*10^12,0)*'Process Emissions Multipliers'!$D$42</f>
        <v>59389279142.384033</v>
      </c>
      <c r="W68" s="90">
        <f t="shared" ca="1" si="14"/>
        <v>59079309851.290253</v>
      </c>
      <c r="X68" s="90">
        <f t="shared" ca="1" si="14"/>
        <v>58769340560.196472</v>
      </c>
      <c r="Y68" s="90">
        <f t="shared" ca="1" si="14"/>
        <v>58459371269.102692</v>
      </c>
      <c r="Z68" s="90">
        <f t="shared" ca="1" si="14"/>
        <v>58149401978.008911</v>
      </c>
      <c r="AA68" s="90">
        <f t="shared" ca="1" si="14"/>
        <v>57839432686.915131</v>
      </c>
      <c r="AB68" s="90">
        <f t="shared" ca="1" si="14"/>
        <v>57529463395.82135</v>
      </c>
      <c r="AC68" s="90">
        <f t="shared" ca="1" si="14"/>
        <v>57219494104.72757</v>
      </c>
      <c r="AD68" s="90">
        <f t="shared" ca="1" si="14"/>
        <v>56909524813.633789</v>
      </c>
      <c r="AE68" s="90">
        <f t="shared" ca="1" si="14"/>
        <v>56599555522.540009</v>
      </c>
      <c r="AF68" s="90">
        <f t="shared" ca="1" si="14"/>
        <v>56289586231.446228</v>
      </c>
      <c r="AG68" s="90">
        <f t="shared" ca="1" si="14"/>
        <v>55979616940.352448</v>
      </c>
      <c r="AH68" s="90">
        <f t="shared" ca="1" si="14"/>
        <v>55669647649.258667</v>
      </c>
      <c r="AI68" s="90">
        <f t="shared" ca="1" si="14"/>
        <v>55359678358.164886</v>
      </c>
      <c r="AJ68" s="90">
        <f t="shared" ca="1" si="14"/>
        <v>55049709067.071106</v>
      </c>
      <c r="AK68" s="90">
        <f t="shared" ca="1" si="14"/>
        <v>54739739775.977325</v>
      </c>
      <c r="AL68" s="90">
        <f t="shared" ca="1" si="14"/>
        <v>54429770484.883545</v>
      </c>
      <c r="AM68" s="90">
        <f t="shared" ca="1" si="11"/>
        <v>54119801193.789764</v>
      </c>
      <c r="AN68" s="90">
        <f t="shared" ca="1" si="11"/>
        <v>53809831902.695984</v>
      </c>
      <c r="AO68" s="90">
        <f t="shared" ca="1" si="11"/>
        <v>53499862611.602203</v>
      </c>
      <c r="AP68">
        <f ca="1">V68*'Process Emissions Multipliers'!$E$42</f>
        <v>53189893320.508423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57764386296.738533</v>
      </c>
      <c r="D69" s="90">
        <f t="shared" ca="1" si="12"/>
        <v>57071836712.877754</v>
      </c>
      <c r="E69" s="90">
        <f t="shared" ca="1" si="12"/>
        <v>56379287129.016975</v>
      </c>
      <c r="F69" s="90">
        <f t="shared" ca="1" si="12"/>
        <v>55686737545.156204</v>
      </c>
      <c r="G69" s="90">
        <f t="shared" ca="1" si="12"/>
        <v>54994187961.295425</v>
      </c>
      <c r="H69" s="90">
        <f t="shared" ca="1" si="12"/>
        <v>54301638377.434647</v>
      </c>
      <c r="I69" s="90">
        <f t="shared" ca="1" si="12"/>
        <v>53609088793.573868</v>
      </c>
      <c r="J69" s="90">
        <f t="shared" ca="1" si="12"/>
        <v>52916539209.713104</v>
      </c>
      <c r="K69" s="90">
        <f t="shared" ca="1" si="12"/>
        <v>52223989625.852325</v>
      </c>
      <c r="L69">
        <f ca="1">IF('Coal mining 2020'!$A77="MD",INDIRECT("'Coal mining 2020'!"&amp;'Country Selector'!$B$3&amp;ROW($A77))*10^12,0)*'Process Emissions Multipliers'!$B$42</f>
        <v>51531440041.991547</v>
      </c>
      <c r="M69" s="90">
        <f t="shared" ca="1" si="16"/>
        <v>48323814627.026108</v>
      </c>
      <c r="N69" s="90">
        <f t="shared" ca="1" si="13"/>
        <v>45116189212.060669</v>
      </c>
      <c r="O69" s="90">
        <f t="shared" ca="1" si="13"/>
        <v>41908563797.095222</v>
      </c>
      <c r="P69" s="90">
        <f t="shared" ca="1" si="13"/>
        <v>38700938382.129784</v>
      </c>
      <c r="Q69" s="90">
        <f t="shared" ca="1" si="13"/>
        <v>35493312967.164345</v>
      </c>
      <c r="R69" s="90">
        <f t="shared" ca="1" si="13"/>
        <v>32285687552.198902</v>
      </c>
      <c r="S69" s="90">
        <f t="shared" ca="1" si="13"/>
        <v>29078062137.233459</v>
      </c>
      <c r="T69" s="90">
        <f t="shared" ca="1" si="13"/>
        <v>25870436722.268021</v>
      </c>
      <c r="U69" s="90">
        <f t="shared" ca="1" si="13"/>
        <v>22662811307.302578</v>
      </c>
      <c r="V69">
        <f ca="1">IF('Coal mining 2030'!$A77="MD",INDIRECT("'Coal mining 2030'!"&amp;'Country Selector'!$B$3&amp;ROW($A77))*10^12,0)*'Process Emissions Multipliers'!$D$42</f>
        <v>19455185892.337139</v>
      </c>
      <c r="W69" s="90">
        <f t="shared" ca="1" si="14"/>
        <v>19353643825.044365</v>
      </c>
      <c r="X69" s="90">
        <f t="shared" ca="1" si="14"/>
        <v>19252101757.751583</v>
      </c>
      <c r="Y69" s="90">
        <f t="shared" ca="1" si="14"/>
        <v>19150559690.458809</v>
      </c>
      <c r="Z69" s="90">
        <f t="shared" ca="1" si="14"/>
        <v>19049017623.166031</v>
      </c>
      <c r="AA69" s="90">
        <f t="shared" ca="1" si="14"/>
        <v>18947475555.873253</v>
      </c>
      <c r="AB69" s="90">
        <f t="shared" ca="1" si="14"/>
        <v>18845933488.580479</v>
      </c>
      <c r="AC69" s="90">
        <f t="shared" ca="1" si="14"/>
        <v>18744391421.287704</v>
      </c>
      <c r="AD69" s="90">
        <f t="shared" ca="1" si="14"/>
        <v>18642849353.994926</v>
      </c>
      <c r="AE69" s="90">
        <f t="shared" ca="1" si="14"/>
        <v>18541307286.702148</v>
      </c>
      <c r="AF69" s="90">
        <f t="shared" ca="1" si="14"/>
        <v>18439765219.40937</v>
      </c>
      <c r="AG69" s="90">
        <f t="shared" ca="1" si="14"/>
        <v>18338223152.116596</v>
      </c>
      <c r="AH69" s="90">
        <f t="shared" ca="1" si="14"/>
        <v>18236681084.823818</v>
      </c>
      <c r="AI69" s="90">
        <f t="shared" ca="1" si="14"/>
        <v>18135139017.531044</v>
      </c>
      <c r="AJ69" s="90">
        <f t="shared" ca="1" si="14"/>
        <v>18033596950.238266</v>
      </c>
      <c r="AK69" s="90">
        <f t="shared" ca="1" si="14"/>
        <v>17932054882.945488</v>
      </c>
      <c r="AL69" s="90">
        <f t="shared" ca="1" si="14"/>
        <v>17830512815.65271</v>
      </c>
      <c r="AM69" s="90">
        <f t="shared" ca="1" si="11"/>
        <v>17728970748.359936</v>
      </c>
      <c r="AN69" s="90">
        <f t="shared" ca="1" si="11"/>
        <v>17627428681.067158</v>
      </c>
      <c r="AO69" s="90">
        <f t="shared" ca="1" si="11"/>
        <v>17525886613.774384</v>
      </c>
      <c r="AP69">
        <f ca="1">V69*'Process Emissions Multipliers'!$E$42</f>
        <v>17424344546.481606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178251599012.83972</v>
      </c>
      <c r="D70" s="90">
        <f t="shared" ca="1" si="12"/>
        <v>190138219169.2616</v>
      </c>
      <c r="E70" s="90">
        <f t="shared" ca="1" si="12"/>
        <v>202024839325.68341</v>
      </c>
      <c r="F70" s="90">
        <f t="shared" ca="1" si="12"/>
        <v>213911459482.10529</v>
      </c>
      <c r="G70" s="90">
        <f t="shared" ca="1" si="12"/>
        <v>225798079638.5271</v>
      </c>
      <c r="H70" s="90">
        <f t="shared" ca="1" si="12"/>
        <v>237684699794.94897</v>
      </c>
      <c r="I70" s="90">
        <f t="shared" ca="1" si="12"/>
        <v>249571319951.37085</v>
      </c>
      <c r="J70" s="90">
        <f t="shared" ca="1" si="12"/>
        <v>261457940107.79266</v>
      </c>
      <c r="K70" s="90">
        <f t="shared" ca="1" si="12"/>
        <v>273344560264.21448</v>
      </c>
      <c r="L70">
        <f ca="1">IF('Coal mining 2020'!$A78="MD",INDIRECT("'Coal mining 2020'!"&amp;'Country Selector'!$B$3&amp;ROW($A78))*10^12,0)*'Process Emissions Multipliers'!$B$42</f>
        <v>285231180420.63635</v>
      </c>
      <c r="M70" s="90">
        <f t="shared" ca="1" si="16"/>
        <v>269220418281.23709</v>
      </c>
      <c r="N70" s="90">
        <f t="shared" ca="1" si="13"/>
        <v>253209656141.83786</v>
      </c>
      <c r="O70" s="90">
        <f t="shared" ca="1" si="13"/>
        <v>237198894002.43863</v>
      </c>
      <c r="P70" s="90">
        <f t="shared" ca="1" si="13"/>
        <v>221188131863.03937</v>
      </c>
      <c r="Q70" s="90">
        <f t="shared" ca="1" si="13"/>
        <v>205177369723.64011</v>
      </c>
      <c r="R70" s="90">
        <f t="shared" ca="1" si="13"/>
        <v>189166607584.24088</v>
      </c>
      <c r="S70" s="90">
        <f t="shared" ca="1" si="13"/>
        <v>173155845444.84161</v>
      </c>
      <c r="T70" s="90">
        <f t="shared" ca="1" si="13"/>
        <v>157145083305.44238</v>
      </c>
      <c r="U70" s="90">
        <f t="shared" ca="1" si="13"/>
        <v>141134321166.04312</v>
      </c>
      <c r="V70">
        <f ca="1">IF('Coal mining 2030'!$A78="MD",INDIRECT("'Coal mining 2030'!"&amp;'Country Selector'!$B$3&amp;ROW($A78))*10^12,0)*'Process Emissions Multipliers'!$D$42</f>
        <v>125123559026.64388</v>
      </c>
      <c r="W70" s="90">
        <f t="shared" ca="1" si="14"/>
        <v>124470504107.46165</v>
      </c>
      <c r="X70" s="90">
        <f t="shared" ca="1" si="14"/>
        <v>123817449188.27945</v>
      </c>
      <c r="Y70" s="90">
        <f t="shared" ca="1" si="14"/>
        <v>123164394269.09723</v>
      </c>
      <c r="Z70" s="90">
        <f t="shared" ca="1" si="14"/>
        <v>122511339349.91501</v>
      </c>
      <c r="AA70" s="90">
        <f t="shared" ca="1" si="14"/>
        <v>121858284430.7328</v>
      </c>
      <c r="AB70" s="90">
        <f t="shared" ca="1" si="14"/>
        <v>121205229511.5506</v>
      </c>
      <c r="AC70" s="90">
        <f t="shared" ca="1" si="14"/>
        <v>120552174592.36836</v>
      </c>
      <c r="AD70" s="90">
        <f t="shared" ca="1" si="14"/>
        <v>119899119673.18616</v>
      </c>
      <c r="AE70" s="90">
        <f t="shared" ca="1" si="14"/>
        <v>119246064754.00394</v>
      </c>
      <c r="AF70" s="90">
        <f t="shared" ca="1" si="14"/>
        <v>118593009834.82173</v>
      </c>
      <c r="AG70" s="90">
        <f t="shared" ca="1" si="14"/>
        <v>117939954915.63951</v>
      </c>
      <c r="AH70" s="90">
        <f t="shared" ca="1" si="14"/>
        <v>117286899996.45731</v>
      </c>
      <c r="AI70" s="90">
        <f t="shared" ca="1" si="14"/>
        <v>116633845077.27509</v>
      </c>
      <c r="AJ70" s="90">
        <f t="shared" ca="1" si="14"/>
        <v>115980790158.09286</v>
      </c>
      <c r="AK70" s="90">
        <f t="shared" ca="1" si="14"/>
        <v>115327735238.91066</v>
      </c>
      <c r="AL70" s="90">
        <f t="shared" ca="1" si="14"/>
        <v>114674680319.72845</v>
      </c>
      <c r="AM70" s="90">
        <f t="shared" ca="1" si="11"/>
        <v>114021625400.54623</v>
      </c>
      <c r="AN70" s="90">
        <f t="shared" ca="1" si="11"/>
        <v>113368570481.36401</v>
      </c>
      <c r="AO70" s="90">
        <f t="shared" ca="1" si="11"/>
        <v>112715515562.18181</v>
      </c>
      <c r="AP70">
        <f ca="1">V70*'Process Emissions Multipliers'!$E$42</f>
        <v>112062460642.99959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644324151924.06665</v>
      </c>
      <c r="D71" s="90">
        <f t="shared" ca="1" si="12"/>
        <v>637090814084.10974</v>
      </c>
      <c r="E71" s="90">
        <f t="shared" ca="1" si="12"/>
        <v>629857476244.15283</v>
      </c>
      <c r="F71" s="90">
        <f t="shared" ca="1" si="12"/>
        <v>622624138404.19604</v>
      </c>
      <c r="G71" s="90">
        <f t="shared" ca="1" si="12"/>
        <v>615390800564.23901</v>
      </c>
      <c r="H71" s="90">
        <f t="shared" ca="1" si="12"/>
        <v>608157462724.28223</v>
      </c>
      <c r="I71" s="90">
        <f t="shared" ca="1" si="12"/>
        <v>600924124884.32532</v>
      </c>
      <c r="J71" s="90">
        <f t="shared" ca="1" si="12"/>
        <v>593690787044.36841</v>
      </c>
      <c r="K71" s="90">
        <f t="shared" ca="1" si="12"/>
        <v>586457449204.4115</v>
      </c>
      <c r="L71">
        <f ca="1">IF('Coal mining 2020'!$A79="MD",INDIRECT("'Coal mining 2020'!"&amp;'Country Selector'!$B$3&amp;ROW($A79))*10^12,0)*'Process Emissions Multipliers'!$B$42</f>
        <v>579224111364.45459</v>
      </c>
      <c r="M71" s="90">
        <f t="shared" ca="1" si="16"/>
        <v>570305518573.7583</v>
      </c>
      <c r="N71" s="90">
        <f t="shared" ca="1" si="13"/>
        <v>561386925783.06189</v>
      </c>
      <c r="O71" s="90">
        <f t="shared" ca="1" si="13"/>
        <v>552468332992.36548</v>
      </c>
      <c r="P71" s="90">
        <f t="shared" ca="1" si="13"/>
        <v>543549740201.66919</v>
      </c>
      <c r="Q71" s="90">
        <f t="shared" ca="1" si="13"/>
        <v>534631147410.97284</v>
      </c>
      <c r="R71" s="90">
        <f t="shared" ca="1" si="13"/>
        <v>525712554620.27649</v>
      </c>
      <c r="S71" s="90">
        <f t="shared" ca="1" si="13"/>
        <v>516793961829.58014</v>
      </c>
      <c r="T71" s="90">
        <f t="shared" ca="1" si="13"/>
        <v>507875369038.88379</v>
      </c>
      <c r="U71" s="90">
        <f t="shared" ca="1" si="13"/>
        <v>498956776248.18744</v>
      </c>
      <c r="V71">
        <f ca="1">IF('Coal mining 2030'!$A79="MD",INDIRECT("'Coal mining 2030'!"&amp;'Country Selector'!$B$3&amp;ROW($A79))*10^12,0)*'Process Emissions Multipliers'!$D$42</f>
        <v>490038183457.49109</v>
      </c>
      <c r="W71" s="90">
        <f t="shared" ca="1" si="14"/>
        <v>487480536849.74164</v>
      </c>
      <c r="X71" s="90">
        <f t="shared" ca="1" si="14"/>
        <v>484922890241.99225</v>
      </c>
      <c r="Y71" s="90">
        <f t="shared" ca="1" si="14"/>
        <v>482365243634.2428</v>
      </c>
      <c r="Z71" s="90">
        <f t="shared" ca="1" si="14"/>
        <v>479807597026.49335</v>
      </c>
      <c r="AA71" s="90">
        <f t="shared" ca="1" si="14"/>
        <v>477249950418.7439</v>
      </c>
      <c r="AB71" s="90">
        <f t="shared" ca="1" si="14"/>
        <v>474692303810.99451</v>
      </c>
      <c r="AC71" s="90">
        <f t="shared" ca="1" si="14"/>
        <v>472134657203.24512</v>
      </c>
      <c r="AD71" s="90">
        <f t="shared" ca="1" si="14"/>
        <v>469577010595.49561</v>
      </c>
      <c r="AE71" s="90">
        <f t="shared" ca="1" si="14"/>
        <v>467019363987.74622</v>
      </c>
      <c r="AF71" s="90">
        <f t="shared" ca="1" si="14"/>
        <v>464461717379.99683</v>
      </c>
      <c r="AG71" s="90">
        <f t="shared" ca="1" si="14"/>
        <v>461904070772.24738</v>
      </c>
      <c r="AH71" s="90">
        <f t="shared" ca="1" si="14"/>
        <v>459346424164.49792</v>
      </c>
      <c r="AI71" s="90">
        <f t="shared" ca="1" si="14"/>
        <v>456788777556.74847</v>
      </c>
      <c r="AJ71" s="90">
        <f t="shared" ca="1" si="14"/>
        <v>454231130948.99908</v>
      </c>
      <c r="AK71" s="90">
        <f t="shared" ca="1" si="14"/>
        <v>451673484341.24963</v>
      </c>
      <c r="AL71" s="90">
        <f t="shared" ca="1" si="14"/>
        <v>449115837733.50024</v>
      </c>
      <c r="AM71" s="90">
        <f t="shared" ca="1" si="11"/>
        <v>446558191125.75079</v>
      </c>
      <c r="AN71" s="90">
        <f t="shared" ca="1" si="11"/>
        <v>444000544518.00134</v>
      </c>
      <c r="AO71" s="90">
        <f t="shared" ca="1" si="11"/>
        <v>441442897910.25195</v>
      </c>
      <c r="AP71">
        <f ca="1">V71*'Process Emissions Multipliers'!$E$42</f>
        <v>438885251302.5025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2585561658.4137955</v>
      </c>
      <c r="D72" s="90">
        <f t="shared" ca="1" si="12"/>
        <v>2543838242.9569249</v>
      </c>
      <c r="E72" s="90">
        <f t="shared" ca="1" si="12"/>
        <v>2502114827.5000544</v>
      </c>
      <c r="F72" s="90">
        <f t="shared" ca="1" si="12"/>
        <v>2460391412.0431833</v>
      </c>
      <c r="G72" s="90">
        <f t="shared" ca="1" si="12"/>
        <v>2418667996.5863128</v>
      </c>
      <c r="H72" s="90">
        <f t="shared" ca="1" si="12"/>
        <v>2376944581.1294422</v>
      </c>
      <c r="I72" s="90">
        <f t="shared" ca="1" si="12"/>
        <v>2335221165.6725712</v>
      </c>
      <c r="J72" s="90">
        <f t="shared" ca="1" si="12"/>
        <v>2293497750.2157006</v>
      </c>
      <c r="K72" s="90">
        <f t="shared" ca="1" si="12"/>
        <v>2251774334.7588301</v>
      </c>
      <c r="L72">
        <f ca="1">IF('Coal mining 2020'!$A80="MD",INDIRECT("'Coal mining 2020'!"&amp;'Country Selector'!$B$3&amp;ROW($A80))*10^12,0)*'Process Emissions Multipliers'!$B$42</f>
        <v>2210050919.301959</v>
      </c>
      <c r="M72" s="90">
        <f t="shared" ca="1" si="16"/>
        <v>4269514268.8476024</v>
      </c>
      <c r="N72" s="90">
        <f t="shared" ca="1" si="13"/>
        <v>6328977618.3932457</v>
      </c>
      <c r="O72" s="90">
        <f t="shared" ca="1" si="13"/>
        <v>8388440967.9388885</v>
      </c>
      <c r="P72" s="90">
        <f t="shared" ca="1" si="13"/>
        <v>10447904317.484531</v>
      </c>
      <c r="Q72" s="90">
        <f t="shared" ca="1" si="13"/>
        <v>12507367667.030176</v>
      </c>
      <c r="R72" s="90">
        <f t="shared" ca="1" si="13"/>
        <v>14566831016.575819</v>
      </c>
      <c r="S72" s="90">
        <f t="shared" ca="1" si="13"/>
        <v>16626294366.121464</v>
      </c>
      <c r="T72" s="90">
        <f t="shared" ca="1" si="13"/>
        <v>18685757715.667107</v>
      </c>
      <c r="U72" s="90">
        <f t="shared" ca="1" si="13"/>
        <v>20745221065.212749</v>
      </c>
      <c r="V72">
        <f ca="1">IF('Coal mining 2030'!$A80="MD",INDIRECT("'Coal mining 2030'!"&amp;'Country Selector'!$B$3&amp;ROW($A80))*10^12,0)*'Process Emissions Multipliers'!$D$42</f>
        <v>22804684414.758392</v>
      </c>
      <c r="W72" s="90">
        <f t="shared" ca="1" si="14"/>
        <v>22685660376.013737</v>
      </c>
      <c r="X72" s="90">
        <f t="shared" ca="1" si="14"/>
        <v>22566636337.269089</v>
      </c>
      <c r="Y72" s="90">
        <f t="shared" ca="1" si="14"/>
        <v>22447612298.524441</v>
      </c>
      <c r="Z72" s="90">
        <f t="shared" ca="1" si="14"/>
        <v>22328588259.779785</v>
      </c>
      <c r="AA72" s="90">
        <f t="shared" ca="1" si="14"/>
        <v>22209564221.035133</v>
      </c>
      <c r="AB72" s="90">
        <f t="shared" ca="1" si="14"/>
        <v>22090540182.290482</v>
      </c>
      <c r="AC72" s="90">
        <f t="shared" ca="1" si="14"/>
        <v>21971516143.545834</v>
      </c>
      <c r="AD72" s="90">
        <f t="shared" ca="1" si="14"/>
        <v>21852492104.801178</v>
      </c>
      <c r="AE72" s="90">
        <f t="shared" ca="1" si="14"/>
        <v>21733468066.056526</v>
      </c>
      <c r="AF72" s="90">
        <f t="shared" ca="1" si="14"/>
        <v>21614444027.311874</v>
      </c>
      <c r="AG72" s="90">
        <f t="shared" ca="1" si="14"/>
        <v>21495419988.567223</v>
      </c>
      <c r="AH72" s="90">
        <f t="shared" ca="1" si="14"/>
        <v>21376395949.822571</v>
      </c>
      <c r="AI72" s="90">
        <f t="shared" ca="1" si="14"/>
        <v>21257371911.077923</v>
      </c>
      <c r="AJ72" s="90">
        <f t="shared" ca="1" si="14"/>
        <v>21138347872.333271</v>
      </c>
      <c r="AK72" s="90">
        <f t="shared" ca="1" si="14"/>
        <v>21019323833.588619</v>
      </c>
      <c r="AL72" s="90">
        <f t="shared" ca="1" si="14"/>
        <v>20900299794.843967</v>
      </c>
      <c r="AM72" s="90">
        <f t="shared" ca="1" si="11"/>
        <v>20781275756.099316</v>
      </c>
      <c r="AN72" s="90">
        <f t="shared" ca="1" si="11"/>
        <v>20662251717.35466</v>
      </c>
      <c r="AO72" s="90">
        <f t="shared" ca="1" si="11"/>
        <v>20543227678.610012</v>
      </c>
      <c r="AP72">
        <f ca="1">V72*'Process Emissions Multipliers'!$E$42</f>
        <v>20424203639.86536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671017199237.35596</v>
      </c>
      <c r="D73" s="90">
        <f t="shared" ca="1" si="12"/>
        <v>657821755521.41016</v>
      </c>
      <c r="E73" s="90">
        <f t="shared" ca="1" si="12"/>
        <v>644626311805.46423</v>
      </c>
      <c r="F73" s="90">
        <f t="shared" ca="1" si="12"/>
        <v>631430868089.51855</v>
      </c>
      <c r="G73" s="90">
        <f t="shared" ca="1" si="12"/>
        <v>618235424373.57263</v>
      </c>
      <c r="H73" s="90">
        <f t="shared" ca="1" si="12"/>
        <v>605039980657.62683</v>
      </c>
      <c r="I73" s="90">
        <f t="shared" ca="1" si="12"/>
        <v>591844536941.68091</v>
      </c>
      <c r="J73" s="90">
        <f t="shared" ca="1" si="12"/>
        <v>578649093225.73523</v>
      </c>
      <c r="K73" s="90">
        <f t="shared" ca="1" si="12"/>
        <v>565453649509.78931</v>
      </c>
      <c r="L73">
        <f ca="1">IF('Coal mining 2020'!$A81="MD",INDIRECT("'Coal mining 2020'!"&amp;'Country Selector'!$B$3&amp;ROW($A81))*10^12,0)*'Process Emissions Multipliers'!$B$42</f>
        <v>552258205793.84351</v>
      </c>
      <c r="M73" s="90">
        <f t="shared" ca="1" si="16"/>
        <v>546409337022.79285</v>
      </c>
      <c r="N73" s="90">
        <f t="shared" ca="1" si="13"/>
        <v>540560468251.74225</v>
      </c>
      <c r="O73" s="90">
        <f t="shared" ca="1" si="13"/>
        <v>534711599480.69153</v>
      </c>
      <c r="P73" s="90">
        <f t="shared" ca="1" si="13"/>
        <v>528862730709.64093</v>
      </c>
      <c r="Q73" s="90">
        <f t="shared" ca="1" si="13"/>
        <v>523013861938.59033</v>
      </c>
      <c r="R73" s="90">
        <f t="shared" ca="1" si="13"/>
        <v>517164993167.53967</v>
      </c>
      <c r="S73" s="90">
        <f t="shared" ca="1" si="13"/>
        <v>511316124396.48901</v>
      </c>
      <c r="T73" s="90">
        <f t="shared" ca="1" si="13"/>
        <v>505467255625.43835</v>
      </c>
      <c r="U73" s="90">
        <f t="shared" ca="1" si="13"/>
        <v>499618386854.38776</v>
      </c>
      <c r="V73">
        <f ca="1">IF('Coal mining 2030'!$A81="MD",INDIRECT("'Coal mining 2030'!"&amp;'Country Selector'!$B$3&amp;ROW($A81))*10^12,0)*'Process Emissions Multipliers'!$D$42</f>
        <v>493769518083.3371</v>
      </c>
      <c r="W73" s="90">
        <f t="shared" ca="1" si="14"/>
        <v>491192396594.50629</v>
      </c>
      <c r="X73" s="90">
        <f t="shared" ca="1" si="14"/>
        <v>488615275105.67548</v>
      </c>
      <c r="Y73" s="90">
        <f t="shared" ca="1" si="14"/>
        <v>486038153616.84467</v>
      </c>
      <c r="Z73" s="90">
        <f t="shared" ca="1" si="14"/>
        <v>483461032128.01385</v>
      </c>
      <c r="AA73" s="90">
        <f t="shared" ca="1" si="14"/>
        <v>480883910639.18298</v>
      </c>
      <c r="AB73" s="90">
        <f t="shared" ca="1" si="14"/>
        <v>478306789150.35229</v>
      </c>
      <c r="AC73" s="90">
        <f t="shared" ca="1" si="14"/>
        <v>475729667661.52136</v>
      </c>
      <c r="AD73" s="90">
        <f t="shared" ca="1" si="14"/>
        <v>473152546172.69055</v>
      </c>
      <c r="AE73" s="90">
        <f t="shared" ca="1" si="14"/>
        <v>470575424683.85974</v>
      </c>
      <c r="AF73" s="90">
        <f t="shared" ca="1" si="14"/>
        <v>467998303195.02893</v>
      </c>
      <c r="AG73" s="90">
        <f t="shared" ca="1" si="14"/>
        <v>465421181706.19812</v>
      </c>
      <c r="AH73" s="90">
        <f t="shared" ca="1" si="14"/>
        <v>462844060217.36737</v>
      </c>
      <c r="AI73" s="90">
        <f t="shared" ca="1" si="14"/>
        <v>460266938728.5365</v>
      </c>
      <c r="AJ73" s="90">
        <f t="shared" ca="1" si="14"/>
        <v>457689817239.70569</v>
      </c>
      <c r="AK73" s="90">
        <f t="shared" ca="1" si="14"/>
        <v>455112695750.87494</v>
      </c>
      <c r="AL73" s="90">
        <f t="shared" ca="1" si="14"/>
        <v>452535574262.04407</v>
      </c>
      <c r="AM73" s="90">
        <f t="shared" ca="1" si="11"/>
        <v>449958452773.21326</v>
      </c>
      <c r="AN73" s="90">
        <f t="shared" ca="1" si="11"/>
        <v>447381331284.38245</v>
      </c>
      <c r="AO73" s="90">
        <f t="shared" ca="1" si="11"/>
        <v>444804209795.55164</v>
      </c>
      <c r="AP73">
        <f ca="1">V73*'Process Emissions Multipliers'!$E$42</f>
        <v>442227088306.72083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614185346067.7699</v>
      </c>
      <c r="D74" s="90">
        <f t="shared" ca="1" si="12"/>
        <v>606767826853.68555</v>
      </c>
      <c r="E74" s="90">
        <f t="shared" ca="1" si="12"/>
        <v>599350307639.60107</v>
      </c>
      <c r="F74" s="90">
        <f t="shared" ca="1" si="12"/>
        <v>591932788425.5166</v>
      </c>
      <c r="G74" s="90">
        <f t="shared" ca="1" si="12"/>
        <v>584515269211.43213</v>
      </c>
      <c r="H74" s="90">
        <f t="shared" ca="1" si="12"/>
        <v>577097749997.34778</v>
      </c>
      <c r="I74" s="90">
        <f t="shared" ca="1" si="12"/>
        <v>569680230783.26331</v>
      </c>
      <c r="J74" s="90">
        <f t="shared" ca="1" si="12"/>
        <v>562262711569.17883</v>
      </c>
      <c r="K74" s="90">
        <f t="shared" ca="1" si="12"/>
        <v>554845192355.09448</v>
      </c>
      <c r="L74">
        <f ca="1">IF('Coal mining 2020'!$A82="MD",INDIRECT("'Coal mining 2020'!"&amp;'Country Selector'!$B$3&amp;ROW($A82))*10^12,0)*'Process Emissions Multipliers'!$B$42</f>
        <v>547427673141.01001</v>
      </c>
      <c r="M74" s="90">
        <f t="shared" ca="1" si="16"/>
        <v>541374440273.63232</v>
      </c>
      <c r="N74" s="90">
        <f t="shared" ca="1" si="13"/>
        <v>535321207406.25464</v>
      </c>
      <c r="O74" s="90">
        <f t="shared" ca="1" si="13"/>
        <v>529267974538.87708</v>
      </c>
      <c r="P74" s="90">
        <f t="shared" ca="1" si="13"/>
        <v>523214741671.49939</v>
      </c>
      <c r="Q74" s="90">
        <f t="shared" ca="1" si="13"/>
        <v>517161508804.1217</v>
      </c>
      <c r="R74" s="90">
        <f t="shared" ca="1" si="13"/>
        <v>511108275936.74402</v>
      </c>
      <c r="S74" s="90">
        <f t="shared" ca="1" si="13"/>
        <v>505055043069.36633</v>
      </c>
      <c r="T74" s="90">
        <f t="shared" ca="1" si="13"/>
        <v>499001810201.98877</v>
      </c>
      <c r="U74" s="90">
        <f t="shared" ca="1" si="13"/>
        <v>492948577334.61108</v>
      </c>
      <c r="V74">
        <f ca="1">IF('Coal mining 2030'!$A82="MD",INDIRECT("'Coal mining 2030'!"&amp;'Country Selector'!$B$3&amp;ROW($A82))*10^12,0)*'Process Emissions Multipliers'!$D$42</f>
        <v>486895344467.2334</v>
      </c>
      <c r="W74" s="90">
        <f t="shared" ca="1" si="14"/>
        <v>484354101216.92322</v>
      </c>
      <c r="X74" s="90">
        <f t="shared" ca="1" si="14"/>
        <v>481812857966.61304</v>
      </c>
      <c r="Y74" s="90">
        <f t="shared" ca="1" si="14"/>
        <v>479271614716.30286</v>
      </c>
      <c r="Z74" s="90">
        <f t="shared" ca="1" si="14"/>
        <v>476730371465.99274</v>
      </c>
      <c r="AA74" s="90">
        <f t="shared" ca="1" si="14"/>
        <v>474189128215.6825</v>
      </c>
      <c r="AB74" s="90">
        <f t="shared" ca="1" si="14"/>
        <v>471647884965.37231</v>
      </c>
      <c r="AC74" s="90">
        <f t="shared" ca="1" si="14"/>
        <v>469106641715.06219</v>
      </c>
      <c r="AD74" s="90">
        <f t="shared" ca="1" si="14"/>
        <v>466565398464.75195</v>
      </c>
      <c r="AE74" s="90">
        <f t="shared" ca="1" si="14"/>
        <v>464024155214.44177</v>
      </c>
      <c r="AF74" s="90">
        <f t="shared" ca="1" si="14"/>
        <v>461482911964.13165</v>
      </c>
      <c r="AG74" s="90">
        <f t="shared" ca="1" si="14"/>
        <v>458941668713.82153</v>
      </c>
      <c r="AH74" s="90">
        <f t="shared" ca="1" si="14"/>
        <v>456400425463.51135</v>
      </c>
      <c r="AI74" s="90">
        <f t="shared" ca="1" si="14"/>
        <v>453859182213.20111</v>
      </c>
      <c r="AJ74" s="90">
        <f t="shared" ca="1" si="14"/>
        <v>451317938962.89099</v>
      </c>
      <c r="AK74" s="90">
        <f t="shared" ca="1" si="14"/>
        <v>448776695712.58075</v>
      </c>
      <c r="AL74" s="90">
        <f t="shared" ca="1" si="14"/>
        <v>446235452462.27063</v>
      </c>
      <c r="AM74" s="90">
        <f t="shared" ca="1" si="11"/>
        <v>443694209211.96045</v>
      </c>
      <c r="AN74" s="90">
        <f t="shared" ca="1" si="11"/>
        <v>441152965961.65021</v>
      </c>
      <c r="AO74" s="90">
        <f t="shared" ca="1" si="11"/>
        <v>438611722711.34009</v>
      </c>
      <c r="AP74">
        <f ca="1">V74*'Process Emissions Multipliers'!$E$42</f>
        <v>436070479461.02991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2712546909137.8774</v>
      </c>
      <c r="D75" s="90">
        <f t="shared" ca="1" si="12"/>
        <v>2668938271965.8843</v>
      </c>
      <c r="E75" s="90">
        <f t="shared" ca="1" si="12"/>
        <v>2625329634793.8916</v>
      </c>
      <c r="F75" s="90">
        <f t="shared" ca="1" si="12"/>
        <v>2581720997621.8984</v>
      </c>
      <c r="G75" s="90">
        <f t="shared" ca="1" si="12"/>
        <v>2538112360449.9058</v>
      </c>
      <c r="H75" s="90">
        <f t="shared" ca="1" si="12"/>
        <v>2494503723277.9131</v>
      </c>
      <c r="I75" s="90">
        <f t="shared" ca="1" si="12"/>
        <v>2450895086105.9199</v>
      </c>
      <c r="J75" s="90">
        <f t="shared" ca="1" si="12"/>
        <v>2407286448933.9272</v>
      </c>
      <c r="K75" s="90">
        <f t="shared" ca="1" si="12"/>
        <v>2363677811761.9341</v>
      </c>
      <c r="L75">
        <f ca="1">IF('Coal mining 2020'!$A83="MD",INDIRECT("'Coal mining 2020'!"&amp;'Country Selector'!$B$3&amp;ROW($A83))*10^12,0)*'Process Emissions Multipliers'!$B$42</f>
        <v>2320069174589.9414</v>
      </c>
      <c r="M75" s="90">
        <f t="shared" ca="1" si="16"/>
        <v>2298960656030.0576</v>
      </c>
      <c r="N75" s="90">
        <f t="shared" ca="1" si="13"/>
        <v>2277852137470.1743</v>
      </c>
      <c r="O75" s="90">
        <f t="shared" ca="1" si="13"/>
        <v>2256743618910.291</v>
      </c>
      <c r="P75" s="90">
        <f t="shared" ca="1" si="13"/>
        <v>2235635100350.4072</v>
      </c>
      <c r="Q75" s="90">
        <f t="shared" ca="1" si="13"/>
        <v>2214526581790.5234</v>
      </c>
      <c r="R75" s="90">
        <f t="shared" ca="1" si="13"/>
        <v>2193418063230.6401</v>
      </c>
      <c r="S75" s="90">
        <f t="shared" ca="1" si="13"/>
        <v>2172309544670.7563</v>
      </c>
      <c r="T75" s="90">
        <f t="shared" ca="1" si="13"/>
        <v>2151201026110.8728</v>
      </c>
      <c r="U75" s="90">
        <f t="shared" ca="1" si="13"/>
        <v>2130092507550.9895</v>
      </c>
      <c r="V75">
        <f ca="1">IF('Coal mining 2030'!$A83="MD",INDIRECT("'Coal mining 2030'!"&amp;'Country Selector'!$B$3&amp;ROW($A83))*10^12,0)*'Process Emissions Multipliers'!$D$42</f>
        <v>2108983988991.1057</v>
      </c>
      <c r="W75" s="90">
        <f t="shared" ca="1" si="14"/>
        <v>2097976610530.9558</v>
      </c>
      <c r="X75" s="90">
        <f t="shared" ca="1" si="14"/>
        <v>2086969232070.8062</v>
      </c>
      <c r="Y75" s="90">
        <f t="shared" ca="1" si="14"/>
        <v>2075961853610.6563</v>
      </c>
      <c r="Z75" s="90">
        <f t="shared" ca="1" si="14"/>
        <v>2064954475150.5061</v>
      </c>
      <c r="AA75" s="90">
        <f t="shared" ca="1" si="14"/>
        <v>2053947096690.3564</v>
      </c>
      <c r="AB75" s="90">
        <f t="shared" ca="1" si="14"/>
        <v>2042939718230.2063</v>
      </c>
      <c r="AC75" s="90">
        <f t="shared" ca="1" si="14"/>
        <v>2031932339770.0566</v>
      </c>
      <c r="AD75" s="90">
        <f t="shared" ca="1" si="14"/>
        <v>2020924961309.9067</v>
      </c>
      <c r="AE75" s="90">
        <f t="shared" ca="1" si="14"/>
        <v>2009917582849.7568</v>
      </c>
      <c r="AF75" s="90">
        <f t="shared" ca="1" si="14"/>
        <v>1998910204389.6069</v>
      </c>
      <c r="AG75" s="90">
        <f t="shared" ca="1" si="14"/>
        <v>1987902825929.4573</v>
      </c>
      <c r="AH75" s="90">
        <f t="shared" ca="1" si="14"/>
        <v>1976895447469.3071</v>
      </c>
      <c r="AI75" s="90">
        <f t="shared" ca="1" si="14"/>
        <v>1965888069009.1572</v>
      </c>
      <c r="AJ75" s="90">
        <f t="shared" ca="1" si="14"/>
        <v>1954880690549.0076</v>
      </c>
      <c r="AK75" s="90">
        <f t="shared" ca="1" si="14"/>
        <v>1943873312088.8574</v>
      </c>
      <c r="AL75" s="90">
        <f t="shared" ca="1" si="14"/>
        <v>1932865933628.7078</v>
      </c>
      <c r="AM75" s="90">
        <f t="shared" ca="1" si="11"/>
        <v>1921858555168.5581</v>
      </c>
      <c r="AN75" s="90">
        <f t="shared" ca="1" si="11"/>
        <v>1910851176708.408</v>
      </c>
      <c r="AO75" s="90">
        <f t="shared" ca="1" si="11"/>
        <v>1899843798248.2578</v>
      </c>
      <c r="AP75">
        <f ca="1">V75*'Process Emissions Multipliers'!$E$42</f>
        <v>1888836419788.1082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90405018030.345856</v>
      </c>
      <c r="D76" s="90">
        <f t="shared" ca="1" si="12"/>
        <v>80571582432.171158</v>
      </c>
      <c r="E76" s="90">
        <f t="shared" ca="1" si="12"/>
        <v>70738146833.99646</v>
      </c>
      <c r="F76" s="90">
        <f t="shared" ca="1" si="12"/>
        <v>60904711235.821762</v>
      </c>
      <c r="G76" s="90">
        <f t="shared" ca="1" si="12"/>
        <v>51071275637.647064</v>
      </c>
      <c r="H76" s="90">
        <f t="shared" ca="1" si="12"/>
        <v>41237840039.472359</v>
      </c>
      <c r="I76" s="90">
        <f t="shared" ca="1" si="12"/>
        <v>31404404441.297657</v>
      </c>
      <c r="J76" s="90">
        <f t="shared" ca="1" si="12"/>
        <v>21570968843.122955</v>
      </c>
      <c r="K76" s="90">
        <f t="shared" ca="1" si="12"/>
        <v>11737533244.948254</v>
      </c>
      <c r="L76">
        <f ca="1">IF('Coal mining 2020'!$A84="MD",INDIRECT("'Coal mining 2020'!"&amp;'Country Selector'!$B$3&amp;ROW($A84))*10^12,0)*'Process Emissions Multipliers'!$B$42</f>
        <v>1904097646.7735519</v>
      </c>
      <c r="M76" s="90">
        <f t="shared" ca="1" si="16"/>
        <v>5495869035.0630207</v>
      </c>
      <c r="N76" s="90">
        <f t="shared" ca="1" si="13"/>
        <v>9087640423.3524895</v>
      </c>
      <c r="O76" s="90">
        <f t="shared" ca="1" si="13"/>
        <v>12679411811.641956</v>
      </c>
      <c r="P76" s="90">
        <f t="shared" ca="1" si="13"/>
        <v>16271183199.931425</v>
      </c>
      <c r="Q76" s="90">
        <f t="shared" ca="1" si="13"/>
        <v>19862954588.220894</v>
      </c>
      <c r="R76" s="90">
        <f t="shared" ca="1" si="13"/>
        <v>23454725976.510361</v>
      </c>
      <c r="S76" s="90">
        <f t="shared" ca="1" si="13"/>
        <v>27046497364.799831</v>
      </c>
      <c r="T76" s="90">
        <f t="shared" ca="1" si="13"/>
        <v>30638268753.089298</v>
      </c>
      <c r="U76" s="90">
        <f t="shared" ca="1" si="13"/>
        <v>34230040141.378765</v>
      </c>
      <c r="V76">
        <f ca="1">IF('Coal mining 2030'!$A84="MD",INDIRECT("'Coal mining 2030'!"&amp;'Country Selector'!$B$3&amp;ROW($A84))*10^12,0)*'Process Emissions Multipliers'!$D$42</f>
        <v>37821811529.668236</v>
      </c>
      <c r="W76" s="90">
        <f t="shared" ca="1" si="14"/>
        <v>37624408896.111656</v>
      </c>
      <c r="X76" s="90">
        <f t="shared" ca="1" si="14"/>
        <v>37427006262.555061</v>
      </c>
      <c r="Y76" s="90">
        <f t="shared" ca="1" si="14"/>
        <v>37229603628.998474</v>
      </c>
      <c r="Z76" s="90">
        <f t="shared" ca="1" si="14"/>
        <v>37032200995.441895</v>
      </c>
      <c r="AA76" s="90">
        <f t="shared" ca="1" si="14"/>
        <v>36834798361.885307</v>
      </c>
      <c r="AB76" s="90">
        <f t="shared" ca="1" si="14"/>
        <v>36637395728.32872</v>
      </c>
      <c r="AC76" s="90">
        <f t="shared" ca="1" si="14"/>
        <v>36439993094.772141</v>
      </c>
      <c r="AD76" s="90">
        <f t="shared" ca="1" si="14"/>
        <v>36242590461.215546</v>
      </c>
      <c r="AE76" s="90">
        <f t="shared" ca="1" si="14"/>
        <v>36045187827.658958</v>
      </c>
      <c r="AF76" s="90">
        <f t="shared" ca="1" si="14"/>
        <v>35847785194.102371</v>
      </c>
      <c r="AG76" s="90">
        <f t="shared" ca="1" si="14"/>
        <v>35650382560.545792</v>
      </c>
      <c r="AH76" s="90">
        <f t="shared" ca="1" si="14"/>
        <v>35452979926.989204</v>
      </c>
      <c r="AI76" s="90">
        <f t="shared" ca="1" si="14"/>
        <v>35255577293.432617</v>
      </c>
      <c r="AJ76" s="90">
        <f t="shared" ca="1" si="14"/>
        <v>35058174659.876038</v>
      </c>
      <c r="AK76" s="90">
        <f t="shared" ca="1" si="14"/>
        <v>34860772026.319443</v>
      </c>
      <c r="AL76" s="90">
        <f t="shared" ca="1" si="14"/>
        <v>34663369392.762863</v>
      </c>
      <c r="AM76" s="90">
        <f t="shared" ca="1" si="11"/>
        <v>34465966759.206268</v>
      </c>
      <c r="AN76" s="90">
        <f t="shared" ca="1" si="11"/>
        <v>34268564125.649685</v>
      </c>
      <c r="AO76" s="90">
        <f t="shared" ca="1" si="11"/>
        <v>34071161492.093102</v>
      </c>
      <c r="AP76">
        <f ca="1">V76*'Process Emissions Multipliers'!$E$42</f>
        <v>33873758858.536514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24768609707.165966</v>
      </c>
      <c r="D77" s="90">
        <f t="shared" ca="1" si="12"/>
        <v>24538937117.358505</v>
      </c>
      <c r="E77" s="90">
        <f t="shared" ca="1" si="12"/>
        <v>24309264527.551048</v>
      </c>
      <c r="F77" s="90">
        <f t="shared" ca="1" si="12"/>
        <v>24079591937.743584</v>
      </c>
      <c r="G77" s="90">
        <f t="shared" ca="1" si="12"/>
        <v>23849919347.936127</v>
      </c>
      <c r="H77" s="90">
        <f t="shared" ca="1" si="12"/>
        <v>23620246758.128666</v>
      </c>
      <c r="I77" s="90">
        <f t="shared" ca="1" si="12"/>
        <v>23390574168.321205</v>
      </c>
      <c r="J77" s="90">
        <f t="shared" ca="1" si="12"/>
        <v>23160901578.513741</v>
      </c>
      <c r="K77" s="90">
        <f t="shared" ca="1" si="12"/>
        <v>22931228988.706284</v>
      </c>
      <c r="L77">
        <f ca="1">IF('Coal mining 2020'!$A85="MD",INDIRECT("'Coal mining 2020'!"&amp;'Country Selector'!$B$3&amp;ROW($A85))*10^12,0)*'Process Emissions Multipliers'!$B$42</f>
        <v>22701556398.898823</v>
      </c>
      <c r="M77" s="90">
        <f t="shared" ca="1" si="16"/>
        <v>20522516576.421532</v>
      </c>
      <c r="N77" s="90">
        <f t="shared" ca="1" si="13"/>
        <v>18343476753.944237</v>
      </c>
      <c r="O77" s="90">
        <f t="shared" ca="1" si="13"/>
        <v>16164436931.466944</v>
      </c>
      <c r="P77" s="90">
        <f t="shared" ca="1" si="13"/>
        <v>13985397108.989653</v>
      </c>
      <c r="Q77" s="90">
        <f t="shared" ca="1" si="13"/>
        <v>11806357286.51236</v>
      </c>
      <c r="R77" s="90">
        <f t="shared" ca="1" si="13"/>
        <v>9627317464.0350666</v>
      </c>
      <c r="S77" s="90">
        <f t="shared" ca="1" si="13"/>
        <v>7448277641.5577745</v>
      </c>
      <c r="T77" s="90">
        <f t="shared" ca="1" si="13"/>
        <v>5269237819.0804806</v>
      </c>
      <c r="U77" s="90">
        <f t="shared" ca="1" si="13"/>
        <v>3090197996.603188</v>
      </c>
      <c r="V77">
        <f ca="1">IF('Coal mining 2030'!$A85="MD",INDIRECT("'Coal mining 2030'!"&amp;'Country Selector'!$B$3&amp;ROW($A85))*10^12,0)*'Process Emissions Multipliers'!$D$42</f>
        <v>911158174.12589562</v>
      </c>
      <c r="W77" s="90">
        <f t="shared" ca="1" si="14"/>
        <v>906402584.2721951</v>
      </c>
      <c r="X77" s="90">
        <f t="shared" ca="1" si="14"/>
        <v>901646994.4184947</v>
      </c>
      <c r="Y77" s="90">
        <f t="shared" ca="1" si="14"/>
        <v>896891404.56479418</v>
      </c>
      <c r="Z77" s="90">
        <f t="shared" ca="1" si="14"/>
        <v>892135814.71109366</v>
      </c>
      <c r="AA77" s="90">
        <f t="shared" ca="1" si="14"/>
        <v>887380224.85739315</v>
      </c>
      <c r="AB77" s="90">
        <f t="shared" ca="1" si="14"/>
        <v>882624635.00369275</v>
      </c>
      <c r="AC77" s="90">
        <f t="shared" ca="1" si="14"/>
        <v>877869045.14999223</v>
      </c>
      <c r="AD77" s="90">
        <f t="shared" ca="1" si="14"/>
        <v>873113455.29629183</v>
      </c>
      <c r="AE77" s="90">
        <f t="shared" ca="1" si="14"/>
        <v>868357865.44259119</v>
      </c>
      <c r="AF77" s="90">
        <f t="shared" ca="1" si="14"/>
        <v>863602275.58889079</v>
      </c>
      <c r="AG77" s="90">
        <f t="shared" ca="1" si="14"/>
        <v>858846685.73519039</v>
      </c>
      <c r="AH77" s="90">
        <f t="shared" ca="1" si="14"/>
        <v>854091095.88148975</v>
      </c>
      <c r="AI77" s="90">
        <f t="shared" ca="1" si="14"/>
        <v>849335506.02778935</v>
      </c>
      <c r="AJ77" s="90">
        <f t="shared" ca="1" si="14"/>
        <v>844579916.17408895</v>
      </c>
      <c r="AK77" s="90">
        <f t="shared" ca="1" si="14"/>
        <v>839824326.32038832</v>
      </c>
      <c r="AL77" s="90">
        <f t="shared" ca="1" si="14"/>
        <v>835068736.46668792</v>
      </c>
      <c r="AM77" s="90">
        <f t="shared" ca="1" si="11"/>
        <v>830313146.6129874</v>
      </c>
      <c r="AN77" s="90">
        <f t="shared" ca="1" si="11"/>
        <v>825557556.75928688</v>
      </c>
      <c r="AO77" s="90">
        <f t="shared" ca="1" si="11"/>
        <v>820801966.90558648</v>
      </c>
      <c r="AP77">
        <f ca="1">V77*'Process Emissions Multipliers'!$E$42</f>
        <v>816046377.05188596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30823863830.091682</v>
      </c>
      <c r="D78" s="90">
        <f t="shared" ca="1" si="12"/>
        <v>36771358500.66185</v>
      </c>
      <c r="E78" s="90">
        <f t="shared" ca="1" si="12"/>
        <v>42718853171.232025</v>
      </c>
      <c r="F78" s="90">
        <f t="shared" ca="1" si="12"/>
        <v>48666347841.802193</v>
      </c>
      <c r="G78" s="90">
        <f t="shared" ca="1" si="12"/>
        <v>54613842512.37236</v>
      </c>
      <c r="H78" s="90">
        <f t="shared" ca="1" si="12"/>
        <v>60561337182.942535</v>
      </c>
      <c r="I78" s="90">
        <f t="shared" ca="1" si="12"/>
        <v>66508831853.512703</v>
      </c>
      <c r="J78" s="90">
        <f t="shared" ca="1" si="12"/>
        <v>72456326524.08287</v>
      </c>
      <c r="K78" s="90">
        <f t="shared" ca="1" si="12"/>
        <v>78403821194.65303</v>
      </c>
      <c r="L78">
        <f ca="1">IF('Coal mining 2020'!$A86="MD",INDIRECT("'Coal mining 2020'!"&amp;'Country Selector'!$B$3&amp;ROW($A86))*10^12,0)*'Process Emissions Multipliers'!$B$42</f>
        <v>84351315865.223206</v>
      </c>
      <c r="M78" s="90">
        <f t="shared" ca="1" si="16"/>
        <v>77787142858.021881</v>
      </c>
      <c r="N78" s="90">
        <f t="shared" ca="1" si="13"/>
        <v>71222969850.820557</v>
      </c>
      <c r="O78" s="90">
        <f t="shared" ca="1" si="13"/>
        <v>64658796843.619247</v>
      </c>
      <c r="P78" s="90">
        <f t="shared" ca="1" si="13"/>
        <v>58094623836.417923</v>
      </c>
      <c r="Q78" s="90">
        <f t="shared" ca="1" si="13"/>
        <v>51530450829.216599</v>
      </c>
      <c r="R78" s="90">
        <f t="shared" ca="1" si="13"/>
        <v>44966277822.015274</v>
      </c>
      <c r="S78" s="90">
        <f t="shared" ca="1" si="13"/>
        <v>38402104814.81395</v>
      </c>
      <c r="T78" s="90">
        <f t="shared" ca="1" si="13"/>
        <v>31837931807.612629</v>
      </c>
      <c r="U78" s="90">
        <f t="shared" ca="1" si="13"/>
        <v>25273758800.411308</v>
      </c>
      <c r="V78">
        <f ca="1">IF('Coal mining 2030'!$A86="MD",INDIRECT("'Coal mining 2030'!"&amp;'Country Selector'!$B$3&amp;ROW($A86))*10^12,0)*'Process Emissions Multipliers'!$D$42</f>
        <v>18709585793.209984</v>
      </c>
      <c r="W78" s="90">
        <f t="shared" ca="1" si="14"/>
        <v>18611935221.781498</v>
      </c>
      <c r="X78" s="90">
        <f t="shared" ca="1" si="14"/>
        <v>18514284650.353016</v>
      </c>
      <c r="Y78" s="90">
        <f t="shared" ca="1" si="14"/>
        <v>18416634078.92453</v>
      </c>
      <c r="Z78" s="90">
        <f t="shared" ca="1" si="14"/>
        <v>18318983507.496048</v>
      </c>
      <c r="AA78" s="90">
        <f t="shared" ca="1" si="14"/>
        <v>18221332936.067566</v>
      </c>
      <c r="AB78" s="90">
        <f t="shared" ca="1" si="14"/>
        <v>18123682364.639076</v>
      </c>
      <c r="AC78" s="90">
        <f t="shared" ca="1" si="14"/>
        <v>18026031793.210594</v>
      </c>
      <c r="AD78" s="90">
        <f t="shared" ca="1" si="14"/>
        <v>17928381221.782112</v>
      </c>
      <c r="AE78" s="90">
        <f t="shared" ca="1" si="14"/>
        <v>17830730650.353626</v>
      </c>
      <c r="AF78" s="90">
        <f t="shared" ca="1" si="14"/>
        <v>17733080078.92514</v>
      </c>
      <c r="AG78" s="90">
        <f t="shared" ca="1" si="14"/>
        <v>17635429507.496658</v>
      </c>
      <c r="AH78" s="90">
        <f t="shared" ca="1" si="14"/>
        <v>17537778936.068172</v>
      </c>
      <c r="AI78" s="90">
        <f t="shared" ca="1" si="14"/>
        <v>17440128364.639687</v>
      </c>
      <c r="AJ78" s="90">
        <f t="shared" ca="1" si="14"/>
        <v>17342477793.211205</v>
      </c>
      <c r="AK78" s="90">
        <f t="shared" ca="1" si="14"/>
        <v>17244827221.782722</v>
      </c>
      <c r="AL78" s="90">
        <f t="shared" ref="AL78:AO93" ca="1" si="17">$V78*($AP$1-AL$1)/($AP$1-$V$1)+$AP78*(AL$1-$V$1)/($AP$1-$V$1)</f>
        <v>17147176650.354235</v>
      </c>
      <c r="AM78" s="90">
        <f t="shared" ca="1" si="17"/>
        <v>17049526078.925751</v>
      </c>
      <c r="AN78" s="90">
        <f t="shared" ca="1" si="17"/>
        <v>16951875507.497269</v>
      </c>
      <c r="AO78" s="90">
        <f t="shared" ca="1" si="17"/>
        <v>16854224936.068783</v>
      </c>
      <c r="AP78">
        <f ca="1">V78*'Process Emissions Multipliers'!$E$42</f>
        <v>16756574364.640299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22752321678.806641</v>
      </c>
      <c r="D79" s="90">
        <f t="shared" ca="1" si="12"/>
        <v>22554421666.86771</v>
      </c>
      <c r="E79" s="90">
        <f t="shared" ca="1" si="12"/>
        <v>22356521654.928783</v>
      </c>
      <c r="F79" s="90">
        <f t="shared" ca="1" si="12"/>
        <v>22158621642.989861</v>
      </c>
      <c r="G79" s="90">
        <f t="shared" ca="1" si="12"/>
        <v>21960721631.050934</v>
      </c>
      <c r="H79" s="90">
        <f t="shared" ca="1" si="12"/>
        <v>21762821619.112007</v>
      </c>
      <c r="I79" s="90">
        <f t="shared" ca="1" si="12"/>
        <v>21564921607.17308</v>
      </c>
      <c r="J79" s="90">
        <f t="shared" ca="1" si="12"/>
        <v>21367021595.234154</v>
      </c>
      <c r="K79" s="90">
        <f t="shared" ca="1" si="12"/>
        <v>21169121583.295227</v>
      </c>
      <c r="L79">
        <f ca="1">IF('Coal mining 2020'!$A87="MD",INDIRECT("'Coal mining 2020'!"&amp;'Country Selector'!$B$3&amp;ROW($A87))*10^12,0)*'Process Emissions Multipliers'!$B$42</f>
        <v>20971221571.3563</v>
      </c>
      <c r="M79" s="90">
        <f t="shared" ca="1" si="16"/>
        <v>20600191911.653774</v>
      </c>
      <c r="N79" s="90">
        <f t="shared" ca="1" si="13"/>
        <v>20229162251.951252</v>
      </c>
      <c r="O79" s="90">
        <f t="shared" ca="1" si="13"/>
        <v>19858132592.248726</v>
      </c>
      <c r="P79" s="90">
        <f t="shared" ca="1" si="13"/>
        <v>19487102932.546204</v>
      </c>
      <c r="Q79" s="90">
        <f t="shared" ca="1" si="13"/>
        <v>19116073272.843678</v>
      </c>
      <c r="R79" s="90">
        <f t="shared" ca="1" si="13"/>
        <v>18745043613.141151</v>
      </c>
      <c r="S79" s="90">
        <f t="shared" ca="1" si="13"/>
        <v>18374013953.438629</v>
      </c>
      <c r="T79" s="90">
        <f t="shared" ca="1" si="13"/>
        <v>18002984293.736103</v>
      </c>
      <c r="U79" s="90">
        <f t="shared" ca="1" si="13"/>
        <v>17631954634.033581</v>
      </c>
      <c r="V79">
        <f ca="1">IF('Coal mining 2030'!$A87="MD",INDIRECT("'Coal mining 2030'!"&amp;'Country Selector'!$B$3&amp;ROW($A87))*10^12,0)*'Process Emissions Multipliers'!$D$42</f>
        <v>17260924974.331055</v>
      </c>
      <c r="W79" s="90">
        <f t="shared" ref="W79:AL94" ca="1" si="18">$V79*($AP$1-W$1)/($AP$1-$V$1)+$AP79*(W$1-$V$1)/($AP$1-$V$1)</f>
        <v>17170835369.688961</v>
      </c>
      <c r="X79" s="90">
        <f t="shared" ca="1" si="18"/>
        <v>17080745765.046867</v>
      </c>
      <c r="Y79" s="90">
        <f t="shared" ca="1" si="18"/>
        <v>16990656160.404774</v>
      </c>
      <c r="Z79" s="90">
        <f t="shared" ca="1" si="18"/>
        <v>16900566555.76268</v>
      </c>
      <c r="AA79" s="90">
        <f t="shared" ca="1" si="18"/>
        <v>16810476951.120586</v>
      </c>
      <c r="AB79" s="90">
        <f t="shared" ca="1" si="18"/>
        <v>16720387346.478491</v>
      </c>
      <c r="AC79" s="90">
        <f t="shared" ca="1" si="18"/>
        <v>16630297741.836397</v>
      </c>
      <c r="AD79" s="90">
        <f t="shared" ca="1" si="18"/>
        <v>16540208137.194304</v>
      </c>
      <c r="AE79" s="90">
        <f t="shared" ca="1" si="18"/>
        <v>16450118532.55221</v>
      </c>
      <c r="AF79" s="90">
        <f t="shared" ca="1" si="18"/>
        <v>16360028927.910116</v>
      </c>
      <c r="AG79" s="90">
        <f t="shared" ca="1" si="18"/>
        <v>16269939323.268023</v>
      </c>
      <c r="AH79" s="90">
        <f t="shared" ca="1" si="18"/>
        <v>16179849718.625927</v>
      </c>
      <c r="AI79" s="90">
        <f t="shared" ca="1" si="18"/>
        <v>16089760113.983835</v>
      </c>
      <c r="AJ79" s="90">
        <f t="shared" ca="1" si="18"/>
        <v>15999670509.34174</v>
      </c>
      <c r="AK79" s="90">
        <f t="shared" ca="1" si="18"/>
        <v>15909580904.699648</v>
      </c>
      <c r="AL79" s="90">
        <f t="shared" ca="1" si="18"/>
        <v>15819491300.057552</v>
      </c>
      <c r="AM79" s="90">
        <f t="shared" ca="1" si="17"/>
        <v>15729401695.415459</v>
      </c>
      <c r="AN79" s="90">
        <f t="shared" ca="1" si="17"/>
        <v>15639312090.773365</v>
      </c>
      <c r="AO79" s="90">
        <f t="shared" ca="1" si="17"/>
        <v>15549222486.131271</v>
      </c>
      <c r="AP79">
        <f ca="1">V79*'Process Emissions Multipliers'!$E$42</f>
        <v>15459132881.489178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63560249985.500801</v>
      </c>
      <c r="D80" s="90">
        <f t="shared" ca="1" si="12"/>
        <v>62534573143.457886</v>
      </c>
      <c r="E80" s="90">
        <f t="shared" ca="1" si="12"/>
        <v>61508896301.414963</v>
      </c>
      <c r="F80" s="90">
        <f t="shared" ca="1" si="12"/>
        <v>60483219459.372047</v>
      </c>
      <c r="G80" s="90">
        <f t="shared" ca="1" si="12"/>
        <v>59457542617.329132</v>
      </c>
      <c r="H80" s="90">
        <f t="shared" ca="1" si="12"/>
        <v>58431865775.286209</v>
      </c>
      <c r="I80" s="90">
        <f t="shared" ca="1" si="12"/>
        <v>57406188933.243294</v>
      </c>
      <c r="J80" s="90">
        <f t="shared" ca="1" si="12"/>
        <v>56380512091.200378</v>
      </c>
      <c r="K80" s="90">
        <f t="shared" ca="1" si="12"/>
        <v>55354835249.157463</v>
      </c>
      <c r="L80">
        <f ca="1">IF('Coal mining 2020'!$A88="MD",INDIRECT("'Coal mining 2020'!"&amp;'Country Selector'!$B$3&amp;ROW($A88))*10^12,0)*'Process Emissions Multipliers'!$B$42</f>
        <v>54329158407.11454</v>
      </c>
      <c r="M80" s="90">
        <f t="shared" ca="1" si="16"/>
        <v>56868916978.19091</v>
      </c>
      <c r="N80" s="90">
        <f t="shared" ca="1" si="13"/>
        <v>59408675549.267273</v>
      </c>
      <c r="O80" s="90">
        <f t="shared" ca="1" si="13"/>
        <v>61948434120.343643</v>
      </c>
      <c r="P80" s="90">
        <f t="shared" ca="1" si="13"/>
        <v>64488192691.420013</v>
      </c>
      <c r="Q80" s="90">
        <f t="shared" ca="1" si="13"/>
        <v>67027951262.496368</v>
      </c>
      <c r="R80" s="90">
        <f t="shared" ca="1" si="13"/>
        <v>69567709833.572739</v>
      </c>
      <c r="S80" s="90">
        <f t="shared" ca="1" si="13"/>
        <v>72107468404.649109</v>
      </c>
      <c r="T80" s="90">
        <f t="shared" ca="1" si="13"/>
        <v>74647226975.725479</v>
      </c>
      <c r="U80" s="90">
        <f t="shared" ca="1" si="13"/>
        <v>77186985546.801834</v>
      </c>
      <c r="V80">
        <f ca="1">IF('Coal mining 2030'!$A88="MD",INDIRECT("'Coal mining 2030'!"&amp;'Country Selector'!$B$3&amp;ROW($A88))*10^12,0)*'Process Emissions Multipliers'!$D$42</f>
        <v>79726744117.878204</v>
      </c>
      <c r="W80" s="90">
        <f t="shared" ca="1" si="18"/>
        <v>79310627897.706772</v>
      </c>
      <c r="X80" s="90">
        <f t="shared" ca="1" si="18"/>
        <v>78894511677.53537</v>
      </c>
      <c r="Y80" s="90">
        <f t="shared" ca="1" si="18"/>
        <v>78478395457.363953</v>
      </c>
      <c r="Z80" s="90">
        <f t="shared" ca="1" si="18"/>
        <v>78062279237.192551</v>
      </c>
      <c r="AA80" s="90">
        <f t="shared" ca="1" si="18"/>
        <v>77646163017.021118</v>
      </c>
      <c r="AB80" s="90">
        <f t="shared" ca="1" si="18"/>
        <v>77230046796.849716</v>
      </c>
      <c r="AC80" s="90">
        <f t="shared" ca="1" si="18"/>
        <v>76813930576.678299</v>
      </c>
      <c r="AD80" s="90">
        <f t="shared" ca="1" si="18"/>
        <v>76397814356.506882</v>
      </c>
      <c r="AE80" s="90">
        <f t="shared" ca="1" si="18"/>
        <v>75981698136.335464</v>
      </c>
      <c r="AF80" s="90">
        <f t="shared" ca="1" si="18"/>
        <v>75565581916.164047</v>
      </c>
      <c r="AG80" s="90">
        <f t="shared" ca="1" si="18"/>
        <v>75149465695.992615</v>
      </c>
      <c r="AH80" s="90">
        <f t="shared" ca="1" si="18"/>
        <v>74733349475.821228</v>
      </c>
      <c r="AI80" s="90">
        <f t="shared" ca="1" si="18"/>
        <v>74317233255.649811</v>
      </c>
      <c r="AJ80" s="90">
        <f t="shared" ca="1" si="18"/>
        <v>73901117035.478378</v>
      </c>
      <c r="AK80" s="90">
        <f t="shared" ca="1" si="18"/>
        <v>73485000815.306976</v>
      </c>
      <c r="AL80" s="90">
        <f t="shared" ca="1" si="18"/>
        <v>73068884595.135559</v>
      </c>
      <c r="AM80" s="90">
        <f t="shared" ca="1" si="17"/>
        <v>72652768374.964142</v>
      </c>
      <c r="AN80" s="90">
        <f t="shared" ca="1" si="17"/>
        <v>72236652154.792725</v>
      </c>
      <c r="AO80" s="90">
        <f t="shared" ca="1" si="17"/>
        <v>71820535934.621307</v>
      </c>
      <c r="AP80">
        <f ca="1">V80*'Process Emissions Multipliers'!$E$42</f>
        <v>71404419714.44989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60783356694.834526</v>
      </c>
      <c r="D81" s="90">
        <f t="shared" ca="1" si="12"/>
        <v>56432314129.669296</v>
      </c>
      <c r="E81" s="90">
        <f t="shared" ca="1" si="12"/>
        <v>52081271564.504066</v>
      </c>
      <c r="F81" s="90">
        <f t="shared" ca="1" si="12"/>
        <v>47730228999.338837</v>
      </c>
      <c r="G81" s="90">
        <f t="shared" ca="1" si="12"/>
        <v>43379186434.173607</v>
      </c>
      <c r="H81" s="90">
        <f t="shared" ca="1" si="12"/>
        <v>39028143869.008377</v>
      </c>
      <c r="I81" s="90">
        <f t="shared" ca="1" si="12"/>
        <v>34677101303.843147</v>
      </c>
      <c r="J81" s="90">
        <f t="shared" ca="1" si="12"/>
        <v>30326058738.677917</v>
      </c>
      <c r="K81" s="90">
        <f t="shared" ca="1" si="12"/>
        <v>25975016173.512688</v>
      </c>
      <c r="L81">
        <f ca="1">IF('Coal mining 2020'!$A89="MD",INDIRECT("'Coal mining 2020'!"&amp;'Country Selector'!$B$3&amp;ROW($A89))*10^12,0)*'Process Emissions Multipliers'!$B$42</f>
        <v>21623973608.347458</v>
      </c>
      <c r="M81" s="90">
        <f t="shared" ca="1" si="16"/>
        <v>21245203305.987453</v>
      </c>
      <c r="N81" s="90">
        <f t="shared" ca="1" si="13"/>
        <v>20866433003.627445</v>
      </c>
      <c r="O81" s="90">
        <f t="shared" ca="1" si="13"/>
        <v>20487662701.267433</v>
      </c>
      <c r="P81" s="90">
        <f t="shared" ca="1" si="13"/>
        <v>20108892398.907429</v>
      </c>
      <c r="Q81" s="90">
        <f t="shared" ca="1" si="13"/>
        <v>19730122096.547424</v>
      </c>
      <c r="R81" s="90">
        <f t="shared" ca="1" si="13"/>
        <v>19351351794.187416</v>
      </c>
      <c r="S81" s="90">
        <f t="shared" ca="1" si="13"/>
        <v>18972581491.827408</v>
      </c>
      <c r="T81" s="90">
        <f t="shared" ca="1" si="13"/>
        <v>18593811189.4674</v>
      </c>
      <c r="U81" s="90">
        <f t="shared" ca="1" si="13"/>
        <v>18215040887.107395</v>
      </c>
      <c r="V81">
        <f ca="1">IF('Coal mining 2030'!$A89="MD",INDIRECT("'Coal mining 2030'!"&amp;'Country Selector'!$B$3&amp;ROW($A89))*10^12,0)*'Process Emissions Multipliers'!$D$42</f>
        <v>17836270584.747387</v>
      </c>
      <c r="W81" s="90">
        <f t="shared" ca="1" si="18"/>
        <v>17743178090.129696</v>
      </c>
      <c r="X81" s="90">
        <f t="shared" ca="1" si="18"/>
        <v>17650085595.512001</v>
      </c>
      <c r="Y81" s="90">
        <f t="shared" ca="1" si="18"/>
        <v>17556993100.89431</v>
      </c>
      <c r="Z81" s="90">
        <f t="shared" ca="1" si="18"/>
        <v>17463900606.276619</v>
      </c>
      <c r="AA81" s="90">
        <f t="shared" ca="1" si="18"/>
        <v>17370808111.658928</v>
      </c>
      <c r="AB81" s="90">
        <f t="shared" ca="1" si="18"/>
        <v>17277715617.041233</v>
      </c>
      <c r="AC81" s="90">
        <f t="shared" ca="1" si="18"/>
        <v>17184623122.423542</v>
      </c>
      <c r="AD81" s="90">
        <f t="shared" ca="1" si="18"/>
        <v>17091530627.805849</v>
      </c>
      <c r="AE81" s="90">
        <f t="shared" ca="1" si="18"/>
        <v>16998438133.18816</v>
      </c>
      <c r="AF81" s="90">
        <f t="shared" ca="1" si="18"/>
        <v>16905345638.570469</v>
      </c>
      <c r="AG81" s="90">
        <f t="shared" ca="1" si="18"/>
        <v>16812253143.952774</v>
      </c>
      <c r="AH81" s="90">
        <f t="shared" ca="1" si="18"/>
        <v>16719160649.335083</v>
      </c>
      <c r="AI81" s="90">
        <f t="shared" ca="1" si="18"/>
        <v>16626068154.71739</v>
      </c>
      <c r="AJ81" s="90">
        <f t="shared" ca="1" si="18"/>
        <v>16532975660.099697</v>
      </c>
      <c r="AK81" s="90">
        <f t="shared" ca="1" si="18"/>
        <v>16439883165.482006</v>
      </c>
      <c r="AL81" s="90">
        <f t="shared" ca="1" si="18"/>
        <v>16346790670.864315</v>
      </c>
      <c r="AM81" s="90">
        <f t="shared" ca="1" si="17"/>
        <v>16253698176.246624</v>
      </c>
      <c r="AN81" s="90">
        <f t="shared" ca="1" si="17"/>
        <v>16160605681.628933</v>
      </c>
      <c r="AO81" s="90">
        <f t="shared" ca="1" si="17"/>
        <v>16067513187.01124</v>
      </c>
      <c r="AP81">
        <f ca="1">V81*'Process Emissions Multipliers'!$E$42</f>
        <v>15974420692.393547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6529583616.8411732</v>
      </c>
      <c r="D82" s="90">
        <f t="shared" ca="1" si="12"/>
        <v>8288174746.4444561</v>
      </c>
      <c r="E82" s="90">
        <f t="shared" ca="1" si="12"/>
        <v>10046765876.047737</v>
      </c>
      <c r="F82" s="90">
        <f t="shared" ca="1" si="12"/>
        <v>11805357005.65102</v>
      </c>
      <c r="G82" s="90">
        <f t="shared" ca="1" si="12"/>
        <v>13563948135.254303</v>
      </c>
      <c r="H82" s="90">
        <f t="shared" ca="1" si="12"/>
        <v>15322539264.857586</v>
      </c>
      <c r="I82" s="90">
        <f t="shared" ca="1" si="12"/>
        <v>17081130394.460869</v>
      </c>
      <c r="J82" s="90">
        <f t="shared" ca="1" si="12"/>
        <v>18839721524.064152</v>
      </c>
      <c r="K82" s="90">
        <f t="shared" ca="1" si="12"/>
        <v>20598312653.667435</v>
      </c>
      <c r="L82">
        <f ca="1">IF('Coal mining 2020'!$A90="MD",INDIRECT("'Coal mining 2020'!"&amp;'Country Selector'!$B$3&amp;ROW($A90))*10^12,0)*'Process Emissions Multipliers'!$B$42</f>
        <v>22356903783.270718</v>
      </c>
      <c r="M82" s="90">
        <f t="shared" ca="1" si="16"/>
        <v>21953950476.144653</v>
      </c>
      <c r="N82" s="90">
        <f t="shared" ca="1" si="13"/>
        <v>21550997169.018593</v>
      </c>
      <c r="O82" s="90">
        <f t="shared" ca="1" si="13"/>
        <v>21148043861.892529</v>
      </c>
      <c r="P82" s="90">
        <f t="shared" ca="1" si="13"/>
        <v>20745090554.766464</v>
      </c>
      <c r="Q82" s="90">
        <f t="shared" ca="1" si="13"/>
        <v>20342137247.640404</v>
      </c>
      <c r="R82" s="90">
        <f t="shared" ca="1" si="13"/>
        <v>19939183940.514343</v>
      </c>
      <c r="S82" s="90">
        <f t="shared" ca="1" si="13"/>
        <v>19536230633.388275</v>
      </c>
      <c r="T82" s="90">
        <f t="shared" ca="1" si="13"/>
        <v>19133277326.262215</v>
      </c>
      <c r="U82" s="90">
        <f t="shared" ca="1" si="13"/>
        <v>18730324019.136154</v>
      </c>
      <c r="V82">
        <f ca="1">IF('Coal mining 2030'!$A90="MD",INDIRECT("'Coal mining 2030'!"&amp;'Country Selector'!$B$3&amp;ROW($A90))*10^12,0)*'Process Emissions Multipliers'!$D$42</f>
        <v>18327370712.01009</v>
      </c>
      <c r="W82" s="90">
        <f t="shared" ca="1" si="18"/>
        <v>18231715028.202328</v>
      </c>
      <c r="X82" s="90">
        <f t="shared" ca="1" si="18"/>
        <v>18136059344.394569</v>
      </c>
      <c r="Y82" s="90">
        <f t="shared" ca="1" si="18"/>
        <v>18040403660.586811</v>
      </c>
      <c r="Z82" s="90">
        <f t="shared" ca="1" si="18"/>
        <v>17944747976.779049</v>
      </c>
      <c r="AA82" s="90">
        <f t="shared" ca="1" si="18"/>
        <v>17849092292.971291</v>
      </c>
      <c r="AB82" s="90">
        <f t="shared" ca="1" si="18"/>
        <v>17753436609.163528</v>
      </c>
      <c r="AC82" s="90">
        <f t="shared" ca="1" si="18"/>
        <v>17657780925.35577</v>
      </c>
      <c r="AD82" s="90">
        <f t="shared" ca="1" si="18"/>
        <v>17562125241.548012</v>
      </c>
      <c r="AE82" s="90">
        <f t="shared" ca="1" si="18"/>
        <v>17466469557.74025</v>
      </c>
      <c r="AF82" s="90">
        <f t="shared" ca="1" si="18"/>
        <v>17370813873.932491</v>
      </c>
      <c r="AG82" s="90">
        <f t="shared" ca="1" si="18"/>
        <v>17275158190.124733</v>
      </c>
      <c r="AH82" s="90">
        <f t="shared" ca="1" si="18"/>
        <v>17179502506.316971</v>
      </c>
      <c r="AI82" s="90">
        <f t="shared" ca="1" si="18"/>
        <v>17083846822.509211</v>
      </c>
      <c r="AJ82" s="90">
        <f t="shared" ca="1" si="18"/>
        <v>16988191138.70145</v>
      </c>
      <c r="AK82" s="90">
        <f t="shared" ca="1" si="18"/>
        <v>16892535454.893692</v>
      </c>
      <c r="AL82" s="90">
        <f t="shared" ca="1" si="18"/>
        <v>16796879771.08593</v>
      </c>
      <c r="AM82" s="90">
        <f t="shared" ca="1" si="17"/>
        <v>16701224087.278172</v>
      </c>
      <c r="AN82" s="90">
        <f t="shared" ca="1" si="17"/>
        <v>16605568403.470413</v>
      </c>
      <c r="AO82" s="90">
        <f t="shared" ca="1" si="17"/>
        <v>16509912719.662649</v>
      </c>
      <c r="AP82">
        <f ca="1">V82*'Process Emissions Multipliers'!$E$42</f>
        <v>16414257035.854891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22004687724.489902</v>
      </c>
      <c r="D83" s="90">
        <f t="shared" ca="1" si="12"/>
        <v>23514868444.039322</v>
      </c>
      <c r="E83" s="90">
        <f t="shared" ca="1" si="12"/>
        <v>25025049163.588737</v>
      </c>
      <c r="F83" s="90">
        <f t="shared" ca="1" si="12"/>
        <v>26535229883.138153</v>
      </c>
      <c r="G83" s="90">
        <f t="shared" ca="1" si="12"/>
        <v>28045410602.687576</v>
      </c>
      <c r="H83" s="90">
        <f t="shared" ca="1" si="12"/>
        <v>29555591322.236992</v>
      </c>
      <c r="I83" s="90">
        <f t="shared" ca="1" si="12"/>
        <v>31065772041.786407</v>
      </c>
      <c r="J83" s="90">
        <f t="shared" ca="1" si="12"/>
        <v>32575952761.335827</v>
      </c>
      <c r="K83" s="90">
        <f t="shared" ca="1" si="12"/>
        <v>34086133480.885246</v>
      </c>
      <c r="L83">
        <f ca="1">IF('Coal mining 2020'!$A91="MD",INDIRECT("'Coal mining 2020'!"&amp;'Country Selector'!$B$3&amp;ROW($A91))*10^12,0)*'Process Emissions Multipliers'!$B$42</f>
        <v>35596314200.434662</v>
      </c>
      <c r="M83" s="90">
        <f t="shared" ca="1" si="16"/>
        <v>33538628172.673294</v>
      </c>
      <c r="N83" s="90">
        <f t="shared" ca="1" si="13"/>
        <v>31480942144.911926</v>
      </c>
      <c r="O83" s="90">
        <f t="shared" ca="1" si="13"/>
        <v>29423256117.150558</v>
      </c>
      <c r="P83" s="90">
        <f t="shared" ca="1" si="13"/>
        <v>27365570089.389187</v>
      </c>
      <c r="Q83" s="90">
        <f t="shared" ca="1" si="13"/>
        <v>25307884061.627819</v>
      </c>
      <c r="R83" s="90">
        <f t="shared" ca="1" si="13"/>
        <v>23250198033.866451</v>
      </c>
      <c r="S83" s="90">
        <f t="shared" ca="1" si="13"/>
        <v>21192512006.10508</v>
      </c>
      <c r="T83" s="90">
        <f t="shared" ca="1" si="13"/>
        <v>19134825978.343716</v>
      </c>
      <c r="U83" s="90">
        <f t="shared" ca="1" si="13"/>
        <v>17077139950.582348</v>
      </c>
      <c r="V83">
        <f ca="1">IF('Coal mining 2030'!$A91="MD",INDIRECT("'Coal mining 2030'!"&amp;'Country Selector'!$B$3&amp;ROW($A91))*10^12,0)*'Process Emissions Multipliers'!$D$42</f>
        <v>15019453922.820978</v>
      </c>
      <c r="W83" s="90">
        <f t="shared" ca="1" si="18"/>
        <v>14941063183.746489</v>
      </c>
      <c r="X83" s="90">
        <f t="shared" ca="1" si="18"/>
        <v>14862672444.672005</v>
      </c>
      <c r="Y83" s="90">
        <f t="shared" ca="1" si="18"/>
        <v>14784281705.597515</v>
      </c>
      <c r="Z83" s="90">
        <f t="shared" ca="1" si="18"/>
        <v>14705890966.523029</v>
      </c>
      <c r="AA83" s="90">
        <f t="shared" ca="1" si="18"/>
        <v>14627500227.448542</v>
      </c>
      <c r="AB83" s="90">
        <f t="shared" ca="1" si="18"/>
        <v>14549109488.374054</v>
      </c>
      <c r="AC83" s="90">
        <f t="shared" ca="1" si="18"/>
        <v>14470718749.299568</v>
      </c>
      <c r="AD83" s="90">
        <f t="shared" ca="1" si="18"/>
        <v>14392328010.225079</v>
      </c>
      <c r="AE83" s="90">
        <f t="shared" ca="1" si="18"/>
        <v>14313937271.150593</v>
      </c>
      <c r="AF83" s="90">
        <f t="shared" ca="1" si="18"/>
        <v>14235546532.076105</v>
      </c>
      <c r="AG83" s="90">
        <f t="shared" ca="1" si="18"/>
        <v>14157155793.001617</v>
      </c>
      <c r="AH83" s="90">
        <f t="shared" ca="1" si="18"/>
        <v>14078765053.927132</v>
      </c>
      <c r="AI83" s="90">
        <f t="shared" ca="1" si="18"/>
        <v>14000374314.852642</v>
      </c>
      <c r="AJ83" s="90">
        <f t="shared" ca="1" si="18"/>
        <v>13921983575.778156</v>
      </c>
      <c r="AK83" s="90">
        <f t="shared" ca="1" si="18"/>
        <v>13843592836.703669</v>
      </c>
      <c r="AL83" s="90">
        <f t="shared" ca="1" si="18"/>
        <v>13765202097.629181</v>
      </c>
      <c r="AM83" s="90">
        <f t="shared" ca="1" si="17"/>
        <v>13686811358.554695</v>
      </c>
      <c r="AN83" s="90">
        <f t="shared" ca="1" si="17"/>
        <v>13608420619.480206</v>
      </c>
      <c r="AO83" s="90">
        <f t="shared" ca="1" si="17"/>
        <v>13530029880.405718</v>
      </c>
      <c r="AP83">
        <f ca="1">V83*'Process Emissions Multipliers'!$E$42</f>
        <v>13451639141.331232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19829845136.44001</v>
      </c>
      <c r="D84" s="90">
        <f t="shared" ca="1" si="12"/>
        <v>19639050097.913948</v>
      </c>
      <c r="E84" s="90">
        <f t="shared" ca="1" si="12"/>
        <v>19448255059.387886</v>
      </c>
      <c r="F84" s="90">
        <f t="shared" ca="1" si="12"/>
        <v>19257460020.861824</v>
      </c>
      <c r="G84" s="90">
        <f t="shared" ca="1" si="12"/>
        <v>19066664982.335762</v>
      </c>
      <c r="H84" s="90">
        <f t="shared" ca="1" si="12"/>
        <v>18875869943.8097</v>
      </c>
      <c r="I84" s="90">
        <f t="shared" ca="1" si="12"/>
        <v>18685074905.283638</v>
      </c>
      <c r="J84" s="90">
        <f t="shared" ca="1" si="12"/>
        <v>18494279866.757572</v>
      </c>
      <c r="K84" s="90">
        <f t="shared" ca="1" si="12"/>
        <v>18303484828.23151</v>
      </c>
      <c r="L84">
        <f ca="1">IF('Coal mining 2020'!$A92="MD",INDIRECT("'Coal mining 2020'!"&amp;'Country Selector'!$B$3&amp;ROW($A92))*10^12,0)*'Process Emissions Multipliers'!$B$42</f>
        <v>18112689789.705448</v>
      </c>
      <c r="M84" s="90">
        <f t="shared" ca="1" si="16"/>
        <v>19177029140.817432</v>
      </c>
      <c r="N84" s="90">
        <f t="shared" ca="1" si="13"/>
        <v>20241368491.929417</v>
      </c>
      <c r="O84" s="90">
        <f t="shared" ca="1" si="13"/>
        <v>21305707843.041401</v>
      </c>
      <c r="P84" s="90">
        <f t="shared" ca="1" si="13"/>
        <v>22370047194.153385</v>
      </c>
      <c r="Q84" s="90">
        <f t="shared" ca="1" si="13"/>
        <v>23434386545.265373</v>
      </c>
      <c r="R84" s="90">
        <f t="shared" ca="1" si="13"/>
        <v>24498725896.377354</v>
      </c>
      <c r="S84" s="90">
        <f t="shared" ca="1" si="13"/>
        <v>25563065247.489342</v>
      </c>
      <c r="T84" s="90">
        <f t="shared" ca="1" si="13"/>
        <v>26627404598.601322</v>
      </c>
      <c r="U84" s="90">
        <f t="shared" ca="1" si="13"/>
        <v>27691743949.713303</v>
      </c>
      <c r="V84">
        <f ca="1">IF('Coal mining 2030'!$A92="MD",INDIRECT("'Coal mining 2030'!"&amp;'Country Selector'!$B$3&amp;ROW($A92))*10^12,0)*'Process Emissions Multipliers'!$D$42</f>
        <v>28756083300.825291</v>
      </c>
      <c r="W84" s="90">
        <f t="shared" ca="1" si="18"/>
        <v>28605997243.474426</v>
      </c>
      <c r="X84" s="90">
        <f t="shared" ca="1" si="18"/>
        <v>28455911186.123554</v>
      </c>
      <c r="Y84" s="90">
        <f t="shared" ca="1" si="18"/>
        <v>28305825128.77269</v>
      </c>
      <c r="Z84" s="90">
        <f t="shared" ca="1" si="18"/>
        <v>28155739071.421822</v>
      </c>
      <c r="AA84" s="90">
        <f t="shared" ca="1" si="18"/>
        <v>28005653014.070953</v>
      </c>
      <c r="AB84" s="90">
        <f t="shared" ca="1" si="18"/>
        <v>27855566956.720089</v>
      </c>
      <c r="AC84" s="90">
        <f t="shared" ca="1" si="18"/>
        <v>27705480899.369217</v>
      </c>
      <c r="AD84" s="90">
        <f t="shared" ca="1" si="18"/>
        <v>27555394842.018353</v>
      </c>
      <c r="AE84" s="90">
        <f t="shared" ca="1" si="18"/>
        <v>27405308784.667484</v>
      </c>
      <c r="AF84" s="90">
        <f t="shared" ca="1" si="18"/>
        <v>27255222727.31662</v>
      </c>
      <c r="AG84" s="90">
        <f t="shared" ca="1" si="18"/>
        <v>27105136669.965752</v>
      </c>
      <c r="AH84" s="90">
        <f t="shared" ca="1" si="18"/>
        <v>26955050612.614883</v>
      </c>
      <c r="AI84" s="90">
        <f t="shared" ca="1" si="18"/>
        <v>26804964555.264015</v>
      </c>
      <c r="AJ84" s="90">
        <f t="shared" ca="1" si="18"/>
        <v>26654878497.913147</v>
      </c>
      <c r="AK84" s="90">
        <f t="shared" ca="1" si="18"/>
        <v>26504792440.562286</v>
      </c>
      <c r="AL84" s="90">
        <f t="shared" ca="1" si="18"/>
        <v>26354706383.211414</v>
      </c>
      <c r="AM84" s="90">
        <f t="shared" ca="1" si="17"/>
        <v>26204620325.860546</v>
      </c>
      <c r="AN84" s="90">
        <f t="shared" ca="1" si="17"/>
        <v>26054534268.509682</v>
      </c>
      <c r="AO84" s="90">
        <f t="shared" ca="1" si="17"/>
        <v>25904448211.15881</v>
      </c>
      <c r="AP84">
        <f ca="1">V84*'Process Emissions Multipliers'!$E$42</f>
        <v>25754362153.807945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54500893246.78138</v>
      </c>
      <c r="D85" s="90">
        <f t="shared" ca="1" si="12"/>
        <v>50532703532.089859</v>
      </c>
      <c r="E85" s="90">
        <f t="shared" ca="1" si="12"/>
        <v>46564513817.398338</v>
      </c>
      <c r="F85" s="90">
        <f t="shared" ca="1" si="12"/>
        <v>42596324102.70681</v>
      </c>
      <c r="G85" s="90">
        <f t="shared" ca="1" si="12"/>
        <v>38628134388.015289</v>
      </c>
      <c r="H85" s="90">
        <f t="shared" ca="1" si="12"/>
        <v>34659944673.323761</v>
      </c>
      <c r="I85" s="90">
        <f t="shared" ca="1" si="12"/>
        <v>30691754958.632236</v>
      </c>
      <c r="J85" s="90">
        <f t="shared" ca="1" si="12"/>
        <v>26723565243.940712</v>
      </c>
      <c r="K85" s="90">
        <f t="shared" ca="1" si="12"/>
        <v>22755375529.249191</v>
      </c>
      <c r="L85">
        <f ca="1">IF('Coal mining 2020'!$A93="MD",INDIRECT("'Coal mining 2020'!"&amp;'Country Selector'!$B$3&amp;ROW($A93))*10^12,0)*'Process Emissions Multipliers'!$B$42</f>
        <v>18787185814.557663</v>
      </c>
      <c r="M85" s="90">
        <f t="shared" ca="1" si="16"/>
        <v>19868129053.003925</v>
      </c>
      <c r="N85" s="90">
        <f t="shared" ca="1" si="13"/>
        <v>20949072291.450184</v>
      </c>
      <c r="O85" s="90">
        <f t="shared" ca="1" si="13"/>
        <v>22030015529.896446</v>
      </c>
      <c r="P85" s="90">
        <f t="shared" ca="1" si="13"/>
        <v>23110958768.342709</v>
      </c>
      <c r="Q85" s="90">
        <f t="shared" ca="1" si="13"/>
        <v>24191902006.788971</v>
      </c>
      <c r="R85" s="90">
        <f t="shared" ca="1" si="13"/>
        <v>25272845245.235229</v>
      </c>
      <c r="S85" s="90">
        <f t="shared" ca="1" si="13"/>
        <v>26353788483.681492</v>
      </c>
      <c r="T85" s="90">
        <f t="shared" ca="1" si="13"/>
        <v>27434731722.127754</v>
      </c>
      <c r="U85" s="90">
        <f t="shared" ca="1" si="13"/>
        <v>28515674960.574013</v>
      </c>
      <c r="V85">
        <f ca="1">IF('Coal mining 2030'!$A93="MD",INDIRECT("'Coal mining 2030'!"&amp;'Country Selector'!$B$3&amp;ROW($A93))*10^12,0)*'Process Emissions Multipliers'!$D$42</f>
        <v>29596618199.020275</v>
      </c>
      <c r="W85" s="90">
        <f t="shared" ca="1" si="18"/>
        <v>29442145154.484257</v>
      </c>
      <c r="X85" s="90">
        <f t="shared" ca="1" si="18"/>
        <v>29287672109.948235</v>
      </c>
      <c r="Y85" s="90">
        <f t="shared" ca="1" si="18"/>
        <v>29133199065.412216</v>
      </c>
      <c r="Z85" s="90">
        <f t="shared" ca="1" si="18"/>
        <v>28978726020.876198</v>
      </c>
      <c r="AA85" s="90">
        <f t="shared" ca="1" si="18"/>
        <v>28824252976.340176</v>
      </c>
      <c r="AB85" s="90">
        <f t="shared" ca="1" si="18"/>
        <v>28669779931.804157</v>
      </c>
      <c r="AC85" s="90">
        <f t="shared" ca="1" si="18"/>
        <v>28515306887.268135</v>
      </c>
      <c r="AD85" s="90">
        <f t="shared" ca="1" si="18"/>
        <v>28360833842.732117</v>
      </c>
      <c r="AE85" s="90">
        <f t="shared" ca="1" si="18"/>
        <v>28206360798.196098</v>
      </c>
      <c r="AF85" s="90">
        <f t="shared" ca="1" si="18"/>
        <v>28051887753.66008</v>
      </c>
      <c r="AG85" s="90">
        <f t="shared" ca="1" si="18"/>
        <v>27897414709.124062</v>
      </c>
      <c r="AH85" s="90">
        <f t="shared" ca="1" si="18"/>
        <v>27742941664.588039</v>
      </c>
      <c r="AI85" s="90">
        <f t="shared" ca="1" si="18"/>
        <v>27588468620.052017</v>
      </c>
      <c r="AJ85" s="90">
        <f t="shared" ca="1" si="18"/>
        <v>27433995575.515999</v>
      </c>
      <c r="AK85" s="90">
        <f t="shared" ca="1" si="18"/>
        <v>27279522530.97998</v>
      </c>
      <c r="AL85" s="90">
        <f t="shared" ca="1" si="18"/>
        <v>27125049486.443958</v>
      </c>
      <c r="AM85" s="90">
        <f t="shared" ca="1" si="17"/>
        <v>26970576441.907936</v>
      </c>
      <c r="AN85" s="90">
        <f t="shared" ca="1" si="17"/>
        <v>26816103397.371918</v>
      </c>
      <c r="AO85" s="90">
        <f t="shared" ca="1" si="17"/>
        <v>26661630352.835903</v>
      </c>
      <c r="AP85">
        <f ca="1">V85*'Process Emissions Multipliers'!$E$42</f>
        <v>26507157308.299881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39196046588.107674</v>
      </c>
      <c r="D86" s="90">
        <f t="shared" ca="1" si="12"/>
        <v>38640777562.746796</v>
      </c>
      <c r="E86" s="90">
        <f t="shared" ca="1" si="12"/>
        <v>38085508537.38591</v>
      </c>
      <c r="F86" s="90">
        <f t="shared" ca="1" si="12"/>
        <v>37530239512.025024</v>
      </c>
      <c r="G86" s="90">
        <f t="shared" ca="1" si="12"/>
        <v>36974970486.664139</v>
      </c>
      <c r="H86" s="90">
        <f t="shared" ca="1" si="12"/>
        <v>36419701461.303253</v>
      </c>
      <c r="I86" s="90">
        <f t="shared" ca="1" si="12"/>
        <v>35864432435.942375</v>
      </c>
      <c r="J86" s="90">
        <f t="shared" ca="1" si="12"/>
        <v>35309163410.58149</v>
      </c>
      <c r="K86" s="90">
        <f t="shared" ca="1" si="12"/>
        <v>34753894385.220604</v>
      </c>
      <c r="L86">
        <f ca="1">IF('Coal mining 2020'!$A94="MD",INDIRECT("'Coal mining 2020'!"&amp;'Country Selector'!$B$3&amp;ROW($A94))*10^12,0)*'Process Emissions Multipliers'!$B$42</f>
        <v>34198625359.859722</v>
      </c>
      <c r="M86" s="90">
        <f t="shared" ca="1" si="16"/>
        <v>32401976495.686451</v>
      </c>
      <c r="N86" s="90">
        <f t="shared" ca="1" si="13"/>
        <v>30605327631.513184</v>
      </c>
      <c r="O86" s="90">
        <f t="shared" ca="1" si="13"/>
        <v>28808678767.339912</v>
      </c>
      <c r="P86" s="90">
        <f t="shared" ca="1" si="13"/>
        <v>27012029903.166641</v>
      </c>
      <c r="Q86" s="90">
        <f t="shared" ca="1" si="13"/>
        <v>25215381038.993374</v>
      </c>
      <c r="R86" s="90">
        <f t="shared" ca="1" si="13"/>
        <v>23418732174.820107</v>
      </c>
      <c r="S86" s="90">
        <f t="shared" ca="1" si="13"/>
        <v>21622083310.646835</v>
      </c>
      <c r="T86" s="90">
        <f t="shared" ca="1" si="13"/>
        <v>19825434446.473564</v>
      </c>
      <c r="U86" s="90">
        <f t="shared" ca="1" si="13"/>
        <v>18028785582.300293</v>
      </c>
      <c r="V86">
        <f ca="1">IF('Coal mining 2030'!$A94="MD",INDIRECT("'Coal mining 2030'!"&amp;'Country Selector'!$B$3&amp;ROW($A94))*10^12,0)*'Process Emissions Multipliers'!$D$42</f>
        <v>16232136718.127026</v>
      </c>
      <c r="W86" s="90">
        <f t="shared" ca="1" si="18"/>
        <v>16147416647.701651</v>
      </c>
      <c r="X86" s="90">
        <f t="shared" ca="1" si="18"/>
        <v>16062696577.27627</v>
      </c>
      <c r="Y86" s="90">
        <f t="shared" ca="1" si="18"/>
        <v>15977976506.850893</v>
      </c>
      <c r="Z86" s="90">
        <f t="shared" ca="1" si="18"/>
        <v>15893256436.425518</v>
      </c>
      <c r="AA86" s="90">
        <f t="shared" ca="1" si="18"/>
        <v>15808536366.000141</v>
      </c>
      <c r="AB86" s="90">
        <f t="shared" ca="1" si="18"/>
        <v>15723816295.57476</v>
      </c>
      <c r="AC86" s="90">
        <f t="shared" ca="1" si="18"/>
        <v>15639096225.149385</v>
      </c>
      <c r="AD86" s="90">
        <f t="shared" ca="1" si="18"/>
        <v>15554376154.724007</v>
      </c>
      <c r="AE86" s="90">
        <f t="shared" ca="1" si="18"/>
        <v>15469656084.29863</v>
      </c>
      <c r="AF86" s="90">
        <f t="shared" ca="1" si="18"/>
        <v>15384936013.873253</v>
      </c>
      <c r="AG86" s="90">
        <f t="shared" ca="1" si="18"/>
        <v>15300215943.447876</v>
      </c>
      <c r="AH86" s="90">
        <f t="shared" ca="1" si="18"/>
        <v>15215495873.022499</v>
      </c>
      <c r="AI86" s="90">
        <f t="shared" ca="1" si="18"/>
        <v>15130775802.597122</v>
      </c>
      <c r="AJ86" s="90">
        <f t="shared" ca="1" si="18"/>
        <v>15046055732.171745</v>
      </c>
      <c r="AK86" s="90">
        <f t="shared" ca="1" si="18"/>
        <v>14961335661.746368</v>
      </c>
      <c r="AL86" s="90">
        <f t="shared" ca="1" si="18"/>
        <v>14876615591.320992</v>
      </c>
      <c r="AM86" s="90">
        <f t="shared" ca="1" si="17"/>
        <v>14791895520.895613</v>
      </c>
      <c r="AN86" s="90">
        <f t="shared" ca="1" si="17"/>
        <v>14707175450.470236</v>
      </c>
      <c r="AO86" s="90">
        <f t="shared" ca="1" si="17"/>
        <v>14622455380.044859</v>
      </c>
      <c r="AP86">
        <f ca="1">V86*'Process Emissions Multipliers'!$E$42</f>
        <v>14537735309.619482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5534113836.3293362</v>
      </c>
      <c r="D87" s="90">
        <f t="shared" ca="1" si="12"/>
        <v>10208614817.496332</v>
      </c>
      <c r="E87" s="90">
        <f t="shared" ca="1" si="12"/>
        <v>14883115798.66333</v>
      </c>
      <c r="F87" s="90">
        <f t="shared" ca="1" si="12"/>
        <v>19557616779.830326</v>
      </c>
      <c r="G87" s="90">
        <f t="shared" ca="1" si="12"/>
        <v>24232117760.997322</v>
      </c>
      <c r="H87" s="90">
        <f t="shared" ca="1" si="12"/>
        <v>28906618742.164322</v>
      </c>
      <c r="I87" s="90">
        <f t="shared" ca="1" si="12"/>
        <v>33581119723.331318</v>
      </c>
      <c r="J87" s="90">
        <f t="shared" ca="1" si="12"/>
        <v>38255620704.498314</v>
      </c>
      <c r="K87" s="90">
        <f t="shared" ca="1" si="12"/>
        <v>42930121685.665306</v>
      </c>
      <c r="L87">
        <f ca="1">IF('Coal mining 2020'!$A95="MD",INDIRECT("'Coal mining 2020'!"&amp;'Country Selector'!$B$3&amp;ROW($A95))*10^12,0)*'Process Emissions Multipliers'!$B$42</f>
        <v>47604622666.832306</v>
      </c>
      <c r="M87" s="90">
        <f t="shared" ca="1" si="16"/>
        <v>42908812119.857491</v>
      </c>
      <c r="N87" s="90">
        <f t="shared" ca="1" si="13"/>
        <v>38213001572.882675</v>
      </c>
      <c r="O87" s="90">
        <f t="shared" ca="1" si="13"/>
        <v>33517191025.907867</v>
      </c>
      <c r="P87" s="90">
        <f t="shared" ca="1" si="13"/>
        <v>28821380478.933052</v>
      </c>
      <c r="Q87" s="90">
        <f t="shared" ca="1" si="13"/>
        <v>24125569931.958237</v>
      </c>
      <c r="R87" s="90">
        <f t="shared" ca="1" si="13"/>
        <v>19429759384.983421</v>
      </c>
      <c r="S87" s="90">
        <f t="shared" ca="1" si="13"/>
        <v>14733948838.00861</v>
      </c>
      <c r="T87" s="90">
        <f t="shared" ca="1" si="13"/>
        <v>10038138291.033794</v>
      </c>
      <c r="U87" s="90">
        <f t="shared" ca="1" si="13"/>
        <v>5342327744.0589819</v>
      </c>
      <c r="V87">
        <f ca="1">IF('Coal mining 2030'!$A95="MD",INDIRECT("'Coal mining 2030'!"&amp;'Country Selector'!$B$3&amp;ROW($A95))*10^12,0)*'Process Emissions Multipliers'!$D$42</f>
        <v>646517197.08416796</v>
      </c>
      <c r="W87" s="90">
        <f t="shared" ca="1" si="18"/>
        <v>643142842.65262723</v>
      </c>
      <c r="X87" s="90">
        <f t="shared" ca="1" si="18"/>
        <v>639768488.22108626</v>
      </c>
      <c r="Y87" s="90">
        <f t="shared" ca="1" si="18"/>
        <v>636394133.78954554</v>
      </c>
      <c r="Z87" s="90">
        <f t="shared" ca="1" si="18"/>
        <v>633019779.35800481</v>
      </c>
      <c r="AA87" s="90">
        <f t="shared" ca="1" si="18"/>
        <v>629645424.92646396</v>
      </c>
      <c r="AB87" s="90">
        <f t="shared" ca="1" si="18"/>
        <v>626271070.49492311</v>
      </c>
      <c r="AC87" s="90">
        <f t="shared" ca="1" si="18"/>
        <v>622896716.06338227</v>
      </c>
      <c r="AD87" s="90">
        <f t="shared" ca="1" si="18"/>
        <v>619522361.63184154</v>
      </c>
      <c r="AE87" s="90">
        <f t="shared" ca="1" si="18"/>
        <v>616148007.20030069</v>
      </c>
      <c r="AF87" s="90">
        <f t="shared" ca="1" si="18"/>
        <v>612773652.76875997</v>
      </c>
      <c r="AG87" s="90">
        <f t="shared" ca="1" si="18"/>
        <v>609399298.33721912</v>
      </c>
      <c r="AH87" s="90">
        <f t="shared" ca="1" si="18"/>
        <v>606024943.90567827</v>
      </c>
      <c r="AI87" s="90">
        <f t="shared" ca="1" si="18"/>
        <v>602650589.47413754</v>
      </c>
      <c r="AJ87" s="90">
        <f t="shared" ca="1" si="18"/>
        <v>599276235.0425967</v>
      </c>
      <c r="AK87" s="90">
        <f t="shared" ca="1" si="18"/>
        <v>595901880.61105585</v>
      </c>
      <c r="AL87" s="90">
        <f t="shared" ca="1" si="18"/>
        <v>592527526.17951512</v>
      </c>
      <c r="AM87" s="90">
        <f t="shared" ca="1" si="17"/>
        <v>589153171.74797428</v>
      </c>
      <c r="AN87" s="90">
        <f t="shared" ca="1" si="17"/>
        <v>585778817.31643343</v>
      </c>
      <c r="AO87" s="90">
        <f t="shared" ca="1" si="17"/>
        <v>582404462.88489258</v>
      </c>
      <c r="AP87">
        <f ca="1">V87*'Process Emissions Multipliers'!$E$42</f>
        <v>579030108.45335186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18527390161.513348</v>
      </c>
      <c r="D88" s="90">
        <f t="shared" ca="1" si="12"/>
        <v>18322836512.060596</v>
      </c>
      <c r="E88" s="90">
        <f t="shared" ca="1" si="12"/>
        <v>18118282862.607845</v>
      </c>
      <c r="F88" s="90">
        <f t="shared" ca="1" si="12"/>
        <v>17913729213.15509</v>
      </c>
      <c r="G88" s="90">
        <f t="shared" ca="1" si="12"/>
        <v>17709175563.702339</v>
      </c>
      <c r="H88" s="90">
        <f t="shared" ca="1" si="12"/>
        <v>17504621914.249584</v>
      </c>
      <c r="I88" s="90">
        <f t="shared" ca="1" si="12"/>
        <v>17300068264.796829</v>
      </c>
      <c r="J88" s="90">
        <f t="shared" ca="1" si="12"/>
        <v>17095514615.344078</v>
      </c>
      <c r="K88" s="90">
        <f t="shared" ca="1" si="12"/>
        <v>16890960965.891325</v>
      </c>
      <c r="L88">
        <f ca="1">IF('Coal mining 2020'!$A96="MD",INDIRECT("'Coal mining 2020'!"&amp;'Country Selector'!$B$3&amp;ROW($A96))*10^12,0)*'Process Emissions Multipliers'!$B$42</f>
        <v>16686407316.438572</v>
      </c>
      <c r="M88" s="90">
        <f t="shared" ca="1" si="16"/>
        <v>16426601240.517351</v>
      </c>
      <c r="N88" s="90">
        <f t="shared" ca="1" si="13"/>
        <v>16166795164.596132</v>
      </c>
      <c r="O88" s="90">
        <f t="shared" ca="1" si="13"/>
        <v>15906989088.674911</v>
      </c>
      <c r="P88" s="90">
        <f t="shared" ca="1" si="13"/>
        <v>15647183012.753693</v>
      </c>
      <c r="Q88" s="90">
        <f t="shared" ca="1" si="13"/>
        <v>15387376936.832474</v>
      </c>
      <c r="R88" s="90">
        <f t="shared" ca="1" si="13"/>
        <v>15127570860.911251</v>
      </c>
      <c r="S88" s="90">
        <f t="shared" ca="1" si="13"/>
        <v>14867764784.990032</v>
      </c>
      <c r="T88" s="90">
        <f t="shared" ca="1" si="13"/>
        <v>14607958709.068811</v>
      </c>
      <c r="U88" s="90">
        <f t="shared" ca="1" si="13"/>
        <v>14348152633.147593</v>
      </c>
      <c r="V88">
        <f ca="1">IF('Coal mining 2030'!$A96="MD",INDIRECT("'Coal mining 2030'!"&amp;'Country Selector'!$B$3&amp;ROW($A96))*10^12,0)*'Process Emissions Multipliers'!$D$42</f>
        <v>14088346557.226372</v>
      </c>
      <c r="W88" s="90">
        <f t="shared" ca="1" si="18"/>
        <v>14014815528.42642</v>
      </c>
      <c r="X88" s="90">
        <f t="shared" ca="1" si="18"/>
        <v>13941284499.626471</v>
      </c>
      <c r="Y88" s="90">
        <f t="shared" ca="1" si="18"/>
        <v>13867753470.826519</v>
      </c>
      <c r="Z88" s="90">
        <f t="shared" ca="1" si="18"/>
        <v>13794222442.026569</v>
      </c>
      <c r="AA88" s="90">
        <f t="shared" ca="1" si="18"/>
        <v>13720691413.226618</v>
      </c>
      <c r="AB88" s="90">
        <f t="shared" ca="1" si="18"/>
        <v>13647160384.426666</v>
      </c>
      <c r="AC88" s="90">
        <f t="shared" ca="1" si="18"/>
        <v>13573629355.626717</v>
      </c>
      <c r="AD88" s="90">
        <f t="shared" ca="1" si="18"/>
        <v>13500098326.826765</v>
      </c>
      <c r="AE88" s="90">
        <f t="shared" ca="1" si="18"/>
        <v>13426567298.026814</v>
      </c>
      <c r="AF88" s="90">
        <f t="shared" ca="1" si="18"/>
        <v>13353036269.226864</v>
      </c>
      <c r="AG88" s="90">
        <f t="shared" ca="1" si="18"/>
        <v>13279505240.42691</v>
      </c>
      <c r="AH88" s="90">
        <f t="shared" ca="1" si="18"/>
        <v>13205974211.626961</v>
      </c>
      <c r="AI88" s="90">
        <f t="shared" ca="1" si="18"/>
        <v>13132443182.827011</v>
      </c>
      <c r="AJ88" s="90">
        <f t="shared" ca="1" si="18"/>
        <v>13058912154.02706</v>
      </c>
      <c r="AK88" s="90">
        <f t="shared" ca="1" si="18"/>
        <v>12985381125.227108</v>
      </c>
      <c r="AL88" s="90">
        <f t="shared" ca="1" si="18"/>
        <v>12911850096.427158</v>
      </c>
      <c r="AM88" s="90">
        <f t="shared" ca="1" si="17"/>
        <v>12838319067.627207</v>
      </c>
      <c r="AN88" s="90">
        <f t="shared" ca="1" si="17"/>
        <v>12764788038.827255</v>
      </c>
      <c r="AO88" s="90">
        <f t="shared" ca="1" si="17"/>
        <v>12691257010.027306</v>
      </c>
      <c r="AP88">
        <f ca="1">V88*'Process Emissions Multipliers'!$E$42</f>
        <v>12617725981.227354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64885220641.288315</v>
      </c>
      <c r="D89" s="90">
        <f t="shared" ca="1" si="12"/>
        <v>63838162641.707916</v>
      </c>
      <c r="E89" s="90">
        <f t="shared" ca="1" si="12"/>
        <v>62791104642.127533</v>
      </c>
      <c r="F89" s="90">
        <f t="shared" ca="1" si="12"/>
        <v>61744046642.547142</v>
      </c>
      <c r="G89" s="90">
        <f t="shared" ca="1" si="12"/>
        <v>60696988642.966751</v>
      </c>
      <c r="H89" s="90">
        <f t="shared" ca="1" si="12"/>
        <v>59649930643.386353</v>
      </c>
      <c r="I89" s="90">
        <f t="shared" ca="1" si="12"/>
        <v>58602872643.805962</v>
      </c>
      <c r="J89" s="90">
        <f t="shared" ca="1" si="12"/>
        <v>57555814644.225571</v>
      </c>
      <c r="K89" s="90">
        <f t="shared" ca="1" si="12"/>
        <v>56508756644.64518</v>
      </c>
      <c r="L89">
        <f ca="1">IF('Coal mining 2020'!$A97="MD",INDIRECT("'Coal mining 2020'!"&amp;'Country Selector'!$B$3&amp;ROW($A97))*10^12,0)*'Process Emissions Multipliers'!$B$42</f>
        <v>55461698645.064789</v>
      </c>
      <c r="M89" s="90">
        <f t="shared" ca="1" si="16"/>
        <v>58579387093.729004</v>
      </c>
      <c r="N89" s="90">
        <f t="shared" ca="1" si="13"/>
        <v>61697075542.393219</v>
      </c>
      <c r="O89" s="90">
        <f t="shared" ca="1" si="13"/>
        <v>64814763991.057434</v>
      </c>
      <c r="P89" s="90">
        <f t="shared" ca="1" si="13"/>
        <v>67932452439.721649</v>
      </c>
      <c r="Q89" s="90">
        <f t="shared" ca="1" si="13"/>
        <v>71050140888.385864</v>
      </c>
      <c r="R89" s="90">
        <f t="shared" ca="1" si="13"/>
        <v>74167829337.050079</v>
      </c>
      <c r="S89" s="90">
        <f t="shared" ca="1" si="13"/>
        <v>77285517785.714294</v>
      </c>
      <c r="T89" s="90">
        <f t="shared" ca="1" si="13"/>
        <v>80403206234.37851</v>
      </c>
      <c r="U89" s="90">
        <f t="shared" ca="1" si="13"/>
        <v>83520894683.042725</v>
      </c>
      <c r="V89">
        <f ca="1">IF('Coal mining 2030'!$A97="MD",INDIRECT("'Coal mining 2030'!"&amp;'Country Selector'!$B$3&amp;ROW($A97))*10^12,0)*'Process Emissions Multipliers'!$D$42</f>
        <v>86638583131.70694</v>
      </c>
      <c r="W89" s="90">
        <f t="shared" ca="1" si="18"/>
        <v>86186392086.74881</v>
      </c>
      <c r="X89" s="90">
        <f t="shared" ca="1" si="18"/>
        <v>85734201041.79068</v>
      </c>
      <c r="Y89" s="90">
        <f t="shared" ca="1" si="18"/>
        <v>85282009996.83255</v>
      </c>
      <c r="Z89" s="90">
        <f t="shared" ca="1" si="18"/>
        <v>84829818951.87442</v>
      </c>
      <c r="AA89" s="90">
        <f t="shared" ca="1" si="18"/>
        <v>84377627906.916275</v>
      </c>
      <c r="AB89" s="90">
        <f t="shared" ca="1" si="18"/>
        <v>83925436861.95816</v>
      </c>
      <c r="AC89" s="90">
        <f t="shared" ca="1" si="18"/>
        <v>83473245817.000031</v>
      </c>
      <c r="AD89" s="90">
        <f t="shared" ca="1" si="18"/>
        <v>83021054772.041901</v>
      </c>
      <c r="AE89" s="90">
        <f t="shared" ca="1" si="18"/>
        <v>82568863727.083771</v>
      </c>
      <c r="AF89" s="90">
        <f t="shared" ca="1" si="18"/>
        <v>82116672682.125641</v>
      </c>
      <c r="AG89" s="90">
        <f t="shared" ca="1" si="18"/>
        <v>81664481637.167496</v>
      </c>
      <c r="AH89" s="90">
        <f t="shared" ca="1" si="18"/>
        <v>81212290592.209381</v>
      </c>
      <c r="AI89" s="90">
        <f t="shared" ca="1" si="18"/>
        <v>80760099547.251251</v>
      </c>
      <c r="AJ89" s="90">
        <f t="shared" ca="1" si="18"/>
        <v>80307908502.293106</v>
      </c>
      <c r="AK89" s="90">
        <f t="shared" ca="1" si="18"/>
        <v>79855717457.334976</v>
      </c>
      <c r="AL89" s="90">
        <f t="shared" ca="1" si="18"/>
        <v>79403526412.376846</v>
      </c>
      <c r="AM89" s="90">
        <f t="shared" ca="1" si="17"/>
        <v>78951335367.418716</v>
      </c>
      <c r="AN89" s="90">
        <f t="shared" ca="1" si="17"/>
        <v>78499144322.460587</v>
      </c>
      <c r="AO89" s="90">
        <f t="shared" ca="1" si="17"/>
        <v>78046953277.502457</v>
      </c>
      <c r="AP89">
        <f ca="1">V89*'Process Emissions Multipliers'!$E$42</f>
        <v>77594762232.544327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45914690604.19809</v>
      </c>
      <c r="D90" s="90">
        <f t="shared" ca="1" si="12"/>
        <v>40962938190.568344</v>
      </c>
      <c r="E90" s="90">
        <f t="shared" ca="1" si="12"/>
        <v>36011185776.938599</v>
      </c>
      <c r="F90" s="90">
        <f t="shared" ca="1" si="12"/>
        <v>31059433363.308853</v>
      </c>
      <c r="G90" s="90">
        <f t="shared" ca="1" si="12"/>
        <v>26107680949.679104</v>
      </c>
      <c r="H90" s="90">
        <f t="shared" ca="1" si="12"/>
        <v>21155928536.049355</v>
      </c>
      <c r="I90" s="90">
        <f t="shared" ca="1" si="12"/>
        <v>16204176122.419611</v>
      </c>
      <c r="J90" s="90">
        <f t="shared" ca="1" si="12"/>
        <v>11252423708.789864</v>
      </c>
      <c r="K90" s="90">
        <f t="shared" ca="1" si="12"/>
        <v>6300671295.1601162</v>
      </c>
      <c r="L90">
        <f ca="1">IF('Coal mining 2020'!$A98="MD",INDIRECT("'Coal mining 2020'!"&amp;'Country Selector'!$B$3&amp;ROW($A98))*10^12,0)*'Process Emissions Multipliers'!$B$42</f>
        <v>1348918881.53037</v>
      </c>
      <c r="M90" s="90">
        <f t="shared" ca="1" si="16"/>
        <v>2549418658.7434077</v>
      </c>
      <c r="N90" s="90">
        <f t="shared" ca="1" si="13"/>
        <v>3749918435.9564452</v>
      </c>
      <c r="O90" s="90">
        <f t="shared" ca="1" si="13"/>
        <v>4950418213.1694822</v>
      </c>
      <c r="P90" s="90">
        <f t="shared" ca="1" si="13"/>
        <v>6150917990.3825207</v>
      </c>
      <c r="Q90" s="90">
        <f t="shared" ca="1" si="13"/>
        <v>7351417767.5955582</v>
      </c>
      <c r="R90" s="90">
        <f t="shared" ca="1" si="13"/>
        <v>8551917544.8085957</v>
      </c>
      <c r="S90" s="90">
        <f t="shared" ca="1" si="13"/>
        <v>9752417322.0216312</v>
      </c>
      <c r="T90" s="90">
        <f t="shared" ca="1" si="13"/>
        <v>10952917099.234671</v>
      </c>
      <c r="U90" s="90">
        <f t="shared" ca="1" si="13"/>
        <v>12153416876.447708</v>
      </c>
      <c r="V90">
        <f ca="1">IF('Coal mining 2030'!$A98="MD",INDIRECT("'Coal mining 2030'!"&amp;'Country Selector'!$B$3&amp;ROW($A98))*10^12,0)*'Process Emissions Multipliers'!$D$42</f>
        <v>13353916653.660746</v>
      </c>
      <c r="W90" s="90">
        <f t="shared" ca="1" si="18"/>
        <v>13284218820.344116</v>
      </c>
      <c r="X90" s="90">
        <f t="shared" ca="1" si="18"/>
        <v>13214520987.027489</v>
      </c>
      <c r="Y90" s="90">
        <f t="shared" ca="1" si="18"/>
        <v>13144823153.710857</v>
      </c>
      <c r="Z90" s="90">
        <f t="shared" ca="1" si="18"/>
        <v>13075125320.39423</v>
      </c>
      <c r="AA90" s="90">
        <f t="shared" ca="1" si="18"/>
        <v>13005427487.0776</v>
      </c>
      <c r="AB90" s="90">
        <f t="shared" ca="1" si="18"/>
        <v>12935729653.760969</v>
      </c>
      <c r="AC90" s="90">
        <f t="shared" ca="1" si="18"/>
        <v>12866031820.44434</v>
      </c>
      <c r="AD90" s="90">
        <f t="shared" ca="1" si="18"/>
        <v>12796333987.127712</v>
      </c>
      <c r="AE90" s="90">
        <f t="shared" ca="1" si="18"/>
        <v>12726636153.811081</v>
      </c>
      <c r="AF90" s="90">
        <f t="shared" ca="1" si="18"/>
        <v>12656938320.494453</v>
      </c>
      <c r="AG90" s="90">
        <f t="shared" ca="1" si="18"/>
        <v>12587240487.177826</v>
      </c>
      <c r="AH90" s="90">
        <f t="shared" ca="1" si="18"/>
        <v>12517542653.861195</v>
      </c>
      <c r="AI90" s="90">
        <f t="shared" ca="1" si="18"/>
        <v>12447844820.544563</v>
      </c>
      <c r="AJ90" s="90">
        <f t="shared" ca="1" si="18"/>
        <v>12378146987.227936</v>
      </c>
      <c r="AK90" s="90">
        <f t="shared" ca="1" si="18"/>
        <v>12308449153.911306</v>
      </c>
      <c r="AL90" s="90">
        <f t="shared" ca="1" si="18"/>
        <v>12238751320.594679</v>
      </c>
      <c r="AM90" s="90">
        <f t="shared" ca="1" si="17"/>
        <v>12169053487.278049</v>
      </c>
      <c r="AN90" s="90">
        <f t="shared" ca="1" si="17"/>
        <v>12099355653.961418</v>
      </c>
      <c r="AO90" s="90">
        <f t="shared" ca="1" si="17"/>
        <v>12029657820.644791</v>
      </c>
      <c r="AP90">
        <f ca="1">V90*'Process Emissions Multipliers'!$E$42</f>
        <v>11959959987.328161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16728021258.816214</v>
      </c>
      <c r="D91" s="90">
        <f t="shared" ca="1" si="12"/>
        <v>16536071718.797644</v>
      </c>
      <c r="E91" s="90">
        <f t="shared" ca="1" si="12"/>
        <v>16344122178.779076</v>
      </c>
      <c r="F91" s="90">
        <f t="shared" ca="1" si="12"/>
        <v>16152172638.760506</v>
      </c>
      <c r="G91" s="90">
        <f t="shared" ca="1" si="12"/>
        <v>15960223098.741938</v>
      </c>
      <c r="H91" s="90">
        <f t="shared" ca="1" si="12"/>
        <v>15768273558.72337</v>
      </c>
      <c r="I91" s="90">
        <f t="shared" ca="1" si="12"/>
        <v>15576324018.7048</v>
      </c>
      <c r="J91" s="90">
        <f t="shared" ca="1" si="12"/>
        <v>15384374478.686232</v>
      </c>
      <c r="K91" s="90">
        <f t="shared" ca="1" si="12"/>
        <v>15192424938.667662</v>
      </c>
      <c r="L91">
        <f ca="1">IF('Coal mining 2020'!$A99="MD",INDIRECT("'Coal mining 2020'!"&amp;'Country Selector'!$B$3&amp;ROW($A99))*10^12,0)*'Process Emissions Multipliers'!$B$42</f>
        <v>15000475398.649094</v>
      </c>
      <c r="M91" s="90">
        <f t="shared" ca="1" si="16"/>
        <v>13558197586.970854</v>
      </c>
      <c r="N91" s="90">
        <f t="shared" ca="1" si="13"/>
        <v>12115919775.292618</v>
      </c>
      <c r="O91" s="90">
        <f t="shared" ca="1" si="13"/>
        <v>10673641963.614378</v>
      </c>
      <c r="P91" s="90">
        <f t="shared" ca="1" si="13"/>
        <v>9231364151.936142</v>
      </c>
      <c r="Q91" s="90">
        <f t="shared" ca="1" si="13"/>
        <v>7789086340.2579021</v>
      </c>
      <c r="R91" s="90">
        <f t="shared" ca="1" si="13"/>
        <v>6346808528.5796642</v>
      </c>
      <c r="S91" s="90">
        <f t="shared" ca="1" si="13"/>
        <v>4904530716.9014254</v>
      </c>
      <c r="T91" s="90">
        <f t="shared" ca="1" si="13"/>
        <v>3462252905.223187</v>
      </c>
      <c r="U91" s="90">
        <f t="shared" ca="1" si="13"/>
        <v>2019975093.5449486</v>
      </c>
      <c r="V91">
        <f ca="1">IF('Coal mining 2030'!$A99="MD",INDIRECT("'Coal mining 2030'!"&amp;'Country Selector'!$B$3&amp;ROW($A99))*10^12,0)*'Process Emissions Multipliers'!$D$42</f>
        <v>577697281.86671019</v>
      </c>
      <c r="W91" s="90">
        <f t="shared" ca="1" si="18"/>
        <v>574682117.85878015</v>
      </c>
      <c r="X91" s="90">
        <f t="shared" ca="1" si="18"/>
        <v>571666953.85085011</v>
      </c>
      <c r="Y91" s="90">
        <f t="shared" ca="1" si="18"/>
        <v>568651789.84291995</v>
      </c>
      <c r="Z91" s="90">
        <f t="shared" ca="1" si="18"/>
        <v>565636625.83498991</v>
      </c>
      <c r="AA91" s="90">
        <f t="shared" ca="1" si="18"/>
        <v>562621461.82705986</v>
      </c>
      <c r="AB91" s="90">
        <f t="shared" ca="1" si="18"/>
        <v>559606297.81912982</v>
      </c>
      <c r="AC91" s="90">
        <f t="shared" ca="1" si="18"/>
        <v>556591133.81119967</v>
      </c>
      <c r="AD91" s="90">
        <f t="shared" ca="1" si="18"/>
        <v>553575969.80326962</v>
      </c>
      <c r="AE91" s="90">
        <f t="shared" ca="1" si="18"/>
        <v>550560805.79533958</v>
      </c>
      <c r="AF91" s="90">
        <f t="shared" ca="1" si="18"/>
        <v>547545641.78740954</v>
      </c>
      <c r="AG91" s="90">
        <f t="shared" ca="1" si="18"/>
        <v>544530477.7794795</v>
      </c>
      <c r="AH91" s="90">
        <f t="shared" ca="1" si="18"/>
        <v>541515313.77154946</v>
      </c>
      <c r="AI91" s="90">
        <f t="shared" ca="1" si="18"/>
        <v>538500149.76361942</v>
      </c>
      <c r="AJ91" s="90">
        <f t="shared" ca="1" si="18"/>
        <v>535484985.75568926</v>
      </c>
      <c r="AK91" s="90">
        <f t="shared" ca="1" si="18"/>
        <v>532469821.74775922</v>
      </c>
      <c r="AL91" s="90">
        <f t="shared" ca="1" si="18"/>
        <v>529454657.73982918</v>
      </c>
      <c r="AM91" s="90">
        <f t="shared" ca="1" si="17"/>
        <v>526439493.73189908</v>
      </c>
      <c r="AN91" s="90">
        <f t="shared" ca="1" si="17"/>
        <v>523424329.72396904</v>
      </c>
      <c r="AO91" s="90">
        <f t="shared" ca="1" si="17"/>
        <v>520409165.71603894</v>
      </c>
      <c r="AP91">
        <f ca="1">V91*'Process Emissions Multipliers'!$E$42</f>
        <v>517394001.7081089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4924411236.9492216</v>
      </c>
      <c r="D92" s="90">
        <f t="shared" ca="1" si="12"/>
        <v>9055768994.4750652</v>
      </c>
      <c r="E92" s="90">
        <f t="shared" ca="1" si="12"/>
        <v>13187126752.00091</v>
      </c>
      <c r="F92" s="90">
        <f t="shared" ca="1" si="12"/>
        <v>17318484509.526752</v>
      </c>
      <c r="G92" s="90">
        <f t="shared" ca="1" si="12"/>
        <v>21449842267.052597</v>
      </c>
      <c r="H92" s="90">
        <f t="shared" ca="1" si="12"/>
        <v>25581200024.578442</v>
      </c>
      <c r="I92" s="90">
        <f t="shared" ca="1" si="12"/>
        <v>29712557782.104286</v>
      </c>
      <c r="J92" s="90">
        <f t="shared" ca="1" si="12"/>
        <v>33843915539.630127</v>
      </c>
      <c r="K92" s="90">
        <f t="shared" ca="1" si="12"/>
        <v>37975273297.155975</v>
      </c>
      <c r="L92">
        <f ca="1">IF('Coal mining 2020'!$A100="MD",INDIRECT("'Coal mining 2020'!"&amp;'Country Selector'!$B$3&amp;ROW($A100))*10^12,0)*'Process Emissions Multipliers'!$B$42</f>
        <v>42106631054.681816</v>
      </c>
      <c r="M92" s="90">
        <f t="shared" ca="1" si="16"/>
        <v>39119344674.68248</v>
      </c>
      <c r="N92" s="90">
        <f t="shared" ca="1" si="13"/>
        <v>36132058294.683128</v>
      </c>
      <c r="O92" s="90">
        <f t="shared" ca="1" si="13"/>
        <v>33144771914.683788</v>
      </c>
      <c r="P92" s="90">
        <f t="shared" ca="1" si="13"/>
        <v>30157485534.684444</v>
      </c>
      <c r="Q92" s="90">
        <f t="shared" ca="1" si="13"/>
        <v>27170199154.685101</v>
      </c>
      <c r="R92" s="90">
        <f t="shared" ca="1" si="13"/>
        <v>24182912774.685757</v>
      </c>
      <c r="S92" s="90">
        <f t="shared" ca="1" si="13"/>
        <v>21195626394.686417</v>
      </c>
      <c r="T92" s="90">
        <f t="shared" ca="1" si="13"/>
        <v>18208340014.687073</v>
      </c>
      <c r="U92" s="90">
        <f t="shared" ca="1" si="13"/>
        <v>15221053634.687729</v>
      </c>
      <c r="V92">
        <f ca="1">IF('Coal mining 2030'!$A100="MD",INDIRECT("'Coal mining 2030'!"&amp;'Country Selector'!$B$3&amp;ROW($A100))*10^12,0)*'Process Emissions Multipliers'!$D$42</f>
        <v>12233767254.688385</v>
      </c>
      <c r="W92" s="90">
        <f t="shared" ca="1" si="18"/>
        <v>12169915794.995625</v>
      </c>
      <c r="X92" s="90">
        <f t="shared" ca="1" si="18"/>
        <v>12106064335.302864</v>
      </c>
      <c r="Y92" s="90">
        <f t="shared" ca="1" si="18"/>
        <v>12042212875.610102</v>
      </c>
      <c r="Z92" s="90">
        <f t="shared" ca="1" si="18"/>
        <v>11978361415.917341</v>
      </c>
      <c r="AA92" s="90">
        <f t="shared" ca="1" si="18"/>
        <v>11914509956.224581</v>
      </c>
      <c r="AB92" s="90">
        <f t="shared" ca="1" si="18"/>
        <v>11850658496.531818</v>
      </c>
      <c r="AC92" s="90">
        <f t="shared" ca="1" si="18"/>
        <v>11786807036.839058</v>
      </c>
      <c r="AD92" s="90">
        <f t="shared" ca="1" si="18"/>
        <v>11722955577.146297</v>
      </c>
      <c r="AE92" s="90">
        <f t="shared" ca="1" si="18"/>
        <v>11659104117.453537</v>
      </c>
      <c r="AF92" s="90">
        <f t="shared" ca="1" si="18"/>
        <v>11595252657.760777</v>
      </c>
      <c r="AG92" s="90">
        <f t="shared" ca="1" si="18"/>
        <v>11531401198.068016</v>
      </c>
      <c r="AH92" s="90">
        <f t="shared" ca="1" si="18"/>
        <v>11467549738.375252</v>
      </c>
      <c r="AI92" s="90">
        <f t="shared" ca="1" si="18"/>
        <v>11403698278.682491</v>
      </c>
      <c r="AJ92" s="90">
        <f t="shared" ca="1" si="18"/>
        <v>11339846818.989733</v>
      </c>
      <c r="AK92" s="90">
        <f t="shared" ca="1" si="18"/>
        <v>11275995359.29697</v>
      </c>
      <c r="AL92" s="90">
        <f t="shared" ca="1" si="18"/>
        <v>11212143899.60421</v>
      </c>
      <c r="AM92" s="90">
        <f t="shared" ca="1" si="17"/>
        <v>11148292439.911449</v>
      </c>
      <c r="AN92" s="90">
        <f t="shared" ca="1" si="17"/>
        <v>11084440980.218687</v>
      </c>
      <c r="AO92" s="90">
        <f t="shared" ca="1" si="17"/>
        <v>11020589520.525927</v>
      </c>
      <c r="AP92">
        <f ca="1">V92*'Process Emissions Multipliers'!$E$42</f>
        <v>10956738060.833166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17440897064.141861</v>
      </c>
      <c r="D93" s="90">
        <f t="shared" ca="1" si="12"/>
        <v>17217476002.200127</v>
      </c>
      <c r="E93" s="90">
        <f t="shared" ca="1" si="12"/>
        <v>16994054940.25839</v>
      </c>
      <c r="F93" s="90">
        <f t="shared" ca="1" si="12"/>
        <v>16770633878.316654</v>
      </c>
      <c r="G93" s="90">
        <f t="shared" ca="1" si="12"/>
        <v>16547212816.37492</v>
      </c>
      <c r="H93" s="90">
        <f t="shared" ca="1" si="12"/>
        <v>16323791754.433184</v>
      </c>
      <c r="I93" s="90">
        <f t="shared" ca="1" si="12"/>
        <v>16100370692.491447</v>
      </c>
      <c r="J93" s="90">
        <f t="shared" ca="1" si="12"/>
        <v>15876949630.549713</v>
      </c>
      <c r="K93" s="90">
        <f t="shared" ca="1" si="12"/>
        <v>15653528568.607975</v>
      </c>
      <c r="L93">
        <f ca="1">IF('Coal mining 2020'!$A101="MD",INDIRECT("'Coal mining 2020'!"&amp;'Country Selector'!$B$3&amp;ROW($A101))*10^12,0)*'Process Emissions Multipliers'!$B$42</f>
        <v>15430107506.666241</v>
      </c>
      <c r="M93" s="90">
        <f t="shared" ca="1" si="16"/>
        <v>15180722016.74737</v>
      </c>
      <c r="N93" s="90">
        <f t="shared" ca="1" si="13"/>
        <v>14931336526.828501</v>
      </c>
      <c r="O93" s="90">
        <f t="shared" ca="1" si="13"/>
        <v>14681951036.909632</v>
      </c>
      <c r="P93" s="90">
        <f t="shared" ca="1" si="13"/>
        <v>14432565546.990761</v>
      </c>
      <c r="Q93" s="90">
        <f t="shared" ca="1" si="13"/>
        <v>14183180057.071892</v>
      </c>
      <c r="R93" s="90">
        <f t="shared" ca="1" si="13"/>
        <v>13933794567.153023</v>
      </c>
      <c r="S93" s="90">
        <f t="shared" ca="1" si="13"/>
        <v>13684409077.234152</v>
      </c>
      <c r="T93" s="90">
        <f t="shared" ca="1" si="13"/>
        <v>13435023587.315283</v>
      </c>
      <c r="U93" s="90">
        <f t="shared" ca="1" si="13"/>
        <v>13185638097.396412</v>
      </c>
      <c r="V93">
        <f ca="1">IF('Coal mining 2030'!$A101="MD",INDIRECT("'Coal mining 2030'!"&amp;'Country Selector'!$B$3&amp;ROW($A101))*10^12,0)*'Process Emissions Multipliers'!$D$42</f>
        <v>12936252607.477543</v>
      </c>
      <c r="W93" s="90">
        <f t="shared" ca="1" si="18"/>
        <v>12868734679.864101</v>
      </c>
      <c r="X93" s="90">
        <f t="shared" ca="1" si="18"/>
        <v>12801216752.250662</v>
      </c>
      <c r="Y93" s="90">
        <f t="shared" ca="1" si="18"/>
        <v>12733698824.637222</v>
      </c>
      <c r="Z93" s="90">
        <f t="shared" ca="1" si="18"/>
        <v>12666180897.023783</v>
      </c>
      <c r="AA93" s="90">
        <f t="shared" ca="1" si="18"/>
        <v>12598662969.410343</v>
      </c>
      <c r="AB93" s="90">
        <f t="shared" ca="1" si="18"/>
        <v>12531145041.796902</v>
      </c>
      <c r="AC93" s="90">
        <f t="shared" ca="1" si="18"/>
        <v>12463627114.18346</v>
      </c>
      <c r="AD93" s="90">
        <f t="shared" ca="1" si="18"/>
        <v>12396109186.570023</v>
      </c>
      <c r="AE93" s="90">
        <f t="shared" ca="1" si="18"/>
        <v>12328591258.956581</v>
      </c>
      <c r="AF93" s="90">
        <f t="shared" ca="1" si="18"/>
        <v>12261073331.34314</v>
      </c>
      <c r="AG93" s="90">
        <f t="shared" ca="1" si="18"/>
        <v>12193555403.7297</v>
      </c>
      <c r="AH93" s="90">
        <f t="shared" ca="1" si="18"/>
        <v>12126037476.116261</v>
      </c>
      <c r="AI93" s="90">
        <f t="shared" ca="1" si="18"/>
        <v>12058519548.502819</v>
      </c>
      <c r="AJ93" s="90">
        <f t="shared" ca="1" si="18"/>
        <v>11991001620.88938</v>
      </c>
      <c r="AK93" s="90">
        <f t="shared" ca="1" si="18"/>
        <v>11923483693.27594</v>
      </c>
      <c r="AL93" s="90">
        <f t="shared" ca="1" si="18"/>
        <v>11855965765.662498</v>
      </c>
      <c r="AM93" s="90">
        <f t="shared" ca="1" si="17"/>
        <v>11788447838.049059</v>
      </c>
      <c r="AN93" s="90">
        <f t="shared" ca="1" si="17"/>
        <v>11720929910.435619</v>
      </c>
      <c r="AO93" s="90">
        <f t="shared" ca="1" si="17"/>
        <v>11653411982.822178</v>
      </c>
      <c r="AP93">
        <f ca="1">V93*'Process Emissions Multipliers'!$E$42</f>
        <v>11585894055.208738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14205176018.327579</v>
      </c>
      <c r="D94" s="90">
        <f t="shared" ca="1" si="12"/>
        <v>12693042071.458113</v>
      </c>
      <c r="E94" s="90">
        <f t="shared" ca="1" si="12"/>
        <v>11180908124.588646</v>
      </c>
      <c r="F94" s="90">
        <f t="shared" ca="1" si="12"/>
        <v>9668774177.7191811</v>
      </c>
      <c r="G94" s="90">
        <f t="shared" ca="1" si="12"/>
        <v>8156640230.8497124</v>
      </c>
      <c r="H94" s="90">
        <f t="shared" ca="1" si="12"/>
        <v>6644506283.9802456</v>
      </c>
      <c r="I94" s="90">
        <f t="shared" ca="1" si="12"/>
        <v>5132372337.1107788</v>
      </c>
      <c r="J94" s="90">
        <f t="shared" ca="1" si="12"/>
        <v>3620238390.2413116</v>
      </c>
      <c r="K94" s="90">
        <f t="shared" ca="1" si="12"/>
        <v>2108104443.3718448</v>
      </c>
      <c r="L94">
        <f ca="1">IF('Coal mining 2020'!$A102="MD",INDIRECT("'Coal mining 2020'!"&amp;'Country Selector'!$B$3&amp;ROW($A102))*10^12,0)*'Process Emissions Multipliers'!$B$42</f>
        <v>595970496.50237811</v>
      </c>
      <c r="M94" s="90">
        <f t="shared" ca="1" si="16"/>
        <v>1686937898.3737001</v>
      </c>
      <c r="N94" s="90">
        <f t="shared" ca="1" si="13"/>
        <v>2777905300.2450223</v>
      </c>
      <c r="O94" s="90">
        <f t="shared" ca="1" si="13"/>
        <v>3868872702.1163445</v>
      </c>
      <c r="P94" s="90">
        <f t="shared" ca="1" si="13"/>
        <v>4959840103.9876671</v>
      </c>
      <c r="Q94" s="90">
        <f t="shared" ca="1" si="13"/>
        <v>6050807505.8589888</v>
      </c>
      <c r="R94" s="90">
        <f t="shared" ca="1" si="13"/>
        <v>7141774907.7303104</v>
      </c>
      <c r="S94" s="90">
        <f t="shared" ca="1" si="13"/>
        <v>8232742309.6016321</v>
      </c>
      <c r="T94" s="90">
        <f t="shared" ca="1" si="13"/>
        <v>9323709711.4729557</v>
      </c>
      <c r="U94" s="90">
        <f t="shared" ca="1" si="13"/>
        <v>10414677113.344278</v>
      </c>
      <c r="V94">
        <f ca="1">IF('Coal mining 2030'!$A102="MD",INDIRECT("'Coal mining 2030'!"&amp;'Country Selector'!$B$3&amp;ROW($A102))*10^12,0)*'Process Emissions Multipliers'!$D$42</f>
        <v>11505644515.215599</v>
      </c>
      <c r="W94" s="90">
        <f t="shared" ca="1" si="18"/>
        <v>11445593332.149239</v>
      </c>
      <c r="X94" s="90">
        <f t="shared" ca="1" si="18"/>
        <v>11385542149.082882</v>
      </c>
      <c r="Y94" s="90">
        <f t="shared" ca="1" si="18"/>
        <v>11325490966.016521</v>
      </c>
      <c r="Z94" s="90">
        <f t="shared" ca="1" si="18"/>
        <v>11265439782.950163</v>
      </c>
      <c r="AA94" s="90">
        <f t="shared" ca="1" si="18"/>
        <v>11205388599.883802</v>
      </c>
      <c r="AB94" s="90">
        <f t="shared" ca="1" si="18"/>
        <v>11145337416.817444</v>
      </c>
      <c r="AC94" s="90">
        <f t="shared" ca="1" si="18"/>
        <v>11085286233.751083</v>
      </c>
      <c r="AD94" s="90">
        <f t="shared" ca="1" si="18"/>
        <v>11025235050.684725</v>
      </c>
      <c r="AE94" s="90">
        <f t="shared" ca="1" si="18"/>
        <v>10965183867.618364</v>
      </c>
      <c r="AF94" s="90">
        <f t="shared" ca="1" si="18"/>
        <v>10905132684.552006</v>
      </c>
      <c r="AG94" s="90">
        <f t="shared" ca="1" si="18"/>
        <v>10845081501.485647</v>
      </c>
      <c r="AH94" s="90">
        <f t="shared" ca="1" si="18"/>
        <v>10785030318.419289</v>
      </c>
      <c r="AI94" s="90">
        <f t="shared" ca="1" si="18"/>
        <v>10724979135.352928</v>
      </c>
      <c r="AJ94" s="90">
        <f t="shared" ca="1" si="18"/>
        <v>10664927952.286568</v>
      </c>
      <c r="AK94" s="90">
        <f t="shared" ca="1" si="18"/>
        <v>10604876769.220207</v>
      </c>
      <c r="AL94" s="90">
        <f t="shared" ref="AL94:AO109" ca="1" si="19">$V94*($AP$1-AL$1)/($AP$1-$V$1)+$AP94*(AL$1-$V$1)/($AP$1-$V$1)</f>
        <v>10544825586.153851</v>
      </c>
      <c r="AM94" s="90">
        <f t="shared" ca="1" si="19"/>
        <v>10484774403.08749</v>
      </c>
      <c r="AN94" s="90">
        <f t="shared" ca="1" si="19"/>
        <v>10424723220.021132</v>
      </c>
      <c r="AO94" s="90">
        <f t="shared" ca="1" si="19"/>
        <v>10364672036.954771</v>
      </c>
      <c r="AP94">
        <f ca="1">V94*'Process Emissions Multipliers'!$E$42</f>
        <v>10304620853.888412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15869664618.782677</v>
      </c>
      <c r="D95" s="90">
        <f t="shared" ca="1" si="12"/>
        <v>15689097099.608603</v>
      </c>
      <c r="E95" s="90">
        <f t="shared" ref="D95:K126" ca="1" si="20">$B95*($L$1-E$1)/($L$1-$B$1)+$L95*(E$1-$B$1)/($L$1-$B$1)</f>
        <v>15508529580.434526</v>
      </c>
      <c r="F95" s="90">
        <f t="shared" ca="1" si="20"/>
        <v>15327962061.260448</v>
      </c>
      <c r="G95" s="90">
        <f t="shared" ca="1" si="20"/>
        <v>15147394542.086372</v>
      </c>
      <c r="H95" s="90">
        <f t="shared" ca="1" si="20"/>
        <v>14966827022.912298</v>
      </c>
      <c r="I95" s="90">
        <f t="shared" ca="1" si="20"/>
        <v>14786259503.738222</v>
      </c>
      <c r="J95" s="90">
        <f t="shared" ca="1" si="20"/>
        <v>14605691984.564146</v>
      </c>
      <c r="K95" s="90">
        <f t="shared" ca="1" si="20"/>
        <v>14425124465.39007</v>
      </c>
      <c r="L95">
        <f ca="1">IF('Coal mining 2020'!$A103="MD",INDIRECT("'Coal mining 2020'!"&amp;'Country Selector'!$B$3&amp;ROW($A103))*10^12,0)*'Process Emissions Multipliers'!$B$42</f>
        <v>14244556946.215994</v>
      </c>
      <c r="M95" s="90">
        <f t="shared" ca="1" si="16"/>
        <v>12929964413.662874</v>
      </c>
      <c r="N95" s="90">
        <f t="shared" ca="1" si="13"/>
        <v>11615371881.109753</v>
      </c>
      <c r="O95" s="90">
        <f t="shared" ref="N95:U126" ca="1" si="21">$L95*($V$1-O$1)/($V$1-$L$1)+$V95*(O$1-$L$1)/($V$1-$L$1)</f>
        <v>10300779348.556633</v>
      </c>
      <c r="P95" s="90">
        <f t="shared" ca="1" si="21"/>
        <v>8986186816.0035133</v>
      </c>
      <c r="Q95" s="90">
        <f t="shared" ca="1" si="21"/>
        <v>7671594283.4503918</v>
      </c>
      <c r="R95" s="90">
        <f t="shared" ca="1" si="21"/>
        <v>6357001750.8972721</v>
      </c>
      <c r="S95" s="90">
        <f t="shared" ca="1" si="21"/>
        <v>5042409218.3441515</v>
      </c>
      <c r="T95" s="90">
        <f t="shared" ca="1" si="21"/>
        <v>3727816685.7910314</v>
      </c>
      <c r="U95" s="90">
        <f t="shared" ca="1" si="21"/>
        <v>2413224153.2379112</v>
      </c>
      <c r="V95">
        <f ca="1">IF('Coal mining 2030'!$A103="MD",INDIRECT("'Coal mining 2030'!"&amp;'Country Selector'!$B$3&amp;ROW($A103))*10^12,0)*'Process Emissions Multipliers'!$D$42</f>
        <v>1098631620.6847906</v>
      </c>
      <c r="W95" s="90">
        <f t="shared" ref="W95:AL110" ca="1" si="22">$V95*($AP$1-W$1)/($AP$1-$V$1)+$AP95*(W$1-$V$1)/($AP$1-$V$1)</f>
        <v>1092897554.3759465</v>
      </c>
      <c r="X95" s="90">
        <f t="shared" ca="1" si="22"/>
        <v>1087163488.0671027</v>
      </c>
      <c r="Y95" s="90">
        <f t="shared" ca="1" si="22"/>
        <v>1081429421.7582586</v>
      </c>
      <c r="Z95" s="90">
        <f t="shared" ca="1" si="22"/>
        <v>1075695355.4494147</v>
      </c>
      <c r="AA95" s="90">
        <f t="shared" ca="1" si="22"/>
        <v>1069961289.1405706</v>
      </c>
      <c r="AB95" s="90">
        <f t="shared" ca="1" si="22"/>
        <v>1064227222.8317267</v>
      </c>
      <c r="AC95" s="90">
        <f t="shared" ca="1" si="22"/>
        <v>1058493156.5228827</v>
      </c>
      <c r="AD95" s="90">
        <f t="shared" ca="1" si="22"/>
        <v>1052759090.2140386</v>
      </c>
      <c r="AE95" s="90">
        <f t="shared" ca="1" si="22"/>
        <v>1047025023.9051948</v>
      </c>
      <c r="AF95" s="90">
        <f t="shared" ca="1" si="22"/>
        <v>1041290957.5963507</v>
      </c>
      <c r="AG95" s="90">
        <f t="shared" ca="1" si="22"/>
        <v>1035556891.2875066</v>
      </c>
      <c r="AH95" s="90">
        <f t="shared" ca="1" si="22"/>
        <v>1029822824.9786627</v>
      </c>
      <c r="AI95" s="90">
        <f t="shared" ca="1" si="22"/>
        <v>1024088758.6698188</v>
      </c>
      <c r="AJ95" s="90">
        <f t="shared" ca="1" si="22"/>
        <v>1018354692.3609747</v>
      </c>
      <c r="AK95" s="90">
        <f t="shared" ca="1" si="22"/>
        <v>1012620626.0521307</v>
      </c>
      <c r="AL95" s="90">
        <f t="shared" ca="1" si="22"/>
        <v>1006886559.7432867</v>
      </c>
      <c r="AM95" s="90">
        <f t="shared" ca="1" si="19"/>
        <v>1001152493.4344428</v>
      </c>
      <c r="AN95" s="90">
        <f t="shared" ca="1" si="19"/>
        <v>995418427.12559879</v>
      </c>
      <c r="AO95" s="90">
        <f t="shared" ca="1" si="19"/>
        <v>989684360.8167547</v>
      </c>
      <c r="AP95">
        <f ca="1">V95*'Process Emissions Multipliers'!$E$42</f>
        <v>983950294.50791073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14109996697.96731</v>
      </c>
      <c r="D96" s="90">
        <f t="shared" ca="1" si="20"/>
        <v>13945030766.313816</v>
      </c>
      <c r="E96" s="90">
        <f t="shared" ca="1" si="20"/>
        <v>13780064834.660324</v>
      </c>
      <c r="F96" s="90">
        <f t="shared" ca="1" si="20"/>
        <v>13615098903.006832</v>
      </c>
      <c r="G96" s="90">
        <f t="shared" ca="1" si="20"/>
        <v>13450132971.353336</v>
      </c>
      <c r="H96" s="90">
        <f t="shared" ca="1" si="20"/>
        <v>13285167039.699844</v>
      </c>
      <c r="I96" s="90">
        <f t="shared" ca="1" si="20"/>
        <v>13120201108.046352</v>
      </c>
      <c r="J96" s="90">
        <f t="shared" ca="1" si="20"/>
        <v>12955235176.39286</v>
      </c>
      <c r="K96" s="90">
        <f t="shared" ca="1" si="20"/>
        <v>12790269244.739367</v>
      </c>
      <c r="L96">
        <f ca="1">IF('Coal mining 2020'!$A104="MD",INDIRECT("'Coal mining 2020'!"&amp;'Country Selector'!$B$3&amp;ROW($A104))*10^12,0)*'Process Emissions Multipliers'!$B$42</f>
        <v>12625303313.085875</v>
      </c>
      <c r="M96" s="90">
        <f t="shared" ca="1" si="16"/>
        <v>12436396854.703184</v>
      </c>
      <c r="N96" s="90">
        <f t="shared" ca="1" si="21"/>
        <v>12247490396.320494</v>
      </c>
      <c r="O96" s="90">
        <f t="shared" ca="1" si="21"/>
        <v>12058583937.937803</v>
      </c>
      <c r="P96" s="90">
        <f t="shared" ca="1" si="21"/>
        <v>11869677479.555113</v>
      </c>
      <c r="Q96" s="90">
        <f t="shared" ca="1" si="21"/>
        <v>11680771021.172422</v>
      </c>
      <c r="R96" s="90">
        <f t="shared" ca="1" si="21"/>
        <v>11491864562.789732</v>
      </c>
      <c r="S96" s="90">
        <f t="shared" ca="1" si="21"/>
        <v>11302958104.407042</v>
      </c>
      <c r="T96" s="90">
        <f t="shared" ca="1" si="21"/>
        <v>11114051646.024351</v>
      </c>
      <c r="U96" s="90">
        <f t="shared" ca="1" si="21"/>
        <v>10925145187.641661</v>
      </c>
      <c r="V96">
        <f ca="1">IF('Coal mining 2030'!$A104="MD",INDIRECT("'Coal mining 2030'!"&amp;'Country Selector'!$B$3&amp;ROW($A104))*10^12,0)*'Process Emissions Multipliers'!$D$42</f>
        <v>10736238729.25897</v>
      </c>
      <c r="W96" s="90">
        <f t="shared" ca="1" si="22"/>
        <v>10680203290.607773</v>
      </c>
      <c r="X96" s="90">
        <f t="shared" ca="1" si="22"/>
        <v>10624167851.956572</v>
      </c>
      <c r="Y96" s="90">
        <f t="shared" ca="1" si="22"/>
        <v>10568132413.305374</v>
      </c>
      <c r="Z96" s="90">
        <f t="shared" ca="1" si="22"/>
        <v>10512096974.654175</v>
      </c>
      <c r="AA96" s="90">
        <f t="shared" ca="1" si="22"/>
        <v>10456061536.002975</v>
      </c>
      <c r="AB96" s="90">
        <f t="shared" ca="1" si="22"/>
        <v>10400026097.351776</v>
      </c>
      <c r="AC96" s="90">
        <f t="shared" ca="1" si="22"/>
        <v>10343990658.700577</v>
      </c>
      <c r="AD96" s="90">
        <f t="shared" ca="1" si="22"/>
        <v>10287955220.049377</v>
      </c>
      <c r="AE96" s="90">
        <f t="shared" ca="1" si="22"/>
        <v>10231919781.39818</v>
      </c>
      <c r="AF96" s="90">
        <f t="shared" ca="1" si="22"/>
        <v>10175884342.746981</v>
      </c>
      <c r="AG96" s="90">
        <f t="shared" ca="1" si="22"/>
        <v>10119848904.095781</v>
      </c>
      <c r="AH96" s="90">
        <f t="shared" ca="1" si="22"/>
        <v>10063813465.444582</v>
      </c>
      <c r="AI96" s="90">
        <f t="shared" ca="1" si="22"/>
        <v>10007778026.793385</v>
      </c>
      <c r="AJ96" s="90">
        <f t="shared" ca="1" si="22"/>
        <v>9951742588.1421852</v>
      </c>
      <c r="AK96" s="90">
        <f t="shared" ca="1" si="22"/>
        <v>9895707149.4909859</v>
      </c>
      <c r="AL96" s="90">
        <f t="shared" ca="1" si="22"/>
        <v>9839671710.8397865</v>
      </c>
      <c r="AM96" s="90">
        <f t="shared" ca="1" si="19"/>
        <v>9783636272.1885872</v>
      </c>
      <c r="AN96" s="90">
        <f t="shared" ca="1" si="19"/>
        <v>9727600833.5373898</v>
      </c>
      <c r="AO96" s="90">
        <f t="shared" ca="1" si="19"/>
        <v>9671565394.8861904</v>
      </c>
      <c r="AP96">
        <f ca="1">V96*'Process Emissions Multipliers'!$E$42</f>
        <v>9615529956.2349911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2681997480.85116</v>
      </c>
      <c r="D97" s="90">
        <f t="shared" ca="1" si="20"/>
        <v>3885777891.3596392</v>
      </c>
      <c r="E97" s="90">
        <f t="shared" ca="1" si="20"/>
        <v>5089558301.8681192</v>
      </c>
      <c r="F97" s="90">
        <f t="shared" ca="1" si="20"/>
        <v>6293338712.3765993</v>
      </c>
      <c r="G97" s="90">
        <f t="shared" ca="1" si="20"/>
        <v>7497119122.8850784</v>
      </c>
      <c r="H97" s="90">
        <f t="shared" ca="1" si="20"/>
        <v>8700899533.3935585</v>
      </c>
      <c r="I97" s="90">
        <f t="shared" ca="1" si="20"/>
        <v>9904679943.9020386</v>
      </c>
      <c r="J97" s="90">
        <f t="shared" ca="1" si="20"/>
        <v>11108460354.410519</v>
      </c>
      <c r="K97" s="90">
        <f t="shared" ca="1" si="20"/>
        <v>12312240764.918997</v>
      </c>
      <c r="L97">
        <f ca="1">IF('Coal mining 2020'!$A105="MD",INDIRECT("'Coal mining 2020'!"&amp;'Country Selector'!$B$3&amp;ROW($A105))*10^12,0)*'Process Emissions Multipliers'!$B$42</f>
        <v>13516021175.427477</v>
      </c>
      <c r="M97" s="90">
        <f t="shared" ca="1" si="16"/>
        <v>13315451278.440128</v>
      </c>
      <c r="N97" s="90">
        <f t="shared" ca="1" si="21"/>
        <v>13114881381.452778</v>
      </c>
      <c r="O97" s="90">
        <f t="shared" ca="1" si="21"/>
        <v>12914311484.465427</v>
      </c>
      <c r="P97" s="90">
        <f t="shared" ca="1" si="21"/>
        <v>12713741587.478079</v>
      </c>
      <c r="Q97" s="90">
        <f t="shared" ca="1" si="21"/>
        <v>12513171690.490728</v>
      </c>
      <c r="R97" s="90">
        <f t="shared" ca="1" si="21"/>
        <v>12312601793.50338</v>
      </c>
      <c r="S97" s="90">
        <f t="shared" ca="1" si="21"/>
        <v>12112031896.516029</v>
      </c>
      <c r="T97" s="90">
        <f t="shared" ca="1" si="21"/>
        <v>11911461999.528679</v>
      </c>
      <c r="U97" s="90">
        <f t="shared" ca="1" si="21"/>
        <v>11710892102.54133</v>
      </c>
      <c r="V97">
        <f ca="1">IF('Coal mining 2030'!$A105="MD",INDIRECT("'Coal mining 2030'!"&amp;'Country Selector'!$B$3&amp;ROW($A105))*10^12,0)*'Process Emissions Multipliers'!$D$42</f>
        <v>11510322205.55398</v>
      </c>
      <c r="W97" s="90">
        <f t="shared" ca="1" si="22"/>
        <v>11450246608.310867</v>
      </c>
      <c r="X97" s="90">
        <f t="shared" ca="1" si="22"/>
        <v>11390171011.067759</v>
      </c>
      <c r="Y97" s="90">
        <f t="shared" ca="1" si="22"/>
        <v>11330095413.824646</v>
      </c>
      <c r="Z97" s="90">
        <f t="shared" ca="1" si="22"/>
        <v>11270019816.581535</v>
      </c>
      <c r="AA97" s="90">
        <f t="shared" ca="1" si="22"/>
        <v>11209944219.338425</v>
      </c>
      <c r="AB97" s="90">
        <f t="shared" ca="1" si="22"/>
        <v>11149868622.095312</v>
      </c>
      <c r="AC97" s="90">
        <f t="shared" ca="1" si="22"/>
        <v>11089793024.852203</v>
      </c>
      <c r="AD97" s="90">
        <f t="shared" ca="1" si="22"/>
        <v>11029717427.609091</v>
      </c>
      <c r="AE97" s="90">
        <f t="shared" ca="1" si="22"/>
        <v>10969641830.36598</v>
      </c>
      <c r="AF97" s="90">
        <f t="shared" ca="1" si="22"/>
        <v>10909566233.122868</v>
      </c>
      <c r="AG97" s="90">
        <f t="shared" ca="1" si="22"/>
        <v>10849490635.879757</v>
      </c>
      <c r="AH97" s="90">
        <f t="shared" ca="1" si="22"/>
        <v>10789415038.636646</v>
      </c>
      <c r="AI97" s="90">
        <f t="shared" ca="1" si="22"/>
        <v>10729339441.393536</v>
      </c>
      <c r="AJ97" s="90">
        <f t="shared" ca="1" si="22"/>
        <v>10669263844.150425</v>
      </c>
      <c r="AK97" s="90">
        <f t="shared" ca="1" si="22"/>
        <v>10609188246.907312</v>
      </c>
      <c r="AL97" s="90">
        <f t="shared" ca="1" si="22"/>
        <v>10549112649.664202</v>
      </c>
      <c r="AM97" s="90">
        <f t="shared" ca="1" si="19"/>
        <v>10489037052.421091</v>
      </c>
      <c r="AN97" s="90">
        <f t="shared" ca="1" si="19"/>
        <v>10428961455.177979</v>
      </c>
      <c r="AO97" s="90">
        <f t="shared" ca="1" si="19"/>
        <v>10368885857.934868</v>
      </c>
      <c r="AP97">
        <f ca="1">V97*'Process Emissions Multipliers'!$E$42</f>
        <v>10308810260.691757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15301606986.268768</v>
      </c>
      <c r="D98" s="90">
        <f t="shared" ca="1" si="20"/>
        <v>13872886328.987112</v>
      </c>
      <c r="E98" s="90">
        <f t="shared" ca="1" si="20"/>
        <v>12444165671.705454</v>
      </c>
      <c r="F98" s="90">
        <f t="shared" ca="1" si="20"/>
        <v>11015445014.4238</v>
      </c>
      <c r="G98" s="90">
        <f t="shared" ca="1" si="20"/>
        <v>9586724357.1421432</v>
      </c>
      <c r="H98" s="90">
        <f t="shared" ca="1" si="20"/>
        <v>8158003699.860487</v>
      </c>
      <c r="I98" s="90">
        <f t="shared" ca="1" si="20"/>
        <v>6729283042.5788307</v>
      </c>
      <c r="J98" s="90">
        <f t="shared" ca="1" si="20"/>
        <v>5300562385.2971745</v>
      </c>
      <c r="K98" s="90">
        <f t="shared" ca="1" si="20"/>
        <v>3871841728.0155177</v>
      </c>
      <c r="L98">
        <f ca="1">IF('Coal mining 2020'!$A106="MD",INDIRECT("'Coal mining 2020'!"&amp;'Country Selector'!$B$3&amp;ROW($A106))*10^12,0)*'Process Emissions Multipliers'!$B$42</f>
        <v>2443121070.7338614</v>
      </c>
      <c r="M98" s="90">
        <f t="shared" ca="1" si="16"/>
        <v>2417246408.5115161</v>
      </c>
      <c r="N98" s="90">
        <f t="shared" ca="1" si="21"/>
        <v>2391371746.2891712</v>
      </c>
      <c r="O98" s="90">
        <f t="shared" ca="1" si="21"/>
        <v>2365497084.0668259</v>
      </c>
      <c r="P98" s="90">
        <f t="shared" ca="1" si="21"/>
        <v>2339622421.8444805</v>
      </c>
      <c r="Q98" s="90">
        <f t="shared" ca="1" si="21"/>
        <v>2313747759.6221361</v>
      </c>
      <c r="R98" s="90">
        <f t="shared" ca="1" si="21"/>
        <v>2287873097.3997908</v>
      </c>
      <c r="S98" s="90">
        <f t="shared" ca="1" si="21"/>
        <v>2261998435.1774454</v>
      </c>
      <c r="T98" s="90">
        <f t="shared" ca="1" si="21"/>
        <v>2236123772.9551005</v>
      </c>
      <c r="U98" s="90">
        <f t="shared" ca="1" si="21"/>
        <v>2210249110.7327552</v>
      </c>
      <c r="V98">
        <f ca="1">IF('Coal mining 2030'!$A106="MD",INDIRECT("'Coal mining 2030'!"&amp;'Country Selector'!$B$3&amp;ROW($A106))*10^12,0)*'Process Emissions Multipliers'!$D$42</f>
        <v>2184374448.5104103</v>
      </c>
      <c r="W98" s="90">
        <f t="shared" ca="1" si="22"/>
        <v>2172973586.1146092</v>
      </c>
      <c r="X98" s="90">
        <f t="shared" ca="1" si="22"/>
        <v>2161572723.7188082</v>
      </c>
      <c r="Y98" s="90">
        <f t="shared" ca="1" si="22"/>
        <v>2150171861.3230066</v>
      </c>
      <c r="Z98" s="90">
        <f t="shared" ca="1" si="22"/>
        <v>2138770998.927206</v>
      </c>
      <c r="AA98" s="90">
        <f t="shared" ca="1" si="22"/>
        <v>2127370136.531405</v>
      </c>
      <c r="AB98" s="90">
        <f t="shared" ca="1" si="22"/>
        <v>2115969274.1356039</v>
      </c>
      <c r="AC98" s="90">
        <f t="shared" ca="1" si="22"/>
        <v>2104568411.7398028</v>
      </c>
      <c r="AD98" s="90">
        <f t="shared" ca="1" si="22"/>
        <v>2093167549.3440018</v>
      </c>
      <c r="AE98" s="90">
        <f t="shared" ca="1" si="22"/>
        <v>2081766686.9482005</v>
      </c>
      <c r="AF98" s="90">
        <f t="shared" ca="1" si="22"/>
        <v>2070365824.5523994</v>
      </c>
      <c r="AG98" s="90">
        <f t="shared" ca="1" si="22"/>
        <v>2058964962.1565986</v>
      </c>
      <c r="AH98" s="90">
        <f t="shared" ca="1" si="22"/>
        <v>2047564099.7607973</v>
      </c>
      <c r="AI98" s="90">
        <f t="shared" ca="1" si="22"/>
        <v>2036163237.3649964</v>
      </c>
      <c r="AJ98" s="90">
        <f t="shared" ca="1" si="22"/>
        <v>2024762374.9691954</v>
      </c>
      <c r="AK98" s="90">
        <f t="shared" ca="1" si="22"/>
        <v>2013361512.5733943</v>
      </c>
      <c r="AL98" s="90">
        <f t="shared" ca="1" si="22"/>
        <v>2001960650.1775932</v>
      </c>
      <c r="AM98" s="90">
        <f t="shared" ca="1" si="19"/>
        <v>1990559787.7817919</v>
      </c>
      <c r="AN98" s="90">
        <f t="shared" ca="1" si="19"/>
        <v>1979158925.3859909</v>
      </c>
      <c r="AO98" s="90">
        <f t="shared" ca="1" si="19"/>
        <v>1967758062.9901898</v>
      </c>
      <c r="AP98">
        <f ca="1">V98*'Process Emissions Multipliers'!$E$42</f>
        <v>1956357200.5943887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1200798291.6019058</v>
      </c>
      <c r="D99" s="90">
        <f t="shared" ca="1" si="20"/>
        <v>2401596583.2038116</v>
      </c>
      <c r="E99" s="90">
        <f t="shared" ca="1" si="20"/>
        <v>3602394874.8057175</v>
      </c>
      <c r="F99" s="90">
        <f t="shared" ca="1" si="20"/>
        <v>4803193166.4076233</v>
      </c>
      <c r="G99" s="90">
        <f t="shared" ca="1" si="20"/>
        <v>6003991458.0095291</v>
      </c>
      <c r="H99" s="90">
        <f t="shared" ca="1" si="20"/>
        <v>7204789749.6114349</v>
      </c>
      <c r="I99" s="90">
        <f t="shared" ca="1" si="20"/>
        <v>8405588041.2133408</v>
      </c>
      <c r="J99" s="90">
        <f t="shared" ca="1" si="20"/>
        <v>9606386332.8152466</v>
      </c>
      <c r="K99" s="90">
        <f t="shared" ca="1" si="20"/>
        <v>10807184624.417152</v>
      </c>
      <c r="L99">
        <f ca="1">IF('Coal mining 2020'!$A107="MD",INDIRECT("'Coal mining 2020'!"&amp;'Country Selector'!$B$3&amp;ROW($A107))*10^12,0)*'Process Emissions Multipliers'!$B$42</f>
        <v>12007982916.019058</v>
      </c>
      <c r="M99" s="90">
        <f t="shared" ca="1" si="16"/>
        <v>11807778643.147795</v>
      </c>
      <c r="N99" s="90">
        <f t="shared" ca="1" si="21"/>
        <v>11607574370.276531</v>
      </c>
      <c r="O99" s="90">
        <f t="shared" ca="1" si="21"/>
        <v>11407370097.405268</v>
      </c>
      <c r="P99" s="90">
        <f t="shared" ca="1" si="21"/>
        <v>11207165824.534004</v>
      </c>
      <c r="Q99" s="90">
        <f t="shared" ca="1" si="21"/>
        <v>11006961551.662741</v>
      </c>
      <c r="R99" s="90">
        <f t="shared" ca="1" si="21"/>
        <v>10806757278.791477</v>
      </c>
      <c r="S99" s="90">
        <f t="shared" ca="1" si="21"/>
        <v>10606553005.920214</v>
      </c>
      <c r="T99" s="90">
        <f t="shared" ca="1" si="21"/>
        <v>10406348733.04895</v>
      </c>
      <c r="U99" s="90">
        <f t="shared" ca="1" si="21"/>
        <v>10206144460.177687</v>
      </c>
      <c r="V99">
        <f ca="1">IF('Coal mining 2030'!$A107="MD",INDIRECT("'Coal mining 2030'!"&amp;'Country Selector'!$B$3&amp;ROW($A107))*10^12,0)*'Process Emissions Multipliers'!$D$42</f>
        <v>10005940187.306423</v>
      </c>
      <c r="W99" s="90">
        <f t="shared" ca="1" si="22"/>
        <v>9953716381.4045162</v>
      </c>
      <c r="X99" s="90">
        <f t="shared" ca="1" si="22"/>
        <v>9901492575.5026054</v>
      </c>
      <c r="Y99" s="90">
        <f t="shared" ca="1" si="22"/>
        <v>9849268769.6006966</v>
      </c>
      <c r="Z99" s="90">
        <f t="shared" ca="1" si="22"/>
        <v>9797044963.6987877</v>
      </c>
      <c r="AA99" s="90">
        <f t="shared" ca="1" si="22"/>
        <v>9744821157.7968788</v>
      </c>
      <c r="AB99" s="90">
        <f t="shared" ca="1" si="22"/>
        <v>9692597351.8949699</v>
      </c>
      <c r="AC99" s="90">
        <f t="shared" ca="1" si="22"/>
        <v>9640373545.993063</v>
      </c>
      <c r="AD99" s="90">
        <f t="shared" ca="1" si="22"/>
        <v>9588149740.0911541</v>
      </c>
      <c r="AE99" s="90">
        <f t="shared" ca="1" si="22"/>
        <v>9535925934.1892452</v>
      </c>
      <c r="AF99" s="90">
        <f t="shared" ca="1" si="22"/>
        <v>9483702128.2873363</v>
      </c>
      <c r="AG99" s="90">
        <f t="shared" ca="1" si="22"/>
        <v>9431478322.3854275</v>
      </c>
      <c r="AH99" s="90">
        <f t="shared" ca="1" si="22"/>
        <v>9379254516.4835186</v>
      </c>
      <c r="AI99" s="90">
        <f t="shared" ca="1" si="22"/>
        <v>9327030710.5816116</v>
      </c>
      <c r="AJ99" s="90">
        <f t="shared" ca="1" si="22"/>
        <v>9274806904.6797028</v>
      </c>
      <c r="AK99" s="90">
        <f t="shared" ca="1" si="22"/>
        <v>9222583098.7777939</v>
      </c>
      <c r="AL99" s="90">
        <f t="shared" ca="1" si="22"/>
        <v>9170359292.875885</v>
      </c>
      <c r="AM99" s="90">
        <f t="shared" ca="1" si="19"/>
        <v>9118135486.9739761</v>
      </c>
      <c r="AN99" s="90">
        <f t="shared" ca="1" si="19"/>
        <v>9065911681.0720673</v>
      </c>
      <c r="AO99" s="90">
        <f t="shared" ca="1" si="19"/>
        <v>9013687875.1701584</v>
      </c>
      <c r="AP99">
        <f ca="1">V99*'Process Emissions Multipliers'!$E$42</f>
        <v>8961464069.2682495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14531051989.756893</v>
      </c>
      <c r="D100" s="90">
        <f t="shared" ca="1" si="20"/>
        <v>14341183546.002531</v>
      </c>
      <c r="E100" s="90">
        <f t="shared" ca="1" si="20"/>
        <v>14151315102.248169</v>
      </c>
      <c r="F100" s="90">
        <f t="shared" ca="1" si="20"/>
        <v>13961446658.493809</v>
      </c>
      <c r="G100" s="90">
        <f t="shared" ca="1" si="20"/>
        <v>13771578214.739449</v>
      </c>
      <c r="H100" s="90">
        <f t="shared" ca="1" si="20"/>
        <v>13581709770.985088</v>
      </c>
      <c r="I100" s="90">
        <f t="shared" ca="1" si="20"/>
        <v>13391841327.230724</v>
      </c>
      <c r="J100" s="90">
        <f t="shared" ca="1" si="20"/>
        <v>13201972883.476364</v>
      </c>
      <c r="K100" s="90">
        <f t="shared" ca="1" si="20"/>
        <v>13012104439.722006</v>
      </c>
      <c r="L100">
        <f ca="1">IF('Coal mining 2020'!$A108="MD",INDIRECT("'Coal mining 2020'!"&amp;'Country Selector'!$B$3&amp;ROW($A108))*10^12,0)*'Process Emissions Multipliers'!$B$42</f>
        <v>12822235995.967644</v>
      </c>
      <c r="M100" s="90">
        <f t="shared" ca="1" si="16"/>
        <v>13612519863.540171</v>
      </c>
      <c r="N100" s="90">
        <f t="shared" ca="1" si="21"/>
        <v>14402803731.112694</v>
      </c>
      <c r="O100" s="90">
        <f t="shared" ca="1" si="21"/>
        <v>15193087598.685219</v>
      </c>
      <c r="P100" s="90">
        <f t="shared" ca="1" si="21"/>
        <v>15983371466.257746</v>
      </c>
      <c r="Q100" s="90">
        <f t="shared" ca="1" si="21"/>
        <v>16773655333.830271</v>
      </c>
      <c r="R100" s="90">
        <f t="shared" ca="1" si="21"/>
        <v>17563939201.402794</v>
      </c>
      <c r="S100" s="90">
        <f t="shared" ca="1" si="21"/>
        <v>18354223068.975323</v>
      </c>
      <c r="T100" s="90">
        <f t="shared" ca="1" si="21"/>
        <v>19144506936.547848</v>
      </c>
      <c r="U100" s="90">
        <f t="shared" ca="1" si="21"/>
        <v>19934790804.120373</v>
      </c>
      <c r="V100">
        <f ca="1">IF('Coal mining 2030'!$A108="MD",INDIRECT("'Coal mining 2030'!"&amp;'Country Selector'!$B$3&amp;ROW($A108))*10^12,0)*'Process Emissions Multipliers'!$D$42</f>
        <v>20725074671.692898</v>
      </c>
      <c r="W100" s="90">
        <f t="shared" ca="1" si="22"/>
        <v>20616904698.987072</v>
      </c>
      <c r="X100" s="90">
        <f t="shared" ca="1" si="22"/>
        <v>20508734726.28125</v>
      </c>
      <c r="Y100" s="90">
        <f t="shared" ca="1" si="22"/>
        <v>20400564753.57542</v>
      </c>
      <c r="Z100" s="90">
        <f t="shared" ca="1" si="22"/>
        <v>20292394780.869598</v>
      </c>
      <c r="AA100" s="90">
        <f t="shared" ca="1" si="22"/>
        <v>20184224808.163773</v>
      </c>
      <c r="AB100" s="90">
        <f t="shared" ca="1" si="22"/>
        <v>20076054835.457947</v>
      </c>
      <c r="AC100" s="90">
        <f t="shared" ca="1" si="22"/>
        <v>19967884862.752121</v>
      </c>
      <c r="AD100" s="90">
        <f t="shared" ca="1" si="22"/>
        <v>19859714890.046295</v>
      </c>
      <c r="AE100" s="90">
        <f t="shared" ca="1" si="22"/>
        <v>19751544917.340473</v>
      </c>
      <c r="AF100" s="90">
        <f t="shared" ca="1" si="22"/>
        <v>19643374944.634647</v>
      </c>
      <c r="AG100" s="90">
        <f t="shared" ca="1" si="22"/>
        <v>19535204971.928825</v>
      </c>
      <c r="AH100" s="90">
        <f t="shared" ca="1" si="22"/>
        <v>19427034999.222996</v>
      </c>
      <c r="AI100" s="90">
        <f t="shared" ca="1" si="22"/>
        <v>19318865026.517174</v>
      </c>
      <c r="AJ100" s="90">
        <f t="shared" ca="1" si="22"/>
        <v>19210695053.811348</v>
      </c>
      <c r="AK100" s="90">
        <f t="shared" ca="1" si="22"/>
        <v>19102525081.105522</v>
      </c>
      <c r="AL100" s="90">
        <f t="shared" ca="1" si="22"/>
        <v>18994355108.399696</v>
      </c>
      <c r="AM100" s="90">
        <f t="shared" ca="1" si="19"/>
        <v>18886185135.693871</v>
      </c>
      <c r="AN100" s="90">
        <f t="shared" ca="1" si="19"/>
        <v>18778015162.988045</v>
      </c>
      <c r="AO100" s="90">
        <f t="shared" ca="1" si="19"/>
        <v>18669845190.282223</v>
      </c>
      <c r="AP100">
        <f ca="1">V100*'Process Emissions Multipliers'!$E$42</f>
        <v>18561675217.576397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24888561906.594292</v>
      </c>
      <c r="D101" s="90">
        <f t="shared" ca="1" si="20"/>
        <v>22252641870.845116</v>
      </c>
      <c r="E101" s="90">
        <f t="shared" ca="1" si="20"/>
        <v>19616721835.095936</v>
      </c>
      <c r="F101" s="90">
        <f t="shared" ca="1" si="20"/>
        <v>16980801799.346754</v>
      </c>
      <c r="G101" s="90">
        <f t="shared" ca="1" si="20"/>
        <v>14344881763.597574</v>
      </c>
      <c r="H101" s="90">
        <f t="shared" ca="1" si="20"/>
        <v>11708961727.848398</v>
      </c>
      <c r="I101" s="90">
        <f t="shared" ca="1" si="20"/>
        <v>9073041692.0992165</v>
      </c>
      <c r="J101" s="90">
        <f t="shared" ca="1" si="20"/>
        <v>6437121656.3500385</v>
      </c>
      <c r="K101" s="90">
        <f t="shared" ca="1" si="20"/>
        <v>3801201620.6008596</v>
      </c>
      <c r="L101">
        <f ca="1">IF('Coal mining 2020'!$A109="MD",INDIRECT("'Coal mining 2020'!"&amp;'Country Selector'!$B$3&amp;ROW($A109))*10^12,0)*'Process Emissions Multipliers'!$B$42</f>
        <v>1165281584.8516803</v>
      </c>
      <c r="M101" s="90">
        <f t="shared" ca="1" si="16"/>
        <v>2112074465.7406459</v>
      </c>
      <c r="N101" s="90">
        <f t="shared" ca="1" si="21"/>
        <v>3058867346.6296115</v>
      </c>
      <c r="O101" s="90">
        <f t="shared" ca="1" si="21"/>
        <v>4005660227.5185776</v>
      </c>
      <c r="P101" s="90">
        <f t="shared" ca="1" si="21"/>
        <v>4952453108.4075432</v>
      </c>
      <c r="Q101" s="90">
        <f t="shared" ca="1" si="21"/>
        <v>5899245989.2965088</v>
      </c>
      <c r="R101" s="90">
        <f t="shared" ca="1" si="21"/>
        <v>6846038870.1854744</v>
      </c>
      <c r="S101" s="90">
        <f t="shared" ca="1" si="21"/>
        <v>7792831751.074441</v>
      </c>
      <c r="T101" s="90">
        <f t="shared" ca="1" si="21"/>
        <v>8739624631.9634056</v>
      </c>
      <c r="U101" s="90">
        <f t="shared" ca="1" si="21"/>
        <v>9686417512.8523712</v>
      </c>
      <c r="V101">
        <f ca="1">IF('Coal mining 2030'!$A109="MD",INDIRECT("'Coal mining 2030'!"&amp;'Country Selector'!$B$3&amp;ROW($A109))*10^12,0)*'Process Emissions Multipliers'!$D$42</f>
        <v>10633210393.741337</v>
      </c>
      <c r="W101" s="90">
        <f t="shared" ca="1" si="22"/>
        <v>10577712688.845861</v>
      </c>
      <c r="X101" s="90">
        <f t="shared" ca="1" si="22"/>
        <v>10522214983.950386</v>
      </c>
      <c r="Y101" s="90">
        <f t="shared" ca="1" si="22"/>
        <v>10466717279.054911</v>
      </c>
      <c r="Z101" s="90">
        <f t="shared" ca="1" si="22"/>
        <v>10411219574.159437</v>
      </c>
      <c r="AA101" s="90">
        <f t="shared" ca="1" si="22"/>
        <v>10355721869.263962</v>
      </c>
      <c r="AB101" s="90">
        <f t="shared" ca="1" si="22"/>
        <v>10300224164.368488</v>
      </c>
      <c r="AC101" s="90">
        <f t="shared" ca="1" si="22"/>
        <v>10244726459.473013</v>
      </c>
      <c r="AD101" s="90">
        <f t="shared" ca="1" si="22"/>
        <v>10189228754.577538</v>
      </c>
      <c r="AE101" s="90">
        <f t="shared" ca="1" si="22"/>
        <v>10133731049.682062</v>
      </c>
      <c r="AF101" s="90">
        <f t="shared" ca="1" si="22"/>
        <v>10078233344.786587</v>
      </c>
      <c r="AG101" s="90">
        <f t="shared" ca="1" si="22"/>
        <v>10022735639.891111</v>
      </c>
      <c r="AH101" s="90">
        <f t="shared" ca="1" si="22"/>
        <v>9967237934.995636</v>
      </c>
      <c r="AI101" s="90">
        <f t="shared" ca="1" si="22"/>
        <v>9911740230.1001625</v>
      </c>
      <c r="AJ101" s="90">
        <f t="shared" ca="1" si="22"/>
        <v>9856242525.2046871</v>
      </c>
      <c r="AK101" s="90">
        <f t="shared" ca="1" si="22"/>
        <v>9800744820.3092117</v>
      </c>
      <c r="AL101" s="90">
        <f t="shared" ca="1" si="22"/>
        <v>9745247115.4137363</v>
      </c>
      <c r="AM101" s="90">
        <f t="shared" ca="1" si="19"/>
        <v>9689749410.5182629</v>
      </c>
      <c r="AN101" s="90">
        <f t="shared" ca="1" si="19"/>
        <v>9634251705.6227856</v>
      </c>
      <c r="AO101" s="90">
        <f t="shared" ca="1" si="19"/>
        <v>9578754000.7273121</v>
      </c>
      <c r="AP101">
        <f ca="1">V101*'Process Emissions Multipliers'!$E$42</f>
        <v>9523256295.8318367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13777306191.013802</v>
      </c>
      <c r="D102" s="90">
        <f t="shared" ca="1" si="20"/>
        <v>13602099896.95126</v>
      </c>
      <c r="E102" s="90">
        <f t="shared" ca="1" si="20"/>
        <v>13426893602.888721</v>
      </c>
      <c r="F102" s="90">
        <f t="shared" ca="1" si="20"/>
        <v>13251687308.826181</v>
      </c>
      <c r="G102" s="90">
        <f t="shared" ca="1" si="20"/>
        <v>13076481014.763641</v>
      </c>
      <c r="H102" s="90">
        <f t="shared" ca="1" si="20"/>
        <v>12901274720.701101</v>
      </c>
      <c r="I102" s="90">
        <f t="shared" ca="1" si="20"/>
        <v>12726068426.638561</v>
      </c>
      <c r="J102" s="90">
        <f t="shared" ca="1" si="20"/>
        <v>12550862132.576023</v>
      </c>
      <c r="K102" s="90">
        <f t="shared" ca="1" si="20"/>
        <v>12375655838.513481</v>
      </c>
      <c r="L102">
        <f ca="1">IF('Coal mining 2020'!$A110="MD",INDIRECT("'Coal mining 2020'!"&amp;'Country Selector'!$B$3&amp;ROW($A110))*10^12,0)*'Process Emissions Multipliers'!$B$42</f>
        <v>12200449544.450943</v>
      </c>
      <c r="M102" s="90">
        <f t="shared" ca="1" si="16"/>
        <v>11070642727.096827</v>
      </c>
      <c r="N102" s="90">
        <f t="shared" ca="1" si="21"/>
        <v>9940835909.7427101</v>
      </c>
      <c r="O102" s="90">
        <f t="shared" ca="1" si="21"/>
        <v>8811029092.3885937</v>
      </c>
      <c r="P102" s="90">
        <f t="shared" ca="1" si="21"/>
        <v>7681222275.0344763</v>
      </c>
      <c r="Q102" s="90">
        <f t="shared" ca="1" si="21"/>
        <v>6551415457.6803598</v>
      </c>
      <c r="R102" s="90">
        <f t="shared" ca="1" si="21"/>
        <v>5421608640.3262434</v>
      </c>
      <c r="S102" s="90">
        <f t="shared" ca="1" si="21"/>
        <v>4291801822.972127</v>
      </c>
      <c r="T102" s="90">
        <f t="shared" ca="1" si="21"/>
        <v>3161995005.6180105</v>
      </c>
      <c r="U102" s="90">
        <f t="shared" ca="1" si="21"/>
        <v>2032188188.2638941</v>
      </c>
      <c r="V102">
        <f ca="1">IF('Coal mining 2030'!$A110="MD",INDIRECT("'Coal mining 2030'!"&amp;'Country Selector'!$B$3&amp;ROW($A110))*10^12,0)*'Process Emissions Multipliers'!$D$42</f>
        <v>902381370.9097774</v>
      </c>
      <c r="W102" s="90">
        <f t="shared" ca="1" si="22"/>
        <v>897671589.65167296</v>
      </c>
      <c r="X102" s="90">
        <f t="shared" ca="1" si="22"/>
        <v>892961808.39356852</v>
      </c>
      <c r="Y102" s="90">
        <f t="shared" ca="1" si="22"/>
        <v>888252027.13546383</v>
      </c>
      <c r="Z102" s="90">
        <f t="shared" ca="1" si="22"/>
        <v>883542245.87735939</v>
      </c>
      <c r="AA102" s="90">
        <f t="shared" ca="1" si="22"/>
        <v>878832464.61925495</v>
      </c>
      <c r="AB102" s="90">
        <f t="shared" ca="1" si="22"/>
        <v>874122683.36115026</v>
      </c>
      <c r="AC102" s="90">
        <f t="shared" ca="1" si="22"/>
        <v>869412902.10304582</v>
      </c>
      <c r="AD102" s="90">
        <f t="shared" ca="1" si="22"/>
        <v>864703120.84494126</v>
      </c>
      <c r="AE102" s="90">
        <f t="shared" ca="1" si="22"/>
        <v>859993339.58683681</v>
      </c>
      <c r="AF102" s="90">
        <f t="shared" ca="1" si="22"/>
        <v>855283558.32873225</v>
      </c>
      <c r="AG102" s="90">
        <f t="shared" ca="1" si="22"/>
        <v>850573777.07062793</v>
      </c>
      <c r="AH102" s="90">
        <f t="shared" ca="1" si="22"/>
        <v>845863995.81252337</v>
      </c>
      <c r="AI102" s="90">
        <f t="shared" ca="1" si="22"/>
        <v>841154214.5544188</v>
      </c>
      <c r="AJ102" s="90">
        <f t="shared" ca="1" si="22"/>
        <v>836444433.29631424</v>
      </c>
      <c r="AK102" s="90">
        <f t="shared" ca="1" si="22"/>
        <v>831734652.03820992</v>
      </c>
      <c r="AL102" s="90">
        <f t="shared" ca="1" si="22"/>
        <v>827024870.78010523</v>
      </c>
      <c r="AM102" s="90">
        <f t="shared" ca="1" si="19"/>
        <v>822315089.52200067</v>
      </c>
      <c r="AN102" s="90">
        <f t="shared" ca="1" si="19"/>
        <v>817605308.26389635</v>
      </c>
      <c r="AO102" s="90">
        <f t="shared" ca="1" si="19"/>
        <v>812895527.00579166</v>
      </c>
      <c r="AP102">
        <f ca="1">V102*'Process Emissions Multipliers'!$E$42</f>
        <v>808185745.74768722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13419531433.351938</v>
      </c>
      <c r="D103" s="90">
        <f t="shared" ca="1" si="20"/>
        <v>14371593455.934948</v>
      </c>
      <c r="E103" s="90">
        <f t="shared" ca="1" si="20"/>
        <v>15323655478.51796</v>
      </c>
      <c r="F103" s="90">
        <f t="shared" ca="1" si="20"/>
        <v>16275717501.100969</v>
      </c>
      <c r="G103" s="90">
        <f t="shared" ca="1" si="20"/>
        <v>17227779523.683979</v>
      </c>
      <c r="H103" s="90">
        <f t="shared" ca="1" si="20"/>
        <v>18179841546.266991</v>
      </c>
      <c r="I103" s="90">
        <f t="shared" ca="1" si="20"/>
        <v>19131903568.849998</v>
      </c>
      <c r="J103" s="90">
        <f t="shared" ca="1" si="20"/>
        <v>20083965591.43301</v>
      </c>
      <c r="K103" s="90">
        <f t="shared" ca="1" si="20"/>
        <v>21036027614.016018</v>
      </c>
      <c r="L103">
        <f ca="1">IF('Coal mining 2020'!$A111="MD",INDIRECT("'Coal mining 2020'!"&amp;'Country Selector'!$B$3&amp;ROW($A111))*10^12,0)*'Process Emissions Multipliers'!$B$42</f>
        <v>21988089636.59903</v>
      </c>
      <c r="M103" s="90">
        <f t="shared" ca="1" si="16"/>
        <v>20726962482.809822</v>
      </c>
      <c r="N103" s="90">
        <f t="shared" ca="1" si="21"/>
        <v>19465835329.020622</v>
      </c>
      <c r="O103" s="90">
        <f t="shared" ca="1" si="21"/>
        <v>18204708175.231415</v>
      </c>
      <c r="P103" s="90">
        <f t="shared" ca="1" si="21"/>
        <v>16943581021.442211</v>
      </c>
      <c r="Q103" s="90">
        <f t="shared" ca="1" si="21"/>
        <v>15682453867.653008</v>
      </c>
      <c r="R103" s="90">
        <f t="shared" ca="1" si="21"/>
        <v>14421326713.863802</v>
      </c>
      <c r="S103" s="90">
        <f t="shared" ca="1" si="21"/>
        <v>13160199560.074596</v>
      </c>
      <c r="T103" s="90">
        <f t="shared" ca="1" si="21"/>
        <v>11899072406.285393</v>
      </c>
      <c r="U103" s="90">
        <f t="shared" ca="1" si="21"/>
        <v>10637945252.496189</v>
      </c>
      <c r="V103">
        <f ca="1">IF('Coal mining 2030'!$A111="MD",INDIRECT("'Coal mining 2030'!"&amp;'Country Selector'!$B$3&amp;ROW($A111))*10^12,0)*'Process Emissions Multipliers'!$D$42</f>
        <v>9376818098.7069836</v>
      </c>
      <c r="W103" s="90">
        <f t="shared" ca="1" si="22"/>
        <v>9327877857.2906284</v>
      </c>
      <c r="X103" s="90">
        <f t="shared" ca="1" si="22"/>
        <v>9278937615.8742752</v>
      </c>
      <c r="Y103" s="90">
        <f t="shared" ca="1" si="22"/>
        <v>9229997374.4579201</v>
      </c>
      <c r="Z103" s="90">
        <f t="shared" ca="1" si="22"/>
        <v>9181057133.0415649</v>
      </c>
      <c r="AA103" s="90">
        <f t="shared" ca="1" si="22"/>
        <v>9132116891.6252117</v>
      </c>
      <c r="AB103" s="90">
        <f t="shared" ca="1" si="22"/>
        <v>9083176650.2088585</v>
      </c>
      <c r="AC103" s="90">
        <f t="shared" ca="1" si="22"/>
        <v>9034236408.7925034</v>
      </c>
      <c r="AD103" s="90">
        <f t="shared" ca="1" si="22"/>
        <v>8985296167.3761482</v>
      </c>
      <c r="AE103" s="90">
        <f t="shared" ca="1" si="22"/>
        <v>8936355925.959795</v>
      </c>
      <c r="AF103" s="90">
        <f t="shared" ca="1" si="22"/>
        <v>8887415684.5434399</v>
      </c>
      <c r="AG103" s="90">
        <f t="shared" ca="1" si="22"/>
        <v>8838475443.1270866</v>
      </c>
      <c r="AH103" s="90">
        <f t="shared" ca="1" si="22"/>
        <v>8789535201.7107315</v>
      </c>
      <c r="AI103" s="90">
        <f t="shared" ca="1" si="22"/>
        <v>8740594960.2943764</v>
      </c>
      <c r="AJ103" s="90">
        <f t="shared" ca="1" si="22"/>
        <v>8691654718.8780212</v>
      </c>
      <c r="AK103" s="90">
        <f t="shared" ca="1" si="22"/>
        <v>8642714477.461668</v>
      </c>
      <c r="AL103" s="90">
        <f t="shared" ca="1" si="22"/>
        <v>8593774236.0453129</v>
      </c>
      <c r="AM103" s="90">
        <f t="shared" ca="1" si="19"/>
        <v>8544833994.6289587</v>
      </c>
      <c r="AN103" s="90">
        <f t="shared" ca="1" si="19"/>
        <v>8495893753.2126045</v>
      </c>
      <c r="AO103" s="90">
        <f t="shared" ca="1" si="19"/>
        <v>8446953511.7962503</v>
      </c>
      <c r="AP103">
        <f ca="1">V103*'Process Emissions Multipliers'!$E$42</f>
        <v>8398013270.3798962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1072746893.7031361</v>
      </c>
      <c r="D104" s="90">
        <f t="shared" ca="1" si="20"/>
        <v>2145493787.4062722</v>
      </c>
      <c r="E104" s="90">
        <f t="shared" ca="1" si="20"/>
        <v>3218240681.1094084</v>
      </c>
      <c r="F104" s="90">
        <f t="shared" ca="1" si="20"/>
        <v>4290987574.8125443</v>
      </c>
      <c r="G104" s="90">
        <f t="shared" ca="1" si="20"/>
        <v>5363734468.5156803</v>
      </c>
      <c r="H104" s="90">
        <f t="shared" ca="1" si="20"/>
        <v>6436481362.2188168</v>
      </c>
      <c r="I104" s="90">
        <f t="shared" ca="1" si="20"/>
        <v>7509228255.9219532</v>
      </c>
      <c r="J104" s="90">
        <f t="shared" ca="1" si="20"/>
        <v>8581975149.6250887</v>
      </c>
      <c r="K104" s="90">
        <f t="shared" ca="1" si="20"/>
        <v>9654722043.3282242</v>
      </c>
      <c r="L104">
        <f ca="1">IF('Coal mining 2020'!$A112="MD",INDIRECT("'Coal mining 2020'!"&amp;'Country Selector'!$B$3&amp;ROW($A112))*10^12,0)*'Process Emissions Multipliers'!$B$42</f>
        <v>10727468937.031361</v>
      </c>
      <c r="M104" s="90">
        <f t="shared" ca="1" si="16"/>
        <v>9654722043.3282242</v>
      </c>
      <c r="N104" s="90">
        <f t="shared" ca="1" si="21"/>
        <v>8581975149.6250887</v>
      </c>
      <c r="O104" s="90">
        <f t="shared" ca="1" si="21"/>
        <v>7509228255.9219532</v>
      </c>
      <c r="P104" s="90">
        <f t="shared" ca="1" si="21"/>
        <v>6436481362.2188168</v>
      </c>
      <c r="Q104" s="90">
        <f t="shared" ca="1" si="21"/>
        <v>5363734468.5156803</v>
      </c>
      <c r="R104" s="90">
        <f t="shared" ca="1" si="21"/>
        <v>4290987574.8125443</v>
      </c>
      <c r="S104" s="90">
        <f t="shared" ca="1" si="21"/>
        <v>3218240681.1094084</v>
      </c>
      <c r="T104" s="90">
        <f t="shared" ca="1" si="21"/>
        <v>2145493787.4062722</v>
      </c>
      <c r="U104" s="90">
        <f t="shared" ca="1" si="21"/>
        <v>1072746893.7031361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551551233.67226052</v>
      </c>
      <c r="D105" s="90">
        <f t="shared" ca="1" si="20"/>
        <v>542650807.26262558</v>
      </c>
      <c r="E105" s="90">
        <f t="shared" ca="1" si="20"/>
        <v>533750380.85299063</v>
      </c>
      <c r="F105" s="90">
        <f t="shared" ca="1" si="20"/>
        <v>524849954.4433558</v>
      </c>
      <c r="G105" s="90">
        <f t="shared" ca="1" si="20"/>
        <v>515949528.03372085</v>
      </c>
      <c r="H105" s="90">
        <f t="shared" ca="1" si="20"/>
        <v>507049101.6240859</v>
      </c>
      <c r="I105" s="90">
        <f t="shared" ca="1" si="20"/>
        <v>498148675.21445107</v>
      </c>
      <c r="J105" s="90">
        <f t="shared" ca="1" si="20"/>
        <v>489248248.80481613</v>
      </c>
      <c r="K105" s="90">
        <f t="shared" ca="1" si="20"/>
        <v>480347822.39518124</v>
      </c>
      <c r="L105">
        <f ca="1">IF('Coal mining 2020'!$A113="MD",INDIRECT("'Coal mining 2020'!"&amp;'Country Selector'!$B$3&amp;ROW($A113))*10^12,0)*'Process Emissions Multipliers'!$B$42</f>
        <v>471447395.98554635</v>
      </c>
      <c r="M105" s="90">
        <f t="shared" ca="1" si="16"/>
        <v>466454380.17765152</v>
      </c>
      <c r="N105" s="90">
        <f t="shared" ca="1" si="21"/>
        <v>461461364.36975682</v>
      </c>
      <c r="O105" s="90">
        <f t="shared" ca="1" si="21"/>
        <v>456468348.56186211</v>
      </c>
      <c r="P105" s="90">
        <f t="shared" ca="1" si="21"/>
        <v>451475332.75396729</v>
      </c>
      <c r="Q105" s="90">
        <f t="shared" ca="1" si="21"/>
        <v>446482316.94607246</v>
      </c>
      <c r="R105" s="90">
        <f t="shared" ca="1" si="21"/>
        <v>441489301.13817775</v>
      </c>
      <c r="S105" s="90">
        <f t="shared" ca="1" si="21"/>
        <v>436496285.33028299</v>
      </c>
      <c r="T105" s="90">
        <f t="shared" ca="1" si="21"/>
        <v>431503269.52238822</v>
      </c>
      <c r="U105" s="90">
        <f t="shared" ca="1" si="21"/>
        <v>426510253.71449339</v>
      </c>
      <c r="V105">
        <f ca="1">IF('Coal mining 2030'!$A113="MD",INDIRECT("'Coal mining 2030'!"&amp;'Country Selector'!$B$3&amp;ROW($A113))*10^12,0)*'Process Emissions Multipliers'!$D$42</f>
        <v>421517237.90659869</v>
      </c>
      <c r="W105" s="90">
        <f t="shared" ca="1" si="22"/>
        <v>419317221.31598693</v>
      </c>
      <c r="X105" s="90">
        <f t="shared" ca="1" si="22"/>
        <v>417117204.72537518</v>
      </c>
      <c r="Y105" s="90">
        <f t="shared" ca="1" si="22"/>
        <v>414917188.13476348</v>
      </c>
      <c r="Z105" s="90">
        <f t="shared" ca="1" si="22"/>
        <v>412717171.54415172</v>
      </c>
      <c r="AA105" s="90">
        <f t="shared" ca="1" si="22"/>
        <v>410517154.95353997</v>
      </c>
      <c r="AB105" s="90">
        <f t="shared" ca="1" si="22"/>
        <v>408317138.36292827</v>
      </c>
      <c r="AC105" s="90">
        <f t="shared" ca="1" si="22"/>
        <v>406117121.77231652</v>
      </c>
      <c r="AD105" s="90">
        <f t="shared" ca="1" si="22"/>
        <v>403917105.18170476</v>
      </c>
      <c r="AE105" s="90">
        <f t="shared" ca="1" si="22"/>
        <v>401717088.59109306</v>
      </c>
      <c r="AF105" s="90">
        <f t="shared" ca="1" si="22"/>
        <v>399517072.00048125</v>
      </c>
      <c r="AG105" s="90">
        <f t="shared" ca="1" si="22"/>
        <v>397317055.40986955</v>
      </c>
      <c r="AH105" s="90">
        <f t="shared" ca="1" si="22"/>
        <v>395117038.81925774</v>
      </c>
      <c r="AI105" s="90">
        <f t="shared" ca="1" si="22"/>
        <v>392917022.22864604</v>
      </c>
      <c r="AJ105" s="90">
        <f t="shared" ca="1" si="22"/>
        <v>390717005.63803434</v>
      </c>
      <c r="AK105" s="90">
        <f t="shared" ca="1" si="22"/>
        <v>388516989.04742253</v>
      </c>
      <c r="AL105" s="90">
        <f t="shared" ca="1" si="22"/>
        <v>386316972.45681083</v>
      </c>
      <c r="AM105" s="90">
        <f t="shared" ca="1" si="19"/>
        <v>384116955.86619908</v>
      </c>
      <c r="AN105" s="90">
        <f t="shared" ca="1" si="19"/>
        <v>381916939.27558732</v>
      </c>
      <c r="AO105" s="90">
        <f t="shared" ca="1" si="19"/>
        <v>379716922.68497562</v>
      </c>
      <c r="AP105">
        <f ca="1">V105*'Process Emissions Multipliers'!$E$42</f>
        <v>377516906.09436387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1590392412.97984</v>
      </c>
      <c r="D106" s="90">
        <f t="shared" ca="1" si="20"/>
        <v>2630405367.6597366</v>
      </c>
      <c r="E106" s="90">
        <f t="shared" ca="1" si="20"/>
        <v>3670418322.3396335</v>
      </c>
      <c r="F106" s="90">
        <f t="shared" ca="1" si="20"/>
        <v>4710431277.0195303</v>
      </c>
      <c r="G106" s="90">
        <f t="shared" ca="1" si="20"/>
        <v>5750444231.6994267</v>
      </c>
      <c r="H106" s="90">
        <f t="shared" ca="1" si="20"/>
        <v>6790457186.379324</v>
      </c>
      <c r="I106" s="90">
        <f t="shared" ca="1" si="20"/>
        <v>7830470141.0592194</v>
      </c>
      <c r="J106" s="90">
        <f t="shared" ca="1" si="20"/>
        <v>8870483095.7391167</v>
      </c>
      <c r="K106" s="90">
        <f t="shared" ca="1" si="20"/>
        <v>9910496050.4190121</v>
      </c>
      <c r="L106">
        <f ca="1">IF('Coal mining 2020'!$A114="MD",INDIRECT("'Coal mining 2020'!"&amp;'Country Selector'!$B$3&amp;ROW($A114))*10^12,0)*'Process Emissions Multipliers'!$B$42</f>
        <v>10950509005.098909</v>
      </c>
      <c r="M106" s="90">
        <f t="shared" ca="1" si="16"/>
        <v>9896852295.3081112</v>
      </c>
      <c r="N106" s="90">
        <f t="shared" ca="1" si="21"/>
        <v>8843195585.5173149</v>
      </c>
      <c r="O106" s="90">
        <f t="shared" ca="1" si="21"/>
        <v>7789538875.7265158</v>
      </c>
      <c r="P106" s="90">
        <f t="shared" ca="1" si="21"/>
        <v>6735882165.9357176</v>
      </c>
      <c r="Q106" s="90">
        <f t="shared" ca="1" si="21"/>
        <v>5682225456.1449194</v>
      </c>
      <c r="R106" s="90">
        <f t="shared" ca="1" si="21"/>
        <v>4628568746.3541222</v>
      </c>
      <c r="S106" s="90">
        <f t="shared" ca="1" si="21"/>
        <v>3574912036.5633235</v>
      </c>
      <c r="T106" s="90">
        <f t="shared" ca="1" si="21"/>
        <v>2521255326.7725258</v>
      </c>
      <c r="U106" s="90">
        <f t="shared" ca="1" si="21"/>
        <v>1467598616.9817276</v>
      </c>
      <c r="V106">
        <f ca="1">IF('Coal mining 2030'!$A114="MD",INDIRECT("'Coal mining 2030'!"&amp;'Country Selector'!$B$3&amp;ROW($A114))*10^12,0)*'Process Emissions Multipliers'!$D$42</f>
        <v>413941907.19092935</v>
      </c>
      <c r="W106" s="90">
        <f t="shared" ca="1" si="22"/>
        <v>411781428.37423313</v>
      </c>
      <c r="X106" s="90">
        <f t="shared" ca="1" si="22"/>
        <v>409620949.55753696</v>
      </c>
      <c r="Y106" s="90">
        <f t="shared" ca="1" si="22"/>
        <v>407460470.74084067</v>
      </c>
      <c r="Z106" s="90">
        <f t="shared" ca="1" si="22"/>
        <v>405299991.92414445</v>
      </c>
      <c r="AA106" s="90">
        <f t="shared" ca="1" si="22"/>
        <v>403139513.10744822</v>
      </c>
      <c r="AB106" s="90">
        <f t="shared" ca="1" si="22"/>
        <v>400979034.29075193</v>
      </c>
      <c r="AC106" s="90">
        <f t="shared" ca="1" si="22"/>
        <v>398818555.47405577</v>
      </c>
      <c r="AD106" s="90">
        <f t="shared" ca="1" si="22"/>
        <v>396658076.65735954</v>
      </c>
      <c r="AE106" s="90">
        <f t="shared" ca="1" si="22"/>
        <v>394497597.84066331</v>
      </c>
      <c r="AF106" s="90">
        <f t="shared" ca="1" si="22"/>
        <v>392337119.02396709</v>
      </c>
      <c r="AG106" s="90">
        <f t="shared" ca="1" si="22"/>
        <v>390176640.20727086</v>
      </c>
      <c r="AH106" s="90">
        <f t="shared" ca="1" si="22"/>
        <v>388016161.39057463</v>
      </c>
      <c r="AI106" s="90">
        <f t="shared" ca="1" si="22"/>
        <v>385855682.57387841</v>
      </c>
      <c r="AJ106" s="90">
        <f t="shared" ca="1" si="22"/>
        <v>383695203.75718224</v>
      </c>
      <c r="AK106" s="90">
        <f t="shared" ca="1" si="22"/>
        <v>381534724.94048595</v>
      </c>
      <c r="AL106" s="90">
        <f t="shared" ca="1" si="22"/>
        <v>379374246.12378973</v>
      </c>
      <c r="AM106" s="90">
        <f t="shared" ca="1" si="19"/>
        <v>377213767.3070935</v>
      </c>
      <c r="AN106" s="90">
        <f t="shared" ca="1" si="19"/>
        <v>375053288.49039721</v>
      </c>
      <c r="AO106" s="90">
        <f t="shared" ca="1" si="19"/>
        <v>372892809.67370105</v>
      </c>
      <c r="AP106">
        <f ca="1">V106*'Process Emissions Multipliers'!$E$42</f>
        <v>370732330.85700482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1187825997.4648185</v>
      </c>
      <c r="D109" s="90">
        <f t="shared" ca="1" si="20"/>
        <v>1168657954.2578208</v>
      </c>
      <c r="E109" s="90">
        <f t="shared" ca="1" si="20"/>
        <v>1149489911.0508232</v>
      </c>
      <c r="F109" s="90">
        <f t="shared" ca="1" si="20"/>
        <v>1130321867.8438256</v>
      </c>
      <c r="G109" s="90">
        <f t="shared" ca="1" si="20"/>
        <v>1111153824.6368277</v>
      </c>
      <c r="H109" s="90">
        <f t="shared" ca="1" si="20"/>
        <v>1091985781.4298301</v>
      </c>
      <c r="I109" s="90">
        <f t="shared" ca="1" si="20"/>
        <v>1072817738.2228326</v>
      </c>
      <c r="J109" s="90">
        <f t="shared" ca="1" si="20"/>
        <v>1053649695.0158348</v>
      </c>
      <c r="K109" s="90">
        <f t="shared" ca="1" si="20"/>
        <v>1034481651.8088372</v>
      </c>
      <c r="L109">
        <f ca="1">IF('Coal mining 2020'!$A117="MD",INDIRECT("'Coal mining 2020'!"&amp;'Country Selector'!$B$3&amp;ROW($A117))*10^12,0)*'Process Emissions Multipliers'!$B$42</f>
        <v>1015313608.6018395</v>
      </c>
      <c r="M109" s="90">
        <f t="shared" ca="1" si="16"/>
        <v>1004560602.135089</v>
      </c>
      <c r="N109" s="90">
        <f t="shared" ca="1" si="21"/>
        <v>993807595.66833854</v>
      </c>
      <c r="O109" s="90">
        <f t="shared" ca="1" si="21"/>
        <v>983054589.20158815</v>
      </c>
      <c r="P109" s="90">
        <f t="shared" ca="1" si="21"/>
        <v>972301582.73483765</v>
      </c>
      <c r="Q109" s="90">
        <f t="shared" ca="1" si="21"/>
        <v>961548576.26808715</v>
      </c>
      <c r="R109" s="90">
        <f t="shared" ca="1" si="21"/>
        <v>950795569.80133665</v>
      </c>
      <c r="S109" s="90">
        <f t="shared" ca="1" si="21"/>
        <v>940042563.33458614</v>
      </c>
      <c r="T109" s="90">
        <f t="shared" ca="1" si="21"/>
        <v>929289556.86783576</v>
      </c>
      <c r="U109" s="90">
        <f t="shared" ca="1" si="21"/>
        <v>918536550.40108526</v>
      </c>
      <c r="V109">
        <f ca="1">IF('Coal mining 2030'!$A117="MD",INDIRECT("'Coal mining 2030'!"&amp;'Country Selector'!$B$3&amp;ROW($A117))*10^12,0)*'Process Emissions Multipliers'!$D$42</f>
        <v>907783543.93433475</v>
      </c>
      <c r="W109" s="90">
        <f t="shared" ca="1" si="22"/>
        <v>903045567.22131038</v>
      </c>
      <c r="X109" s="90">
        <f t="shared" ca="1" si="22"/>
        <v>898307590.50828588</v>
      </c>
      <c r="Y109" s="90">
        <f t="shared" ca="1" si="22"/>
        <v>893569613.79526138</v>
      </c>
      <c r="Z109" s="90">
        <f t="shared" ca="1" si="22"/>
        <v>888831637.08223701</v>
      </c>
      <c r="AA109" s="90">
        <f t="shared" ca="1" si="22"/>
        <v>884093660.36921239</v>
      </c>
      <c r="AB109" s="90">
        <f t="shared" ca="1" si="22"/>
        <v>879355683.65618789</v>
      </c>
      <c r="AC109" s="90">
        <f t="shared" ca="1" si="22"/>
        <v>874617706.94316339</v>
      </c>
      <c r="AD109" s="90">
        <f t="shared" ca="1" si="22"/>
        <v>869879730.23013902</v>
      </c>
      <c r="AE109" s="90">
        <f t="shared" ca="1" si="22"/>
        <v>865141753.51711464</v>
      </c>
      <c r="AF109" s="90">
        <f t="shared" ca="1" si="22"/>
        <v>860403776.80409002</v>
      </c>
      <c r="AG109" s="90">
        <f t="shared" ca="1" si="22"/>
        <v>855665800.09106565</v>
      </c>
      <c r="AH109" s="90">
        <f t="shared" ca="1" si="22"/>
        <v>850927823.37804127</v>
      </c>
      <c r="AI109" s="90">
        <f t="shared" ca="1" si="22"/>
        <v>846189846.66501665</v>
      </c>
      <c r="AJ109" s="90">
        <f t="shared" ca="1" si="22"/>
        <v>841451869.95199227</v>
      </c>
      <c r="AK109" s="90">
        <f t="shared" ca="1" si="22"/>
        <v>836713893.23896778</v>
      </c>
      <c r="AL109" s="90">
        <f t="shared" ca="1" si="22"/>
        <v>831975916.52594328</v>
      </c>
      <c r="AM109" s="90">
        <f t="shared" ca="1" si="19"/>
        <v>827237939.81291878</v>
      </c>
      <c r="AN109" s="90">
        <f t="shared" ca="1" si="19"/>
        <v>822499963.09989429</v>
      </c>
      <c r="AO109" s="90">
        <f t="shared" ca="1" si="19"/>
        <v>817761986.38686991</v>
      </c>
      <c r="AP109">
        <f ca="1">V109*'Process Emissions Multipliers'!$E$42</f>
        <v>813024009.67384541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2186343744.1457391</v>
      </c>
      <c r="D110" s="90">
        <f t="shared" ca="1" si="20"/>
        <v>2151062540.1284533</v>
      </c>
      <c r="E110" s="90">
        <f t="shared" ca="1" si="20"/>
        <v>2115781336.1111665</v>
      </c>
      <c r="F110" s="90">
        <f t="shared" ca="1" si="20"/>
        <v>2080500132.0938799</v>
      </c>
      <c r="G110" s="90">
        <f t="shared" ca="1" si="20"/>
        <v>2045218928.0765934</v>
      </c>
      <c r="H110" s="90">
        <f t="shared" ca="1" si="20"/>
        <v>2009937724.0593071</v>
      </c>
      <c r="I110" s="90">
        <f t="shared" ca="1" si="20"/>
        <v>1974656520.0420203</v>
      </c>
      <c r="J110" s="90">
        <f t="shared" ca="1" si="20"/>
        <v>1939375316.024734</v>
      </c>
      <c r="K110" s="90">
        <f t="shared" ca="1" si="20"/>
        <v>1904094112.0074477</v>
      </c>
      <c r="L110">
        <f ca="1">IF('Coal mining 2020'!$A118="MD",INDIRECT("'Coal mining 2020'!"&amp;'Country Selector'!$B$3&amp;ROW($A118))*10^12,0)*'Process Emissions Multipliers'!$B$42</f>
        <v>1868812907.9901612</v>
      </c>
      <c r="M110" s="90">
        <f t="shared" ca="1" si="16"/>
        <v>1849020641.7243073</v>
      </c>
      <c r="N110" s="90">
        <f t="shared" ca="1" si="21"/>
        <v>1829228375.4584532</v>
      </c>
      <c r="O110" s="90">
        <f t="shared" ca="1" si="21"/>
        <v>1809436109.1925993</v>
      </c>
      <c r="P110" s="90">
        <f t="shared" ca="1" si="21"/>
        <v>1789643842.9267454</v>
      </c>
      <c r="Q110" s="90">
        <f t="shared" ca="1" si="21"/>
        <v>1769851576.6608915</v>
      </c>
      <c r="R110" s="90">
        <f t="shared" ca="1" si="21"/>
        <v>1750059310.3950377</v>
      </c>
      <c r="S110" s="90">
        <f t="shared" ca="1" si="21"/>
        <v>1730267044.1291838</v>
      </c>
      <c r="T110" s="90">
        <f t="shared" ca="1" si="21"/>
        <v>1710474777.8633296</v>
      </c>
      <c r="U110" s="90">
        <f t="shared" ca="1" si="21"/>
        <v>1690682511.5974755</v>
      </c>
      <c r="V110">
        <f ca="1">IF('Coal mining 2030'!$A118="MD",INDIRECT("'Coal mining 2030'!"&amp;'Country Selector'!$B$3&amp;ROW($A118))*10^12,0)*'Process Emissions Multipliers'!$D$42</f>
        <v>1670890245.3316216</v>
      </c>
      <c r="W110" s="90">
        <f t="shared" ca="1" si="22"/>
        <v>1662169400.8910072</v>
      </c>
      <c r="X110" s="90">
        <f t="shared" ca="1" si="22"/>
        <v>1653448556.450393</v>
      </c>
      <c r="Y110" s="90">
        <f t="shared" ca="1" si="22"/>
        <v>1644727712.0097785</v>
      </c>
      <c r="Z110" s="90">
        <f t="shared" ca="1" si="22"/>
        <v>1636006867.5691643</v>
      </c>
      <c r="AA110" s="90">
        <f t="shared" ca="1" si="22"/>
        <v>1627286023.1285496</v>
      </c>
      <c r="AB110" s="90">
        <f t="shared" ca="1" si="22"/>
        <v>1618565178.6879356</v>
      </c>
      <c r="AC110" s="90">
        <f t="shared" ca="1" si="22"/>
        <v>1609844334.2473209</v>
      </c>
      <c r="AD110" s="90">
        <f t="shared" ca="1" si="22"/>
        <v>1601123489.8067067</v>
      </c>
      <c r="AE110" s="90">
        <f t="shared" ca="1" si="22"/>
        <v>1592402645.3660922</v>
      </c>
      <c r="AF110" s="90">
        <f t="shared" ca="1" si="22"/>
        <v>1583681800.925478</v>
      </c>
      <c r="AG110" s="90">
        <f t="shared" ca="1" si="22"/>
        <v>1574960956.4848635</v>
      </c>
      <c r="AH110" s="90">
        <f t="shared" ca="1" si="22"/>
        <v>1566240112.0442491</v>
      </c>
      <c r="AI110" s="90">
        <f t="shared" ca="1" si="22"/>
        <v>1557519267.6036348</v>
      </c>
      <c r="AJ110" s="90">
        <f t="shared" ca="1" si="22"/>
        <v>1548798423.1630204</v>
      </c>
      <c r="AK110" s="90">
        <f t="shared" ca="1" si="22"/>
        <v>1540077578.7224059</v>
      </c>
      <c r="AL110" s="90">
        <f t="shared" ref="AL110:AO125" ca="1" si="23">$V110*($AP$1-AL$1)/($AP$1-$V$1)+$AP110*(AL$1-$V$1)/($AP$1-$V$1)</f>
        <v>1531356734.2817917</v>
      </c>
      <c r="AM110" s="90">
        <f t="shared" ca="1" si="23"/>
        <v>1522635889.841177</v>
      </c>
      <c r="AN110" s="90">
        <f t="shared" ca="1" si="23"/>
        <v>1513915045.4005628</v>
      </c>
      <c r="AO110" s="90">
        <f t="shared" ca="1" si="23"/>
        <v>1505194200.9599485</v>
      </c>
      <c r="AP110">
        <f ca="1">V110*'Process Emissions Multipliers'!$E$42</f>
        <v>1496473356.5193341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Multipliers'!$B$42</f>
        <v>0</v>
      </c>
      <c r="M111" s="90">
        <f t="shared" ca="1" si="16"/>
        <v>817005189.54274774</v>
      </c>
      <c r="N111" s="90">
        <f t="shared" ca="1" si="21"/>
        <v>1634010379.0854955</v>
      </c>
      <c r="O111" s="90">
        <f t="shared" ca="1" si="21"/>
        <v>2451015568.6282434</v>
      </c>
      <c r="P111" s="90">
        <f t="shared" ca="1" si="21"/>
        <v>3268020758.1709909</v>
      </c>
      <c r="Q111" s="90">
        <f t="shared" ca="1" si="21"/>
        <v>4085025947.7137384</v>
      </c>
      <c r="R111" s="90">
        <f t="shared" ca="1" si="21"/>
        <v>4902031137.2564869</v>
      </c>
      <c r="S111" s="90">
        <f t="shared" ca="1" si="21"/>
        <v>5719036326.7992344</v>
      </c>
      <c r="T111" s="90">
        <f t="shared" ca="1" si="21"/>
        <v>6536041516.3419819</v>
      </c>
      <c r="U111" s="90">
        <f t="shared" ca="1" si="21"/>
        <v>7353046705.8847294</v>
      </c>
      <c r="V111">
        <f ca="1">IF('Coal mining 2030'!$A119="MD",INDIRECT("'Coal mining 2030'!"&amp;'Country Selector'!$B$3&amp;ROW($A119))*10^12,0)*'Process Emissions Multipliers'!$D$42</f>
        <v>8170051895.4274769</v>
      </c>
      <c r="W111" s="90">
        <f t="shared" ref="W111:AL126" ca="1" si="24">$V111*($AP$1-W$1)/($AP$1-$V$1)+$AP111*(W$1-$V$1)/($AP$1-$V$1)</f>
        <v>8127410105.0101604</v>
      </c>
      <c r="X111" s="90">
        <f t="shared" ca="1" si="24"/>
        <v>8084768314.592844</v>
      </c>
      <c r="Y111" s="90">
        <f t="shared" ca="1" si="24"/>
        <v>8042126524.1755276</v>
      </c>
      <c r="Z111" s="90">
        <f t="shared" ca="1" si="24"/>
        <v>7999484733.7582111</v>
      </c>
      <c r="AA111" s="90">
        <f t="shared" ca="1" si="24"/>
        <v>7956842943.3408947</v>
      </c>
      <c r="AB111" s="90">
        <f t="shared" ca="1" si="24"/>
        <v>7914201152.9235783</v>
      </c>
      <c r="AC111" s="90">
        <f t="shared" ca="1" si="24"/>
        <v>7871559362.5062618</v>
      </c>
      <c r="AD111" s="90">
        <f t="shared" ca="1" si="24"/>
        <v>7828917572.0889454</v>
      </c>
      <c r="AE111" s="90">
        <f t="shared" ca="1" si="24"/>
        <v>7786275781.671627</v>
      </c>
      <c r="AF111" s="90">
        <f t="shared" ca="1" si="24"/>
        <v>7743633991.2543106</v>
      </c>
      <c r="AG111" s="90">
        <f t="shared" ca="1" si="24"/>
        <v>7700992200.8369942</v>
      </c>
      <c r="AH111" s="90">
        <f t="shared" ca="1" si="24"/>
        <v>7658350410.4196777</v>
      </c>
      <c r="AI111" s="90">
        <f t="shared" ca="1" si="24"/>
        <v>7615708620.0023613</v>
      </c>
      <c r="AJ111" s="90">
        <f t="shared" ca="1" si="24"/>
        <v>7573066829.5850449</v>
      </c>
      <c r="AK111" s="90">
        <f t="shared" ca="1" si="24"/>
        <v>7530425039.1677284</v>
      </c>
      <c r="AL111" s="90">
        <f t="shared" ca="1" si="24"/>
        <v>7487783248.750412</v>
      </c>
      <c r="AM111" s="90">
        <f t="shared" ca="1" si="23"/>
        <v>7445141458.3330956</v>
      </c>
      <c r="AN111" s="90">
        <f t="shared" ca="1" si="23"/>
        <v>7402499667.9157782</v>
      </c>
      <c r="AO111" s="90">
        <f t="shared" ca="1" si="23"/>
        <v>7359857877.4984608</v>
      </c>
      <c r="AP111">
        <f ca="1">V111*'Process Emissions Multipliers'!$E$42</f>
        <v>7317216087.0811453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807281278.09992933</v>
      </c>
      <c r="N112" s="90">
        <f t="shared" ca="1" si="21"/>
        <v>1614562556.1998587</v>
      </c>
      <c r="O112" s="90">
        <f t="shared" ca="1" si="21"/>
        <v>2421843834.299788</v>
      </c>
      <c r="P112" s="90">
        <f t="shared" ca="1" si="21"/>
        <v>3229125112.3997173</v>
      </c>
      <c r="Q112" s="90">
        <f t="shared" ca="1" si="21"/>
        <v>4036406390.4996467</v>
      </c>
      <c r="R112" s="90">
        <f t="shared" ca="1" si="21"/>
        <v>4843687668.599576</v>
      </c>
      <c r="S112" s="90">
        <f t="shared" ca="1" si="21"/>
        <v>5650968946.6995058</v>
      </c>
      <c r="T112" s="90">
        <f t="shared" ca="1" si="21"/>
        <v>6458250224.7994347</v>
      </c>
      <c r="U112" s="90">
        <f t="shared" ca="1" si="21"/>
        <v>7265531502.8993635</v>
      </c>
      <c r="V112">
        <f ca="1">IF('Coal mining 2030'!$A120="MD",INDIRECT("'Coal mining 2030'!"&amp;'Country Selector'!$B$3&amp;ROW($A120))*10^12,0)*'Process Emissions Multipliers'!$D$42</f>
        <v>8072812780.9992933</v>
      </c>
      <c r="W112" s="90">
        <f t="shared" ca="1" si="24"/>
        <v>8030678508.7704639</v>
      </c>
      <c r="X112" s="90">
        <f t="shared" ca="1" si="24"/>
        <v>7988544236.5416336</v>
      </c>
      <c r="Y112" s="90">
        <f t="shared" ca="1" si="24"/>
        <v>7946409964.3128052</v>
      </c>
      <c r="Z112" s="90">
        <f t="shared" ca="1" si="24"/>
        <v>7904275692.0839748</v>
      </c>
      <c r="AA112" s="90">
        <f t="shared" ca="1" si="24"/>
        <v>7862141419.8551445</v>
      </c>
      <c r="AB112" s="90">
        <f t="shared" ca="1" si="24"/>
        <v>7820007147.6263161</v>
      </c>
      <c r="AC112" s="90">
        <f t="shared" ca="1" si="24"/>
        <v>7777872875.3974857</v>
      </c>
      <c r="AD112" s="90">
        <f t="shared" ca="1" si="24"/>
        <v>7735738603.1686563</v>
      </c>
      <c r="AE112" s="90">
        <f t="shared" ca="1" si="24"/>
        <v>7693604330.939827</v>
      </c>
      <c r="AF112" s="90">
        <f t="shared" ca="1" si="24"/>
        <v>7651470058.7109966</v>
      </c>
      <c r="AG112" s="90">
        <f t="shared" ca="1" si="24"/>
        <v>7609335786.4821663</v>
      </c>
      <c r="AH112" s="90">
        <f t="shared" ca="1" si="24"/>
        <v>7567201514.2533379</v>
      </c>
      <c r="AI112" s="90">
        <f t="shared" ca="1" si="24"/>
        <v>7525067242.0245094</v>
      </c>
      <c r="AJ112" s="90">
        <f t="shared" ca="1" si="24"/>
        <v>7482932969.7956791</v>
      </c>
      <c r="AK112" s="90">
        <f t="shared" ca="1" si="24"/>
        <v>7440798697.5668497</v>
      </c>
      <c r="AL112" s="90">
        <f t="shared" ca="1" si="24"/>
        <v>7398664425.3380194</v>
      </c>
      <c r="AM112" s="90">
        <f t="shared" ca="1" si="23"/>
        <v>7356530153.109189</v>
      </c>
      <c r="AN112" s="90">
        <f t="shared" ca="1" si="23"/>
        <v>7314395880.8803596</v>
      </c>
      <c r="AO112" s="90">
        <f t="shared" ca="1" si="23"/>
        <v>7272261608.6515303</v>
      </c>
      <c r="AP112">
        <f ca="1">V112*'Process Emissions Multipliers'!$E$42</f>
        <v>7230127336.4227009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2493557500.4196463</v>
      </c>
      <c r="D114" s="90">
        <f t="shared" ca="1" si="20"/>
        <v>3381846788.4486947</v>
      </c>
      <c r="E114" s="90">
        <f t="shared" ca="1" si="20"/>
        <v>4270136076.4777427</v>
      </c>
      <c r="F114" s="90">
        <f t="shared" ca="1" si="20"/>
        <v>5158425364.5067911</v>
      </c>
      <c r="G114" s="90">
        <f t="shared" ca="1" si="20"/>
        <v>6046714652.53584</v>
      </c>
      <c r="H114" s="90">
        <f t="shared" ca="1" si="20"/>
        <v>6935003940.564888</v>
      </c>
      <c r="I114" s="90">
        <f t="shared" ca="1" si="20"/>
        <v>7823293228.5939369</v>
      </c>
      <c r="J114" s="90">
        <f t="shared" ca="1" si="20"/>
        <v>8711582516.6229839</v>
      </c>
      <c r="K114" s="90">
        <f t="shared" ca="1" si="20"/>
        <v>9599871804.6520329</v>
      </c>
      <c r="L114">
        <f ca="1">IF('Coal mining 2020'!$A122="MD",INDIRECT("'Coal mining 2020'!"&amp;'Country Selector'!$B$3&amp;ROW($A122))*10^12,0)*'Process Emissions Multipliers'!$B$42</f>
        <v>10488161092.681082</v>
      </c>
      <c r="M114" s="90">
        <f t="shared" ca="1" si="16"/>
        <v>9560077648.0083027</v>
      </c>
      <c r="N114" s="90">
        <f t="shared" ca="1" si="21"/>
        <v>8631994203.3355236</v>
      </c>
      <c r="O114" s="90">
        <f t="shared" ca="1" si="21"/>
        <v>7703910758.6627455</v>
      </c>
      <c r="P114" s="90">
        <f t="shared" ca="1" si="21"/>
        <v>6775827313.9899654</v>
      </c>
      <c r="Q114" s="90">
        <f t="shared" ca="1" si="21"/>
        <v>5847743869.3171864</v>
      </c>
      <c r="R114" s="90">
        <f t="shared" ca="1" si="21"/>
        <v>4919660424.6444073</v>
      </c>
      <c r="S114" s="90">
        <f t="shared" ca="1" si="21"/>
        <v>3991576979.9716282</v>
      </c>
      <c r="T114" s="90">
        <f t="shared" ca="1" si="21"/>
        <v>3063493535.2988501</v>
      </c>
      <c r="U114" s="90">
        <f t="shared" ca="1" si="21"/>
        <v>2135410090.626071</v>
      </c>
      <c r="V114">
        <f ca="1">IF('Coal mining 2030'!$A122="MD",INDIRECT("'Coal mining 2030'!"&amp;'Country Selector'!$B$3&amp;ROW($A122))*10^12,0)*'Process Emissions Multipliers'!$D$42</f>
        <v>1207326645.9532919</v>
      </c>
      <c r="W114" s="90">
        <f t="shared" ca="1" si="24"/>
        <v>1201025269.8468812</v>
      </c>
      <c r="X114" s="90">
        <f t="shared" ca="1" si="24"/>
        <v>1194723893.7404706</v>
      </c>
      <c r="Y114" s="90">
        <f t="shared" ca="1" si="24"/>
        <v>1188422517.6340599</v>
      </c>
      <c r="Z114" s="90">
        <f t="shared" ca="1" si="24"/>
        <v>1182121141.5276492</v>
      </c>
      <c r="AA114" s="90">
        <f t="shared" ca="1" si="24"/>
        <v>1175819765.4212384</v>
      </c>
      <c r="AB114" s="90">
        <f t="shared" ca="1" si="24"/>
        <v>1169518389.3148277</v>
      </c>
      <c r="AC114" s="90">
        <f t="shared" ca="1" si="24"/>
        <v>1163217013.2084169</v>
      </c>
      <c r="AD114" s="90">
        <f t="shared" ca="1" si="24"/>
        <v>1156915637.1020064</v>
      </c>
      <c r="AE114" s="90">
        <f t="shared" ca="1" si="24"/>
        <v>1150614260.9955955</v>
      </c>
      <c r="AF114" s="90">
        <f t="shared" ca="1" si="24"/>
        <v>1144312884.889185</v>
      </c>
      <c r="AG114" s="90">
        <f t="shared" ca="1" si="24"/>
        <v>1138011508.7827744</v>
      </c>
      <c r="AH114" s="90">
        <f t="shared" ca="1" si="24"/>
        <v>1131710132.6763635</v>
      </c>
      <c r="AI114" s="90">
        <f t="shared" ca="1" si="24"/>
        <v>1125408756.569953</v>
      </c>
      <c r="AJ114" s="90">
        <f t="shared" ca="1" si="24"/>
        <v>1119107380.4635422</v>
      </c>
      <c r="AK114" s="90">
        <f t="shared" ca="1" si="24"/>
        <v>1112806004.3571315</v>
      </c>
      <c r="AL114" s="90">
        <f t="shared" ca="1" si="24"/>
        <v>1106504628.2507207</v>
      </c>
      <c r="AM114" s="90">
        <f t="shared" ca="1" si="23"/>
        <v>1100203252.14431</v>
      </c>
      <c r="AN114" s="90">
        <f t="shared" ca="1" si="23"/>
        <v>1093901876.0378993</v>
      </c>
      <c r="AO114" s="90">
        <f t="shared" ca="1" si="23"/>
        <v>1087600499.9314888</v>
      </c>
      <c r="AP114">
        <f ca="1">V114*'Process Emissions Multipliers'!$E$42</f>
        <v>1081299123.825078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1986184478.9708557</v>
      </c>
      <c r="D115" s="90">
        <f t="shared" ca="1" si="20"/>
        <v>2871610041.341825</v>
      </c>
      <c r="E115" s="90">
        <f t="shared" ca="1" si="20"/>
        <v>3757035603.7127943</v>
      </c>
      <c r="F115" s="90">
        <f t="shared" ca="1" si="20"/>
        <v>4642461166.0837631</v>
      </c>
      <c r="G115" s="90">
        <f t="shared" ca="1" si="20"/>
        <v>5527886728.4547319</v>
      </c>
      <c r="H115" s="90">
        <f t="shared" ca="1" si="20"/>
        <v>6413312290.8257017</v>
      </c>
      <c r="I115" s="90">
        <f t="shared" ca="1" si="20"/>
        <v>7298737853.1966715</v>
      </c>
      <c r="J115" s="90">
        <f t="shared" ca="1" si="20"/>
        <v>8184163415.5676403</v>
      </c>
      <c r="K115" s="90">
        <f t="shared" ca="1" si="20"/>
        <v>9069588977.9386082</v>
      </c>
      <c r="L115">
        <f ca="1">IF('Coal mining 2020'!$A123="MD",INDIRECT("'Coal mining 2020'!"&amp;'Country Selector'!$B$3&amp;ROW($A123))*10^12,0)*'Process Emissions Multipliers'!$B$42</f>
        <v>9955014540.3095779</v>
      </c>
      <c r="M115" s="90">
        <f t="shared" ca="1" si="16"/>
        <v>9042301467.7168064</v>
      </c>
      <c r="N115" s="90">
        <f t="shared" ca="1" si="21"/>
        <v>8129588395.1240339</v>
      </c>
      <c r="O115" s="90">
        <f t="shared" ca="1" si="21"/>
        <v>7216875322.5312634</v>
      </c>
      <c r="P115" s="90">
        <f t="shared" ca="1" si="21"/>
        <v>6304162249.9384909</v>
      </c>
      <c r="Q115" s="90">
        <f t="shared" ca="1" si="21"/>
        <v>5391449177.3457184</v>
      </c>
      <c r="R115" s="90">
        <f t="shared" ca="1" si="21"/>
        <v>4478736104.7529469</v>
      </c>
      <c r="S115" s="90">
        <f t="shared" ca="1" si="21"/>
        <v>3566023032.1601744</v>
      </c>
      <c r="T115" s="90">
        <f t="shared" ca="1" si="21"/>
        <v>2653309959.5674028</v>
      </c>
      <c r="U115" s="90">
        <f t="shared" ca="1" si="21"/>
        <v>1740596886.9746308</v>
      </c>
      <c r="V115">
        <f ca="1">IF('Coal mining 2030'!$A123="MD",INDIRECT("'Coal mining 2030'!"&amp;'Country Selector'!$B$3&amp;ROW($A123))*10^12,0)*'Process Emissions Multipliers'!$D$42</f>
        <v>827883814.38185871</v>
      </c>
      <c r="W115" s="90">
        <f t="shared" ca="1" si="24"/>
        <v>823562856.74846625</v>
      </c>
      <c r="X115" s="90">
        <f t="shared" ca="1" si="24"/>
        <v>819241899.11507392</v>
      </c>
      <c r="Y115" s="90">
        <f t="shared" ca="1" si="24"/>
        <v>814920941.48168135</v>
      </c>
      <c r="Z115" s="90">
        <f t="shared" ca="1" si="24"/>
        <v>810599983.84828889</v>
      </c>
      <c r="AA115" s="90">
        <f t="shared" ca="1" si="24"/>
        <v>806279026.21489644</v>
      </c>
      <c r="AB115" s="90">
        <f t="shared" ca="1" si="24"/>
        <v>801958068.58150387</v>
      </c>
      <c r="AC115" s="90">
        <f t="shared" ca="1" si="24"/>
        <v>797637110.94811153</v>
      </c>
      <c r="AD115" s="90">
        <f t="shared" ca="1" si="24"/>
        <v>793316153.31471908</v>
      </c>
      <c r="AE115" s="90">
        <f t="shared" ca="1" si="24"/>
        <v>788995195.68132663</v>
      </c>
      <c r="AF115" s="90">
        <f t="shared" ca="1" si="24"/>
        <v>784674238.04793417</v>
      </c>
      <c r="AG115" s="90">
        <f t="shared" ca="1" si="24"/>
        <v>780353280.41454172</v>
      </c>
      <c r="AH115" s="90">
        <f t="shared" ca="1" si="24"/>
        <v>776032322.78114927</v>
      </c>
      <c r="AI115" s="90">
        <f t="shared" ca="1" si="24"/>
        <v>771711365.14775681</v>
      </c>
      <c r="AJ115" s="90">
        <f t="shared" ca="1" si="24"/>
        <v>767390407.51436448</v>
      </c>
      <c r="AK115" s="90">
        <f t="shared" ca="1" si="24"/>
        <v>763069449.88097191</v>
      </c>
      <c r="AL115" s="90">
        <f t="shared" ca="1" si="24"/>
        <v>758748492.24757946</v>
      </c>
      <c r="AM115" s="90">
        <f t="shared" ca="1" si="23"/>
        <v>754427534.614187</v>
      </c>
      <c r="AN115" s="90">
        <f t="shared" ca="1" si="23"/>
        <v>750106576.98079443</v>
      </c>
      <c r="AO115" s="90">
        <f t="shared" ca="1" si="23"/>
        <v>745785619.3474021</v>
      </c>
      <c r="AP115">
        <f ca="1">V115*'Process Emissions Multipliers'!$E$42</f>
        <v>741464661.71400964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758731028.23095441</v>
      </c>
      <c r="N116" s="90">
        <f t="shared" ca="1" si="21"/>
        <v>1517462056.4619088</v>
      </c>
      <c r="O116" s="90">
        <f t="shared" ca="1" si="21"/>
        <v>2276193084.692863</v>
      </c>
      <c r="P116" s="90">
        <f t="shared" ca="1" si="21"/>
        <v>3034924112.9238176</v>
      </c>
      <c r="Q116" s="90">
        <f t="shared" ca="1" si="21"/>
        <v>3793655141.1547713</v>
      </c>
      <c r="R116" s="90">
        <f t="shared" ca="1" si="21"/>
        <v>4552386169.385726</v>
      </c>
      <c r="S116" s="90">
        <f t="shared" ca="1" si="21"/>
        <v>5311117197.6166811</v>
      </c>
      <c r="T116" s="90">
        <f t="shared" ca="1" si="21"/>
        <v>6069848225.8476353</v>
      </c>
      <c r="U116" s="90">
        <f t="shared" ca="1" si="21"/>
        <v>6828579254.0785885</v>
      </c>
      <c r="V116">
        <f ca="1">IF('Coal mining 2030'!$A124="MD",INDIRECT("'Coal mining 2030'!"&amp;'Country Selector'!$B$3&amp;ROW($A124))*10^12,0)*'Process Emissions Multipliers'!$D$42</f>
        <v>7587310282.3095436</v>
      </c>
      <c r="W116" s="90">
        <f t="shared" ca="1" si="24"/>
        <v>7547709983.6785803</v>
      </c>
      <c r="X116" s="90">
        <f t="shared" ca="1" si="24"/>
        <v>7508109685.047617</v>
      </c>
      <c r="Y116" s="90">
        <f t="shared" ca="1" si="24"/>
        <v>7468509386.4166536</v>
      </c>
      <c r="Z116" s="90">
        <f t="shared" ca="1" si="24"/>
        <v>7428909087.7856913</v>
      </c>
      <c r="AA116" s="90">
        <f t="shared" ca="1" si="24"/>
        <v>7389308789.1547279</v>
      </c>
      <c r="AB116" s="90">
        <f t="shared" ca="1" si="24"/>
        <v>7349708490.5237656</v>
      </c>
      <c r="AC116" s="90">
        <f t="shared" ca="1" si="24"/>
        <v>7310108191.8928013</v>
      </c>
      <c r="AD116" s="90">
        <f t="shared" ca="1" si="24"/>
        <v>7270507893.261838</v>
      </c>
      <c r="AE116" s="90">
        <f t="shared" ca="1" si="24"/>
        <v>7230907594.6308746</v>
      </c>
      <c r="AF116" s="90">
        <f t="shared" ca="1" si="24"/>
        <v>7191307295.9999113</v>
      </c>
      <c r="AG116" s="90">
        <f t="shared" ca="1" si="24"/>
        <v>7151706997.368948</v>
      </c>
      <c r="AH116" s="90">
        <f t="shared" ca="1" si="24"/>
        <v>7112106698.7379856</v>
      </c>
      <c r="AI116" s="90">
        <f t="shared" ca="1" si="24"/>
        <v>7072506400.1070213</v>
      </c>
      <c r="AJ116" s="90">
        <f t="shared" ca="1" si="24"/>
        <v>7032906101.476059</v>
      </c>
      <c r="AK116" s="90">
        <f t="shared" ca="1" si="24"/>
        <v>6993305802.8450956</v>
      </c>
      <c r="AL116" s="90">
        <f t="shared" ca="1" si="24"/>
        <v>6953705504.2141323</v>
      </c>
      <c r="AM116" s="90">
        <f t="shared" ca="1" si="23"/>
        <v>6914105205.5831699</v>
      </c>
      <c r="AN116" s="90">
        <f t="shared" ca="1" si="23"/>
        <v>6874504906.9522057</v>
      </c>
      <c r="AO116" s="90">
        <f t="shared" ca="1" si="23"/>
        <v>6834904608.3212442</v>
      </c>
      <c r="AP116">
        <f ca="1">V116*'Process Emissions Multipliers'!$E$42</f>
        <v>6795304309.69028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451712187.53596997</v>
      </c>
      <c r="D117" s="90">
        <f t="shared" ca="1" si="20"/>
        <v>444422871.80577457</v>
      </c>
      <c r="E117" s="90">
        <f t="shared" ca="1" si="20"/>
        <v>437133556.07557911</v>
      </c>
      <c r="F117" s="90">
        <f t="shared" ca="1" si="20"/>
        <v>429844240.3453837</v>
      </c>
      <c r="G117" s="90">
        <f t="shared" ca="1" si="20"/>
        <v>422554924.61518824</v>
      </c>
      <c r="H117" s="90">
        <f t="shared" ca="1" si="20"/>
        <v>415265608.88499284</v>
      </c>
      <c r="I117" s="90">
        <f t="shared" ca="1" si="20"/>
        <v>407976293.15479738</v>
      </c>
      <c r="J117" s="90">
        <f t="shared" ca="1" si="20"/>
        <v>400686977.42460191</v>
      </c>
      <c r="K117" s="90">
        <f t="shared" ca="1" si="20"/>
        <v>393397661.69440645</v>
      </c>
      <c r="L117">
        <f ca="1">IF('Coal mining 2020'!$A125="MD",INDIRECT("'Coal mining 2020'!"&amp;'Country Selector'!$B$3&amp;ROW($A125))*10^12,0)*'Process Emissions Multipliers'!$B$42</f>
        <v>386108345.96421105</v>
      </c>
      <c r="M117" s="90">
        <f t="shared" ca="1" si="16"/>
        <v>1127114573.8511245</v>
      </c>
      <c r="N117" s="90">
        <f t="shared" ca="1" si="21"/>
        <v>1868120801.7380381</v>
      </c>
      <c r="O117" s="90">
        <f t="shared" ca="1" si="21"/>
        <v>2609127029.6249514</v>
      </c>
      <c r="P117" s="90">
        <f t="shared" ca="1" si="21"/>
        <v>3350133257.5118651</v>
      </c>
      <c r="Q117" s="90">
        <f t="shared" ca="1" si="21"/>
        <v>4091139485.3987789</v>
      </c>
      <c r="R117" s="90">
        <f t="shared" ca="1" si="21"/>
        <v>4832145713.2856913</v>
      </c>
      <c r="S117" s="90">
        <f t="shared" ca="1" si="21"/>
        <v>5573151941.1726065</v>
      </c>
      <c r="T117" s="90">
        <f t="shared" ca="1" si="21"/>
        <v>6314158169.0595198</v>
      </c>
      <c r="U117" s="90">
        <f t="shared" ca="1" si="21"/>
        <v>7055164396.9464331</v>
      </c>
      <c r="V117">
        <f ca="1">IF('Coal mining 2030'!$A125="MD",INDIRECT("'Coal mining 2030'!"&amp;'Country Selector'!$B$3&amp;ROW($A125))*10^12,0)*'Process Emissions Multipliers'!$D$42</f>
        <v>7796170624.8333464</v>
      </c>
      <c r="W117" s="90">
        <f t="shared" ca="1" si="24"/>
        <v>7755480225.5437365</v>
      </c>
      <c r="X117" s="90">
        <f t="shared" ca="1" si="24"/>
        <v>7714789826.2541256</v>
      </c>
      <c r="Y117" s="90">
        <f t="shared" ca="1" si="24"/>
        <v>7674099426.9645147</v>
      </c>
      <c r="Z117" s="90">
        <f t="shared" ca="1" si="24"/>
        <v>7633409027.6749039</v>
      </c>
      <c r="AA117" s="90">
        <f t="shared" ca="1" si="24"/>
        <v>7592718628.385293</v>
      </c>
      <c r="AB117" s="90">
        <f t="shared" ca="1" si="24"/>
        <v>7552028229.0956831</v>
      </c>
      <c r="AC117" s="90">
        <f t="shared" ca="1" si="24"/>
        <v>7511337829.8060722</v>
      </c>
      <c r="AD117" s="90">
        <f t="shared" ca="1" si="24"/>
        <v>7470647430.5164614</v>
      </c>
      <c r="AE117" s="90">
        <f t="shared" ca="1" si="24"/>
        <v>7429957031.2268515</v>
      </c>
      <c r="AF117" s="90">
        <f t="shared" ca="1" si="24"/>
        <v>7389266631.9372406</v>
      </c>
      <c r="AG117" s="90">
        <f t="shared" ca="1" si="24"/>
        <v>7348576232.6476307</v>
      </c>
      <c r="AH117" s="90">
        <f t="shared" ca="1" si="24"/>
        <v>7307885833.3580198</v>
      </c>
      <c r="AI117" s="90">
        <f t="shared" ca="1" si="24"/>
        <v>7267195434.068409</v>
      </c>
      <c r="AJ117" s="90">
        <f t="shared" ca="1" si="24"/>
        <v>7226505034.7787981</v>
      </c>
      <c r="AK117" s="90">
        <f t="shared" ca="1" si="24"/>
        <v>7185814635.4891882</v>
      </c>
      <c r="AL117" s="90">
        <f t="shared" ca="1" si="24"/>
        <v>7145124236.1995773</v>
      </c>
      <c r="AM117" s="90">
        <f t="shared" ca="1" si="23"/>
        <v>7104433836.9099674</v>
      </c>
      <c r="AN117" s="90">
        <f t="shared" ca="1" si="23"/>
        <v>7063743437.6203566</v>
      </c>
      <c r="AO117" s="90">
        <f t="shared" ca="1" si="23"/>
        <v>7023053038.3307457</v>
      </c>
      <c r="AP117">
        <f ca="1">V117*'Process Emissions Multipliers'!$E$42</f>
        <v>6982362639.0411348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848605312.77341115</v>
      </c>
      <c r="D119" s="90">
        <f t="shared" ca="1" si="20"/>
        <v>1697210625.5468223</v>
      </c>
      <c r="E119" s="90">
        <f t="shared" ca="1" si="20"/>
        <v>2545815938.3202333</v>
      </c>
      <c r="F119" s="90">
        <f t="shared" ca="1" si="20"/>
        <v>3394421251.0936446</v>
      </c>
      <c r="G119" s="90">
        <f t="shared" ca="1" si="20"/>
        <v>4243026563.8670564</v>
      </c>
      <c r="H119" s="90">
        <f t="shared" ca="1" si="20"/>
        <v>5091631876.6404667</v>
      </c>
      <c r="I119" s="90">
        <f t="shared" ca="1" si="20"/>
        <v>5940237189.4138775</v>
      </c>
      <c r="J119" s="90">
        <f t="shared" ca="1" si="20"/>
        <v>6788842502.1872892</v>
      </c>
      <c r="K119" s="90">
        <f t="shared" ca="1" si="20"/>
        <v>7637447814.960701</v>
      </c>
      <c r="L119">
        <f ca="1">IF('Coal mining 2020'!$A127="MD",INDIRECT("'Coal mining 2020'!"&amp;'Country Selector'!$B$3&amp;ROW($A127))*10^12,0)*'Process Emissions Multipliers'!$B$42</f>
        <v>8486053127.7341118</v>
      </c>
      <c r="M119" s="90">
        <f t="shared" ca="1" si="16"/>
        <v>7637447814.960701</v>
      </c>
      <c r="N119" s="90">
        <f t="shared" ca="1" si="21"/>
        <v>6788842502.1872892</v>
      </c>
      <c r="O119" s="90">
        <f t="shared" ca="1" si="21"/>
        <v>5940237189.4138775</v>
      </c>
      <c r="P119" s="90">
        <f t="shared" ca="1" si="21"/>
        <v>5091631876.6404667</v>
      </c>
      <c r="Q119" s="90">
        <f t="shared" ca="1" si="21"/>
        <v>4243026563.8670564</v>
      </c>
      <c r="R119" s="90">
        <f t="shared" ca="1" si="21"/>
        <v>3394421251.0936446</v>
      </c>
      <c r="S119" s="90">
        <f t="shared" ca="1" si="21"/>
        <v>2545815938.3202333</v>
      </c>
      <c r="T119" s="90">
        <f t="shared" ca="1" si="21"/>
        <v>1697210625.5468223</v>
      </c>
      <c r="U119" s="90">
        <f t="shared" ca="1" si="21"/>
        <v>848605312.77341115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2858664792.8096924</v>
      </c>
      <c r="D120" s="90">
        <f t="shared" ca="1" si="20"/>
        <v>3659336733.6456623</v>
      </c>
      <c r="E120" s="90">
        <f t="shared" ca="1" si="20"/>
        <v>4460008674.4816322</v>
      </c>
      <c r="F120" s="90">
        <f t="shared" ca="1" si="20"/>
        <v>5260680615.3176022</v>
      </c>
      <c r="G120" s="90">
        <f t="shared" ca="1" si="20"/>
        <v>6061352556.153573</v>
      </c>
      <c r="H120" s="90">
        <f t="shared" ca="1" si="20"/>
        <v>6862024496.989543</v>
      </c>
      <c r="I120" s="90">
        <f t="shared" ca="1" si="20"/>
        <v>7662696437.8255129</v>
      </c>
      <c r="J120" s="90">
        <f t="shared" ca="1" si="20"/>
        <v>8463368378.6614838</v>
      </c>
      <c r="K120" s="90">
        <f t="shared" ca="1" si="20"/>
        <v>9264040319.4974537</v>
      </c>
      <c r="L120">
        <f ca="1">IF('Coal mining 2020'!$A128="MD",INDIRECT("'Coal mining 2020'!"&amp;'Country Selector'!$B$3&amp;ROW($A128))*10^12,0)*'Process Emissions Multipliers'!$B$42</f>
        <v>10064712260.333424</v>
      </c>
      <c r="M120" s="90">
        <f t="shared" ca="1" si="16"/>
        <v>9213023243.7889004</v>
      </c>
      <c r="N120" s="90">
        <f t="shared" ca="1" si="21"/>
        <v>8361334227.2443762</v>
      </c>
      <c r="O120" s="90">
        <f t="shared" ca="1" si="21"/>
        <v>7509645210.6998529</v>
      </c>
      <c r="P120" s="90">
        <f t="shared" ca="1" si="21"/>
        <v>6657956194.1553288</v>
      </c>
      <c r="Q120" s="90">
        <f t="shared" ca="1" si="21"/>
        <v>5806267177.6108055</v>
      </c>
      <c r="R120" s="90">
        <f t="shared" ca="1" si="21"/>
        <v>4954578161.0662813</v>
      </c>
      <c r="S120" s="90">
        <f t="shared" ca="1" si="21"/>
        <v>4102889144.5217581</v>
      </c>
      <c r="T120" s="90">
        <f t="shared" ca="1" si="21"/>
        <v>3251200127.9772344</v>
      </c>
      <c r="U120" s="90">
        <f t="shared" ca="1" si="21"/>
        <v>2399511111.4327106</v>
      </c>
      <c r="V120">
        <f ca="1">IF('Coal mining 2030'!$A128="MD",INDIRECT("'Coal mining 2030'!"&amp;'Country Selector'!$B$3&amp;ROW($A128))*10^12,0)*'Process Emissions Multipliers'!$D$42</f>
        <v>1547822094.8881872</v>
      </c>
      <c r="W120" s="90">
        <f t="shared" ca="1" si="24"/>
        <v>1539743577.6133516</v>
      </c>
      <c r="X120" s="90">
        <f t="shared" ca="1" si="24"/>
        <v>1531665060.338516</v>
      </c>
      <c r="Y120" s="90">
        <f t="shared" ca="1" si="24"/>
        <v>1523586543.0636806</v>
      </c>
      <c r="Z120" s="90">
        <f t="shared" ca="1" si="24"/>
        <v>1515508025.7888448</v>
      </c>
      <c r="AA120" s="90">
        <f t="shared" ca="1" si="24"/>
        <v>1507429508.5140092</v>
      </c>
      <c r="AB120" s="90">
        <f t="shared" ca="1" si="24"/>
        <v>1499350991.2391737</v>
      </c>
      <c r="AC120" s="90">
        <f t="shared" ca="1" si="24"/>
        <v>1491272473.9643383</v>
      </c>
      <c r="AD120" s="90">
        <f t="shared" ca="1" si="24"/>
        <v>1483193956.6895025</v>
      </c>
      <c r="AE120" s="90">
        <f t="shared" ca="1" si="24"/>
        <v>1475115439.4146671</v>
      </c>
      <c r="AF120" s="90">
        <f t="shared" ca="1" si="24"/>
        <v>1467036922.1398315</v>
      </c>
      <c r="AG120" s="90">
        <f t="shared" ca="1" si="24"/>
        <v>1458958404.864996</v>
      </c>
      <c r="AH120" s="90">
        <f t="shared" ca="1" si="24"/>
        <v>1450879887.5901604</v>
      </c>
      <c r="AI120" s="90">
        <f t="shared" ca="1" si="24"/>
        <v>1442801370.3153248</v>
      </c>
      <c r="AJ120" s="90">
        <f t="shared" ca="1" si="24"/>
        <v>1434722853.0404892</v>
      </c>
      <c r="AK120" s="90">
        <f t="shared" ca="1" si="24"/>
        <v>1426644335.7656536</v>
      </c>
      <c r="AL120" s="90">
        <f t="shared" ca="1" si="24"/>
        <v>1418565818.490818</v>
      </c>
      <c r="AM120" s="90">
        <f t="shared" ca="1" si="23"/>
        <v>1410487301.2159822</v>
      </c>
      <c r="AN120" s="90">
        <f t="shared" ca="1" si="23"/>
        <v>1402408783.9411469</v>
      </c>
      <c r="AO120" s="90">
        <f t="shared" ca="1" si="23"/>
        <v>1394330266.6663113</v>
      </c>
      <c r="AP120">
        <f ca="1">V120*'Process Emissions Multipliers'!$E$42</f>
        <v>1386251749.3914757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421089545.26462144</v>
      </c>
      <c r="D122" s="90">
        <f t="shared" ca="1" si="20"/>
        <v>414294389.56413412</v>
      </c>
      <c r="E122" s="90">
        <f t="shared" ca="1" si="20"/>
        <v>407499233.86364681</v>
      </c>
      <c r="F122" s="90">
        <f t="shared" ca="1" si="20"/>
        <v>400704078.16315949</v>
      </c>
      <c r="G122" s="90">
        <f t="shared" ca="1" si="20"/>
        <v>393908922.46267223</v>
      </c>
      <c r="H122" s="90">
        <f t="shared" ca="1" si="20"/>
        <v>387113766.76218498</v>
      </c>
      <c r="I122" s="90">
        <f t="shared" ca="1" si="20"/>
        <v>380318611.0616976</v>
      </c>
      <c r="J122" s="90">
        <f t="shared" ca="1" si="20"/>
        <v>373523455.36121035</v>
      </c>
      <c r="K122" s="90">
        <f t="shared" ca="1" si="20"/>
        <v>366728299.66072303</v>
      </c>
      <c r="L122">
        <f ca="1">IF('Coal mining 2020'!$A130="MD",INDIRECT("'Coal mining 2020'!"&amp;'Country Selector'!$B$3&amp;ROW($A130))*10^12,0)*'Process Emissions Multipliers'!$B$42</f>
        <v>359933143.96023571</v>
      </c>
      <c r="M122" s="90">
        <f t="shared" ca="1" si="16"/>
        <v>1749161041.2338238</v>
      </c>
      <c r="N122" s="90">
        <f t="shared" ca="1" si="21"/>
        <v>3138388938.507412</v>
      </c>
      <c r="O122" s="90">
        <f t="shared" ca="1" si="21"/>
        <v>4527616835.7810001</v>
      </c>
      <c r="P122" s="90">
        <f t="shared" ca="1" si="21"/>
        <v>5916844733.0545883</v>
      </c>
      <c r="Q122" s="90">
        <f t="shared" ca="1" si="21"/>
        <v>7306072630.3281765</v>
      </c>
      <c r="R122" s="90">
        <f t="shared" ca="1" si="21"/>
        <v>8695300527.6017647</v>
      </c>
      <c r="S122" s="90">
        <f t="shared" ca="1" si="21"/>
        <v>10084528424.875353</v>
      </c>
      <c r="T122" s="90">
        <f t="shared" ca="1" si="21"/>
        <v>11473756322.148941</v>
      </c>
      <c r="U122" s="90">
        <f t="shared" ca="1" si="21"/>
        <v>12862984219.422529</v>
      </c>
      <c r="V122">
        <f ca="1">IF('Coal mining 2030'!$A130="MD",INDIRECT("'Coal mining 2030'!"&amp;'Country Selector'!$B$3&amp;ROW($A130))*10^12,0)*'Process Emissions Multipliers'!$D$42</f>
        <v>14252212116.696117</v>
      </c>
      <c r="W122" s="90">
        <f t="shared" ca="1" si="24"/>
        <v>14177825827.619614</v>
      </c>
      <c r="X122" s="90">
        <f t="shared" ca="1" si="24"/>
        <v>14103439538.543114</v>
      </c>
      <c r="Y122" s="90">
        <f t="shared" ca="1" si="24"/>
        <v>14029053249.46661</v>
      </c>
      <c r="Z122" s="90">
        <f t="shared" ca="1" si="24"/>
        <v>13954666960.390106</v>
      </c>
      <c r="AA122" s="90">
        <f t="shared" ca="1" si="24"/>
        <v>13880280671.313606</v>
      </c>
      <c r="AB122" s="90">
        <f t="shared" ca="1" si="24"/>
        <v>13805894382.237103</v>
      </c>
      <c r="AC122" s="90">
        <f t="shared" ca="1" si="24"/>
        <v>13731508093.160599</v>
      </c>
      <c r="AD122" s="90">
        <f t="shared" ca="1" si="24"/>
        <v>13657121804.084095</v>
      </c>
      <c r="AE122" s="90">
        <f t="shared" ca="1" si="24"/>
        <v>13582735515.007593</v>
      </c>
      <c r="AF122" s="90">
        <f t="shared" ca="1" si="24"/>
        <v>13508349225.931091</v>
      </c>
      <c r="AG122" s="90">
        <f t="shared" ca="1" si="24"/>
        <v>13433962936.854589</v>
      </c>
      <c r="AH122" s="90">
        <f t="shared" ca="1" si="24"/>
        <v>13359576647.778088</v>
      </c>
      <c r="AI122" s="90">
        <f t="shared" ca="1" si="24"/>
        <v>13285190358.701584</v>
      </c>
      <c r="AJ122" s="90">
        <f t="shared" ca="1" si="24"/>
        <v>13210804069.62508</v>
      </c>
      <c r="AK122" s="90">
        <f t="shared" ca="1" si="24"/>
        <v>13136417780.548576</v>
      </c>
      <c r="AL122" s="90">
        <f t="shared" ca="1" si="24"/>
        <v>13062031491.472076</v>
      </c>
      <c r="AM122" s="90">
        <f t="shared" ca="1" si="23"/>
        <v>12987645202.395573</v>
      </c>
      <c r="AN122" s="90">
        <f t="shared" ca="1" si="23"/>
        <v>12913258913.319069</v>
      </c>
      <c r="AO122" s="90">
        <f t="shared" ca="1" si="23"/>
        <v>12838872624.242569</v>
      </c>
      <c r="AP122">
        <f ca="1">V122*'Process Emissions Multipliers'!$E$42</f>
        <v>12764486335.166065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2914541712.0122027</v>
      </c>
      <c r="D125" s="90">
        <f t="shared" ca="1" si="20"/>
        <v>4450702123.1678591</v>
      </c>
      <c r="E125" s="90">
        <f t="shared" ca="1" si="20"/>
        <v>5986862534.3235149</v>
      </c>
      <c r="F125" s="90">
        <f t="shared" ca="1" si="20"/>
        <v>7523022945.4791727</v>
      </c>
      <c r="G125" s="90">
        <f t="shared" ca="1" si="20"/>
        <v>9059183356.6348286</v>
      </c>
      <c r="H125" s="90">
        <f t="shared" ca="1" si="20"/>
        <v>10595343767.790485</v>
      </c>
      <c r="I125" s="90">
        <f t="shared" ca="1" si="20"/>
        <v>12131504178.946142</v>
      </c>
      <c r="J125" s="90">
        <f t="shared" ca="1" si="20"/>
        <v>13667664590.101799</v>
      </c>
      <c r="K125" s="90">
        <f t="shared" ca="1" si="20"/>
        <v>15203825001.257458</v>
      </c>
      <c r="L125">
        <f ca="1">IF('Coal mining 2020'!$A133="MD",INDIRECT("'Coal mining 2020'!"&amp;'Country Selector'!$B$3&amp;ROW($A133))*10^12,0)*'Process Emissions Multipliers'!$B$42</f>
        <v>16739985412.413113</v>
      </c>
      <c r="M125" s="90">
        <f t="shared" ca="1" si="16"/>
        <v>15169655308.630108</v>
      </c>
      <c r="N125" s="90">
        <f t="shared" ca="1" si="21"/>
        <v>13599325204.847101</v>
      </c>
      <c r="O125" s="90">
        <f t="shared" ca="1" si="21"/>
        <v>12028995101.064093</v>
      </c>
      <c r="P125" s="90">
        <f t="shared" ca="1" si="21"/>
        <v>10458664997.281086</v>
      </c>
      <c r="Q125" s="90">
        <f t="shared" ca="1" si="21"/>
        <v>8888334893.4980812</v>
      </c>
      <c r="R125" s="90">
        <f t="shared" ca="1" si="21"/>
        <v>7318004789.7150745</v>
      </c>
      <c r="S125" s="90">
        <f t="shared" ca="1" si="21"/>
        <v>5747674685.9320679</v>
      </c>
      <c r="T125" s="90">
        <f t="shared" ca="1" si="21"/>
        <v>4177344582.1490617</v>
      </c>
      <c r="U125" s="90">
        <f t="shared" ca="1" si="21"/>
        <v>2607014478.3660555</v>
      </c>
      <c r="V125">
        <f ca="1">IF('Coal mining 2030'!$A133="MD",INDIRECT("'Coal mining 2030'!"&amp;'Country Selector'!$B$3&amp;ROW($A133))*10^12,0)*'Process Emissions Multipliers'!$D$42</f>
        <v>1036684374.5830489</v>
      </c>
      <c r="W125" s="90">
        <f t="shared" ca="1" si="24"/>
        <v>1031273628.3117042</v>
      </c>
      <c r="X125" s="90">
        <f t="shared" ca="1" si="24"/>
        <v>1025862882.0403595</v>
      </c>
      <c r="Y125" s="90">
        <f t="shared" ca="1" si="24"/>
        <v>1020452135.7690146</v>
      </c>
      <c r="Z125" s="90">
        <f t="shared" ca="1" si="24"/>
        <v>1015041389.4976699</v>
      </c>
      <c r="AA125" s="90">
        <f t="shared" ca="1" si="24"/>
        <v>1009630643.2263252</v>
      </c>
      <c r="AB125" s="90">
        <f t="shared" ca="1" si="24"/>
        <v>1004219896.9549805</v>
      </c>
      <c r="AC125" s="90">
        <f t="shared" ca="1" si="24"/>
        <v>998809150.68363571</v>
      </c>
      <c r="AD125" s="90">
        <f t="shared" ca="1" si="24"/>
        <v>993398404.41229105</v>
      </c>
      <c r="AE125" s="90">
        <f t="shared" ca="1" si="24"/>
        <v>987987658.14094615</v>
      </c>
      <c r="AF125" s="90">
        <f t="shared" ca="1" si="24"/>
        <v>982576911.86960149</v>
      </c>
      <c r="AG125" s="90">
        <f t="shared" ca="1" si="24"/>
        <v>977166165.59825683</v>
      </c>
      <c r="AH125" s="90">
        <f t="shared" ca="1" si="24"/>
        <v>971755419.32691193</v>
      </c>
      <c r="AI125" s="90">
        <f t="shared" ca="1" si="24"/>
        <v>966344673.05556726</v>
      </c>
      <c r="AJ125" s="90">
        <f t="shared" ca="1" si="24"/>
        <v>960933926.7842226</v>
      </c>
      <c r="AK125" s="90">
        <f t="shared" ca="1" si="24"/>
        <v>955523180.5128777</v>
      </c>
      <c r="AL125" s="90">
        <f t="shared" ca="1" si="24"/>
        <v>950112434.24153304</v>
      </c>
      <c r="AM125" s="90">
        <f t="shared" ca="1" si="23"/>
        <v>944701687.97018826</v>
      </c>
      <c r="AN125" s="90">
        <f t="shared" ca="1" si="23"/>
        <v>939290941.69884348</v>
      </c>
      <c r="AO125" s="90">
        <f t="shared" ca="1" si="23"/>
        <v>933880195.42749882</v>
      </c>
      <c r="AP125">
        <f ca="1">V125*'Process Emissions Multipliers'!$E$42</f>
        <v>928469449.15615404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8628714658.0152836</v>
      </c>
      <c r="D127" s="90">
        <f t="shared" ca="1" si="15"/>
        <v>7744238600.4786701</v>
      </c>
      <c r="E127" s="90">
        <f t="shared" ca="1" si="15"/>
        <v>6859762542.9420547</v>
      </c>
      <c r="F127" s="90">
        <f t="shared" ca="1" si="15"/>
        <v>5975286485.4054394</v>
      </c>
      <c r="G127" s="90">
        <f t="shared" ca="1" si="15"/>
        <v>5090810427.868824</v>
      </c>
      <c r="H127" s="90">
        <f t="shared" ca="1" si="15"/>
        <v>4206334370.3322086</v>
      </c>
      <c r="I127" s="90">
        <f t="shared" ca="1" si="15"/>
        <v>3321858312.7955933</v>
      </c>
      <c r="J127" s="90">
        <f t="shared" ca="1" si="15"/>
        <v>2437382255.2589779</v>
      </c>
      <c r="K127" s="90">
        <f t="shared" ca="1" si="15"/>
        <v>1552906197.7223623</v>
      </c>
      <c r="L127">
        <f ca="1">IF('Coal mining 2020'!$A135="MD",INDIRECT("'Coal mining 2020'!"&amp;'Country Selector'!$B$3&amp;ROW($A135))*10^12,0)*'Process Emissions Multipliers'!$B$42</f>
        <v>668430140.18574691</v>
      </c>
      <c r="M127" s="90">
        <f t="shared" ca="1" si="16"/>
        <v>1317076821.300632</v>
      </c>
      <c r="N127" s="90">
        <f t="shared" ca="1" si="16"/>
        <v>1965723502.4155173</v>
      </c>
      <c r="O127" s="90">
        <f t="shared" ca="1" si="16"/>
        <v>2614370183.5304027</v>
      </c>
      <c r="P127" s="90">
        <f t="shared" ca="1" si="16"/>
        <v>3263016864.645288</v>
      </c>
      <c r="Q127" s="90">
        <f t="shared" ca="1" si="16"/>
        <v>3911663545.7601733</v>
      </c>
      <c r="R127" s="90">
        <f t="shared" ca="1" si="16"/>
        <v>4560310226.8750582</v>
      </c>
      <c r="S127" s="90">
        <f t="shared" ca="1" si="16"/>
        <v>5208956907.9899435</v>
      </c>
      <c r="T127" s="90">
        <f t="shared" ca="1" si="16"/>
        <v>5857603589.1048288</v>
      </c>
      <c r="U127" s="90">
        <f t="shared" ca="1" si="16"/>
        <v>6506250270.2197142</v>
      </c>
      <c r="V127">
        <f ca="1">IF('Coal mining 2030'!$A135="MD",INDIRECT("'Coal mining 2030'!"&amp;'Country Selector'!$B$3&amp;ROW($A135))*10^12,0)*'Process Emissions Multipliers'!$D$42</f>
        <v>7154896951.3345995</v>
      </c>
      <c r="W127" s="90">
        <f t="shared" ref="W127:AL142" ca="1" si="26">$V127*($AP$1-W$1)/($AP$1-$V$1)+$AP127*(W$1-$V$1)/($AP$1-$V$1)</f>
        <v>7117553539.0574932</v>
      </c>
      <c r="X127" s="90">
        <f t="shared" ca="1" si="26"/>
        <v>7080210126.780386</v>
      </c>
      <c r="Y127" s="90">
        <f t="shared" ca="1" si="26"/>
        <v>7042866714.5032778</v>
      </c>
      <c r="Z127" s="90">
        <f t="shared" ca="1" si="26"/>
        <v>7005523302.2261715</v>
      </c>
      <c r="AA127" s="90">
        <f t="shared" ca="1" si="26"/>
        <v>6968179889.9490652</v>
      </c>
      <c r="AB127" s="90">
        <f t="shared" ca="1" si="26"/>
        <v>6930836477.671957</v>
      </c>
      <c r="AC127" s="90">
        <f t="shared" ca="1" si="26"/>
        <v>6893493065.3948517</v>
      </c>
      <c r="AD127" s="90">
        <f t="shared" ca="1" si="26"/>
        <v>6856149653.1177444</v>
      </c>
      <c r="AE127" s="90">
        <f t="shared" ca="1" si="26"/>
        <v>6818806240.8406363</v>
      </c>
      <c r="AF127" s="90">
        <f t="shared" ca="1" si="26"/>
        <v>6781462828.56353</v>
      </c>
      <c r="AG127" s="90">
        <f t="shared" ca="1" si="26"/>
        <v>6744119416.2864227</v>
      </c>
      <c r="AH127" s="90">
        <f t="shared" ca="1" si="26"/>
        <v>6706776004.0093155</v>
      </c>
      <c r="AI127" s="90">
        <f t="shared" ca="1" si="26"/>
        <v>6669432591.7322092</v>
      </c>
      <c r="AJ127" s="90">
        <f t="shared" ca="1" si="26"/>
        <v>6632089179.4551029</v>
      </c>
      <c r="AK127" s="90">
        <f t="shared" ca="1" si="26"/>
        <v>6594745767.1779947</v>
      </c>
      <c r="AL127" s="90">
        <f t="shared" ca="1" si="26"/>
        <v>6557402354.9008884</v>
      </c>
      <c r="AM127" s="90">
        <f t="shared" ca="1" si="25"/>
        <v>6520058942.6237812</v>
      </c>
      <c r="AN127" s="90">
        <f t="shared" ca="1" si="25"/>
        <v>6482715530.346674</v>
      </c>
      <c r="AO127" s="90">
        <f t="shared" ca="1" si="25"/>
        <v>6445372118.0695667</v>
      </c>
      <c r="AP127">
        <f ca="1">V127*'Process Emissions Multipliers'!$E$42</f>
        <v>6408028705.7924604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903424375.07193995</v>
      </c>
      <c r="D129" s="90">
        <f t="shared" ca="1" si="27"/>
        <v>888845743.61154914</v>
      </c>
      <c r="E129" s="90">
        <f t="shared" ca="1" si="27"/>
        <v>874267112.15115821</v>
      </c>
      <c r="F129" s="90">
        <f t="shared" ca="1" si="27"/>
        <v>859688480.69076741</v>
      </c>
      <c r="G129" s="90">
        <f t="shared" ca="1" si="27"/>
        <v>845109849.23037648</v>
      </c>
      <c r="H129" s="90">
        <f t="shared" ca="1" si="27"/>
        <v>830531217.76998568</v>
      </c>
      <c r="I129" s="90">
        <f t="shared" ca="1" si="27"/>
        <v>815952586.30959475</v>
      </c>
      <c r="J129" s="90">
        <f t="shared" ca="1" si="27"/>
        <v>801373954.84920382</v>
      </c>
      <c r="K129" s="90">
        <f t="shared" ca="1" si="27"/>
        <v>786795323.3888129</v>
      </c>
      <c r="L129">
        <f ca="1">IF('Coal mining 2020'!$A137="MD",INDIRECT("'Coal mining 2020'!"&amp;'Country Selector'!$B$3&amp;ROW($A137))*10^12,0)*'Process Emissions Multipliers'!$B$42</f>
        <v>772216691.92842209</v>
      </c>
      <c r="M129" s="90">
        <f t="shared" ca="1" si="28"/>
        <v>764038281.81767309</v>
      </c>
      <c r="N129" s="90">
        <f t="shared" ca="1" si="28"/>
        <v>755859871.7069242</v>
      </c>
      <c r="O129" s="90">
        <f t="shared" ca="1" si="28"/>
        <v>747681461.59617531</v>
      </c>
      <c r="P129" s="90">
        <f t="shared" ca="1" si="28"/>
        <v>739503051.48542643</v>
      </c>
      <c r="Q129" s="90">
        <f t="shared" ca="1" si="28"/>
        <v>731324641.37467742</v>
      </c>
      <c r="R129" s="90">
        <f t="shared" ca="1" si="28"/>
        <v>723146231.26392841</v>
      </c>
      <c r="S129" s="90">
        <f t="shared" ca="1" si="28"/>
        <v>714967821.15317965</v>
      </c>
      <c r="T129" s="90">
        <f t="shared" ca="1" si="28"/>
        <v>706789411.04243064</v>
      </c>
      <c r="U129" s="90">
        <f t="shared" ca="1" si="28"/>
        <v>698611000.93168163</v>
      </c>
      <c r="V129">
        <f ca="1">IF('Coal mining 2030'!$A137="MD",INDIRECT("'Coal mining 2030'!"&amp;'Country Selector'!$B$3&amp;ROW($A137))*10^12,0)*'Process Emissions Multipliers'!$D$42</f>
        <v>690432590.82093275</v>
      </c>
      <c r="W129" s="90">
        <f t="shared" ca="1" si="26"/>
        <v>686829029.64263129</v>
      </c>
      <c r="X129" s="90">
        <f t="shared" ca="1" si="26"/>
        <v>683225468.4643296</v>
      </c>
      <c r="Y129" s="90">
        <f t="shared" ca="1" si="26"/>
        <v>679621907.28602815</v>
      </c>
      <c r="Z129" s="90">
        <f t="shared" ca="1" si="26"/>
        <v>676018346.10772669</v>
      </c>
      <c r="AA129" s="90">
        <f t="shared" ca="1" si="26"/>
        <v>672414784.92942524</v>
      </c>
      <c r="AB129" s="90">
        <f t="shared" ca="1" si="26"/>
        <v>668811223.75112379</v>
      </c>
      <c r="AC129" s="90">
        <f t="shared" ca="1" si="26"/>
        <v>665207662.57282209</v>
      </c>
      <c r="AD129" s="90">
        <f t="shared" ca="1" si="26"/>
        <v>661604101.39452064</v>
      </c>
      <c r="AE129" s="90">
        <f t="shared" ca="1" si="26"/>
        <v>658000540.21621919</v>
      </c>
      <c r="AF129" s="90">
        <f t="shared" ca="1" si="26"/>
        <v>654396979.03791761</v>
      </c>
      <c r="AG129" s="90">
        <f t="shared" ca="1" si="26"/>
        <v>650793417.85961604</v>
      </c>
      <c r="AH129" s="90">
        <f t="shared" ca="1" si="26"/>
        <v>647189856.68131471</v>
      </c>
      <c r="AI129" s="90">
        <f t="shared" ca="1" si="26"/>
        <v>643586295.50301313</v>
      </c>
      <c r="AJ129" s="90">
        <f t="shared" ca="1" si="26"/>
        <v>639982734.32471156</v>
      </c>
      <c r="AK129" s="90">
        <f t="shared" ca="1" si="26"/>
        <v>636379173.14641023</v>
      </c>
      <c r="AL129" s="90">
        <f t="shared" ca="1" si="26"/>
        <v>632775611.96810865</v>
      </c>
      <c r="AM129" s="90">
        <f t="shared" ca="1" si="25"/>
        <v>629172050.78980708</v>
      </c>
      <c r="AN129" s="90">
        <f t="shared" ca="1" si="25"/>
        <v>625568489.61150563</v>
      </c>
      <c r="AO129" s="90">
        <f t="shared" ca="1" si="25"/>
        <v>621964928.43320405</v>
      </c>
      <c r="AP129">
        <f ca="1">V129*'Process Emissions Multipliers'!$E$42</f>
        <v>618361367.2549026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1107811714.241353</v>
      </c>
      <c r="D130" s="90">
        <f t="shared" ca="1" si="27"/>
        <v>1835168666.2958624</v>
      </c>
      <c r="E130" s="90">
        <f t="shared" ca="1" si="27"/>
        <v>2562525618.3503714</v>
      </c>
      <c r="F130" s="90">
        <f t="shared" ca="1" si="27"/>
        <v>3289882570.404881</v>
      </c>
      <c r="G130" s="90">
        <f t="shared" ca="1" si="27"/>
        <v>4017239522.4593902</v>
      </c>
      <c r="H130" s="90">
        <f t="shared" ca="1" si="27"/>
        <v>4744596474.5138998</v>
      </c>
      <c r="I130" s="90">
        <f t="shared" ca="1" si="27"/>
        <v>5471953426.5684099</v>
      </c>
      <c r="J130" s="90">
        <f t="shared" ca="1" si="27"/>
        <v>6199310378.6229181</v>
      </c>
      <c r="K130" s="90">
        <f t="shared" ca="1" si="27"/>
        <v>6926667330.6774273</v>
      </c>
      <c r="L130">
        <f ca="1">IF('Coal mining 2020'!$A138="MD",INDIRECT("'Coal mining 2020'!"&amp;'Country Selector'!$B$3&amp;ROW($A138))*10^12,0)*'Process Emissions Multipliers'!$B$42</f>
        <v>7654024282.7319374</v>
      </c>
      <c r="M130" s="90">
        <f t="shared" ca="1" si="28"/>
        <v>6917235961.9595518</v>
      </c>
      <c r="N130" s="90">
        <f t="shared" ca="1" si="28"/>
        <v>6180447641.1871681</v>
      </c>
      <c r="O130" s="90">
        <f t="shared" ca="1" si="28"/>
        <v>5443659320.4147835</v>
      </c>
      <c r="P130" s="90">
        <f t="shared" ca="1" si="28"/>
        <v>4706870999.6423979</v>
      </c>
      <c r="Q130" s="90">
        <f t="shared" ca="1" si="28"/>
        <v>3970082678.8700132</v>
      </c>
      <c r="R130" s="90">
        <f t="shared" ca="1" si="28"/>
        <v>3233294358.0976286</v>
      </c>
      <c r="S130" s="90">
        <f t="shared" ca="1" si="28"/>
        <v>2496506037.3252439</v>
      </c>
      <c r="T130" s="90">
        <f t="shared" ca="1" si="28"/>
        <v>1759717716.5528591</v>
      </c>
      <c r="U130" s="90">
        <f t="shared" ca="1" si="28"/>
        <v>1022929395.7804744</v>
      </c>
      <c r="V130">
        <f ca="1">IF('Coal mining 2030'!$A138="MD",INDIRECT("'Coal mining 2030'!"&amp;'Country Selector'!$B$3&amp;ROW($A138))*10^12,0)*'Process Emissions Multipliers'!$D$42</f>
        <v>286141075.0080896</v>
      </c>
      <c r="W130" s="90">
        <f t="shared" ca="1" si="26"/>
        <v>284647624.54945672</v>
      </c>
      <c r="X130" s="90">
        <f t="shared" ca="1" si="26"/>
        <v>283154174.09082383</v>
      </c>
      <c r="Y130" s="90">
        <f t="shared" ca="1" si="26"/>
        <v>281660723.63219094</v>
      </c>
      <c r="Z130" s="90">
        <f t="shared" ca="1" si="26"/>
        <v>280167273.17355806</v>
      </c>
      <c r="AA130" s="90">
        <f t="shared" ca="1" si="26"/>
        <v>278673822.71492523</v>
      </c>
      <c r="AB130" s="90">
        <f t="shared" ca="1" si="26"/>
        <v>277180372.25629234</v>
      </c>
      <c r="AC130" s="90">
        <f t="shared" ca="1" si="26"/>
        <v>275686921.7976594</v>
      </c>
      <c r="AD130" s="90">
        <f t="shared" ca="1" si="26"/>
        <v>274193471.33902657</v>
      </c>
      <c r="AE130" s="90">
        <f t="shared" ca="1" si="26"/>
        <v>272700020.88039362</v>
      </c>
      <c r="AF130" s="90">
        <f t="shared" ca="1" si="26"/>
        <v>271206570.4217608</v>
      </c>
      <c r="AG130" s="90">
        <f t="shared" ca="1" si="26"/>
        <v>269713119.96312785</v>
      </c>
      <c r="AH130" s="90">
        <f t="shared" ca="1" si="26"/>
        <v>268219669.50449499</v>
      </c>
      <c r="AI130" s="90">
        <f t="shared" ca="1" si="26"/>
        <v>266726219.04586214</v>
      </c>
      <c r="AJ130" s="90">
        <f t="shared" ca="1" si="26"/>
        <v>265232768.58722922</v>
      </c>
      <c r="AK130" s="90">
        <f t="shared" ca="1" si="26"/>
        <v>263739318.12859637</v>
      </c>
      <c r="AL130" s="90">
        <f t="shared" ca="1" si="26"/>
        <v>262245867.66996348</v>
      </c>
      <c r="AM130" s="90">
        <f t="shared" ca="1" si="25"/>
        <v>260752417.21133059</v>
      </c>
      <c r="AN130" s="90">
        <f t="shared" ca="1" si="25"/>
        <v>259258966.75269771</v>
      </c>
      <c r="AO130" s="90">
        <f t="shared" ca="1" si="25"/>
        <v>257765516.29406482</v>
      </c>
      <c r="AP130">
        <f ca="1">V130*'Process Emissions Multipliers'!$E$42</f>
        <v>256272065.83543193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621389331.7416091</v>
      </c>
      <c r="N131" s="90">
        <f t="shared" ca="1" si="28"/>
        <v>1242778663.4832182</v>
      </c>
      <c r="O131" s="90">
        <f t="shared" ca="1" si="28"/>
        <v>1864167995.2248273</v>
      </c>
      <c r="P131" s="90">
        <f t="shared" ca="1" si="28"/>
        <v>2485557326.9664364</v>
      </c>
      <c r="Q131" s="90">
        <f t="shared" ca="1" si="28"/>
        <v>3106946658.7080455</v>
      </c>
      <c r="R131" s="90">
        <f t="shared" ca="1" si="28"/>
        <v>3728335990.4496546</v>
      </c>
      <c r="S131" s="90">
        <f t="shared" ca="1" si="28"/>
        <v>4349725322.1912632</v>
      </c>
      <c r="T131" s="90">
        <f t="shared" ca="1" si="28"/>
        <v>4971114653.9328728</v>
      </c>
      <c r="U131" s="90">
        <f t="shared" ca="1" si="28"/>
        <v>5592503985.6744823</v>
      </c>
      <c r="V131">
        <f ca="1">IF('Coal mining 2030'!$A139="MD",INDIRECT("'Coal mining 2030'!"&amp;'Country Selector'!$B$3&amp;ROW($A139))*10^12,0)*'Process Emissions Multipliers'!$D$42</f>
        <v>6213893317.416091</v>
      </c>
      <c r="W131" s="90">
        <f t="shared" ca="1" si="26"/>
        <v>6181461266.8112326</v>
      </c>
      <c r="X131" s="90">
        <f t="shared" ca="1" si="26"/>
        <v>6149029216.2063751</v>
      </c>
      <c r="Y131" s="90">
        <f t="shared" ca="1" si="26"/>
        <v>6116597165.6015167</v>
      </c>
      <c r="Z131" s="90">
        <f t="shared" ca="1" si="26"/>
        <v>6084165114.9966583</v>
      </c>
      <c r="AA131" s="90">
        <f t="shared" ca="1" si="26"/>
        <v>6051733064.3917999</v>
      </c>
      <c r="AB131" s="90">
        <f t="shared" ca="1" si="26"/>
        <v>6019301013.7869415</v>
      </c>
      <c r="AC131" s="90">
        <f t="shared" ca="1" si="26"/>
        <v>5986868963.1820841</v>
      </c>
      <c r="AD131" s="90">
        <f t="shared" ca="1" si="26"/>
        <v>5954436912.5772257</v>
      </c>
      <c r="AE131" s="90">
        <f t="shared" ca="1" si="26"/>
        <v>5922004861.9723682</v>
      </c>
      <c r="AF131" s="90">
        <f t="shared" ca="1" si="26"/>
        <v>5889572811.3675098</v>
      </c>
      <c r="AG131" s="90">
        <f t="shared" ca="1" si="26"/>
        <v>5857140760.7626514</v>
      </c>
      <c r="AH131" s="90">
        <f t="shared" ca="1" si="26"/>
        <v>5824708710.157793</v>
      </c>
      <c r="AI131" s="90">
        <f t="shared" ca="1" si="26"/>
        <v>5792276659.5529346</v>
      </c>
      <c r="AJ131" s="90">
        <f t="shared" ca="1" si="26"/>
        <v>5759844608.9480772</v>
      </c>
      <c r="AK131" s="90">
        <f t="shared" ca="1" si="26"/>
        <v>5727412558.3432188</v>
      </c>
      <c r="AL131" s="90">
        <f t="shared" ca="1" si="26"/>
        <v>5694980507.7383604</v>
      </c>
      <c r="AM131" s="90">
        <f t="shared" ca="1" si="25"/>
        <v>5662548457.133502</v>
      </c>
      <c r="AN131" s="90">
        <f t="shared" ca="1" si="25"/>
        <v>5630116406.5286446</v>
      </c>
      <c r="AO131" s="90">
        <f t="shared" ca="1" si="25"/>
        <v>5597684355.9237862</v>
      </c>
      <c r="AP131">
        <f ca="1">V131*'Process Emissions Multipliers'!$E$42</f>
        <v>5565252305.3189278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7799292474.384325</v>
      </c>
      <c r="D132" s="90">
        <f t="shared" ca="1" si="27"/>
        <v>6967224454.3349571</v>
      </c>
      <c r="E132" s="90">
        <f t="shared" ca="1" si="27"/>
        <v>6135156434.2855902</v>
      </c>
      <c r="F132" s="90">
        <f t="shared" ca="1" si="27"/>
        <v>5303088414.2362213</v>
      </c>
      <c r="G132" s="90">
        <f t="shared" ca="1" si="27"/>
        <v>4471020394.1868544</v>
      </c>
      <c r="H132" s="90">
        <f t="shared" ca="1" si="27"/>
        <v>3638952374.1374865</v>
      </c>
      <c r="I132" s="90">
        <f t="shared" ca="1" si="27"/>
        <v>2806884354.0881186</v>
      </c>
      <c r="J132" s="90">
        <f t="shared" ca="1" si="27"/>
        <v>1974816334.0387509</v>
      </c>
      <c r="K132" s="90">
        <f t="shared" ca="1" si="27"/>
        <v>1142748313.9893832</v>
      </c>
      <c r="L132">
        <f ca="1">IF('Coal mining 2020'!$A140="MD",INDIRECT("'Coal mining 2020'!"&amp;'Country Selector'!$B$3&amp;ROW($A140))*10^12,0)*'Process Emissions Multipliers'!$B$42</f>
        <v>310680293.94001544</v>
      </c>
      <c r="M132" s="90">
        <f t="shared" ca="1" si="28"/>
        <v>307389934.01416439</v>
      </c>
      <c r="N132" s="90">
        <f t="shared" ca="1" si="28"/>
        <v>304099574.08831328</v>
      </c>
      <c r="O132" s="90">
        <f t="shared" ca="1" si="28"/>
        <v>300809214.16246223</v>
      </c>
      <c r="P132" s="90">
        <f t="shared" ca="1" si="28"/>
        <v>297518854.23661113</v>
      </c>
      <c r="Q132" s="90">
        <f t="shared" ca="1" si="28"/>
        <v>294228494.31076008</v>
      </c>
      <c r="R132" s="90">
        <f t="shared" ca="1" si="28"/>
        <v>290938134.38490903</v>
      </c>
      <c r="S132" s="90">
        <f t="shared" ca="1" si="28"/>
        <v>287647774.45905793</v>
      </c>
      <c r="T132" s="90">
        <f t="shared" ca="1" si="28"/>
        <v>284357414.53320688</v>
      </c>
      <c r="U132" s="90">
        <f t="shared" ca="1" si="28"/>
        <v>281067054.60735583</v>
      </c>
      <c r="V132">
        <f ca="1">IF('Coal mining 2030'!$A140="MD",INDIRECT("'Coal mining 2030'!"&amp;'Country Selector'!$B$3&amp;ROW($A140))*10^12,0)*'Process Emissions Multipliers'!$D$42</f>
        <v>277776694.68150473</v>
      </c>
      <c r="W132" s="90">
        <f t="shared" ca="1" si="26"/>
        <v>276326900.26782995</v>
      </c>
      <c r="X132" s="90">
        <f t="shared" ca="1" si="26"/>
        <v>274877105.85415518</v>
      </c>
      <c r="Y132" s="90">
        <f t="shared" ca="1" si="26"/>
        <v>273427311.44048047</v>
      </c>
      <c r="Z132" s="90">
        <f t="shared" ca="1" si="26"/>
        <v>271977517.0268057</v>
      </c>
      <c r="AA132" s="90">
        <f t="shared" ca="1" si="26"/>
        <v>270527722.61313093</v>
      </c>
      <c r="AB132" s="90">
        <f t="shared" ca="1" si="26"/>
        <v>269077928.1994561</v>
      </c>
      <c r="AC132" s="90">
        <f t="shared" ca="1" si="26"/>
        <v>267628133.78578138</v>
      </c>
      <c r="AD132" s="90">
        <f t="shared" ca="1" si="26"/>
        <v>266178339.37210661</v>
      </c>
      <c r="AE132" s="90">
        <f t="shared" ca="1" si="26"/>
        <v>264728544.95843187</v>
      </c>
      <c r="AF132" s="90">
        <f t="shared" ca="1" si="26"/>
        <v>263278750.5447571</v>
      </c>
      <c r="AG132" s="90">
        <f t="shared" ca="1" si="26"/>
        <v>261828956.13108236</v>
      </c>
      <c r="AH132" s="90">
        <f t="shared" ca="1" si="26"/>
        <v>260379161.71740755</v>
      </c>
      <c r="AI132" s="90">
        <f t="shared" ca="1" si="26"/>
        <v>258929367.30373278</v>
      </c>
      <c r="AJ132" s="90">
        <f t="shared" ca="1" si="26"/>
        <v>257479572.89005804</v>
      </c>
      <c r="AK132" s="90">
        <f t="shared" ca="1" si="26"/>
        <v>256029778.47638327</v>
      </c>
      <c r="AL132" s="90">
        <f t="shared" ca="1" si="26"/>
        <v>254579984.0627085</v>
      </c>
      <c r="AM132" s="90">
        <f t="shared" ca="1" si="25"/>
        <v>253130189.64903376</v>
      </c>
      <c r="AN132" s="90">
        <f t="shared" ca="1" si="25"/>
        <v>251680395.23535898</v>
      </c>
      <c r="AO132" s="90">
        <f t="shared" ca="1" si="25"/>
        <v>250230600.82168424</v>
      </c>
      <c r="AP132">
        <f ca="1">V132*'Process Emissions Multipliers'!$E$42</f>
        <v>248780806.40800947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1052454742.6542835</v>
      </c>
      <c r="D134" s="90">
        <f t="shared" ca="1" si="27"/>
        <v>1741681409.2757273</v>
      </c>
      <c r="E134" s="90">
        <f t="shared" ca="1" si="27"/>
        <v>2430908075.897171</v>
      </c>
      <c r="F134" s="90">
        <f t="shared" ca="1" si="27"/>
        <v>3120134742.5186143</v>
      </c>
      <c r="G134" s="90">
        <f t="shared" ca="1" si="27"/>
        <v>3809361409.140058</v>
      </c>
      <c r="H134" s="90">
        <f t="shared" ca="1" si="27"/>
        <v>4498588075.7615013</v>
      </c>
      <c r="I134" s="90">
        <f t="shared" ca="1" si="27"/>
        <v>5187814742.3829451</v>
      </c>
      <c r="J134" s="90">
        <f t="shared" ca="1" si="27"/>
        <v>5877041409.0043888</v>
      </c>
      <c r="K134" s="90">
        <f t="shared" ca="1" si="27"/>
        <v>6566268075.6258326</v>
      </c>
      <c r="L134">
        <f ca="1">IF('Coal mining 2020'!$A142="MD",INDIRECT("'Coal mining 2020'!"&amp;'Country Selector'!$B$3&amp;ROW($A142))*10^12,0)*'Process Emissions Multipliers'!$B$42</f>
        <v>7255494742.2472763</v>
      </c>
      <c r="M134" s="90">
        <f t="shared" ca="1" si="28"/>
        <v>6557263751.7104111</v>
      </c>
      <c r="N134" s="90">
        <f t="shared" ca="1" si="28"/>
        <v>5859032761.1735468</v>
      </c>
      <c r="O134" s="90">
        <f t="shared" ca="1" si="28"/>
        <v>5160801770.6366816</v>
      </c>
      <c r="P134" s="90">
        <f t="shared" ca="1" si="28"/>
        <v>4462570780.0998173</v>
      </c>
      <c r="Q134" s="90">
        <f t="shared" ca="1" si="28"/>
        <v>3764339789.562952</v>
      </c>
      <c r="R134" s="90">
        <f t="shared" ca="1" si="28"/>
        <v>3066108799.0260873</v>
      </c>
      <c r="S134" s="90">
        <f t="shared" ca="1" si="28"/>
        <v>2367877808.489222</v>
      </c>
      <c r="T134" s="90">
        <f t="shared" ca="1" si="28"/>
        <v>1669646817.9523573</v>
      </c>
      <c r="U134" s="90">
        <f t="shared" ca="1" si="28"/>
        <v>971415827.41549253</v>
      </c>
      <c r="V134">
        <f ca="1">IF('Coal mining 2030'!$A142="MD",INDIRECT("'Coal mining 2030'!"&amp;'Country Selector'!$B$3&amp;ROW($A142))*10^12,0)*'Process Emissions Multipliers'!$D$42</f>
        <v>273184836.87862766</v>
      </c>
      <c r="W134" s="90">
        <f t="shared" ca="1" si="26"/>
        <v>271759008.65764821</v>
      </c>
      <c r="X134" s="90">
        <f t="shared" ca="1" si="26"/>
        <v>270333180.43666875</v>
      </c>
      <c r="Y134" s="90">
        <f t="shared" ca="1" si="26"/>
        <v>268907352.2156893</v>
      </c>
      <c r="Z134" s="90">
        <f t="shared" ca="1" si="26"/>
        <v>267481523.99470979</v>
      </c>
      <c r="AA134" s="90">
        <f t="shared" ca="1" si="26"/>
        <v>266055695.77373034</v>
      </c>
      <c r="AB134" s="90">
        <f t="shared" ca="1" si="26"/>
        <v>264629867.55275086</v>
      </c>
      <c r="AC134" s="90">
        <f t="shared" ca="1" si="26"/>
        <v>263204039.33177143</v>
      </c>
      <c r="AD134" s="90">
        <f t="shared" ca="1" si="26"/>
        <v>261778211.11079192</v>
      </c>
      <c r="AE134" s="90">
        <f t="shared" ca="1" si="26"/>
        <v>260352382.88981247</v>
      </c>
      <c r="AF134" s="90">
        <f t="shared" ca="1" si="26"/>
        <v>258926554.66883302</v>
      </c>
      <c r="AG134" s="90">
        <f t="shared" ca="1" si="26"/>
        <v>257500726.44785357</v>
      </c>
      <c r="AH134" s="90">
        <f t="shared" ca="1" si="26"/>
        <v>256074898.22687411</v>
      </c>
      <c r="AI134" s="90">
        <f t="shared" ca="1" si="26"/>
        <v>254649070.0058946</v>
      </c>
      <c r="AJ134" s="90">
        <f t="shared" ca="1" si="26"/>
        <v>253223241.78491518</v>
      </c>
      <c r="AK134" s="90">
        <f t="shared" ca="1" si="26"/>
        <v>251797413.5639357</v>
      </c>
      <c r="AL134" s="90">
        <f t="shared" ca="1" si="26"/>
        <v>250371585.34295624</v>
      </c>
      <c r="AM134" s="90">
        <f t="shared" ca="1" si="25"/>
        <v>248945757.12197673</v>
      </c>
      <c r="AN134" s="90">
        <f t="shared" ca="1" si="25"/>
        <v>247519928.90099728</v>
      </c>
      <c r="AO134" s="90">
        <f t="shared" ca="1" si="25"/>
        <v>246094100.68001783</v>
      </c>
      <c r="AP134">
        <f ca="1">V134*'Process Emissions Multipliers'!$E$42</f>
        <v>244668272.45903838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842179090.52924287</v>
      </c>
      <c r="D135" s="90">
        <f t="shared" ca="1" si="27"/>
        <v>828588779.12826824</v>
      </c>
      <c r="E135" s="90">
        <f t="shared" ca="1" si="27"/>
        <v>814998467.72729361</v>
      </c>
      <c r="F135" s="90">
        <f t="shared" ca="1" si="27"/>
        <v>801408156.32631898</v>
      </c>
      <c r="G135" s="90">
        <f t="shared" ca="1" si="27"/>
        <v>787817844.92534447</v>
      </c>
      <c r="H135" s="90">
        <f t="shared" ca="1" si="27"/>
        <v>774227533.52436996</v>
      </c>
      <c r="I135" s="90">
        <f t="shared" ca="1" si="27"/>
        <v>760637222.1233952</v>
      </c>
      <c r="J135" s="90">
        <f t="shared" ca="1" si="27"/>
        <v>747046910.72242069</v>
      </c>
      <c r="K135" s="90">
        <f t="shared" ca="1" si="27"/>
        <v>733456599.32144606</v>
      </c>
      <c r="L135">
        <f ca="1">IF('Coal mining 2020'!$A143="MD",INDIRECT("'Coal mining 2020'!"&amp;'Country Selector'!$B$3&amp;ROW($A143))*10^12,0)*'Process Emissions Multipliers'!$B$42</f>
        <v>719866287.92047143</v>
      </c>
      <c r="M135" s="90">
        <f t="shared" ca="1" si="28"/>
        <v>712242311.6596787</v>
      </c>
      <c r="N135" s="90">
        <f t="shared" ca="1" si="28"/>
        <v>704618335.39888597</v>
      </c>
      <c r="O135" s="90">
        <f t="shared" ca="1" si="28"/>
        <v>696994359.13809323</v>
      </c>
      <c r="P135" s="90">
        <f t="shared" ca="1" si="28"/>
        <v>689370382.87730062</v>
      </c>
      <c r="Q135" s="90">
        <f t="shared" ca="1" si="28"/>
        <v>681746406.61650777</v>
      </c>
      <c r="R135" s="90">
        <f t="shared" ca="1" si="28"/>
        <v>674122430.35571504</v>
      </c>
      <c r="S135" s="90">
        <f t="shared" ca="1" si="28"/>
        <v>666498454.09492242</v>
      </c>
      <c r="T135" s="90">
        <f t="shared" ca="1" si="28"/>
        <v>658874477.83412969</v>
      </c>
      <c r="U135" s="90">
        <f t="shared" ca="1" si="28"/>
        <v>651250501.57333696</v>
      </c>
      <c r="V135">
        <f ca="1">IF('Coal mining 2030'!$A143="MD",INDIRECT("'Coal mining 2030'!"&amp;'Country Selector'!$B$3&amp;ROW($A143))*10^12,0)*'Process Emissions Multipliers'!$D$42</f>
        <v>643626525.31254423</v>
      </c>
      <c r="W135" s="90">
        <f t="shared" ca="1" si="26"/>
        <v>640267258.10706139</v>
      </c>
      <c r="X135" s="90">
        <f t="shared" ca="1" si="26"/>
        <v>636907990.90157843</v>
      </c>
      <c r="Y135" s="90">
        <f t="shared" ca="1" si="26"/>
        <v>633548723.69609535</v>
      </c>
      <c r="Z135" s="90">
        <f t="shared" ca="1" si="26"/>
        <v>630189456.49061251</v>
      </c>
      <c r="AA135" s="90">
        <f t="shared" ca="1" si="26"/>
        <v>626830189.28512955</v>
      </c>
      <c r="AB135" s="90">
        <f t="shared" ca="1" si="26"/>
        <v>623470922.07964659</v>
      </c>
      <c r="AC135" s="90">
        <f t="shared" ca="1" si="26"/>
        <v>620111654.87416363</v>
      </c>
      <c r="AD135" s="90">
        <f t="shared" ca="1" si="26"/>
        <v>616752387.66868067</v>
      </c>
      <c r="AE135" s="90">
        <f t="shared" ca="1" si="26"/>
        <v>613393120.46319783</v>
      </c>
      <c r="AF135" s="90">
        <f t="shared" ca="1" si="26"/>
        <v>610033853.25771487</v>
      </c>
      <c r="AG135" s="90">
        <f t="shared" ca="1" si="26"/>
        <v>606674586.05223203</v>
      </c>
      <c r="AH135" s="90">
        <f t="shared" ca="1" si="26"/>
        <v>603315318.84674907</v>
      </c>
      <c r="AI135" s="90">
        <f t="shared" ca="1" si="26"/>
        <v>599956051.64126611</v>
      </c>
      <c r="AJ135" s="90">
        <f t="shared" ca="1" si="26"/>
        <v>596596784.43578315</v>
      </c>
      <c r="AK135" s="90">
        <f t="shared" ca="1" si="26"/>
        <v>593237517.23030019</v>
      </c>
      <c r="AL135" s="90">
        <f t="shared" ca="1" si="26"/>
        <v>589878250.02481723</v>
      </c>
      <c r="AM135" s="90">
        <f t="shared" ca="1" si="25"/>
        <v>586518982.81933427</v>
      </c>
      <c r="AN135" s="90">
        <f t="shared" ca="1" si="25"/>
        <v>583159715.61385143</v>
      </c>
      <c r="AO135" s="90">
        <f t="shared" ca="1" si="25"/>
        <v>579800448.40836847</v>
      </c>
      <c r="AP135">
        <f ca="1">V135*'Process Emissions Multipliers'!$E$42</f>
        <v>576441181.20288551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579263872.78359783</v>
      </c>
      <c r="N137" s="90">
        <f t="shared" ca="1" si="28"/>
        <v>1158527745.5671957</v>
      </c>
      <c r="O137" s="90">
        <f t="shared" ca="1" si="28"/>
        <v>1737791618.3507934</v>
      </c>
      <c r="P137" s="90">
        <f t="shared" ca="1" si="28"/>
        <v>2317055491.1343913</v>
      </c>
      <c r="Q137" s="90">
        <f t="shared" ca="1" si="28"/>
        <v>2896319363.9179893</v>
      </c>
      <c r="R137" s="90">
        <f t="shared" ca="1" si="28"/>
        <v>3475583236.7015867</v>
      </c>
      <c r="S137" s="90">
        <f t="shared" ca="1" si="28"/>
        <v>4054847109.4851851</v>
      </c>
      <c r="T137" s="90">
        <f t="shared" ca="1" si="28"/>
        <v>4634110982.2687826</v>
      </c>
      <c r="U137" s="90">
        <f t="shared" ca="1" si="28"/>
        <v>5213374855.0523806</v>
      </c>
      <c r="V137">
        <f ca="1">IF('Coal mining 2030'!$A145="MD",INDIRECT("'Coal mining 2030'!"&amp;'Country Selector'!$B$3&amp;ROW($A145))*10^12,0)*'Process Emissions Multipliers'!$D$42</f>
        <v>5792638727.8359785</v>
      </c>
      <c r="W137" s="90">
        <f t="shared" ca="1" si="26"/>
        <v>5762405322.9865112</v>
      </c>
      <c r="X137" s="90">
        <f t="shared" ca="1" si="26"/>
        <v>5732171918.1370449</v>
      </c>
      <c r="Y137" s="90">
        <f t="shared" ca="1" si="26"/>
        <v>5701938513.2875776</v>
      </c>
      <c r="Z137" s="90">
        <f t="shared" ca="1" si="26"/>
        <v>5671705108.4381104</v>
      </c>
      <c r="AA137" s="90">
        <f t="shared" ca="1" si="26"/>
        <v>5641471703.588644</v>
      </c>
      <c r="AB137" s="90">
        <f t="shared" ca="1" si="26"/>
        <v>5611238298.7391777</v>
      </c>
      <c r="AC137" s="90">
        <f t="shared" ca="1" si="26"/>
        <v>5581004893.8897104</v>
      </c>
      <c r="AD137" s="90">
        <f t="shared" ca="1" si="26"/>
        <v>5550771489.0402431</v>
      </c>
      <c r="AE137" s="90">
        <f t="shared" ca="1" si="26"/>
        <v>5520538084.1907768</v>
      </c>
      <c r="AF137" s="90">
        <f t="shared" ca="1" si="26"/>
        <v>5490304679.3413095</v>
      </c>
      <c r="AG137" s="90">
        <f t="shared" ca="1" si="26"/>
        <v>5460071274.4918423</v>
      </c>
      <c r="AH137" s="90">
        <f t="shared" ca="1" si="26"/>
        <v>5429837869.6423759</v>
      </c>
      <c r="AI137" s="90">
        <f t="shared" ca="1" si="26"/>
        <v>5399604464.7929087</v>
      </c>
      <c r="AJ137" s="90">
        <f t="shared" ca="1" si="26"/>
        <v>5369371059.9434414</v>
      </c>
      <c r="AK137" s="90">
        <f t="shared" ca="1" si="26"/>
        <v>5339137655.0939751</v>
      </c>
      <c r="AL137" s="90">
        <f t="shared" ca="1" si="26"/>
        <v>5308904250.2445078</v>
      </c>
      <c r="AM137" s="90">
        <f t="shared" ca="1" si="25"/>
        <v>5278670845.3950415</v>
      </c>
      <c r="AN137" s="90">
        <f t="shared" ca="1" si="25"/>
        <v>5248437440.5455742</v>
      </c>
      <c r="AO137" s="90">
        <f t="shared" ca="1" si="25"/>
        <v>5218204035.6961069</v>
      </c>
      <c r="AP137">
        <f ca="1">V137*'Process Emissions Multipliers'!$E$42</f>
        <v>5187970630.8466406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7269717678.250824</v>
      </c>
      <c r="D138" s="90">
        <f t="shared" ca="1" si="27"/>
        <v>6494071117.0798302</v>
      </c>
      <c r="E138" s="90">
        <f t="shared" ca="1" si="27"/>
        <v>5718424555.9088383</v>
      </c>
      <c r="F138" s="90">
        <f t="shared" ca="1" si="27"/>
        <v>4942777994.7378473</v>
      </c>
      <c r="G138" s="90">
        <f t="shared" ca="1" si="27"/>
        <v>4167131433.566855</v>
      </c>
      <c r="H138" s="90">
        <f t="shared" ca="1" si="27"/>
        <v>3391484872.3958626</v>
      </c>
      <c r="I138" s="90">
        <f t="shared" ca="1" si="27"/>
        <v>2615838311.2248707</v>
      </c>
      <c r="J138" s="90">
        <f t="shared" ca="1" si="27"/>
        <v>1840191750.0538783</v>
      </c>
      <c r="K138" s="90">
        <f t="shared" ca="1" si="27"/>
        <v>1064545188.8828863</v>
      </c>
      <c r="L138">
        <f ca="1">IF('Coal mining 2020'!$A146="MD",INDIRECT("'Coal mining 2020'!"&amp;'Country Selector'!$B$3&amp;ROW($A146))*10^12,0)*'Process Emissions Multipliers'!$B$42</f>
        <v>288898627.71189427</v>
      </c>
      <c r="M138" s="90">
        <f t="shared" ca="1" si="28"/>
        <v>285838953.552068</v>
      </c>
      <c r="N138" s="90">
        <f t="shared" ca="1" si="28"/>
        <v>282779279.39224184</v>
      </c>
      <c r="O138" s="90">
        <f t="shared" ca="1" si="28"/>
        <v>279719605.23241556</v>
      </c>
      <c r="P138" s="90">
        <f t="shared" ca="1" si="28"/>
        <v>276659931.07258934</v>
      </c>
      <c r="Q138" s="90">
        <f t="shared" ca="1" si="28"/>
        <v>273600256.91276312</v>
      </c>
      <c r="R138" s="90">
        <f t="shared" ca="1" si="28"/>
        <v>270540582.75293684</v>
      </c>
      <c r="S138" s="90">
        <f t="shared" ca="1" si="28"/>
        <v>267480908.59311062</v>
      </c>
      <c r="T138" s="90">
        <f t="shared" ca="1" si="28"/>
        <v>264421234.4332844</v>
      </c>
      <c r="U138" s="90">
        <f t="shared" ca="1" si="28"/>
        <v>261361560.27345815</v>
      </c>
      <c r="V138">
        <f ca="1">IF('Coal mining 2030'!$A146="MD",INDIRECT("'Coal mining 2030'!"&amp;'Country Selector'!$B$3&amp;ROW($A146))*10^12,0)*'Process Emissions Multipliers'!$D$42</f>
        <v>258301886.11363193</v>
      </c>
      <c r="W138" s="90">
        <f t="shared" ca="1" si="26"/>
        <v>256953736.18349263</v>
      </c>
      <c r="X138" s="90">
        <f t="shared" ca="1" si="26"/>
        <v>255605586.2533533</v>
      </c>
      <c r="Y138" s="90">
        <f t="shared" ca="1" si="26"/>
        <v>254257436.32321399</v>
      </c>
      <c r="Z138" s="90">
        <f t="shared" ca="1" si="26"/>
        <v>252909286.39307472</v>
      </c>
      <c r="AA138" s="90">
        <f t="shared" ca="1" si="26"/>
        <v>251561136.46293542</v>
      </c>
      <c r="AB138" s="90">
        <f t="shared" ca="1" si="26"/>
        <v>250212986.53279608</v>
      </c>
      <c r="AC138" s="90">
        <f t="shared" ca="1" si="26"/>
        <v>248864836.60265678</v>
      </c>
      <c r="AD138" s="90">
        <f t="shared" ca="1" si="26"/>
        <v>247516686.67251748</v>
      </c>
      <c r="AE138" s="90">
        <f t="shared" ca="1" si="26"/>
        <v>246168536.74237818</v>
      </c>
      <c r="AF138" s="90">
        <f t="shared" ca="1" si="26"/>
        <v>244820386.81223881</v>
      </c>
      <c r="AG138" s="90">
        <f t="shared" ca="1" si="26"/>
        <v>243472236.88209957</v>
      </c>
      <c r="AH138" s="90">
        <f t="shared" ca="1" si="26"/>
        <v>242124086.95196024</v>
      </c>
      <c r="AI138" s="90">
        <f t="shared" ca="1" si="26"/>
        <v>240775937.0218209</v>
      </c>
      <c r="AJ138" s="90">
        <f t="shared" ca="1" si="26"/>
        <v>239427787.09168163</v>
      </c>
      <c r="AK138" s="90">
        <f t="shared" ca="1" si="26"/>
        <v>238079637.1615423</v>
      </c>
      <c r="AL138" s="90">
        <f t="shared" ca="1" si="26"/>
        <v>236731487.23140299</v>
      </c>
      <c r="AM138" s="90">
        <f t="shared" ca="1" si="25"/>
        <v>235383337.30126369</v>
      </c>
      <c r="AN138" s="90">
        <f t="shared" ca="1" si="25"/>
        <v>234035187.37112439</v>
      </c>
      <c r="AO138" s="90">
        <f t="shared" ca="1" si="25"/>
        <v>232687037.44098508</v>
      </c>
      <c r="AP138">
        <f ca="1">V138*'Process Emissions Multipliers'!$E$42</f>
        <v>231338887.51084578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1142943800.0231798</v>
      </c>
      <c r="D139" s="90">
        <f t="shared" ca="1" si="27"/>
        <v>1124500024.428792</v>
      </c>
      <c r="E139" s="90">
        <f t="shared" ca="1" si="27"/>
        <v>1106056248.8344045</v>
      </c>
      <c r="F139" s="90">
        <f t="shared" ca="1" si="27"/>
        <v>1087612473.2400169</v>
      </c>
      <c r="G139" s="90">
        <f t="shared" ca="1" si="27"/>
        <v>1069168697.6456292</v>
      </c>
      <c r="H139" s="90">
        <f t="shared" ca="1" si="27"/>
        <v>1050724922.0512416</v>
      </c>
      <c r="I139" s="90">
        <f t="shared" ca="1" si="27"/>
        <v>1032281146.4568541</v>
      </c>
      <c r="J139" s="90">
        <f t="shared" ca="1" si="27"/>
        <v>1013837370.8624665</v>
      </c>
      <c r="K139" s="90">
        <f t="shared" ca="1" si="27"/>
        <v>995393595.2680788</v>
      </c>
      <c r="L139">
        <f ca="1">IF('Coal mining 2020'!$A147="MD",INDIRECT("'Coal mining 2020'!"&amp;'Country Selector'!$B$3&amp;ROW($A147))*10^12,0)*'Process Emissions Multipliers'!$B$42</f>
        <v>976949819.67369127</v>
      </c>
      <c r="M139" s="90">
        <f t="shared" ca="1" si="28"/>
        <v>966603117.2957164</v>
      </c>
      <c r="N139" s="90">
        <f t="shared" ca="1" si="28"/>
        <v>956256414.91774178</v>
      </c>
      <c r="O139" s="90">
        <f t="shared" ca="1" si="28"/>
        <v>945909712.53976703</v>
      </c>
      <c r="P139" s="90">
        <f t="shared" ca="1" si="28"/>
        <v>935563010.16179216</v>
      </c>
      <c r="Q139" s="90">
        <f t="shared" ca="1" si="28"/>
        <v>925216307.78381729</v>
      </c>
      <c r="R139" s="90">
        <f t="shared" ca="1" si="28"/>
        <v>914869605.40584254</v>
      </c>
      <c r="S139" s="90">
        <f t="shared" ca="1" si="28"/>
        <v>904522903.02786779</v>
      </c>
      <c r="T139" s="90">
        <f t="shared" ca="1" si="28"/>
        <v>894176200.64989316</v>
      </c>
      <c r="U139" s="90">
        <f t="shared" ca="1" si="28"/>
        <v>883829498.2719183</v>
      </c>
      <c r="V139">
        <f ca="1">IF('Coal mining 2030'!$A147="MD",INDIRECT("'Coal mining 2030'!"&amp;'Country Selector'!$B$3&amp;ROW($A147))*10^12,0)*'Process Emissions Multipliers'!$D$42</f>
        <v>873482795.89394355</v>
      </c>
      <c r="W139" s="90">
        <f t="shared" ca="1" si="26"/>
        <v>868923844.39738238</v>
      </c>
      <c r="X139" s="90">
        <f t="shared" ca="1" si="26"/>
        <v>864364892.90082133</v>
      </c>
      <c r="Y139" s="90">
        <f t="shared" ca="1" si="26"/>
        <v>859805941.40426016</v>
      </c>
      <c r="Z139" s="90">
        <f t="shared" ca="1" si="26"/>
        <v>855246989.90769911</v>
      </c>
      <c r="AA139" s="90">
        <f t="shared" ca="1" si="26"/>
        <v>850688038.41113782</v>
      </c>
      <c r="AB139" s="90">
        <f t="shared" ca="1" si="26"/>
        <v>846129086.91457665</v>
      </c>
      <c r="AC139" s="90">
        <f t="shared" ca="1" si="26"/>
        <v>841570135.41801548</v>
      </c>
      <c r="AD139" s="90">
        <f t="shared" ca="1" si="26"/>
        <v>837011183.92145443</v>
      </c>
      <c r="AE139" s="90">
        <f t="shared" ca="1" si="26"/>
        <v>832452232.42489338</v>
      </c>
      <c r="AF139" s="90">
        <f t="shared" ca="1" si="26"/>
        <v>827893280.92833209</v>
      </c>
      <c r="AG139" s="90">
        <f t="shared" ca="1" si="26"/>
        <v>823334329.43177104</v>
      </c>
      <c r="AH139" s="90">
        <f t="shared" ca="1" si="26"/>
        <v>818775377.93520987</v>
      </c>
      <c r="AI139" s="90">
        <f t="shared" ca="1" si="26"/>
        <v>814216426.4386487</v>
      </c>
      <c r="AJ139" s="90">
        <f t="shared" ca="1" si="26"/>
        <v>809657474.94208765</v>
      </c>
      <c r="AK139" s="90">
        <f t="shared" ca="1" si="26"/>
        <v>805098523.44552636</v>
      </c>
      <c r="AL139" s="90">
        <f t="shared" ca="1" si="26"/>
        <v>800539571.94896531</v>
      </c>
      <c r="AM139" s="90">
        <f t="shared" ca="1" si="25"/>
        <v>795980620.45240414</v>
      </c>
      <c r="AN139" s="90">
        <f t="shared" ca="1" si="25"/>
        <v>791421668.95584297</v>
      </c>
      <c r="AO139" s="90">
        <f t="shared" ca="1" si="25"/>
        <v>786862717.45928192</v>
      </c>
      <c r="AP139">
        <f ca="1">V139*'Process Emissions Multipliers'!$E$42</f>
        <v>782303765.96272075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647879659.13042736</v>
      </c>
      <c r="D140" s="90">
        <f t="shared" ca="1" si="27"/>
        <v>1295759318.2608547</v>
      </c>
      <c r="E140" s="90">
        <f t="shared" ca="1" si="27"/>
        <v>1943638977.3912818</v>
      </c>
      <c r="F140" s="90">
        <f t="shared" ca="1" si="27"/>
        <v>2591518636.5217094</v>
      </c>
      <c r="G140" s="90">
        <f t="shared" ca="1" si="27"/>
        <v>3239398295.6521368</v>
      </c>
      <c r="H140" s="90">
        <f t="shared" ca="1" si="27"/>
        <v>3887277954.7825637</v>
      </c>
      <c r="I140" s="90">
        <f t="shared" ca="1" si="27"/>
        <v>4535157613.9129915</v>
      </c>
      <c r="J140" s="90">
        <f t="shared" ca="1" si="27"/>
        <v>5183037273.0434189</v>
      </c>
      <c r="K140" s="90">
        <f t="shared" ca="1" si="27"/>
        <v>5830916932.1738462</v>
      </c>
      <c r="L140">
        <f ca="1">IF('Coal mining 2020'!$A148="MD",INDIRECT("'Coal mining 2020'!"&amp;'Country Selector'!$B$3&amp;ROW($A148))*10^12,0)*'Process Emissions Multipliers'!$B$42</f>
        <v>6478796591.3042736</v>
      </c>
      <c r="M140" s="90">
        <f t="shared" ca="1" si="28"/>
        <v>5830916932.1738462</v>
      </c>
      <c r="N140" s="90">
        <f t="shared" ca="1" si="28"/>
        <v>5183037273.0434189</v>
      </c>
      <c r="O140" s="90">
        <f t="shared" ca="1" si="28"/>
        <v>4535157613.9129915</v>
      </c>
      <c r="P140" s="90">
        <f t="shared" ca="1" si="28"/>
        <v>3887277954.7825637</v>
      </c>
      <c r="Q140" s="90">
        <f t="shared" ca="1" si="28"/>
        <v>3239398295.6521368</v>
      </c>
      <c r="R140" s="90">
        <f t="shared" ca="1" si="28"/>
        <v>2591518636.5217094</v>
      </c>
      <c r="S140" s="90">
        <f t="shared" ca="1" si="28"/>
        <v>1943638977.3912818</v>
      </c>
      <c r="T140" s="90">
        <f t="shared" ca="1" si="28"/>
        <v>1295759318.2608547</v>
      </c>
      <c r="U140" s="90">
        <f t="shared" ca="1" si="28"/>
        <v>647879659.13042736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554580061.74930263</v>
      </c>
      <c r="N141" s="90">
        <f t="shared" ca="1" si="28"/>
        <v>1109160123.4986053</v>
      </c>
      <c r="O141" s="90">
        <f t="shared" ca="1" si="28"/>
        <v>1663740185.2479081</v>
      </c>
      <c r="P141" s="90">
        <f t="shared" ca="1" si="28"/>
        <v>2218320246.9972105</v>
      </c>
      <c r="Q141" s="90">
        <f t="shared" ca="1" si="28"/>
        <v>2772900308.7465134</v>
      </c>
      <c r="R141" s="90">
        <f t="shared" ca="1" si="28"/>
        <v>3327480370.4958162</v>
      </c>
      <c r="S141" s="90">
        <f t="shared" ca="1" si="28"/>
        <v>3882060432.2451186</v>
      </c>
      <c r="T141" s="90">
        <f t="shared" ca="1" si="28"/>
        <v>4436640493.994421</v>
      </c>
      <c r="U141" s="90">
        <f t="shared" ca="1" si="28"/>
        <v>4991220555.7437239</v>
      </c>
      <c r="V141">
        <f ca="1">IF('Coal mining 2030'!$A149="MD",INDIRECT("'Coal mining 2030'!"&amp;'Country Selector'!$B$3&amp;ROW($A149))*10^12,0)*'Process Emissions Multipliers'!$D$42</f>
        <v>5545800617.4930267</v>
      </c>
      <c r="W141" s="90">
        <f t="shared" ca="1" si="26"/>
        <v>5516855529.9153442</v>
      </c>
      <c r="X141" s="90">
        <f t="shared" ca="1" si="26"/>
        <v>5487910442.3376608</v>
      </c>
      <c r="Y141" s="90">
        <f t="shared" ca="1" si="26"/>
        <v>5458965354.7599783</v>
      </c>
      <c r="Z141" s="90">
        <f t="shared" ca="1" si="26"/>
        <v>5430020267.1822948</v>
      </c>
      <c r="AA141" s="90">
        <f t="shared" ca="1" si="26"/>
        <v>5401075179.6046124</v>
      </c>
      <c r="AB141" s="90">
        <f t="shared" ca="1" si="26"/>
        <v>5372130092.0269289</v>
      </c>
      <c r="AC141" s="90">
        <f t="shared" ca="1" si="26"/>
        <v>5343185004.4492455</v>
      </c>
      <c r="AD141" s="90">
        <f t="shared" ca="1" si="26"/>
        <v>5314239916.871563</v>
      </c>
      <c r="AE141" s="90">
        <f t="shared" ca="1" si="26"/>
        <v>5285294829.2938805</v>
      </c>
      <c r="AF141" s="90">
        <f t="shared" ca="1" si="26"/>
        <v>5256349741.716198</v>
      </c>
      <c r="AG141" s="90">
        <f t="shared" ca="1" si="26"/>
        <v>5227404654.1385145</v>
      </c>
      <c r="AH141" s="90">
        <f t="shared" ca="1" si="26"/>
        <v>5198459566.5608311</v>
      </c>
      <c r="AI141" s="90">
        <f t="shared" ca="1" si="26"/>
        <v>5169514478.9831486</v>
      </c>
      <c r="AJ141" s="90">
        <f t="shared" ca="1" si="26"/>
        <v>5140569391.4054661</v>
      </c>
      <c r="AK141" s="90">
        <f t="shared" ca="1" si="26"/>
        <v>5111624303.8277836</v>
      </c>
      <c r="AL141" s="90">
        <f t="shared" ca="1" si="26"/>
        <v>5082679216.2500992</v>
      </c>
      <c r="AM141" s="90">
        <f t="shared" ca="1" si="25"/>
        <v>5053734128.6724167</v>
      </c>
      <c r="AN141" s="90">
        <f t="shared" ca="1" si="25"/>
        <v>5024789041.0947342</v>
      </c>
      <c r="AO141" s="90">
        <f t="shared" ca="1" si="25"/>
        <v>4995843953.5170507</v>
      </c>
      <c r="AP141">
        <f ca="1">V141*'Process Emissions Multipliers'!$E$42</f>
        <v>4966898865.9393682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8526247342.3474398</v>
      </c>
      <c r="D142" s="90">
        <f t="shared" ca="1" si="27"/>
        <v>7758377261.8015547</v>
      </c>
      <c r="E142" s="90">
        <f t="shared" ca="1" si="27"/>
        <v>6990507181.2556715</v>
      </c>
      <c r="F142" s="90">
        <f t="shared" ca="1" si="27"/>
        <v>6222637100.7097883</v>
      </c>
      <c r="G142" s="90">
        <f t="shared" ca="1" si="27"/>
        <v>5454767020.1639051</v>
      </c>
      <c r="H142" s="90">
        <f t="shared" ca="1" si="27"/>
        <v>4686896939.618021</v>
      </c>
      <c r="I142" s="90">
        <f t="shared" ca="1" si="27"/>
        <v>3919026859.0721378</v>
      </c>
      <c r="J142" s="90">
        <f t="shared" ca="1" si="27"/>
        <v>3151156778.5262547</v>
      </c>
      <c r="K142" s="90">
        <f t="shared" ca="1" si="27"/>
        <v>2383286697.9803715</v>
      </c>
      <c r="L142">
        <f ca="1">IF('Coal mining 2020'!$A150="MD",INDIRECT("'Coal mining 2020'!"&amp;'Country Selector'!$B$3&amp;ROW($A150))*10^12,0)*'Process Emissions Multipliers'!$B$42</f>
        <v>1615416617.4344878</v>
      </c>
      <c r="M142" s="90">
        <f t="shared" ca="1" si="28"/>
        <v>1598308026.3678002</v>
      </c>
      <c r="N142" s="90">
        <f t="shared" ca="1" si="28"/>
        <v>1581199435.3011127</v>
      </c>
      <c r="O142" s="90">
        <f t="shared" ca="1" si="28"/>
        <v>1564090844.2344248</v>
      </c>
      <c r="P142" s="90">
        <f t="shared" ca="1" si="28"/>
        <v>1546982253.1677372</v>
      </c>
      <c r="Q142" s="90">
        <f t="shared" ca="1" si="28"/>
        <v>1529873662.1010497</v>
      </c>
      <c r="R142" s="90">
        <f t="shared" ca="1" si="28"/>
        <v>1512765071.0343621</v>
      </c>
      <c r="S142" s="90">
        <f t="shared" ca="1" si="28"/>
        <v>1495656479.9676743</v>
      </c>
      <c r="T142" s="90">
        <f t="shared" ca="1" si="28"/>
        <v>1478547888.9009867</v>
      </c>
      <c r="U142" s="90">
        <f t="shared" ca="1" si="28"/>
        <v>1461439297.8342991</v>
      </c>
      <c r="V142">
        <f ca="1">IF('Coal mining 2030'!$A150="MD",INDIRECT("'Coal mining 2030'!"&amp;'Country Selector'!$B$3&amp;ROW($A150))*10^12,0)*'Process Emissions Multipliers'!$D$42</f>
        <v>1444330706.7676115</v>
      </c>
      <c r="W142" s="90">
        <f t="shared" ca="1" si="26"/>
        <v>1436792340.0498004</v>
      </c>
      <c r="X142" s="90">
        <f t="shared" ca="1" si="26"/>
        <v>1429253973.3319895</v>
      </c>
      <c r="Y142" s="90">
        <f t="shared" ca="1" si="26"/>
        <v>1421715606.6141784</v>
      </c>
      <c r="Z142" s="90">
        <f t="shared" ca="1" si="26"/>
        <v>1414177239.8963675</v>
      </c>
      <c r="AA142" s="90">
        <f t="shared" ca="1" si="26"/>
        <v>1406638873.1785564</v>
      </c>
      <c r="AB142" s="90">
        <f t="shared" ca="1" si="26"/>
        <v>1399100506.4607453</v>
      </c>
      <c r="AC142" s="90">
        <f t="shared" ca="1" si="26"/>
        <v>1391562139.7429342</v>
      </c>
      <c r="AD142" s="90">
        <f t="shared" ca="1" si="26"/>
        <v>1384023773.0251234</v>
      </c>
      <c r="AE142" s="90">
        <f t="shared" ca="1" si="26"/>
        <v>1376485406.3073125</v>
      </c>
      <c r="AF142" s="90">
        <f t="shared" ca="1" si="26"/>
        <v>1368947039.5895014</v>
      </c>
      <c r="AG142" s="90">
        <f t="shared" ca="1" si="26"/>
        <v>1361408672.8716903</v>
      </c>
      <c r="AH142" s="90">
        <f t="shared" ca="1" si="26"/>
        <v>1353870306.1538794</v>
      </c>
      <c r="AI142" s="90">
        <f t="shared" ca="1" si="26"/>
        <v>1346331939.4360683</v>
      </c>
      <c r="AJ142" s="90">
        <f t="shared" ca="1" si="26"/>
        <v>1338793572.7182572</v>
      </c>
      <c r="AK142" s="90">
        <f t="shared" ca="1" si="26"/>
        <v>1331255206.0004463</v>
      </c>
      <c r="AL142" s="90">
        <f t="shared" ref="AL142:AO157" ca="1" si="29">$V142*($AP$1-AL$1)/($AP$1-$V$1)+$AP142*(AL$1-$V$1)/($AP$1-$V$1)</f>
        <v>1323716839.2826352</v>
      </c>
      <c r="AM142" s="90">
        <f t="shared" ca="1" si="29"/>
        <v>1316178472.5648243</v>
      </c>
      <c r="AN142" s="90">
        <f t="shared" ca="1" si="29"/>
        <v>1308640105.8470135</v>
      </c>
      <c r="AO142" s="90">
        <f t="shared" ca="1" si="29"/>
        <v>1301101739.1292021</v>
      </c>
      <c r="AP142">
        <f ca="1">V142*'Process Emissions Multipliers'!$E$42</f>
        <v>1293563372.4113913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937071931.56041086</v>
      </c>
      <c r="D144" s="90">
        <f t="shared" ca="1" si="27"/>
        <v>1552231671.4408367</v>
      </c>
      <c r="E144" s="90">
        <f t="shared" ca="1" si="27"/>
        <v>2167391411.3212624</v>
      </c>
      <c r="F144" s="90">
        <f t="shared" ca="1" si="27"/>
        <v>2782551151.2016883</v>
      </c>
      <c r="G144" s="90">
        <f t="shared" ca="1" si="27"/>
        <v>3397710891.0821142</v>
      </c>
      <c r="H144" s="90">
        <f t="shared" ca="1" si="27"/>
        <v>4012870630.9625397</v>
      </c>
      <c r="I144" s="90">
        <f t="shared" ca="1" si="27"/>
        <v>4628030370.8429661</v>
      </c>
      <c r="J144" s="90">
        <f t="shared" ca="1" si="27"/>
        <v>5243190110.7233915</v>
      </c>
      <c r="K144" s="90">
        <f t="shared" ca="1" si="27"/>
        <v>5858349850.6038179</v>
      </c>
      <c r="L144">
        <f ca="1">IF('Coal mining 2020'!$A152="MD",INDIRECT("'Coal mining 2020'!"&amp;'Country Selector'!$B$3&amp;ROW($A152))*10^12,0)*'Process Emissions Multipliers'!$B$42</f>
        <v>6473509590.4842434</v>
      </c>
      <c r="M144" s="90">
        <f t="shared" ca="1" si="28"/>
        <v>6926117935.9460049</v>
      </c>
      <c r="N144" s="90">
        <f t="shared" ca="1" si="28"/>
        <v>7378726281.4077663</v>
      </c>
      <c r="O144" s="90">
        <f t="shared" ca="1" si="28"/>
        <v>7831334626.8695269</v>
      </c>
      <c r="P144" s="90">
        <f t="shared" ca="1" si="28"/>
        <v>8283942972.3312883</v>
      </c>
      <c r="Q144" s="90">
        <f t="shared" ca="1" si="28"/>
        <v>8736551317.7930489</v>
      </c>
      <c r="R144" s="90">
        <f t="shared" ca="1" si="28"/>
        <v>9189159663.2548103</v>
      </c>
      <c r="S144" s="90">
        <f t="shared" ca="1" si="28"/>
        <v>9641768008.7165718</v>
      </c>
      <c r="T144" s="90">
        <f t="shared" ca="1" si="28"/>
        <v>10094376354.178335</v>
      </c>
      <c r="U144" s="90">
        <f t="shared" ca="1" si="28"/>
        <v>10546984699.640095</v>
      </c>
      <c r="V144">
        <f ca="1">IF('Coal mining 2030'!$A152="MD",INDIRECT("'Coal mining 2030'!"&amp;'Country Selector'!$B$3&amp;ROW($A152))*10^12,0)*'Process Emissions Multipliers'!$D$42</f>
        <v>10999593045.101856</v>
      </c>
      <c r="W144" s="90">
        <f t="shared" ca="1" si="30"/>
        <v>10942183086.473869</v>
      </c>
      <c r="X144" s="90">
        <f t="shared" ca="1" si="30"/>
        <v>10884773127.845881</v>
      </c>
      <c r="Y144" s="90">
        <f t="shared" ca="1" si="30"/>
        <v>10827363169.217892</v>
      </c>
      <c r="Z144" s="90">
        <f t="shared" ca="1" si="30"/>
        <v>10769953210.589905</v>
      </c>
      <c r="AA144" s="90">
        <f t="shared" ca="1" si="30"/>
        <v>10712543251.961914</v>
      </c>
      <c r="AB144" s="90">
        <f t="shared" ca="1" si="30"/>
        <v>10655133293.333927</v>
      </c>
      <c r="AC144" s="90">
        <f t="shared" ca="1" si="30"/>
        <v>10597723334.70594</v>
      </c>
      <c r="AD144" s="90">
        <f t="shared" ca="1" si="30"/>
        <v>10540313376.077951</v>
      </c>
      <c r="AE144" s="90">
        <f t="shared" ca="1" si="30"/>
        <v>10482903417.449963</v>
      </c>
      <c r="AF144" s="90">
        <f t="shared" ca="1" si="30"/>
        <v>10425493458.821976</v>
      </c>
      <c r="AG144" s="90">
        <f t="shared" ca="1" si="30"/>
        <v>10368083500.193989</v>
      </c>
      <c r="AH144" s="90">
        <f t="shared" ca="1" si="30"/>
        <v>10310673541.566</v>
      </c>
      <c r="AI144" s="90">
        <f t="shared" ca="1" si="30"/>
        <v>10253263582.938011</v>
      </c>
      <c r="AJ144" s="90">
        <f t="shared" ca="1" si="30"/>
        <v>10195853624.310024</v>
      </c>
      <c r="AK144" s="90">
        <f t="shared" ca="1" si="30"/>
        <v>10138443665.682037</v>
      </c>
      <c r="AL144" s="90">
        <f t="shared" ca="1" si="30"/>
        <v>10081033707.054047</v>
      </c>
      <c r="AM144" s="90">
        <f t="shared" ca="1" si="29"/>
        <v>10023623748.426058</v>
      </c>
      <c r="AN144" s="90">
        <f t="shared" ca="1" si="29"/>
        <v>9966213789.7980709</v>
      </c>
      <c r="AO144" s="90">
        <f t="shared" ca="1" si="29"/>
        <v>9908803831.1700821</v>
      </c>
      <c r="AP144">
        <f ca="1">V144*'Process Emissions Multipliers'!$E$42</f>
        <v>9851393872.5420952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1951999917.0142047</v>
      </c>
      <c r="D147" s="90">
        <f t="shared" ca="1" si="27"/>
        <v>3143090309.6547222</v>
      </c>
      <c r="E147" s="90">
        <f t="shared" ca="1" si="27"/>
        <v>4334180702.2952404</v>
      </c>
      <c r="F147" s="90">
        <f t="shared" ca="1" si="27"/>
        <v>5525271094.9357567</v>
      </c>
      <c r="G147" s="90">
        <f t="shared" ca="1" si="27"/>
        <v>6716361487.5762749</v>
      </c>
      <c r="H147" s="90">
        <f t="shared" ca="1" si="27"/>
        <v>7907451880.2167921</v>
      </c>
      <c r="I147" s="90">
        <f t="shared" ca="1" si="27"/>
        <v>9098542272.8573093</v>
      </c>
      <c r="J147" s="90">
        <f t="shared" ca="1" si="27"/>
        <v>10289632665.497826</v>
      </c>
      <c r="K147" s="90">
        <f t="shared" ca="1" si="27"/>
        <v>11480723058.138346</v>
      </c>
      <c r="L147">
        <f ca="1">IF('Coal mining 2020'!$A155="MD",INDIRECT("'Coal mining 2020'!"&amp;'Country Selector'!$B$3&amp;ROW($A155))*10^12,0)*'Process Emissions Multipliers'!$B$42</f>
        <v>12671813450.778862</v>
      </c>
      <c r="M147" s="90">
        <f t="shared" ca="1" si="28"/>
        <v>11461860320.702133</v>
      </c>
      <c r="N147" s="90">
        <f t="shared" ca="1" si="28"/>
        <v>10251907190.625401</v>
      </c>
      <c r="O147" s="90">
        <f t="shared" ca="1" si="28"/>
        <v>9041954060.5486717</v>
      </c>
      <c r="P147" s="90">
        <f t="shared" ca="1" si="28"/>
        <v>7832000930.4719429</v>
      </c>
      <c r="Q147" s="90">
        <f t="shared" ca="1" si="28"/>
        <v>6622047800.3952122</v>
      </c>
      <c r="R147" s="90">
        <f t="shared" ca="1" si="28"/>
        <v>5412094670.3184824</v>
      </c>
      <c r="S147" s="90">
        <f t="shared" ca="1" si="28"/>
        <v>4202141540.2417531</v>
      </c>
      <c r="T147" s="90">
        <f t="shared" ca="1" si="28"/>
        <v>2992188410.1650229</v>
      </c>
      <c r="U147" s="90">
        <f t="shared" ca="1" si="28"/>
        <v>1782235280.0882928</v>
      </c>
      <c r="V147">
        <f ca="1">IF('Coal mining 2030'!$A155="MD",INDIRECT("'Coal mining 2030'!"&amp;'Country Selector'!$B$3&amp;ROW($A155))*10^12,0)*'Process Emissions Multipliers'!$D$42</f>
        <v>572282150.01156306</v>
      </c>
      <c r="W147" s="90">
        <f t="shared" ca="1" si="30"/>
        <v>569295249.09432137</v>
      </c>
      <c r="X147" s="90">
        <f t="shared" ca="1" si="30"/>
        <v>566308348.1770798</v>
      </c>
      <c r="Y147" s="90">
        <f t="shared" ca="1" si="30"/>
        <v>563321447.25983799</v>
      </c>
      <c r="Z147" s="90">
        <f t="shared" ca="1" si="30"/>
        <v>560334546.34259641</v>
      </c>
      <c r="AA147" s="90">
        <f t="shared" ca="1" si="30"/>
        <v>557347645.42535472</v>
      </c>
      <c r="AB147" s="90">
        <f t="shared" ca="1" si="30"/>
        <v>554360744.50811303</v>
      </c>
      <c r="AC147" s="90">
        <f t="shared" ca="1" si="30"/>
        <v>551373843.59087133</v>
      </c>
      <c r="AD147" s="90">
        <f t="shared" ca="1" si="30"/>
        <v>548386942.67362976</v>
      </c>
      <c r="AE147" s="90">
        <f t="shared" ca="1" si="30"/>
        <v>545400041.75638795</v>
      </c>
      <c r="AF147" s="90">
        <f t="shared" ca="1" si="30"/>
        <v>542413140.83914638</v>
      </c>
      <c r="AG147" s="90">
        <f t="shared" ca="1" si="30"/>
        <v>539426239.92190468</v>
      </c>
      <c r="AH147" s="90">
        <f t="shared" ca="1" si="30"/>
        <v>536439339.00466299</v>
      </c>
      <c r="AI147" s="90">
        <f t="shared" ca="1" si="30"/>
        <v>533452438.0874213</v>
      </c>
      <c r="AJ147" s="90">
        <f t="shared" ca="1" si="30"/>
        <v>530465537.17017967</v>
      </c>
      <c r="AK147" s="90">
        <f t="shared" ca="1" si="30"/>
        <v>527478636.25293791</v>
      </c>
      <c r="AL147" s="90">
        <f t="shared" ca="1" si="30"/>
        <v>524491735.33569628</v>
      </c>
      <c r="AM147" s="90">
        <f t="shared" ca="1" si="29"/>
        <v>521504834.41845453</v>
      </c>
      <c r="AN147" s="90">
        <f t="shared" ca="1" si="29"/>
        <v>518517933.50121295</v>
      </c>
      <c r="AO147" s="90">
        <f t="shared" ca="1" si="29"/>
        <v>515531032.58397126</v>
      </c>
      <c r="AP147">
        <f ca="1">V147*'Process Emissions Multipliers'!$E$42</f>
        <v>512544131.66672957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515053935.01132995</v>
      </c>
      <c r="N148" s="90">
        <f t="shared" ca="1" si="28"/>
        <v>1030107870.0226599</v>
      </c>
      <c r="O148" s="90">
        <f t="shared" ca="1" si="28"/>
        <v>1545161805.0339897</v>
      </c>
      <c r="P148" s="90">
        <f t="shared" ca="1" si="28"/>
        <v>2060215740.0453198</v>
      </c>
      <c r="Q148" s="90">
        <f t="shared" ca="1" si="28"/>
        <v>2575269675.0566497</v>
      </c>
      <c r="R148" s="90">
        <f t="shared" ca="1" si="28"/>
        <v>3090323610.0679793</v>
      </c>
      <c r="S148" s="90">
        <f t="shared" ca="1" si="28"/>
        <v>3605377545.0793099</v>
      </c>
      <c r="T148" s="90">
        <f t="shared" ca="1" si="28"/>
        <v>4120431480.0906396</v>
      </c>
      <c r="U148" s="90">
        <f t="shared" ca="1" si="28"/>
        <v>4635485415.1019688</v>
      </c>
      <c r="V148">
        <f ca="1">IF('Coal mining 2030'!$A156="MD",INDIRECT("'Coal mining 2030'!"&amp;'Country Selector'!$B$3&amp;ROW($A156))*10^12,0)*'Process Emissions Multipliers'!$D$42</f>
        <v>5150539350.1132994</v>
      </c>
      <c r="W148" s="90">
        <f t="shared" ca="1" si="30"/>
        <v>5123657241.8580761</v>
      </c>
      <c r="X148" s="90">
        <f t="shared" ca="1" si="30"/>
        <v>5096775133.6028519</v>
      </c>
      <c r="Y148" s="90">
        <f t="shared" ca="1" si="30"/>
        <v>5069893025.3476295</v>
      </c>
      <c r="Z148" s="90">
        <f t="shared" ca="1" si="30"/>
        <v>5043010917.0924063</v>
      </c>
      <c r="AA148" s="90">
        <f t="shared" ca="1" si="30"/>
        <v>5016128808.837183</v>
      </c>
      <c r="AB148" s="90">
        <f t="shared" ca="1" si="30"/>
        <v>4989246700.5819607</v>
      </c>
      <c r="AC148" s="90">
        <f t="shared" ca="1" si="30"/>
        <v>4962364592.3267365</v>
      </c>
      <c r="AD148" s="90">
        <f t="shared" ca="1" si="30"/>
        <v>4935482484.0715132</v>
      </c>
      <c r="AE148" s="90">
        <f t="shared" ca="1" si="30"/>
        <v>4908600375.8162899</v>
      </c>
      <c r="AF148" s="90">
        <f t="shared" ca="1" si="30"/>
        <v>4881718267.5610676</v>
      </c>
      <c r="AG148" s="90">
        <f t="shared" ca="1" si="30"/>
        <v>4854836159.3058434</v>
      </c>
      <c r="AH148" s="90">
        <f t="shared" ca="1" si="30"/>
        <v>4827954051.050621</v>
      </c>
      <c r="AI148" s="90">
        <f t="shared" ca="1" si="30"/>
        <v>4801071942.7953978</v>
      </c>
      <c r="AJ148" s="90">
        <f t="shared" ca="1" si="30"/>
        <v>4774189834.5401745</v>
      </c>
      <c r="AK148" s="90">
        <f t="shared" ca="1" si="30"/>
        <v>4747307726.2849512</v>
      </c>
      <c r="AL148" s="90">
        <f t="shared" ca="1" si="30"/>
        <v>4720425618.0297279</v>
      </c>
      <c r="AM148" s="90">
        <f t="shared" ca="1" si="29"/>
        <v>4693543509.7745047</v>
      </c>
      <c r="AN148" s="90">
        <f t="shared" ca="1" si="29"/>
        <v>4666661401.5192814</v>
      </c>
      <c r="AO148" s="90">
        <f t="shared" ca="1" si="29"/>
        <v>4639779293.2640581</v>
      </c>
      <c r="AP148">
        <f ca="1">V148*'Process Emissions Multipliers'!$E$42</f>
        <v>4612897185.0088348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726936242.97686601</v>
      </c>
      <c r="D150" s="90">
        <f t="shared" ca="1" si="27"/>
        <v>715205614.63277316</v>
      </c>
      <c r="E150" s="90">
        <f t="shared" ca="1" si="27"/>
        <v>703474986.28868032</v>
      </c>
      <c r="F150" s="90">
        <f t="shared" ca="1" si="27"/>
        <v>691744357.94458759</v>
      </c>
      <c r="G150" s="90">
        <f t="shared" ca="1" si="27"/>
        <v>680013729.60049486</v>
      </c>
      <c r="H150" s="90">
        <f t="shared" ca="1" si="27"/>
        <v>668283101.25640202</v>
      </c>
      <c r="I150" s="90">
        <f t="shared" ca="1" si="27"/>
        <v>656552472.91230917</v>
      </c>
      <c r="J150" s="90">
        <f t="shared" ca="1" si="27"/>
        <v>644821844.56821644</v>
      </c>
      <c r="K150" s="90">
        <f t="shared" ca="1" si="27"/>
        <v>633091216.22412372</v>
      </c>
      <c r="L150">
        <f ca="1">IF('Coal mining 2020'!$A158="MD",INDIRECT("'Coal mining 2020'!"&amp;'Country Selector'!$B$3&amp;ROW($A158))*10^12,0)*'Process Emissions Multipliers'!$B$42</f>
        <v>621360587.88003087</v>
      </c>
      <c r="M150" s="90">
        <f t="shared" ca="1" si="28"/>
        <v>614779868.02832878</v>
      </c>
      <c r="N150" s="90">
        <f t="shared" ca="1" si="28"/>
        <v>608199148.17662656</v>
      </c>
      <c r="O150" s="90">
        <f t="shared" ca="1" si="28"/>
        <v>601618428.32492447</v>
      </c>
      <c r="P150" s="90">
        <f t="shared" ca="1" si="28"/>
        <v>595037708.47322226</v>
      </c>
      <c r="Q150" s="90">
        <f t="shared" ca="1" si="28"/>
        <v>588456988.62152016</v>
      </c>
      <c r="R150" s="90">
        <f t="shared" ca="1" si="28"/>
        <v>581876268.76981807</v>
      </c>
      <c r="S150" s="90">
        <f t="shared" ca="1" si="28"/>
        <v>575295548.91811585</v>
      </c>
      <c r="T150" s="90">
        <f t="shared" ca="1" si="28"/>
        <v>568714829.06641376</v>
      </c>
      <c r="U150" s="90">
        <f t="shared" ca="1" si="28"/>
        <v>562134109.21471167</v>
      </c>
      <c r="V150">
        <f ca="1">IF('Coal mining 2030'!$A158="MD",INDIRECT("'Coal mining 2030'!"&amp;'Country Selector'!$B$3&amp;ROW($A158))*10^12,0)*'Process Emissions Multipliers'!$D$42</f>
        <v>555553389.36300945</v>
      </c>
      <c r="W150" s="90">
        <f t="shared" ca="1" si="30"/>
        <v>552653800.53565991</v>
      </c>
      <c r="X150" s="90">
        <f t="shared" ca="1" si="30"/>
        <v>549754211.70831037</v>
      </c>
      <c r="Y150" s="90">
        <f t="shared" ca="1" si="30"/>
        <v>546854622.88096094</v>
      </c>
      <c r="Z150" s="90">
        <f t="shared" ca="1" si="30"/>
        <v>543955034.0536114</v>
      </c>
      <c r="AA150" s="90">
        <f t="shared" ca="1" si="30"/>
        <v>541055445.22626185</v>
      </c>
      <c r="AB150" s="90">
        <f t="shared" ca="1" si="30"/>
        <v>538155856.39891219</v>
      </c>
      <c r="AC150" s="90">
        <f t="shared" ca="1" si="30"/>
        <v>535256267.57156277</v>
      </c>
      <c r="AD150" s="90">
        <f t="shared" ca="1" si="30"/>
        <v>532356678.74421322</v>
      </c>
      <c r="AE150" s="90">
        <f t="shared" ca="1" si="30"/>
        <v>529457089.91686374</v>
      </c>
      <c r="AF150" s="90">
        <f t="shared" ca="1" si="30"/>
        <v>526557501.0895142</v>
      </c>
      <c r="AG150" s="90">
        <f t="shared" ca="1" si="30"/>
        <v>523657912.26216471</v>
      </c>
      <c r="AH150" s="90">
        <f t="shared" ca="1" si="30"/>
        <v>520758323.43481511</v>
      </c>
      <c r="AI150" s="90">
        <f t="shared" ca="1" si="30"/>
        <v>517858734.60746557</v>
      </c>
      <c r="AJ150" s="90">
        <f t="shared" ca="1" si="30"/>
        <v>514959145.78011608</v>
      </c>
      <c r="AK150" s="90">
        <f t="shared" ca="1" si="30"/>
        <v>512059556.95276654</v>
      </c>
      <c r="AL150" s="90">
        <f t="shared" ca="1" si="30"/>
        <v>509159968.12541699</v>
      </c>
      <c r="AM150" s="90">
        <f t="shared" ca="1" si="29"/>
        <v>506260379.29806751</v>
      </c>
      <c r="AN150" s="90">
        <f t="shared" ca="1" si="29"/>
        <v>503360790.47071797</v>
      </c>
      <c r="AO150" s="90">
        <f t="shared" ca="1" si="29"/>
        <v>500461201.64336848</v>
      </c>
      <c r="AP150">
        <f ca="1">V150*'Process Emissions Multipliers'!$E$42</f>
        <v>497561612.81601894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1290983274.5172639</v>
      </c>
      <c r="D151" s="90">
        <f t="shared" ca="1" si="27"/>
        <v>1855510396.968848</v>
      </c>
      <c r="E151" s="90">
        <f t="shared" ca="1" si="27"/>
        <v>2420037519.4204321</v>
      </c>
      <c r="F151" s="90">
        <f t="shared" ca="1" si="27"/>
        <v>2984564641.8720164</v>
      </c>
      <c r="G151" s="90">
        <f t="shared" ca="1" si="27"/>
        <v>3549091764.3236003</v>
      </c>
      <c r="H151" s="90">
        <f t="shared" ca="1" si="27"/>
        <v>4113618886.7751846</v>
      </c>
      <c r="I151" s="90">
        <f t="shared" ca="1" si="27"/>
        <v>4678146009.2267694</v>
      </c>
      <c r="J151" s="90">
        <f t="shared" ca="1" si="27"/>
        <v>5242673131.6783524</v>
      </c>
      <c r="K151" s="90">
        <f t="shared" ca="1" si="27"/>
        <v>5807200254.1299362</v>
      </c>
      <c r="L151">
        <f ca="1">IF('Coal mining 2020'!$A159="MD",INDIRECT("'Coal mining 2020'!"&amp;'Country Selector'!$B$3&amp;ROW($A159))*10^12,0)*'Process Emissions Multipliers'!$B$42</f>
        <v>6371727376.581521</v>
      </c>
      <c r="M151" s="90">
        <f t="shared" ca="1" si="28"/>
        <v>6289189656.726264</v>
      </c>
      <c r="N151" s="90">
        <f t="shared" ca="1" si="28"/>
        <v>6206651936.8710079</v>
      </c>
      <c r="O151" s="90">
        <f t="shared" ca="1" si="28"/>
        <v>6124114217.0157518</v>
      </c>
      <c r="P151" s="90">
        <f t="shared" ca="1" si="28"/>
        <v>6041576497.1604958</v>
      </c>
      <c r="Q151" s="90">
        <f t="shared" ca="1" si="28"/>
        <v>5959038777.3052387</v>
      </c>
      <c r="R151" s="90">
        <f t="shared" ca="1" si="28"/>
        <v>5876501057.4499817</v>
      </c>
      <c r="S151" s="90">
        <f t="shared" ca="1" si="28"/>
        <v>5793963337.5947266</v>
      </c>
      <c r="T151" s="90">
        <f t="shared" ca="1" si="28"/>
        <v>5711425617.7394695</v>
      </c>
      <c r="U151" s="90">
        <f t="shared" ca="1" si="28"/>
        <v>5628887897.8842125</v>
      </c>
      <c r="V151">
        <f ca="1">IF('Coal mining 2030'!$A159="MD",INDIRECT("'Coal mining 2030'!"&amp;'Country Selector'!$B$3&amp;ROW($A159))*10^12,0)*'Process Emissions Multipliers'!$D$42</f>
        <v>5546350178.0289564</v>
      </c>
      <c r="W151" s="90">
        <f t="shared" ca="1" si="30"/>
        <v>5517402222.1408272</v>
      </c>
      <c r="X151" s="90">
        <f t="shared" ca="1" si="30"/>
        <v>5488454266.2526989</v>
      </c>
      <c r="Y151" s="90">
        <f t="shared" ca="1" si="30"/>
        <v>5459506310.3645706</v>
      </c>
      <c r="Z151" s="90">
        <f t="shared" ca="1" si="30"/>
        <v>5430558354.4764414</v>
      </c>
      <c r="AA151" s="90">
        <f t="shared" ca="1" si="30"/>
        <v>5401610398.5883121</v>
      </c>
      <c r="AB151" s="90">
        <f t="shared" ca="1" si="30"/>
        <v>5372662442.7001839</v>
      </c>
      <c r="AC151" s="90">
        <f t="shared" ca="1" si="30"/>
        <v>5343714486.8120556</v>
      </c>
      <c r="AD151" s="90">
        <f t="shared" ca="1" si="30"/>
        <v>5314766530.9239264</v>
      </c>
      <c r="AE151" s="90">
        <f t="shared" ca="1" si="30"/>
        <v>5285818575.0357971</v>
      </c>
      <c r="AF151" s="90">
        <f t="shared" ca="1" si="30"/>
        <v>5256870619.1476688</v>
      </c>
      <c r="AG151" s="90">
        <f t="shared" ca="1" si="30"/>
        <v>5227922663.2595406</v>
      </c>
      <c r="AH151" s="90">
        <f t="shared" ca="1" si="30"/>
        <v>5198974707.3714123</v>
      </c>
      <c r="AI151" s="90">
        <f t="shared" ca="1" si="30"/>
        <v>5170026751.483283</v>
      </c>
      <c r="AJ151" s="90">
        <f t="shared" ca="1" si="30"/>
        <v>5141078795.5951538</v>
      </c>
      <c r="AK151" s="90">
        <f t="shared" ca="1" si="30"/>
        <v>5112130839.7070246</v>
      </c>
      <c r="AL151" s="90">
        <f t="shared" ca="1" si="30"/>
        <v>5083182883.8188963</v>
      </c>
      <c r="AM151" s="90">
        <f t="shared" ca="1" si="29"/>
        <v>5054234927.930768</v>
      </c>
      <c r="AN151" s="90">
        <f t="shared" ca="1" si="29"/>
        <v>5025286972.0426388</v>
      </c>
      <c r="AO151" s="90">
        <f t="shared" ca="1" si="29"/>
        <v>4996339016.1545105</v>
      </c>
      <c r="AP151">
        <f ca="1">V151*'Process Emissions Multipliers'!$E$42</f>
        <v>4967391060.2663813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295008653857.74585</v>
      </c>
      <c r="D153" s="90">
        <f t="shared" ca="1" si="27"/>
        <v>290816324374.94775</v>
      </c>
      <c r="E153" s="90">
        <f t="shared" ca="1" si="27"/>
        <v>286623994892.14966</v>
      </c>
      <c r="F153" s="90">
        <f t="shared" ca="1" si="27"/>
        <v>282431665409.35156</v>
      </c>
      <c r="G153" s="90">
        <f t="shared" ca="1" si="27"/>
        <v>278239335926.55347</v>
      </c>
      <c r="H153" s="90">
        <f t="shared" ca="1" si="27"/>
        <v>274047006443.75531</v>
      </c>
      <c r="I153" s="90">
        <f t="shared" ca="1" si="27"/>
        <v>269854676960.95721</v>
      </c>
      <c r="J153" s="90">
        <f t="shared" ca="1" si="27"/>
        <v>265662347478.15909</v>
      </c>
      <c r="K153" s="90">
        <f t="shared" ca="1" si="27"/>
        <v>261470017995.36099</v>
      </c>
      <c r="L153">
        <f ca="1">IF('Coal mining 2020'!$A161="MD",INDIRECT("'Coal mining 2020'!"&amp;'Country Selector'!$B$3&amp;ROW($A161))*10^12,0)*'Process Emissions Multipliers'!$B$42</f>
        <v>257277688512.56287</v>
      </c>
      <c r="M153" s="90">
        <f t="shared" ca="1" si="28"/>
        <v>254052908064.98407</v>
      </c>
      <c r="N153" s="90">
        <f t="shared" ca="1" si="28"/>
        <v>250828127617.40527</v>
      </c>
      <c r="O153" s="90">
        <f t="shared" ca="1" si="28"/>
        <v>247603347169.82645</v>
      </c>
      <c r="P153" s="90">
        <f t="shared" ca="1" si="28"/>
        <v>244378566722.24765</v>
      </c>
      <c r="Q153" s="90">
        <f t="shared" ca="1" si="28"/>
        <v>241153786274.66888</v>
      </c>
      <c r="R153" s="90">
        <f t="shared" ca="1" si="28"/>
        <v>237929005827.09003</v>
      </c>
      <c r="S153" s="90">
        <f t="shared" ca="1" si="28"/>
        <v>234704225379.51123</v>
      </c>
      <c r="T153" s="90">
        <f t="shared" ca="1" si="28"/>
        <v>231479444931.93243</v>
      </c>
      <c r="U153" s="90">
        <f t="shared" ca="1" si="28"/>
        <v>228254664484.35364</v>
      </c>
      <c r="V153">
        <f ca="1">IF('Coal mining 2030'!$A161="MD",INDIRECT("'Coal mining 2030'!"&amp;'Country Selector'!$B$3&amp;ROW($A161))*10^12,0)*'Process Emissions Multipliers'!$D$42</f>
        <v>225029884036.77484</v>
      </c>
      <c r="W153" s="90">
        <f t="shared" ca="1" si="30"/>
        <v>223855390009.61945</v>
      </c>
      <c r="X153" s="90">
        <f t="shared" ca="1" si="30"/>
        <v>222680895982.46405</v>
      </c>
      <c r="Y153" s="90">
        <f t="shared" ca="1" si="30"/>
        <v>221506401955.30862</v>
      </c>
      <c r="Z153" s="90">
        <f t="shared" ca="1" si="30"/>
        <v>220331907928.15323</v>
      </c>
      <c r="AA153" s="90">
        <f t="shared" ca="1" si="30"/>
        <v>219157413900.99783</v>
      </c>
      <c r="AB153" s="90">
        <f t="shared" ca="1" si="30"/>
        <v>217982919873.84244</v>
      </c>
      <c r="AC153" s="90">
        <f t="shared" ca="1" si="30"/>
        <v>216808425846.68701</v>
      </c>
      <c r="AD153" s="90">
        <f t="shared" ca="1" si="30"/>
        <v>215633931819.53165</v>
      </c>
      <c r="AE153" s="90">
        <f t="shared" ca="1" si="30"/>
        <v>214459437792.37628</v>
      </c>
      <c r="AF153" s="90">
        <f t="shared" ca="1" si="30"/>
        <v>213284943765.22086</v>
      </c>
      <c r="AG153" s="90">
        <f t="shared" ca="1" si="30"/>
        <v>212110449738.06543</v>
      </c>
      <c r="AH153" s="90">
        <f t="shared" ca="1" si="30"/>
        <v>210935955710.91003</v>
      </c>
      <c r="AI153" s="90">
        <f t="shared" ca="1" si="30"/>
        <v>209761461683.75464</v>
      </c>
      <c r="AJ153" s="90">
        <f t="shared" ca="1" si="30"/>
        <v>208586967656.59924</v>
      </c>
      <c r="AK153" s="90">
        <f t="shared" ca="1" si="30"/>
        <v>207412473629.44385</v>
      </c>
      <c r="AL153" s="90">
        <f t="shared" ca="1" si="30"/>
        <v>206237979602.28845</v>
      </c>
      <c r="AM153" s="90">
        <f t="shared" ca="1" si="29"/>
        <v>205063485575.13309</v>
      </c>
      <c r="AN153" s="90">
        <f t="shared" ca="1" si="29"/>
        <v>203888991547.97769</v>
      </c>
      <c r="AO153" s="90">
        <f t="shared" ca="1" si="29"/>
        <v>202714497520.82227</v>
      </c>
      <c r="AP153">
        <f ca="1">V153*'Process Emissions Multipliers'!$E$42</f>
        <v>201540003493.66687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H9" sqref="H9"/>
    </sheetView>
  </sheetViews>
  <sheetFormatPr defaultRowHeight="14.25"/>
  <cols>
    <col min="1" max="1" width="28.86328125" customWidth="1"/>
    <col min="7" max="7" width="9" customWidth="1"/>
    <col min="12" max="12" width="12" bestFit="1" customWidth="1"/>
    <col min="22" max="22" width="12" bestFit="1" customWidth="1"/>
    <col min="32" max="32" width="13.1328125" customWidth="1"/>
    <col min="33" max="34" width="11.265625" customWidth="1"/>
    <col min="42" max="42" width="10.39843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507633581080.91443</v>
      </c>
      <c r="D2" s="210">
        <f ca="1">'Chemicals Calcs'!D2</f>
        <v>1015267162161.8289</v>
      </c>
      <c r="E2" s="210">
        <f ca="1">'Chemicals Calcs'!E2</f>
        <v>1522900743242.7434</v>
      </c>
      <c r="F2" s="210">
        <f ca="1">'Chemicals Calcs'!F2</f>
        <v>2030534324323.6577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1162690677363.5415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118273598051.13937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425580516582.9303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5112728372106.002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2628446210131.8359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637869778055.01563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2176831404311.9375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3715793030568.8438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5254754656829.4063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3171336003975.9688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1087917351117.1563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3681091973360.667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4417310368032.7998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3591148018864.9922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136539459565.35156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6182249421757.2188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12659712962154.609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19137176502551.992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25614640042953.031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31292103583349.328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36331697345693.789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40470199259832.711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44608701173971.633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48747203088110.555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49666339396386.672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50585475704662.805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50509110711200.844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49344828366621.813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48180546022039.063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48616263677456.734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49051981332877.969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49487698988297.422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49923416643716.875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50359134299138.125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51194851954557.25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52030569609978.156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52866287265397.25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53702004920816.344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54537722576237.25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55573440231657.063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56609157887076.875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57644875542496.688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58680593197916.5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59716310853336.344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1352798529441.709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1551540255330.0508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1750281981218.3921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1949023707106.7334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2549356309712.5078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3342633697829.3018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3840696967302.2441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4338760236775.1865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4836823506248.1289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5334886775721.0713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5832950045194.0146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6331013314666.957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6829076584139.8994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7327139853612.8418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7465294247067.9854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7603448640523.127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7741603033978.2705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7879757427433.4121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8017911820888.5547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8156066214343.6973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8294220607798.8398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8432375001253.9824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8570529394709.126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8708683788164.2686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8846838181619.4121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8984992575074.5547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9123146968529.6953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9261301361984.8398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9399455755439.9824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9537610148895.125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9675764542350.2676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9813918935805.4102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9952073329260.5527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10090227722715.695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2335606098503.9155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2659475308174.6997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2983344517845.4839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3307213727516.2676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2460779270447.8281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4557030845302.0059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5159109543746.1758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5761188242190.3457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6363266940634.5156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6965345639078.6846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7567424337522.8555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8169503035967.0244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8771581734411.1943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9373660432855.3633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9975739131299.5332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10163833287612.363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10351927443925.193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10540021600238.023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10728115756550.852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10916209912863.684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11104304069176.512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11292398225489.344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11480492381802.172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11668586538115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11856680694427.832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12044774850740.66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12232869007053.492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12420963163366.32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12609057319679.152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12797151475991.98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12985245632304.809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13173339788617.639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13361433944930.469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13549528101243.299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13737622257556.129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318028806765.79358</v>
      </c>
      <c r="D50" s="90">
        <f t="shared" ca="1" si="2"/>
        <v>315638933531.5921</v>
      </c>
      <c r="E50" s="90">
        <f t="shared" ca="1" si="2"/>
        <v>313249060297.39063</v>
      </c>
      <c r="F50" s="90">
        <f t="shared" ca="1" si="2"/>
        <v>310859187063.18921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544078490475.33008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588810452570.39709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633542414665.46411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678274376760.53113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723006338855.59814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296519947657.98047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810224855803.72375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852711410656.78247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895197965509.84106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937684520362.89978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980171075215.9585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1022657630069.0171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1065144184922.0758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1107630739775.1343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1150117294628.1931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1192603849481.2517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1215090585745.2126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1237577322009.1741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1260064058273.135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1282550794537.0962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1305037530801.0574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1327524267065.0186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1350011003328.9795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1372497739592.9404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1394984475856.9019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1417471212120.8628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1439957948384.8237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1462444684648.7852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1484931420912.7461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1507418157176.707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1529904893440.6685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1552391629704.6294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1574878365968.5906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1597365102232.5518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1619851838496.5127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1642338574760.4739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1792494186476.1753</v>
      </c>
      <c r="D51" s="90">
        <f t="shared" ca="1" si="2"/>
        <v>3584988372952.3506</v>
      </c>
      <c r="E51" s="90">
        <f t="shared" ca="1" si="2"/>
        <v>5377482559428.5264</v>
      </c>
      <c r="F51" s="90">
        <f t="shared" ca="1" si="2"/>
        <v>7169976745904.7012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8962470932380.877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10754965118857.053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12547459305333.229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14339953491809.402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16132447678285.578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17924941864761.754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17279949560365.771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16634957255969.789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15989964951573.809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15344972647177.828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14699980342781.846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14054988038385.863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13409995733989.883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12765003429593.902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12120011125197.92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11475018820801.938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11691382135375.842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11907745449949.75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12124108764523.654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12340472079097.563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12556835393671.467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12773198708245.373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12989562022819.277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13205925337393.184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13422288651967.09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13638651966540.996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13855015281114.902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14071378595688.809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14287741910262.713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14504105224836.617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14720468539410.525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14936831853984.43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15153195168558.338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15369558483132.244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15585921797706.15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15802285112280.055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1075596714835.7802</v>
      </c>
      <c r="D52" s="90">
        <f t="shared" ca="1" si="2"/>
        <v>1757782055554.7607</v>
      </c>
      <c r="E52" s="90">
        <f t="shared" ca="1" si="2"/>
        <v>2439967396273.7412</v>
      </c>
      <c r="F52" s="90">
        <f t="shared" ca="1" si="2"/>
        <v>3122152736992.7217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3804338077711.7021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4486523418430.6826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5168708759149.6631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5850894099868.6436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6533079440587.623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7215264781306.6045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8747988629132.3428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10280712476958.082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11813436324783.82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13346160172609.561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14878884020435.301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16411607868261.039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17944331716086.777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19477055563912.516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21009779411738.258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22542503259563.996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22967545762778.949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23392588265993.902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23817630769208.855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24242673272423.805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24667715775638.758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25092758278853.711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25517800782068.664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25942843285283.609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26367885788498.566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26792928291713.516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27217970794928.469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27643013298143.422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28068055801358.375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28493098304573.328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28918140807788.277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29343183311003.227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29768225814218.184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30193268317433.133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30618310820648.086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31043353323863.039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231025181469.0813</v>
      </c>
      <c r="D53" s="90">
        <f t="shared" ca="1" si="2"/>
        <v>462050362938.1626</v>
      </c>
      <c r="E53" s="90">
        <f t="shared" ca="1" si="2"/>
        <v>693075544407.2439</v>
      </c>
      <c r="F53" s="90">
        <f t="shared" ca="1" si="2"/>
        <v>924100725876.3252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1155125907345.4065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1386151088814.4878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1617176270283.5691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1848201451752.6504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2079226633221.7317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2310251814690.813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2211678814350.1406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2113105814009.4685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2014532813668.7964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1915959813328.124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1817386812987.4517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1718813812646.7795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1620240812306.1074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1521667811965.4351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1423094811624.7627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1324521811284.0906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1349495881809.8271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1374469952335.563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1399444022861.2996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1424418093387.0359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1449392163912.7722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1474366234438.5088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1499340304964.2451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1524314375489.9812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1549288446015.7173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1574262516541.4539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1599236587067.1899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1624210657592.9265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1649184728118.6626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1674158798644.3994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1699132869170.1355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1724106939695.8718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1749081010221.6082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1774055080747.3442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1799029151273.0811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1824003221798.8171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393502669358.08331</v>
      </c>
      <c r="D55" s="90">
        <f t="shared" ca="1" si="2"/>
        <v>787005338716.16663</v>
      </c>
      <c r="E55" s="90">
        <f t="shared" ca="1" si="2"/>
        <v>1180508008074.25</v>
      </c>
      <c r="F55" s="90">
        <f t="shared" ca="1" si="2"/>
        <v>1574010677432.3333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1967513346790.4165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2361016016148.5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2754518685506.583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3148021354864.6665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3541524024222.75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3935026693580.833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5117071881565.3203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6299117069549.8066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7481162257534.292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8663207445518.7793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9845252633503.2656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11027297821487.752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12209343009472.238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13391388197456.725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14573433385441.213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15755478573425.699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16052550641025.701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16349622708625.697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16646694776225.697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16943766843825.695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17240838911425.697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17537910979025.695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17834983046625.695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18132055114225.695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18429127181825.695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18726199249425.695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19023271317025.695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19320343384625.691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19617415452225.691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19914487519825.688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20211559587425.691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20508631655025.691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20805703722625.691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21102775790225.688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21399847857825.688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21696919925425.688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2437389273538.6099</v>
      </c>
      <c r="D56" s="90">
        <f t="shared" ca="1" si="2"/>
        <v>2515990806381.0898</v>
      </c>
      <c r="E56" s="90">
        <f t="shared" ca="1" si="2"/>
        <v>2594592339223.5693</v>
      </c>
      <c r="F56" s="90">
        <f t="shared" ca="1" si="2"/>
        <v>2673193872066.0488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2751795404908.5283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2830396937751.0078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2908998470593.4873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2987600003435.9673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3066201536278.4463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3144803069120.9263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3237331401496.5024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3329859733872.0791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3422388066247.6553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3514916398623.2319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3607444730998.8081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3699973063374.3848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3792501395749.9604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3885029728125.5371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3977558060501.1138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4070086392876.6899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4146828522568.7622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4223570652260.835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4300312781952.9072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4377054911644.9795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4453797041337.0518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4530539171029.123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4607281300721.1963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4684023430413.2695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4760765560105.3408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4837507689797.4131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4914249819489.4854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4990991949181.5576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5067734078873.6309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5144476208565.7021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5221218338257.7754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5297960467949.8477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5374702597641.9199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5451444727333.9922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5528186857026.0645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5604928986718.1367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2583597184225.5508</v>
      </c>
      <c r="D57" s="90">
        <f t="shared" ca="1" si="2"/>
        <v>3888883592848.0518</v>
      </c>
      <c r="E57" s="90">
        <f t="shared" ca="1" si="2"/>
        <v>5194170001470.5527</v>
      </c>
      <c r="F57" s="90">
        <f t="shared" ca="1" si="2"/>
        <v>6499456410093.0547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7804742818715.5537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9110029227338.0566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10415315635960.557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11720602044583.059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13025888453205.559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14331174861828.061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16211884773864.121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18092594685900.188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19973304597936.246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21854014509972.309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23734724422008.367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25615434334044.43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27496144246080.492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29376854158116.559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31257564070152.617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33138273982188.68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33763101436505.957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34387928890823.242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35012756345140.523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35637583799457.813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36262411253775.086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36887238708092.367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37512066162409.648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38136893616726.938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38761721071044.219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39386548525361.5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40011375979678.781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40636203433996.063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41261030888313.336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41885858342630.625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42510685796947.906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43135513251265.188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43760340705582.469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44385168159899.75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45009995614217.039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45634823068534.313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2819238686194.75</v>
      </c>
      <c r="D58" s="90">
        <f t="shared" ca="1" si="2"/>
        <v>4086242859157.2256</v>
      </c>
      <c r="E58" s="90">
        <f t="shared" ca="1" si="2"/>
        <v>5353247032119.7012</v>
      </c>
      <c r="F58" s="90">
        <f t="shared" ca="1" si="2"/>
        <v>6620251205082.1768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7887255378044.6514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9154259551007.127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10421263723969.602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11688267896932.078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12955272069894.553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14222276242857.029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15005845854346.008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15789415465834.988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16572985077323.965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17356554688812.945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18140124300301.922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18923693911790.902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19707263523279.883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20490833134768.863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21274402746257.84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22057972357746.82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22473878953337.758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22889785548928.699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23305692144519.641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23721598740110.578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24137505335701.52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24553411931292.461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24969318526883.398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25385225122474.336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25801131718065.281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26217038313656.219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26632944909247.156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27048851504838.094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27464758100429.035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27880664696019.977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28296571291610.914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28712477887201.855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29128384482792.797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29544291078383.738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29960197673974.676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30376104269565.617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1493883748297.8564</v>
      </c>
      <c r="D61" s="90">
        <f t="shared" ca="1" si="2"/>
        <v>1542058881330.3438</v>
      </c>
      <c r="E61" s="90">
        <f t="shared" ca="1" si="2"/>
        <v>1590234014362.8306</v>
      </c>
      <c r="F61" s="90">
        <f t="shared" ca="1" si="2"/>
        <v>1638409147395.3179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1686584280427.8052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1734759413460.2922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1782934546492.7793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1831109679525.2666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1879284812557.7537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1927459945590.241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1984170858981.7253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2040881772373.21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2097592685764.6943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2154303599156.1785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2211014512547.6631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2267725425939.1475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2324436339330.6318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2381147252722.1162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2437858166113.6006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2494569079505.085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2541604578348.6138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2588640077192.1421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2635675576035.6704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2682711074879.1992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2729746573722.7275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2776782072566.2559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2823817571409.7842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2870853070253.3135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2917888569096.8418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2964924067940.3701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3011959566783.8989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3058995065627.4268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3106030564470.9556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3153066063314.4839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3200101562158.0127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3247137061001.5415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3294172559845.0698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3341208058688.5981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3388243557532.127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3435279056375.6553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1415258287861.1306</v>
      </c>
      <c r="D62" s="90">
        <f t="shared" ca="1" si="2"/>
        <v>1460897887576.1191</v>
      </c>
      <c r="E62" s="90">
        <f t="shared" ca="1" si="2"/>
        <v>1506537487291.1077</v>
      </c>
      <c r="F62" s="90">
        <f t="shared" ca="1" si="2"/>
        <v>1552177087006.0967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1597816686721.085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1643456286436.0737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1689095886151.0625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1734735485866.051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1780375085581.0396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1826014685296.0283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1879740813772.1699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1933466942248.3118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1987193070724.4536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2040919199200.5952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2094645327676.7368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2148371456152.8787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2202097584629.02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2255823713105.1621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2309549841581.3037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2363275970057.4453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2407835916330.2617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2452395862603.0781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2496955808875.8945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2541515755148.7109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2586075701421.5273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2630635647694.3438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2675195593967.1602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2719755540239.9766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2764315486512.793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2808875432785.6094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2853435379058.4258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2897995325331.2427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2942555271604.0591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2987115217876.875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3031675164149.6919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3076235110422.5083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3120795056695.3247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3165355002968.1411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3209914949240.957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3254474895513.7739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880605156891.3634</v>
      </c>
      <c r="D63" s="90">
        <f t="shared" ca="1" si="2"/>
        <v>909003130047.3551</v>
      </c>
      <c r="E63" s="90">
        <f t="shared" ca="1" si="2"/>
        <v>937401103203.34668</v>
      </c>
      <c r="F63" s="90">
        <f t="shared" ref="D63:F95" ca="1" si="3">$B63*($L$1-F$1)/($L$1-$B$1)+$L63*(F$1-$B$1)/($L$1-$B$1)</f>
        <v>965799076359.33838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994197049515.33008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1022595022671.3218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1050992995827.3135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1079390968983.3052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1107788942139.2969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1136186915295.2886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1169616506347.1106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1203046097398.9324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1236475688450.7544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1269905279502.5762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1303334870554.3982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1336764461606.2202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1370194052658.042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1403623643709.8638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1437053234761.6858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1470482825813.5078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1498209014605.4824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1525935203397.4565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1553661392189.4312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1581387580981.4053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1609113769773.3799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1636839958565.354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1664566147357.3286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1692292336149.3032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1720018524941.2773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1747744713733.2517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1775470902525.2261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1803197091317.2004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1830923280109.175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1858649468901.1494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1886375657693.1238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1914101846485.0981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1941828035277.0725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1969554224069.0469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1997280412861.0215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2025006601652.9958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1100756446114.2129</v>
      </c>
      <c r="D64" s="90">
        <f t="shared" ca="1" si="3"/>
        <v>1136253912559.2051</v>
      </c>
      <c r="E64" s="90">
        <f t="shared" ca="1" si="3"/>
        <v>1171751379004.1978</v>
      </c>
      <c r="F64" s="90">
        <f t="shared" ca="1" si="3"/>
        <v>1207248845449.1899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1242746311894.1824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1278243778339.1748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1313741244784.167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1349238711229.1594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1384736177674.1521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1420233644119.1443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1462020632933.9185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1503807621748.6924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1545594610563.4663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1587381599378.2402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1629168588193.0142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1670955577007.7883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1712742565822.5625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1754529554637.3364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1796316543452.1104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1838103532266.8845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1872761268256.8525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1907419004246.8206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1942076740236.7886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1976734476226.7563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2011392212216.7246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2046049948206.6924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2080707684196.6606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2115365420186.6284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2150023156176.5967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2184680892166.5645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2219338628156.5327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2253996364146.5005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2288654100136.4688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2323311836126.4365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2357969572116.4048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2392627308106.3726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2427285044096.3403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2461942780086.3086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2496600516076.2769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2531258252066.2446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4198599587321.3208</v>
      </c>
      <c r="D65" s="90">
        <f t="shared" ca="1" si="3"/>
        <v>4333997066475.7832</v>
      </c>
      <c r="E65" s="90">
        <f t="shared" ca="1" si="3"/>
        <v>4469394545630.2461</v>
      </c>
      <c r="F65" s="90">
        <f t="shared" ca="1" si="3"/>
        <v>4604792024784.709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4740189503939.1729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4875586983093.6348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5010984462248.0986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5146381941402.5615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5281779420557.0234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5417176899711.4873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5576564414190.7051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5735951928669.9238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5895339443149.1416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6054726957628.3594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6214114472107.5771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6373501986586.7949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6532889501066.0137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6692277015545.2314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6851664530024.4482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7011052044503.667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7143246551779.6875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7275441059055.707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7407635566331.7285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7539830073607.748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7672024580883.7686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7804219088159.7891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7936413595435.8096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8068608102711.8301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8200802609987.8506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8332997117263.8711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8465191624539.8906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8597386131815.9111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8729580639091.9316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8861775146367.9512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8993969653643.9727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9126164160919.9922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9258358668196.0137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9390553175472.0332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9522747682748.0547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9654942190024.0742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1698309945433.3374</v>
      </c>
      <c r="D66" s="90">
        <f t="shared" ca="1" si="3"/>
        <v>1753077465091.3237</v>
      </c>
      <c r="E66" s="90">
        <f t="shared" ca="1" si="3"/>
        <v>1807844984749.3098</v>
      </c>
      <c r="F66" s="90">
        <f t="shared" ca="1" si="3"/>
        <v>1862612504407.2964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1917380024065.2827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1972147543723.2688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2026915063381.2551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2081682583039.2417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2136450102697.2278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2191217622355.2141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2255688976526.5806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2320160330697.9473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2384631684869.314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2449103039040.6807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2513574393212.0474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2578045747383.4141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2642517101554.7803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2706988455726.1475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2771459809897.5137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2835931164068.8804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2889403099596.2593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2942875035123.6377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2996346970651.0166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3049818906178.3955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3103290841705.7734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3156762777233.1523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3210234712760.5313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3263706648287.9097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3317178583815.2886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3370650519342.667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3424122454870.0459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3477594390397.4248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3531066325924.8037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3584538261452.1821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3638010196979.561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3691482132506.9395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3744954068034.3179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3798426003561.6968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3851897939089.0752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3905369874616.4541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1283511465043.3662</v>
      </c>
      <c r="D68" s="90">
        <f t="shared" ca="1" si="3"/>
        <v>2567022930086.7324</v>
      </c>
      <c r="E68" s="90">
        <f t="shared" ca="1" si="3"/>
        <v>3850534395130.0986</v>
      </c>
      <c r="F68" s="90">
        <f t="shared" ca="1" si="3"/>
        <v>5134045860173.4648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6417557325216.8311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7701068790260.1973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8984580255303.5645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10268091720346.93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11551603185390.295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12835114650433.662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15562561505409.34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18290008360385.016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21017455215360.695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23744902070336.375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26472348925312.051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29199795780287.727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31927242635263.402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34654689490239.086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37382136345214.758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40109583200190.438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40865855804435.68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41622128408680.922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42378401012926.172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43134673617171.406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43890946221416.648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44647218825661.891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45403491429907.141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46159764034152.375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46916036638397.625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47672309242642.859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48428581846888.102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49184854451133.352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49941127055378.594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50697399659623.836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51453672263869.078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52209944868114.32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52966217472359.555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53722490076604.813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54478762680850.047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55235035285095.289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2202436825967.248</v>
      </c>
      <c r="D79" s="90">
        <f t="shared" ca="1" si="3"/>
        <v>4404873651934.4961</v>
      </c>
      <c r="E79" s="90">
        <f t="shared" ca="1" si="3"/>
        <v>6607310477901.7441</v>
      </c>
      <c r="F79" s="90">
        <f t="shared" ca="1" si="3"/>
        <v>8809747303868.9922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11012184129836.24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13214620955803.488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15417057781770.738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17619494607737.984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19821931433705.23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22024368259672.48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21476161774176.246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20927955288680.016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20379748803183.789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19831542317687.555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19283335832191.32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18735129346695.09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18186922861198.859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17638716375702.625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17090509890206.395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16542303404710.162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16854211180307.184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17166118955904.207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17478026731501.229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17789934507098.25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18101842282695.273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18413750058292.297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18725657833889.32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19037565609486.344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19349473385083.367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19661381160680.387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19973288936277.406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20285196711874.43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20597104487471.453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20909012263068.477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21220920038665.496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21532827814262.52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21844735589859.543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22156643365456.566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22468551141053.586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22780458916650.609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1195106998638.2813</v>
      </c>
      <c r="D80" s="90">
        <f t="shared" ca="1" si="3"/>
        <v>1233647105064.2729</v>
      </c>
      <c r="E80" s="90">
        <f t="shared" ca="1" si="3"/>
        <v>1272187211490.2646</v>
      </c>
      <c r="F80" s="90">
        <f t="shared" ca="1" si="3"/>
        <v>1310727317916.2563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1349267424342.248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1387807530768.2397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1426347637194.2312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1464887743620.2231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1503427850046.2148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1541967956472.2063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1587336687185.385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1632705417898.5635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1678074148611.7417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1723442879324.9204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1768811610038.0991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1814180340751.2776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1859549071464.4561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1904917802177.6348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1950286532890.8132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1995655263603.9917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2033283662678.8132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2070912061753.6345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2108540460828.4561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2146168859903.2771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2183797258978.0984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2221425658052.9199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2259054057127.7412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2296682456202.5625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2334310855277.3838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2371939254352.2051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2409567653427.0269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2447196052501.8481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2484824451576.6694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2522452850651.4912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2560081249726.312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2597709648801.1338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2635338047875.9551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2672966446950.7764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2710594846025.5977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2748223245100.4189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1493883748297.8613</v>
      </c>
      <c r="D81" s="90">
        <f t="shared" ca="1" si="3"/>
        <v>1542058881330.3477</v>
      </c>
      <c r="E81" s="90">
        <f t="shared" ca="1" si="3"/>
        <v>1590234014362.8345</v>
      </c>
      <c r="F81" s="90">
        <f t="shared" ca="1" si="3"/>
        <v>1638409147395.3213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1686584280427.8076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1734759413460.2944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1782934546492.781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1831109679525.2678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1879284812557.7542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1927459945590.241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1984170858981.7253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2040881772373.21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2097592685764.6943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2154303599156.1785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2211014512547.6631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2267725425939.1475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2324436339330.6318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2381147252722.1162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2437858166113.6006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2494569079505.085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2541604578348.6138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2588640077192.1421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2635675576035.6704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2682711074879.1992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2729746573722.7275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2776782072566.2559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2823817571409.7842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2870853070253.3135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2917888569096.8418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2964924067940.3701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3011959566783.8989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3058995065627.4268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3106030564470.9556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3153066063314.4839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3200101562158.0127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3247137061001.5415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3294172559845.0698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3341208058688.5981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3388243557532.127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3435279056375.6553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1132206630288.8916</v>
      </c>
      <c r="D84" s="90">
        <f t="shared" ca="1" si="3"/>
        <v>1168718310060.8823</v>
      </c>
      <c r="E84" s="90">
        <f t="shared" ca="1" si="3"/>
        <v>1205229989832.8733</v>
      </c>
      <c r="F84" s="90">
        <f t="shared" ca="1" si="3"/>
        <v>1241741669604.8643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1278253349376.855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1314765029148.8457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1351276708920.8369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1387788388692.8276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1424300068464.8184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1460811748236.8093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1503792651017.7256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1546773553798.6416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1589754456579.5581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1632735359360.4741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1675716262141.3901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1718697164922.3066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1761678067703.2227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1804658970484.1387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1847639873265.0549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1890620776045.9712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1926268733064.2246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1961916690082.478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1997564647100.7317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2033212604118.9849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2068860561137.2383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2104508518155.4917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2140156475173.7451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2175804432191.9985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2211452389210.252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2247100346228.5054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2282748303246.7588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2318396260265.0122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2354044217283.2656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2389692174301.519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2425340131319.7725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2460988088338.0259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2496636045356.2793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2532284002374.5327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2567931959392.7856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2603579916411.0396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1415258287861.1272</v>
      </c>
      <c r="D85" s="90">
        <f t="shared" ca="1" si="3"/>
        <v>1460897887576.1145</v>
      </c>
      <c r="E85" s="90">
        <f t="shared" ca="1" si="3"/>
        <v>1506537487291.1016</v>
      </c>
      <c r="F85" s="90">
        <f t="shared" ca="1" si="3"/>
        <v>1552177087006.0889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1597816686721.0759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1643456286436.063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1689095886151.0503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1734735485866.0374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1780375085581.0247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1826014685296.0117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1879740813772.1475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1933466942248.2832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1987193070724.4189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2040919199200.5547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2094645327676.6902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2148371456152.8257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2202097584628.9614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2255823713105.0972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2309549841581.2329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2363275970057.3687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2407835916330.1841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2452395862602.9985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2496955808875.8135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2541515755148.6289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2586075701421.4434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2630635647694.2583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2675195593967.0732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2719755540239.8887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2764315486512.7031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2808875432785.5186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2853435379058.333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2897995325331.1484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2942555271603.9634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2987115217876.7778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3031675164149.5933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3076235110422.4082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3120795056695.2236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3165355002968.0381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3209914949240.853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3254474895513.668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46933002882.743896</v>
      </c>
      <c r="D91" s="90">
        <f t="shared" ca="1" si="3"/>
        <v>93866005765.487793</v>
      </c>
      <c r="E91" s="90">
        <f t="shared" ca="1" si="3"/>
        <v>140799008648.23169</v>
      </c>
      <c r="F91" s="90">
        <f t="shared" ca="1" si="3"/>
        <v>187732011530.97559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234665014413.71948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281598017296.46338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328531020179.20728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375464023061.95117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422397025944.69507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469330028827.43896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595196189017.80981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721062349208.18066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846928509398.55139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972794669588.92224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1098660829779.2931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1224526989969.6638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1350393150160.0349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1476259310350.4055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1602125470540.7764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1727991630731.1472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1760573189212.1843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1793154747693.2214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1825736306174.2585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1858317864655.2954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1890899423136.3325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1923480981617.3701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1956062540098.4067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1988644098579.4438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2021225657060.4814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2053807215541.5181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2086388774022.5552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2118970332503.5923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2151551890984.6296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2184133449465.6665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2216715007946.7036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2249296566427.7407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2281878124908.7778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2314459683389.8149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2347041241870.8516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2379622800351.8892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2986819990.9847383</v>
      </c>
      <c r="D95" s="90">
        <f t="shared" ca="1" si="3"/>
        <v>5973639981.9694767</v>
      </c>
      <c r="E95" s="90">
        <f t="shared" ref="D95:F126" ca="1" si="5">$B95*($L$1-E$1)/($L$1-$B$1)+$L95*(E$1-$B$1)/($L$1-$B$1)</f>
        <v>8960459972.9542141</v>
      </c>
      <c r="F95" s="90">
        <f t="shared" ca="1" si="5"/>
        <v>11947279963.938953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14934099954.923691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17920919945.908428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20907739936.893166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23894559927.877907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26881379918.862644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29868199909.847382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37875476955.476166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45882754001.10495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53890031046.733734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61897308092.362518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69904585137.991302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77911862183.620087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85919139229.248856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93926416274.877655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101933693320.50644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109940970366.13521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112013924940.53355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114086879514.93193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116159834089.33028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118232788663.72862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120305743238.12698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122378697812.52533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124451652386.92368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126524606961.32204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128597561535.7204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130670516110.11874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132743470684.51711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134816425258.91544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136889379833.3138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138962334407.71216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141035288982.1105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143108243556.50885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145181198130.9072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147254152705.30557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149327107279.70392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151400061854.10226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35576474855.612167</v>
      </c>
      <c r="D98" s="90">
        <f t="shared" ca="1" si="5"/>
        <v>71152949711.224335</v>
      </c>
      <c r="E98" s="90">
        <f t="shared" ca="1" si="5"/>
        <v>106729424566.83652</v>
      </c>
      <c r="F98" s="90">
        <f t="shared" ca="1" si="5"/>
        <v>142305899422.44867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177882374278.06085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213458849133.67303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249035323989.28522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284611798844.89734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320188273700.50952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355764748556.1217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419308128012.49048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482851507468.85925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546394886925.22815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609938266381.59692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673481645837.96582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737025025294.33447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800568404750.70337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864111784207.07214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927655163663.44092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991198543119.80969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1009887750130.2118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1028576957140.614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1047266164151.0162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1065955371161.4185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1084644578171.8206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1103333785182.2227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1122022992192.625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1140712199203.0271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1159401406213.4292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1178090613223.8315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1196779820234.2336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1215469027244.6357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1234158234255.0381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1252847441265.4402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1271536648275.8425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1290225855286.2446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1308915062296.6467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1327604269307.0488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1346293476317.4509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1364982683327.8533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1495252190.1010211</v>
      </c>
      <c r="D99" s="90">
        <f t="shared" ca="1" si="5"/>
        <v>2990504380.2020421</v>
      </c>
      <c r="E99" s="90">
        <f t="shared" ca="1" si="5"/>
        <v>4485756570.3030634</v>
      </c>
      <c r="F99" s="90">
        <f t="shared" ca="1" si="5"/>
        <v>5981008760.4040842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7476260950.505106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8971513140.6061268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10466765330.707148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11962017520.808168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13457269710.909189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14952521901.01021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20491562649.679459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26030603398.348709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31569644147.01796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37108684895.68721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42647725644.356461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48186766393.025711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53725807141.694962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59264847890.364212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64803888639.03347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70342929387.702713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71669256568.236084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72995583748.769455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74321910929.302811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75648238109.836182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76974565290.369553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78300892470.902924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79627219651.436279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80953546831.969666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82279874012.503021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83606201193.036392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84932528373.569763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86258855554.103134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87585182734.636505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88911509915.169861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90237837095.703232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91564164276.236603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92890491456.769974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94216818637.303345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95543145817.8367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96869472998.370071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146188111313.99911</v>
      </c>
      <c r="D103" s="90">
        <f t="shared" ca="1" si="5"/>
        <v>292376222627.99823</v>
      </c>
      <c r="E103" s="90">
        <f t="shared" ca="1" si="5"/>
        <v>438564333941.99738</v>
      </c>
      <c r="F103" s="90">
        <f t="shared" ca="1" si="5"/>
        <v>584752445255.99646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730940556569.99561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877128667883.99475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1023316779197.9938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1169504890511.9929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1315693001825.9922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1461881113139.9912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1778165935715.4221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2094450758290.8525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2410735580866.2832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2727020403441.7144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3043305226017.145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3359590048592.5757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3675874871168.0068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3992159693743.437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4308444516318.8677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4624729338894.2988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4711929350013.7949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4799129361133.291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4886329372252.7871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4973529383372.2842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5060729394491.7803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5147929405611.2773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5235129416730.7734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5322329427850.2695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5409529438969.7656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5496729450089.2617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5583929461208.7588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5671129472328.2549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5758329483447.752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5845529494567.248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5932729505686.7441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6019929516806.2402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6107129527925.7363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6194329539045.2324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6281529550164.7285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6368729561284.2256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198270958.76040271</v>
      </c>
      <c r="D113" s="90">
        <f t="shared" ca="1" si="5"/>
        <v>396541917.52080542</v>
      </c>
      <c r="E113" s="90">
        <f t="shared" ca="1" si="5"/>
        <v>594812876.28120816</v>
      </c>
      <c r="F113" s="90">
        <f t="shared" ca="1" si="5"/>
        <v>793083835.04161084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991354793.80201364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1189625752.5624163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1387896711.322819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1586167670.0832217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1784438628.8436246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1982709587.604027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2710883582.5751219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3439057577.546216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4167231572.5173101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4895405567.4884043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5623579562.4594984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6351753557.4305925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7079927552.4016867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7808101547.3727818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8536275542.3438759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9264449537.31497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9439132214.6071796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9613814891.8993855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9788497569.1915932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9963180246.4838028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10137862923.776009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10312545601.068216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10487228278.360424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10661910955.652634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10836593632.944839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11011276310.237049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11185958987.529257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11360641664.821465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11535324342.11367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11710007019.40588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11884689696.698088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12059372373.990295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12234055051.282503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12408737728.574709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12583420405.86692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12758103083.159126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20176674824.427578</v>
      </c>
      <c r="D117" s="90">
        <f t="shared" ca="1" si="5"/>
        <v>25191420237.652061</v>
      </c>
      <c r="E117" s="90">
        <f t="shared" ca="1" si="5"/>
        <v>30206165650.876549</v>
      </c>
      <c r="F117" s="90">
        <f t="shared" ca="1" si="5"/>
        <v>35220911064.101028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40235656477.325523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45250401890.550011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50265147303.774483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55279892716.99897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60294638130.223457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65309383543.447945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73941642744.568436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82573901945.688919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91206161146.809418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99838420347.929901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108470679549.05038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117102938750.17088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125735197951.29138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134367457152.41185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142999716353.53235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151631975554.65283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154491020697.73535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157350065840.81784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160209110983.90036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163068156126.98285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165927201270.06537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168786246413.14789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171645291556.23041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174504336699.31293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177363381842.39539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180222426985.47791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183081472128.56042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185940517271.64294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188799562414.72546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191658607557.80795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194517652700.89044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197376697843.97299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200235742987.05551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203094788130.13797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205953833273.22049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208812878416.30301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20176674824.421032</v>
      </c>
      <c r="D134" s="90">
        <f t="shared" ca="1" si="6"/>
        <v>25191420237.642525</v>
      </c>
      <c r="E134" s="90">
        <f t="shared" ca="1" si="6"/>
        <v>30206165650.864017</v>
      </c>
      <c r="F134" s="90">
        <f t="shared" ca="1" si="6"/>
        <v>35220911064.08551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40235656477.306999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45250401890.528496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50265147303.749985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55279892716.971481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60294638130.192978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65309383543.414467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73941642744.5383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82573901945.66214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91206161146.78598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99838420347.909821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108470679549.03365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117102938750.15749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125735197951.28133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134367457152.40515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142999716353.52899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151631975554.65283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154491020697.73535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157350065840.81784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160209110983.90036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163068156126.98285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165927201270.06537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168786246413.14789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171645291556.23041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174504336699.31293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177363381842.39539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180222426985.47791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183081472128.56042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185940517271.64294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188799562414.72546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191658607557.80795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194517652700.89044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197376697843.97299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200235742987.05551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203094788130.13797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205953833273.22049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208812878416.30301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1775216524487.6653</v>
      </c>
      <c r="D141" s="90">
        <f t="shared" ca="1" si="6"/>
        <v>3550433048975.3306</v>
      </c>
      <c r="E141" s="90">
        <f t="shared" ca="1" si="6"/>
        <v>5325649573462.9951</v>
      </c>
      <c r="F141" s="90">
        <f t="shared" ca="1" si="6"/>
        <v>7100866097950.6611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8876082622438.3262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10651299146925.99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12426515671413.656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14201732195901.322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15976948720388.988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17752165244876.652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17919595956720.934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18087026668565.211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18254457380409.492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18421888092253.77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18589318804098.051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18756749515942.328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18924180227786.609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19091610939630.891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19259041651475.168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19426472363319.449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19792761605772.512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20159050848225.574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20525340090678.637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20891629333131.695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21257918575584.762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21624207818037.82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21990497060490.887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22356786302943.945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22723075545397.008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23089364787850.07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23455654030303.133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23821943272756.195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24188232515209.258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24554521757662.32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24920811000115.387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25287100242568.445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25653389485021.508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26019678727474.57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26385967969927.633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26752257212380.695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129274105232.64352</v>
      </c>
      <c r="D161" s="90">
        <f t="shared" ca="1" si="7"/>
        <v>258548210465.28705</v>
      </c>
      <c r="E161" s="90">
        <f t="shared" ca="1" si="7"/>
        <v>387822315697.93054</v>
      </c>
      <c r="F161" s="90">
        <f t="shared" ca="1" si="7"/>
        <v>517096420930.5741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646370526163.21765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775644631395.86108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904918736628.50464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1034192841861.1482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1163466947093.7917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1292741052326.4353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1334918143570.0769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1377095234813.7188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1419272326057.3604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1461449417301.002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1503626508544.644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1545803599788.2856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1587980691031.9272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1630157782275.5691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1672334873519.2107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1714511964762.8525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1746839361986.8325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1779166759210.8123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1811494156434.7925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1843821553658.7725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1876148950882.7524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1908476348106.7324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1940803745330.7122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1973131142554.6924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2005458539778.6724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2037785937002.6523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2070113334226.6323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2102440731450.6123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2134768128674.5923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2167095525898.572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2199422923122.5522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2231750320346.5322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2264077717570.5122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2296405114794.4922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2328732512018.4722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2361059909242.4521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11752352332403.053</v>
      </c>
      <c r="D43" s="90">
        <f t="shared" ca="1" si="9"/>
        <v>10451523033765.646</v>
      </c>
      <c r="E43" s="90">
        <f t="shared" ca="1" si="9"/>
        <v>9150693735128.2422</v>
      </c>
      <c r="F43" s="90">
        <f t="shared" ca="1" si="9"/>
        <v>7849864436490.835</v>
      </c>
      <c r="G43" s="90">
        <f t="shared" ca="1" si="9"/>
        <v>6549035137853.4287</v>
      </c>
      <c r="H43" s="90">
        <f t="shared" ca="1" si="9"/>
        <v>5248205839216.0234</v>
      </c>
      <c r="I43" s="90">
        <f t="shared" ca="1" si="9"/>
        <v>3947376540578.6172</v>
      </c>
      <c r="J43" s="90">
        <f t="shared" ca="1" si="9"/>
        <v>2646547241941.2109</v>
      </c>
      <c r="K43" s="90">
        <f t="shared" ca="1" si="9"/>
        <v>1345717943303.8052</v>
      </c>
      <c r="L43">
        <f ca="1">IF('NGPS 2020'!$A51="WT",INDIRECT("'NGPS 2020'!"&amp;'Country Selector'!$B$3&amp;ROW($A51))*10^12,0)*'Process Emissions Multipliers'!$B$48</f>
        <v>44888644666.399193</v>
      </c>
      <c r="M43" s="90">
        <f t="shared" ca="1" si="10"/>
        <v>267393537277.95172</v>
      </c>
      <c r="N43" s="90">
        <f t="shared" ca="1" si="10"/>
        <v>489898429889.50427</v>
      </c>
      <c r="O43" s="90">
        <f t="shared" ca="1" si="10"/>
        <v>712403322501.05688</v>
      </c>
      <c r="P43" s="90">
        <f t="shared" ca="1" si="10"/>
        <v>934908215112.60925</v>
      </c>
      <c r="Q43" s="90">
        <f t="shared" ca="1" si="10"/>
        <v>1157413107724.1619</v>
      </c>
      <c r="R43" s="90">
        <f t="shared" ca="1" si="10"/>
        <v>1379918000335.7144</v>
      </c>
      <c r="S43" s="90">
        <f t="shared" ca="1" si="10"/>
        <v>1602422892947.2668</v>
      </c>
      <c r="T43" s="90">
        <f t="shared" ca="1" si="10"/>
        <v>1824927785558.8193</v>
      </c>
      <c r="U43" s="90">
        <f t="shared" ca="1" si="10"/>
        <v>2047432678170.3718</v>
      </c>
      <c r="V43">
        <f ca="1">IF('NGPS 2030'!$A51="WT",INDIRECT("'NGPS 2030'!"&amp;'Country Selector'!$B$3&amp;ROW($A51))*10^12,0)*'Process Emissions Multipliers'!$D$48</f>
        <v>2269937570781.9243</v>
      </c>
      <c r="W43" s="90">
        <f t="shared" ca="1" si="8"/>
        <v>2275831594892.6157</v>
      </c>
      <c r="X43" s="90">
        <f t="shared" ca="1" si="7"/>
        <v>2281725619003.3066</v>
      </c>
      <c r="Y43" s="90">
        <f t="shared" ca="1" si="7"/>
        <v>2287619643113.9976</v>
      </c>
      <c r="Z43" s="90">
        <f t="shared" ca="1" si="7"/>
        <v>2293513667224.689</v>
      </c>
      <c r="AA43" s="90">
        <f t="shared" ca="1" si="7"/>
        <v>2299407691335.3799</v>
      </c>
      <c r="AB43" s="90">
        <f t="shared" ca="1" si="7"/>
        <v>2305301715446.0713</v>
      </c>
      <c r="AC43" s="90">
        <f t="shared" ca="1" si="7"/>
        <v>2311195739556.7627</v>
      </c>
      <c r="AD43" s="90">
        <f t="shared" ca="1" si="7"/>
        <v>2317089763667.4541</v>
      </c>
      <c r="AE43" s="90">
        <f t="shared" ca="1" si="7"/>
        <v>2322983787778.145</v>
      </c>
      <c r="AF43" s="90">
        <f t="shared" ca="1" si="7"/>
        <v>2328877811888.8359</v>
      </c>
      <c r="AG43" s="90">
        <f t="shared" ca="1" si="7"/>
        <v>2334771835999.5273</v>
      </c>
      <c r="AH43" s="90">
        <f t="shared" ca="1" si="7"/>
        <v>2340665860110.2188</v>
      </c>
      <c r="AI43" s="90">
        <f t="shared" ca="1" si="7"/>
        <v>2346559884220.9102</v>
      </c>
      <c r="AJ43" s="90">
        <f t="shared" ca="1" si="7"/>
        <v>2352453908331.6011</v>
      </c>
      <c r="AK43" s="90">
        <f t="shared" ca="1" si="7"/>
        <v>2358347932442.292</v>
      </c>
      <c r="AL43" s="90">
        <f t="shared" ca="1" si="7"/>
        <v>2364241956552.9834</v>
      </c>
      <c r="AM43" s="90">
        <f t="shared" ca="1" si="7"/>
        <v>2370135980663.6748</v>
      </c>
      <c r="AN43" s="90">
        <f t="shared" ca="1" si="6"/>
        <v>2376030004774.3657</v>
      </c>
      <c r="AO43" s="90">
        <f t="shared" ca="1" si="6"/>
        <v>2381924028885.0566</v>
      </c>
      <c r="AP43">
        <f ca="1">V43*'Process Emissions Multipliers'!$E$48</f>
        <v>2387818052995.748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482364713769.83722</v>
      </c>
      <c r="N51" s="90">
        <f t="shared" ca="1" si="10"/>
        <v>964729427539.67444</v>
      </c>
      <c r="O51" s="90">
        <f t="shared" ca="1" si="10"/>
        <v>1447094141309.5117</v>
      </c>
      <c r="P51" s="90">
        <f t="shared" ca="1" si="10"/>
        <v>1929458855079.3489</v>
      </c>
      <c r="Q51" s="90">
        <f t="shared" ca="1" si="10"/>
        <v>2411823568849.186</v>
      </c>
      <c r="R51" s="90">
        <f t="shared" ca="1" si="10"/>
        <v>2894188282619.0234</v>
      </c>
      <c r="S51" s="90">
        <f t="shared" ca="1" si="10"/>
        <v>3376552996388.8604</v>
      </c>
      <c r="T51" s="90">
        <f t="shared" ca="1" si="10"/>
        <v>3858917710158.6978</v>
      </c>
      <c r="U51" s="90">
        <f t="shared" ca="1" si="10"/>
        <v>4341282423928.5352</v>
      </c>
      <c r="V51">
        <f ca="1">IF('NGPS 2030'!$A59="WT",INDIRECT("'NGPS 2030'!"&amp;'Country Selector'!$B$3&amp;ROW($A59))*10^12,0)*'Process Emissions Multipliers'!$D$48</f>
        <v>4823647137698.3721</v>
      </c>
      <c r="W51" s="90">
        <f t="shared" ca="1" si="8"/>
        <v>4836172016310.459</v>
      </c>
      <c r="X51" s="90">
        <f t="shared" ca="1" si="8"/>
        <v>4848696894922.5479</v>
      </c>
      <c r="Y51" s="90">
        <f t="shared" ca="1" si="8"/>
        <v>4861221773534.6348</v>
      </c>
      <c r="Z51" s="90">
        <f t="shared" ca="1" si="8"/>
        <v>4873746652146.7227</v>
      </c>
      <c r="AA51" s="90">
        <f t="shared" ca="1" si="8"/>
        <v>4886271530758.8105</v>
      </c>
      <c r="AB51" s="90">
        <f t="shared" ca="1" si="8"/>
        <v>4898796409370.8984</v>
      </c>
      <c r="AC51" s="90">
        <f t="shared" ca="1" si="8"/>
        <v>4911321287982.9854</v>
      </c>
      <c r="AD51" s="90">
        <f t="shared" ca="1" si="8"/>
        <v>4923846166595.0732</v>
      </c>
      <c r="AE51" s="90">
        <f t="shared" ca="1" si="8"/>
        <v>4936371045207.1602</v>
      </c>
      <c r="AF51" s="90">
        <f t="shared" ca="1" si="8"/>
        <v>4948895923819.248</v>
      </c>
      <c r="AG51" s="90">
        <f t="shared" ca="1" si="8"/>
        <v>4961420802431.3359</v>
      </c>
      <c r="AH51" s="90">
        <f t="shared" ca="1" si="8"/>
        <v>4973945681043.4238</v>
      </c>
      <c r="AI51" s="90">
        <f t="shared" ca="1" si="8"/>
        <v>4986470559655.5117</v>
      </c>
      <c r="AJ51" s="90">
        <f t="shared" ca="1" si="8"/>
        <v>4998995438267.5996</v>
      </c>
      <c r="AK51" s="90">
        <f t="shared" ca="1" si="8"/>
        <v>5011520316879.6865</v>
      </c>
      <c r="AL51" s="90">
        <f t="shared" ca="1" si="8"/>
        <v>5024045195491.7744</v>
      </c>
      <c r="AM51" s="90">
        <f t="shared" ca="1" si="11"/>
        <v>5036570074103.8623</v>
      </c>
      <c r="AN51" s="90">
        <f t="shared" ca="1" si="11"/>
        <v>5049094952715.9492</v>
      </c>
      <c r="AO51" s="90">
        <f t="shared" ca="1" si="11"/>
        <v>5061619831328.0381</v>
      </c>
      <c r="AP51">
        <f ca="1">V51*'Process Emissions Multipliers'!$E$48</f>
        <v>5074144709940.125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2573837079230.8491</v>
      </c>
      <c r="D59" s="90">
        <f t="shared" ca="1" si="9"/>
        <v>2816187161114.3862</v>
      </c>
      <c r="E59" s="90">
        <f t="shared" ca="1" si="9"/>
        <v>3058537242997.9238</v>
      </c>
      <c r="F59" s="90">
        <f t="shared" ca="1" si="9"/>
        <v>3300887324881.4609</v>
      </c>
      <c r="G59" s="90">
        <f t="shared" ca="1" si="9"/>
        <v>3543237406764.998</v>
      </c>
      <c r="H59" s="90">
        <f t="shared" ca="1" si="9"/>
        <v>3785587488648.5352</v>
      </c>
      <c r="I59" s="90">
        <f t="shared" ca="1" si="9"/>
        <v>4027937570532.0723</v>
      </c>
      <c r="J59" s="90">
        <f t="shared" ca="1" si="9"/>
        <v>4270287652415.6094</v>
      </c>
      <c r="K59" s="90">
        <f t="shared" ca="1" si="9"/>
        <v>4512637734299.1465</v>
      </c>
      <c r="L59">
        <f ca="1">IF('NGPS 2020'!$A67="WT",INDIRECT("'NGPS 2020'!"&amp;'Country Selector'!$B$3&amp;ROW($A67))*10^12,0)*'Process Emissions Multipliers'!$B$48</f>
        <v>4754987816182.6836</v>
      </c>
      <c r="M59" s="90">
        <f t="shared" ca="1" si="10"/>
        <v>4282525466009.8828</v>
      </c>
      <c r="N59" s="90">
        <f t="shared" ca="1" si="10"/>
        <v>3810063115837.0815</v>
      </c>
      <c r="O59" s="90">
        <f t="shared" ca="1" si="10"/>
        <v>3337600765664.2803</v>
      </c>
      <c r="P59" s="90">
        <f t="shared" ca="1" si="10"/>
        <v>2865138415491.4795</v>
      </c>
      <c r="Q59" s="90">
        <f t="shared" ca="1" si="10"/>
        <v>2392676065318.6787</v>
      </c>
      <c r="R59" s="90">
        <f t="shared" ca="1" si="10"/>
        <v>1920213715145.8774</v>
      </c>
      <c r="S59" s="90">
        <f t="shared" ca="1" si="10"/>
        <v>1447751364973.0764</v>
      </c>
      <c r="T59" s="90">
        <f t="shared" ca="1" si="10"/>
        <v>975289014800.27539</v>
      </c>
      <c r="U59" s="90">
        <f t="shared" ca="1" si="10"/>
        <v>502826664627.47443</v>
      </c>
      <c r="V59">
        <f ca="1">IF('NGPS 2030'!$A67="WT",INDIRECT("'NGPS 2030'!"&amp;'Country Selector'!$B$3&amp;ROW($A67))*10^12,0)*'Process Emissions Multipliers'!$D$48</f>
        <v>30364314454.67337</v>
      </c>
      <c r="W59" s="90">
        <f t="shared" ca="1" si="8"/>
        <v>30443157152.289417</v>
      </c>
      <c r="X59" s="90">
        <f t="shared" ca="1" si="8"/>
        <v>30521999849.905453</v>
      </c>
      <c r="Y59" s="90">
        <f t="shared" ca="1" si="8"/>
        <v>30600842547.521496</v>
      </c>
      <c r="Z59" s="90">
        <f t="shared" ca="1" si="8"/>
        <v>30679685245.137543</v>
      </c>
      <c r="AA59" s="90">
        <f t="shared" ca="1" si="8"/>
        <v>30758527942.753586</v>
      </c>
      <c r="AB59" s="90">
        <f t="shared" ca="1" si="8"/>
        <v>30837370640.369625</v>
      </c>
      <c r="AC59" s="90">
        <f t="shared" ca="1" si="8"/>
        <v>30916213337.985668</v>
      </c>
      <c r="AD59" s="90">
        <f t="shared" ca="1" si="8"/>
        <v>30995056035.601715</v>
      </c>
      <c r="AE59" s="90">
        <f t="shared" ca="1" si="8"/>
        <v>31073898733.217754</v>
      </c>
      <c r="AF59" s="90">
        <f t="shared" ca="1" si="8"/>
        <v>31152741430.833797</v>
      </c>
      <c r="AG59" s="90">
        <f t="shared" ca="1" si="8"/>
        <v>31231584128.449841</v>
      </c>
      <c r="AH59" s="90">
        <f t="shared" ca="1" si="8"/>
        <v>31310426826.06588</v>
      </c>
      <c r="AI59" s="90">
        <f t="shared" ca="1" si="8"/>
        <v>31389269523.681923</v>
      </c>
      <c r="AJ59" s="90">
        <f t="shared" ca="1" si="8"/>
        <v>31468112221.29797</v>
      </c>
      <c r="AK59" s="90">
        <f t="shared" ca="1" si="8"/>
        <v>31546954918.914013</v>
      </c>
      <c r="AL59" s="90">
        <f t="shared" ca="1" si="8"/>
        <v>31625797616.530052</v>
      </c>
      <c r="AM59" s="90">
        <f t="shared" ca="1" si="11"/>
        <v>31704640314.146095</v>
      </c>
      <c r="AN59" s="90">
        <f t="shared" ca="1" si="11"/>
        <v>31783483011.762138</v>
      </c>
      <c r="AO59" s="90">
        <f t="shared" ca="1" si="11"/>
        <v>31862325709.378181</v>
      </c>
      <c r="AP59">
        <f ca="1">V59*'Process Emissions Multipliers'!$E$48</f>
        <v>31941168406.994225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3975530023781.5601</v>
      </c>
      <c r="D64" s="90">
        <f t="shared" ca="1" si="12"/>
        <v>3846932098427.5322</v>
      </c>
      <c r="E64" s="90">
        <f t="shared" ca="1" si="12"/>
        <v>3718334173073.5049</v>
      </c>
      <c r="F64" s="90">
        <f t="shared" ca="1" si="12"/>
        <v>3589736247719.4766</v>
      </c>
      <c r="G64" s="90">
        <f t="shared" ca="1" si="12"/>
        <v>3461138322365.4492</v>
      </c>
      <c r="H64" s="90">
        <f t="shared" ca="1" si="12"/>
        <v>3332540397011.4214</v>
      </c>
      <c r="I64" s="90">
        <f t="shared" ca="1" si="12"/>
        <v>3203942471657.3936</v>
      </c>
      <c r="J64" s="90">
        <f t="shared" ca="1" si="12"/>
        <v>3075344546303.3662</v>
      </c>
      <c r="K64" s="90">
        <f t="shared" ca="1" si="12"/>
        <v>2946746620949.3384</v>
      </c>
      <c r="L64">
        <f ca="1">IF('NGPS 2020'!$A72="WT",INDIRECT("'NGPS 2020'!"&amp;'Country Selector'!$B$3&amp;ROW($A72))*10^12,0)*'Process Emissions Multipliers'!$B$48</f>
        <v>2818148695595.3105</v>
      </c>
      <c r="M64" s="90">
        <f t="shared" ref="M64:U127" ca="1" si="16">$L64*($V$1-M$1)/($V$1-$L$1)+$V64*(M$1-$L$1)/($V$1-$L$1)</f>
        <v>2852421582032.5356</v>
      </c>
      <c r="N64" s="90">
        <f t="shared" ca="1" si="13"/>
        <v>2886694468469.7598</v>
      </c>
      <c r="O64" s="90">
        <f t="shared" ca="1" si="13"/>
        <v>2920967354906.9844</v>
      </c>
      <c r="P64" s="90">
        <f t="shared" ca="1" si="13"/>
        <v>2955240241344.209</v>
      </c>
      <c r="Q64" s="90">
        <f t="shared" ca="1" si="13"/>
        <v>2989513127781.4341</v>
      </c>
      <c r="R64" s="90">
        <f t="shared" ca="1" si="13"/>
        <v>3023786014218.6587</v>
      </c>
      <c r="S64" s="90">
        <f t="shared" ca="1" si="13"/>
        <v>3058058900655.8833</v>
      </c>
      <c r="T64" s="90">
        <f t="shared" ca="1" si="13"/>
        <v>3092331787093.1079</v>
      </c>
      <c r="U64" s="90">
        <f t="shared" ca="1" si="13"/>
        <v>3126604673530.333</v>
      </c>
      <c r="V64">
        <f ca="1">IF('NGPS 2030'!$A72="WT",INDIRECT("'NGPS 2030'!"&amp;'Country Selector'!$B$3&amp;ROW($A72))*10^12,0)*'Process Emissions Multipliers'!$D$48</f>
        <v>3160877559967.5576</v>
      </c>
      <c r="W64" s="90">
        <f t="shared" ca="1" si="14"/>
        <v>3169084961258.7632</v>
      </c>
      <c r="X64" s="90">
        <f t="shared" ca="1" si="14"/>
        <v>3177292362549.9688</v>
      </c>
      <c r="Y64" s="90">
        <f t="shared" ca="1" si="14"/>
        <v>3185499763841.1743</v>
      </c>
      <c r="Z64" s="90">
        <f t="shared" ca="1" si="14"/>
        <v>3193707165132.3799</v>
      </c>
      <c r="AA64" s="90">
        <f t="shared" ca="1" si="14"/>
        <v>3201914566423.5854</v>
      </c>
      <c r="AB64" s="90">
        <f t="shared" ca="1" si="14"/>
        <v>3210121967714.7905</v>
      </c>
      <c r="AC64" s="90">
        <f t="shared" ca="1" si="14"/>
        <v>3218329369005.9966</v>
      </c>
      <c r="AD64" s="90">
        <f t="shared" ca="1" si="14"/>
        <v>3226536770297.2021</v>
      </c>
      <c r="AE64" s="90">
        <f t="shared" ca="1" si="14"/>
        <v>3234744171588.4072</v>
      </c>
      <c r="AF64" s="90">
        <f t="shared" ca="1" si="14"/>
        <v>3242951572879.6133</v>
      </c>
      <c r="AG64" s="90">
        <f t="shared" ca="1" si="14"/>
        <v>3251158974170.8184</v>
      </c>
      <c r="AH64" s="90">
        <f t="shared" ca="1" si="14"/>
        <v>3259366375462.0244</v>
      </c>
      <c r="AI64" s="90">
        <f t="shared" ca="1" si="14"/>
        <v>3267573776753.2295</v>
      </c>
      <c r="AJ64" s="90">
        <f t="shared" ca="1" si="14"/>
        <v>3275781178044.4351</v>
      </c>
      <c r="AK64" s="90">
        <f t="shared" ca="1" si="14"/>
        <v>3283988579335.6406</v>
      </c>
      <c r="AL64" s="90">
        <f t="shared" ca="1" si="14"/>
        <v>3292195980626.8467</v>
      </c>
      <c r="AM64" s="90">
        <f t="shared" ca="1" si="11"/>
        <v>3300403381918.0522</v>
      </c>
      <c r="AN64" s="90">
        <f t="shared" ca="1" si="11"/>
        <v>3308610783209.2573</v>
      </c>
      <c r="AO64" s="90">
        <f t="shared" ca="1" si="11"/>
        <v>3316818184500.4629</v>
      </c>
      <c r="AP64">
        <f ca="1">V64*'Process Emissions Multipliers'!$E$48</f>
        <v>3325025585791.6685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58909875873.785179</v>
      </c>
      <c r="D67" s="90">
        <f t="shared" ca="1" si="12"/>
        <v>61004943716.322067</v>
      </c>
      <c r="E67" s="90">
        <f t="shared" ca="1" si="12"/>
        <v>63100011558.858978</v>
      </c>
      <c r="F67" s="90">
        <f t="shared" ca="1" si="12"/>
        <v>65195079401.395866</v>
      </c>
      <c r="G67" s="90">
        <f t="shared" ca="1" si="12"/>
        <v>67290147243.93277</v>
      </c>
      <c r="H67" s="90">
        <f t="shared" ca="1" si="12"/>
        <v>69385215086.469666</v>
      </c>
      <c r="I67" s="90">
        <f t="shared" ca="1" si="12"/>
        <v>71480282929.006561</v>
      </c>
      <c r="J67" s="90">
        <f t="shared" ca="1" si="12"/>
        <v>73575350771.543457</v>
      </c>
      <c r="K67" s="90">
        <f t="shared" ca="1" si="12"/>
        <v>75670418614.080368</v>
      </c>
      <c r="L67">
        <f ca="1">IF('NGPS 2020'!$A75="WT",INDIRECT("'NGPS 2020'!"&amp;'Country Selector'!$B$3&amp;ROW($A75))*10^12,0)*'Process Emissions Multipliers'!$B$48</f>
        <v>77765486456.617264</v>
      </c>
      <c r="M67" s="90">
        <f t="shared" ca="1" si="16"/>
        <v>78711230622.006653</v>
      </c>
      <c r="N67" s="90">
        <f t="shared" ca="1" si="13"/>
        <v>79656974787.396042</v>
      </c>
      <c r="O67" s="90">
        <f t="shared" ca="1" si="13"/>
        <v>80602718952.785446</v>
      </c>
      <c r="P67" s="90">
        <f t="shared" ca="1" si="13"/>
        <v>81548463118.174835</v>
      </c>
      <c r="Q67" s="90">
        <f t="shared" ca="1" si="13"/>
        <v>82494207283.564224</v>
      </c>
      <c r="R67" s="90">
        <f t="shared" ca="1" si="13"/>
        <v>83439951448.953613</v>
      </c>
      <c r="S67" s="90">
        <f t="shared" ca="1" si="13"/>
        <v>84385695614.343002</v>
      </c>
      <c r="T67" s="90">
        <f t="shared" ca="1" si="13"/>
        <v>85331439779.732407</v>
      </c>
      <c r="U67" s="90">
        <f t="shared" ca="1" si="13"/>
        <v>86277183945.121796</v>
      </c>
      <c r="V67">
        <f ca="1">IF('NGPS 2030'!$A75="WT",INDIRECT("'NGPS 2030'!"&amp;'Country Selector'!$B$3&amp;ROW($A75))*10^12,0)*'Process Emissions Multipliers'!$D$48</f>
        <v>87222928110.511185</v>
      </c>
      <c r="W67" s="90">
        <f t="shared" ca="1" si="14"/>
        <v>87449407485.05687</v>
      </c>
      <c r="X67" s="90">
        <f t="shared" ca="1" si="14"/>
        <v>87675886859.602554</v>
      </c>
      <c r="Y67" s="90">
        <f t="shared" ca="1" si="14"/>
        <v>87902366234.148239</v>
      </c>
      <c r="Z67" s="90">
        <f t="shared" ca="1" si="14"/>
        <v>88128845608.693924</v>
      </c>
      <c r="AA67" s="90">
        <f t="shared" ca="1" si="14"/>
        <v>88355324983.239594</v>
      </c>
      <c r="AB67" s="90">
        <f t="shared" ca="1" si="14"/>
        <v>88581804357.785278</v>
      </c>
      <c r="AC67" s="90">
        <f t="shared" ca="1" si="14"/>
        <v>88808283732.330978</v>
      </c>
      <c r="AD67" s="90">
        <f t="shared" ca="1" si="14"/>
        <v>89034763106.876648</v>
      </c>
      <c r="AE67" s="90">
        <f t="shared" ca="1" si="14"/>
        <v>89261242481.422333</v>
      </c>
      <c r="AF67" s="90">
        <f t="shared" ca="1" si="14"/>
        <v>89487721855.968018</v>
      </c>
      <c r="AG67" s="90">
        <f t="shared" ca="1" si="14"/>
        <v>89714201230.513702</v>
      </c>
      <c r="AH67" s="90">
        <f t="shared" ca="1" si="14"/>
        <v>89940680605.059387</v>
      </c>
      <c r="AI67" s="90">
        <f t="shared" ca="1" si="14"/>
        <v>90167159979.605057</v>
      </c>
      <c r="AJ67" s="90">
        <f t="shared" ca="1" si="14"/>
        <v>90393639354.150757</v>
      </c>
      <c r="AK67" s="90">
        <f t="shared" ca="1" si="14"/>
        <v>90620118728.696426</v>
      </c>
      <c r="AL67" s="90">
        <f t="shared" ca="1" si="14"/>
        <v>90846598103.242111</v>
      </c>
      <c r="AM67" s="90">
        <f t="shared" ca="1" si="11"/>
        <v>91073077477.787796</v>
      </c>
      <c r="AN67" s="90">
        <f t="shared" ca="1" si="11"/>
        <v>91299556852.333481</v>
      </c>
      <c r="AO67" s="90">
        <f t="shared" ca="1" si="11"/>
        <v>91526036226.879166</v>
      </c>
      <c r="AP67">
        <f ca="1">V67*'Process Emissions Multipliers'!$E$48</f>
        <v>91752515601.42485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86008354748.976074</v>
      </c>
      <c r="D78" s="90">
        <f t="shared" ca="1" si="12"/>
        <v>123508625487.45937</v>
      </c>
      <c r="E78" s="90">
        <f t="shared" ca="1" si="12"/>
        <v>161008896225.94266</v>
      </c>
      <c r="F78" s="90">
        <f t="shared" ca="1" si="12"/>
        <v>198509166964.42593</v>
      </c>
      <c r="G78" s="90">
        <f t="shared" ca="1" si="12"/>
        <v>236009437702.90924</v>
      </c>
      <c r="H78" s="90">
        <f t="shared" ca="1" si="12"/>
        <v>273509708441.39252</v>
      </c>
      <c r="I78" s="90">
        <f t="shared" ca="1" si="12"/>
        <v>311009979179.87579</v>
      </c>
      <c r="J78" s="90">
        <f t="shared" ca="1" si="12"/>
        <v>348510249918.35913</v>
      </c>
      <c r="K78" s="90">
        <f t="shared" ca="1" si="12"/>
        <v>386010520656.84235</v>
      </c>
      <c r="L78">
        <f ca="1">IF('NGPS 2020'!$A86="WT",INDIRECT("'NGPS 2020'!"&amp;'Country Selector'!$B$3&amp;ROW($A86))*10^12,0)*'Process Emissions Multipliers'!$B$48</f>
        <v>423510791395.32568</v>
      </c>
      <c r="M78" s="90">
        <f t="shared" ca="1" si="16"/>
        <v>381230345857.53021</v>
      </c>
      <c r="N78" s="90">
        <f t="shared" ca="1" si="13"/>
        <v>338949900319.73474</v>
      </c>
      <c r="O78" s="90">
        <f t="shared" ca="1" si="13"/>
        <v>296669454781.93927</v>
      </c>
      <c r="P78" s="90">
        <f t="shared" ca="1" si="13"/>
        <v>254389009244.1438</v>
      </c>
      <c r="Q78" s="90">
        <f t="shared" ca="1" si="13"/>
        <v>212108563706.34833</v>
      </c>
      <c r="R78" s="90">
        <f t="shared" ca="1" si="13"/>
        <v>169828118168.55286</v>
      </c>
      <c r="S78" s="90">
        <f t="shared" ca="1" si="13"/>
        <v>127547672630.75737</v>
      </c>
      <c r="T78" s="90">
        <f t="shared" ca="1" si="13"/>
        <v>85267227092.961914</v>
      </c>
      <c r="U78" s="90">
        <f t="shared" ca="1" si="13"/>
        <v>42986781555.166435</v>
      </c>
      <c r="V78">
        <f ca="1">IF('NGPS 2030'!$A86="WT",INDIRECT("'NGPS 2030'!"&amp;'Country Selector'!$B$3&amp;ROW($A86))*10^12,0)*'Process Emissions Multipliers'!$D$48</f>
        <v>706336017.37096441</v>
      </c>
      <c r="W78" s="90">
        <f t="shared" ca="1" si="14"/>
        <v>708170059.66808367</v>
      </c>
      <c r="X78" s="90">
        <f t="shared" ca="1" si="14"/>
        <v>710004101.96520281</v>
      </c>
      <c r="Y78" s="90">
        <f t="shared" ca="1" si="14"/>
        <v>711838144.26232195</v>
      </c>
      <c r="Z78" s="90">
        <f t="shared" ca="1" si="14"/>
        <v>713672186.55944121</v>
      </c>
      <c r="AA78" s="90">
        <f t="shared" ca="1" si="14"/>
        <v>715506228.85656047</v>
      </c>
      <c r="AB78" s="90">
        <f t="shared" ca="1" si="14"/>
        <v>717340271.15367961</v>
      </c>
      <c r="AC78" s="90">
        <f t="shared" ca="1" si="14"/>
        <v>719174313.45079875</v>
      </c>
      <c r="AD78" s="90">
        <f t="shared" ca="1" si="14"/>
        <v>721008355.74791801</v>
      </c>
      <c r="AE78" s="90">
        <f t="shared" ca="1" si="14"/>
        <v>722842398.04503727</v>
      </c>
      <c r="AF78" s="90">
        <f t="shared" ca="1" si="14"/>
        <v>724676440.34215641</v>
      </c>
      <c r="AG78" s="90">
        <f t="shared" ca="1" si="14"/>
        <v>726510482.63927555</v>
      </c>
      <c r="AH78" s="90">
        <f t="shared" ca="1" si="14"/>
        <v>728344524.93639493</v>
      </c>
      <c r="AI78" s="90">
        <f t="shared" ca="1" si="14"/>
        <v>730178567.23351407</v>
      </c>
      <c r="AJ78" s="90">
        <f t="shared" ca="1" si="14"/>
        <v>732012609.53063321</v>
      </c>
      <c r="AK78" s="90">
        <f t="shared" ca="1" si="14"/>
        <v>733846651.82775247</v>
      </c>
      <c r="AL78" s="90">
        <f t="shared" ref="AL78:AO93" ca="1" si="17">$V78*($AP$1-AL$1)/($AP$1-$V$1)+$AP78*(AL$1-$V$1)/($AP$1-$V$1)</f>
        <v>735680694.12487161</v>
      </c>
      <c r="AM78" s="90">
        <f t="shared" ca="1" si="17"/>
        <v>737514736.42199087</v>
      </c>
      <c r="AN78" s="90">
        <f t="shared" ca="1" si="17"/>
        <v>739348778.71911001</v>
      </c>
      <c r="AO78" s="90">
        <f t="shared" ca="1" si="17"/>
        <v>741182821.01622927</v>
      </c>
      <c r="AP78">
        <f ca="1">V78*'Process Emissions Multipliers'!$E$48</f>
        <v>743016863.31334841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60382222666.742233</v>
      </c>
      <c r="N83" s="90">
        <f t="shared" ca="1" si="13"/>
        <v>120764445333.48447</v>
      </c>
      <c r="O83" s="90">
        <f t="shared" ca="1" si="13"/>
        <v>181146668000.22672</v>
      </c>
      <c r="P83" s="90">
        <f t="shared" ca="1" si="13"/>
        <v>241528890666.96893</v>
      </c>
      <c r="Q83" s="90">
        <f t="shared" ca="1" si="13"/>
        <v>301911113333.71118</v>
      </c>
      <c r="R83" s="90">
        <f t="shared" ca="1" si="13"/>
        <v>362293336000.45343</v>
      </c>
      <c r="S83" s="90">
        <f t="shared" ca="1" si="13"/>
        <v>422675558667.19568</v>
      </c>
      <c r="T83" s="90">
        <f t="shared" ca="1" si="13"/>
        <v>483057781333.93787</v>
      </c>
      <c r="U83" s="90">
        <f t="shared" ca="1" si="13"/>
        <v>543440004000.68005</v>
      </c>
      <c r="V83">
        <f ca="1">IF('NGPS 2030'!$A91="WT",INDIRECT("'NGPS 2030'!"&amp;'Country Selector'!$B$3&amp;ROW($A91))*10^12,0)*'Process Emissions Multipliers'!$D$48</f>
        <v>603822226667.42236</v>
      </c>
      <c r="W83" s="90">
        <f t="shared" ca="1" si="18"/>
        <v>605390085981.42236</v>
      </c>
      <c r="X83" s="90">
        <f t="shared" ca="1" si="18"/>
        <v>606957945295.42236</v>
      </c>
      <c r="Y83" s="90">
        <f t="shared" ca="1" si="18"/>
        <v>608525804609.42236</v>
      </c>
      <c r="Z83" s="90">
        <f t="shared" ca="1" si="18"/>
        <v>610093663923.42249</v>
      </c>
      <c r="AA83" s="90">
        <f t="shared" ca="1" si="18"/>
        <v>611661523237.42249</v>
      </c>
      <c r="AB83" s="90">
        <f t="shared" ca="1" si="18"/>
        <v>613229382551.42261</v>
      </c>
      <c r="AC83" s="90">
        <f t="shared" ca="1" si="18"/>
        <v>614797241865.42249</v>
      </c>
      <c r="AD83" s="90">
        <f t="shared" ca="1" si="18"/>
        <v>616365101179.42261</v>
      </c>
      <c r="AE83" s="90">
        <f t="shared" ca="1" si="18"/>
        <v>617932960493.42261</v>
      </c>
      <c r="AF83" s="90">
        <f t="shared" ca="1" si="18"/>
        <v>619500819807.42261</v>
      </c>
      <c r="AG83" s="90">
        <f t="shared" ca="1" si="18"/>
        <v>621068679121.42261</v>
      </c>
      <c r="AH83" s="90">
        <f t="shared" ca="1" si="18"/>
        <v>622636538435.42261</v>
      </c>
      <c r="AI83" s="90">
        <f t="shared" ca="1" si="18"/>
        <v>624204397749.42261</v>
      </c>
      <c r="AJ83" s="90">
        <f t="shared" ca="1" si="18"/>
        <v>625772257063.42273</v>
      </c>
      <c r="AK83" s="90">
        <f t="shared" ca="1" si="18"/>
        <v>627340116377.42285</v>
      </c>
      <c r="AL83" s="90">
        <f t="shared" ca="1" si="18"/>
        <v>628907975691.42273</v>
      </c>
      <c r="AM83" s="90">
        <f t="shared" ca="1" si="17"/>
        <v>630475835005.42273</v>
      </c>
      <c r="AN83" s="90">
        <f t="shared" ca="1" si="17"/>
        <v>632043694319.42273</v>
      </c>
      <c r="AO83" s="90">
        <f t="shared" ca="1" si="17"/>
        <v>633611553633.42285</v>
      </c>
      <c r="AP83">
        <f ca="1">V83*'Process Emissions Multipliers'!$E$48</f>
        <v>635179412947.42285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1362072631.2580669</v>
      </c>
      <c r="N105" s="90">
        <f t="shared" ca="1" si="21"/>
        <v>2724145262.5161338</v>
      </c>
      <c r="O105" s="90">
        <f t="shared" ca="1" si="21"/>
        <v>4086217893.7742004</v>
      </c>
      <c r="P105" s="90">
        <f t="shared" ca="1" si="21"/>
        <v>5448290525.0322676</v>
      </c>
      <c r="Q105" s="90">
        <f t="shared" ca="1" si="21"/>
        <v>6810363156.2903347</v>
      </c>
      <c r="R105" s="90">
        <f t="shared" ca="1" si="21"/>
        <v>8172435787.5484009</v>
      </c>
      <c r="S105" s="90">
        <f t="shared" ca="1" si="21"/>
        <v>9534508418.806469</v>
      </c>
      <c r="T105" s="90">
        <f t="shared" ca="1" si="21"/>
        <v>10896581050.064535</v>
      </c>
      <c r="U105" s="90">
        <f t="shared" ca="1" si="21"/>
        <v>12258653681.322603</v>
      </c>
      <c r="V105">
        <f ca="1">IF('NGPS 2030'!$A113="WT",INDIRECT("'NGPS 2030'!"&amp;'Country Selector'!$B$3&amp;ROW($A113))*10^12,0)*'Process Emissions Multipliers'!$D$48</f>
        <v>13620726312.580669</v>
      </c>
      <c r="W105" s="90">
        <f t="shared" ca="1" si="22"/>
        <v>13656093315.763855</v>
      </c>
      <c r="X105" s="90">
        <f t="shared" ca="1" si="22"/>
        <v>13691460318.947041</v>
      </c>
      <c r="Y105" s="90">
        <f t="shared" ca="1" si="22"/>
        <v>13726827322.130226</v>
      </c>
      <c r="Z105" s="90">
        <f t="shared" ca="1" si="22"/>
        <v>13762194325.313412</v>
      </c>
      <c r="AA105" s="90">
        <f t="shared" ca="1" si="22"/>
        <v>13797561328.496597</v>
      </c>
      <c r="AB105" s="90">
        <f t="shared" ca="1" si="22"/>
        <v>13832928331.679783</v>
      </c>
      <c r="AC105" s="90">
        <f t="shared" ca="1" si="22"/>
        <v>13868295334.862967</v>
      </c>
      <c r="AD105" s="90">
        <f t="shared" ca="1" si="22"/>
        <v>13903662338.046152</v>
      </c>
      <c r="AE105" s="90">
        <f t="shared" ca="1" si="22"/>
        <v>13939029341.229338</v>
      </c>
      <c r="AF105" s="90">
        <f t="shared" ca="1" si="22"/>
        <v>13974396344.412525</v>
      </c>
      <c r="AG105" s="90">
        <f t="shared" ca="1" si="22"/>
        <v>14009763347.595709</v>
      </c>
      <c r="AH105" s="90">
        <f t="shared" ca="1" si="22"/>
        <v>14045130350.778893</v>
      </c>
      <c r="AI105" s="90">
        <f t="shared" ca="1" si="22"/>
        <v>14080497353.96208</v>
      </c>
      <c r="AJ105" s="90">
        <f t="shared" ca="1" si="22"/>
        <v>14115864357.145264</v>
      </c>
      <c r="AK105" s="90">
        <f t="shared" ca="1" si="22"/>
        <v>14151231360.328449</v>
      </c>
      <c r="AL105" s="90">
        <f t="shared" ca="1" si="22"/>
        <v>14186598363.511637</v>
      </c>
      <c r="AM105" s="90">
        <f t="shared" ca="1" si="19"/>
        <v>14221965366.69482</v>
      </c>
      <c r="AN105" s="90">
        <f t="shared" ca="1" si="19"/>
        <v>14257332369.878006</v>
      </c>
      <c r="AO105" s="90">
        <f t="shared" ca="1" si="19"/>
        <v>14292699373.061192</v>
      </c>
      <c r="AP105">
        <f ca="1">V105*'Process Emissions Multipliers'!$E$48</f>
        <v>14328066376.244377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1136013395050.8982</v>
      </c>
      <c r="D156" s="90">
        <f t="shared" ca="1" si="27"/>
        <v>1224551132437.0771</v>
      </c>
      <c r="E156" s="90">
        <f t="shared" ca="1" si="27"/>
        <v>1313088869823.2561</v>
      </c>
      <c r="F156" s="90">
        <f t="shared" ref="D156:K177" ca="1" si="31">$B156*($L$1-F$1)/($L$1-$B$1)+$L156*(F$1-$B$1)/($L$1-$B$1)</f>
        <v>1401626607209.4351</v>
      </c>
      <c r="G156" s="90">
        <f t="shared" ca="1" si="31"/>
        <v>1490164344595.6138</v>
      </c>
      <c r="H156" s="90">
        <f t="shared" ca="1" si="31"/>
        <v>1578702081981.793</v>
      </c>
      <c r="I156" s="90">
        <f t="shared" ca="1" si="31"/>
        <v>1667239819367.9717</v>
      </c>
      <c r="J156" s="90">
        <f t="shared" ca="1" si="31"/>
        <v>1755777556754.1504</v>
      </c>
      <c r="K156" s="90">
        <f t="shared" ca="1" si="31"/>
        <v>1844315294140.3293</v>
      </c>
      <c r="L156">
        <f ca="1">IF('NGPS 2020'!$A164="WT",INDIRECT("'NGPS 2020'!"&amp;'Country Selector'!$B$3&amp;ROW($A164))*10^12,0)*'Process Emissions Multipliers'!$B$48</f>
        <v>1932853031526.5083</v>
      </c>
      <c r="M156" s="90">
        <f t="shared" ca="1" si="28"/>
        <v>1956359403831.4492</v>
      </c>
      <c r="N156" s="90">
        <f t="shared" ca="1" si="28"/>
        <v>1979865776136.3904</v>
      </c>
      <c r="O156" s="90">
        <f t="shared" ca="1" si="28"/>
        <v>2003372148441.3315</v>
      </c>
      <c r="P156" s="90">
        <f t="shared" ref="N156:U177" ca="1" si="32">$L156*($V$1-P$1)/($V$1-$L$1)+$V156*(P$1-$L$1)/($V$1-$L$1)</f>
        <v>2026878520746.2727</v>
      </c>
      <c r="Q156" s="90">
        <f t="shared" ca="1" si="32"/>
        <v>2050384893051.2139</v>
      </c>
      <c r="R156" s="90">
        <f t="shared" ca="1" si="32"/>
        <v>2073891265356.1548</v>
      </c>
      <c r="S156" s="90">
        <f t="shared" ca="1" si="32"/>
        <v>2097397637661.0957</v>
      </c>
      <c r="T156" s="90">
        <f t="shared" ca="1" si="32"/>
        <v>2120904009966.0371</v>
      </c>
      <c r="U156" s="90">
        <f t="shared" ca="1" si="32"/>
        <v>2144410382270.9783</v>
      </c>
      <c r="V156">
        <f ca="1">IF('NGPS 2030'!$A164="WT",INDIRECT("'NGPS 2030'!"&amp;'Country Selector'!$B$3&amp;ROW($A164))*10^12,0)*'Process Emissions Multipliers'!$D$48</f>
        <v>2167916754575.9192</v>
      </c>
      <c r="W156" s="90">
        <f t="shared" ca="1" si="30"/>
        <v>2173545875740.269</v>
      </c>
      <c r="X156" s="90">
        <f t="shared" ca="1" si="30"/>
        <v>2179174996904.6194</v>
      </c>
      <c r="Y156" s="90">
        <f t="shared" ca="1" si="30"/>
        <v>2184804118068.9692</v>
      </c>
      <c r="Z156" s="90">
        <f t="shared" ca="1" si="30"/>
        <v>2190433239233.3193</v>
      </c>
      <c r="AA156" s="90">
        <f t="shared" ca="1" si="30"/>
        <v>2196062360397.6694</v>
      </c>
      <c r="AB156" s="90">
        <f t="shared" ca="1" si="30"/>
        <v>2201691481562.0195</v>
      </c>
      <c r="AC156" s="90">
        <f t="shared" ca="1" si="30"/>
        <v>2207320602726.3691</v>
      </c>
      <c r="AD156" s="90">
        <f t="shared" ca="1" si="30"/>
        <v>2212949723890.7197</v>
      </c>
      <c r="AE156" s="90">
        <f t="shared" ca="1" si="30"/>
        <v>2218578845055.0693</v>
      </c>
      <c r="AF156" s="90">
        <f t="shared" ca="1" si="30"/>
        <v>2224207966219.4194</v>
      </c>
      <c r="AG156" s="90">
        <f t="shared" ca="1" si="30"/>
        <v>2229837087383.7695</v>
      </c>
      <c r="AH156" s="90">
        <f t="shared" ca="1" si="30"/>
        <v>2235466208548.1196</v>
      </c>
      <c r="AI156" s="90">
        <f t="shared" ca="1" si="30"/>
        <v>2241095329712.4697</v>
      </c>
      <c r="AJ156" s="90">
        <f t="shared" ca="1" si="30"/>
        <v>2246724450876.8198</v>
      </c>
      <c r="AK156" s="90">
        <f t="shared" ca="1" si="30"/>
        <v>2252353572041.1699</v>
      </c>
      <c r="AL156" s="90">
        <f t="shared" ca="1" si="30"/>
        <v>2257982693205.5195</v>
      </c>
      <c r="AM156" s="90">
        <f t="shared" ca="1" si="29"/>
        <v>2263611814369.8696</v>
      </c>
      <c r="AN156" s="90">
        <f t="shared" ca="1" si="29"/>
        <v>2269240935534.2202</v>
      </c>
      <c r="AO156" s="90">
        <f t="shared" ca="1" si="29"/>
        <v>2274870056698.5698</v>
      </c>
      <c r="AP156">
        <f ca="1">V156*'Process Emissions Multipliers'!$E$48</f>
        <v>2280499177862.9199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477457736267.53369</v>
      </c>
      <c r="D159" s="90">
        <f t="shared" ca="1" si="31"/>
        <v>514656056987.79333</v>
      </c>
      <c r="E159" s="90">
        <f t="shared" ca="1" si="31"/>
        <v>551854377708.05298</v>
      </c>
      <c r="F159" s="90">
        <f t="shared" ca="1" si="31"/>
        <v>589052698428.3125</v>
      </c>
      <c r="G159" s="90">
        <f t="shared" ca="1" si="31"/>
        <v>626251019148.57214</v>
      </c>
      <c r="H159" s="90">
        <f t="shared" ca="1" si="31"/>
        <v>663449339868.83179</v>
      </c>
      <c r="I159" s="90">
        <f t="shared" ca="1" si="31"/>
        <v>700647660589.09143</v>
      </c>
      <c r="J159" s="90">
        <f t="shared" ca="1" si="31"/>
        <v>737845981309.35107</v>
      </c>
      <c r="K159" s="90">
        <f t="shared" ca="1" si="31"/>
        <v>775044302029.6106</v>
      </c>
      <c r="L159">
        <f ca="1">IF('NGPS 2020'!$A167="WT",INDIRECT("'NGPS 2020'!"&amp;'Country Selector'!$B$3&amp;ROW($A167))*10^12,0)*'Process Emissions Multipliers'!$B$48</f>
        <v>812242622749.87024</v>
      </c>
      <c r="M159" s="90">
        <f t="shared" ca="1" si="34"/>
        <v>822120703069.93982</v>
      </c>
      <c r="N159" s="90">
        <f t="shared" ca="1" si="32"/>
        <v>831998783390.00964</v>
      </c>
      <c r="O159" s="90">
        <f t="shared" ca="1" si="32"/>
        <v>841876863710.07922</v>
      </c>
      <c r="P159" s="90">
        <f t="shared" ca="1" si="32"/>
        <v>851754944030.14893</v>
      </c>
      <c r="Q159" s="90">
        <f t="shared" ca="1" si="32"/>
        <v>861633024350.21851</v>
      </c>
      <c r="R159" s="90">
        <f t="shared" ca="1" si="32"/>
        <v>871511104670.28833</v>
      </c>
      <c r="S159" s="90">
        <f t="shared" ca="1" si="32"/>
        <v>881389184990.35791</v>
      </c>
      <c r="T159" s="90">
        <f t="shared" ca="1" si="32"/>
        <v>891267265310.42749</v>
      </c>
      <c r="U159" s="90">
        <f t="shared" ca="1" si="32"/>
        <v>901145345630.49719</v>
      </c>
      <c r="V159">
        <f ca="1">IF('NGPS 2030'!$A167="WT",INDIRECT("'NGPS 2030'!"&amp;'Country Selector'!$B$3&amp;ROW($A167))*10^12,0)*'Process Emissions Multipliers'!$D$48</f>
        <v>911023425950.56689</v>
      </c>
      <c r="W159" s="90">
        <f t="shared" ref="W159:AL174" ca="1" si="36">$V159*($AP$1-W$1)/($AP$1-$V$1)+$AP159*(W$1-$V$1)/($AP$1-$V$1)</f>
        <v>913388950935.51501</v>
      </c>
      <c r="X159" s="90">
        <f t="shared" ca="1" si="36"/>
        <v>915754475920.46313</v>
      </c>
      <c r="Y159" s="90">
        <f t="shared" ca="1" si="36"/>
        <v>918120000905.41125</v>
      </c>
      <c r="Z159" s="90">
        <f t="shared" ca="1" si="36"/>
        <v>920485525890.35938</v>
      </c>
      <c r="AA159" s="90">
        <f t="shared" ca="1" si="36"/>
        <v>922851050875.30762</v>
      </c>
      <c r="AB159" s="90">
        <f t="shared" ca="1" si="36"/>
        <v>925216575860.25574</v>
      </c>
      <c r="AC159" s="90">
        <f t="shared" ca="1" si="36"/>
        <v>927582100845.20386</v>
      </c>
      <c r="AD159" s="90">
        <f t="shared" ca="1" si="36"/>
        <v>929947625830.1521</v>
      </c>
      <c r="AE159" s="90">
        <f t="shared" ca="1" si="36"/>
        <v>932313150815.1001</v>
      </c>
      <c r="AF159" s="90">
        <f t="shared" ca="1" si="36"/>
        <v>934678675800.04822</v>
      </c>
      <c r="AG159" s="90">
        <f t="shared" ca="1" si="36"/>
        <v>937044200784.99634</v>
      </c>
      <c r="AH159" s="90">
        <f t="shared" ca="1" si="36"/>
        <v>939409725769.94458</v>
      </c>
      <c r="AI159" s="90">
        <f t="shared" ca="1" si="36"/>
        <v>941775250754.89258</v>
      </c>
      <c r="AJ159" s="90">
        <f t="shared" ca="1" si="36"/>
        <v>944140775739.84082</v>
      </c>
      <c r="AK159" s="90">
        <f t="shared" ca="1" si="36"/>
        <v>946506300724.78894</v>
      </c>
      <c r="AL159" s="90">
        <f t="shared" ca="1" si="36"/>
        <v>948871825709.73718</v>
      </c>
      <c r="AM159" s="90">
        <f t="shared" ca="1" si="35"/>
        <v>951237350694.6853</v>
      </c>
      <c r="AN159" s="90">
        <f t="shared" ca="1" si="35"/>
        <v>953602875679.6333</v>
      </c>
      <c r="AO159" s="90">
        <f t="shared" ca="1" si="35"/>
        <v>955968400664.58142</v>
      </c>
      <c r="AP159">
        <f ca="1">V159*'Process Emissions Multipliers'!$E$48</f>
        <v>958333925649.52966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3388697250954.604</v>
      </c>
      <c r="D171" s="90">
        <f t="shared" ca="1" si="31"/>
        <v>3575031817673.2998</v>
      </c>
      <c r="E171" s="90">
        <f t="shared" ca="1" si="31"/>
        <v>3761366384391.9966</v>
      </c>
      <c r="F171" s="90">
        <f t="shared" ca="1" si="31"/>
        <v>3947700951110.6924</v>
      </c>
      <c r="G171" s="90">
        <f t="shared" ca="1" si="31"/>
        <v>4134035517829.3887</v>
      </c>
      <c r="H171" s="90">
        <f t="shared" ca="1" si="31"/>
        <v>4320370084548.085</v>
      </c>
      <c r="I171" s="90">
        <f t="shared" ca="1" si="31"/>
        <v>4506704651266.7813</v>
      </c>
      <c r="J171" s="90">
        <f t="shared" ca="1" si="31"/>
        <v>4693039217985.4775</v>
      </c>
      <c r="K171" s="90">
        <f t="shared" ca="1" si="31"/>
        <v>4879373784704.1738</v>
      </c>
      <c r="L171">
        <f ca="1">IF('NGPS 2020'!$A179="WT",INDIRECT("'NGPS 2020'!"&amp;'Country Selector'!$B$3&amp;ROW($A179))*10^12,0)*'Process Emissions Multipliers'!$B$48</f>
        <v>5065708351422.8701</v>
      </c>
      <c r="M171" s="90">
        <f t="shared" ca="1" si="34"/>
        <v>5127314911546.458</v>
      </c>
      <c r="N171" s="90">
        <f t="shared" ca="1" si="32"/>
        <v>5188921471670.0469</v>
      </c>
      <c r="O171" s="90">
        <f t="shared" ca="1" si="32"/>
        <v>5250528031793.6357</v>
      </c>
      <c r="P171" s="90">
        <f t="shared" ca="1" si="32"/>
        <v>5312134591917.2227</v>
      </c>
      <c r="Q171" s="90">
        <f t="shared" ca="1" si="32"/>
        <v>5373741152040.8125</v>
      </c>
      <c r="R171" s="90">
        <f t="shared" ca="1" si="32"/>
        <v>5435347712164.4004</v>
      </c>
      <c r="S171" s="90">
        <f t="shared" ca="1" si="32"/>
        <v>5496954272287.9883</v>
      </c>
      <c r="T171" s="90">
        <f t="shared" ca="1" si="32"/>
        <v>5558560832411.5771</v>
      </c>
      <c r="U171" s="90">
        <f t="shared" ca="1" si="32"/>
        <v>5620167392535.165</v>
      </c>
      <c r="V171">
        <f ca="1">IF('NGPS 2030'!$A179="WT",INDIRECT("'NGPS 2030'!"&amp;'Country Selector'!$B$3&amp;ROW($A179))*10^12,0)*'Process Emissions Multipliers'!$D$48</f>
        <v>5681773952658.7539</v>
      </c>
      <c r="W171" s="90">
        <f t="shared" ca="1" si="36"/>
        <v>5696527007147.7959</v>
      </c>
      <c r="X171" s="90">
        <f t="shared" ca="1" si="36"/>
        <v>5711280061636.8359</v>
      </c>
      <c r="Y171" s="90">
        <f t="shared" ca="1" si="36"/>
        <v>5726033116125.8779</v>
      </c>
      <c r="Z171" s="90">
        <f t="shared" ca="1" si="36"/>
        <v>5740786170614.9189</v>
      </c>
      <c r="AA171" s="90">
        <f t="shared" ca="1" si="36"/>
        <v>5755539225103.9609</v>
      </c>
      <c r="AB171" s="90">
        <f t="shared" ca="1" si="36"/>
        <v>5770292279593.002</v>
      </c>
      <c r="AC171" s="90">
        <f t="shared" ca="1" si="36"/>
        <v>5785045334082.043</v>
      </c>
      <c r="AD171" s="90">
        <f t="shared" ca="1" si="36"/>
        <v>5799798388571.085</v>
      </c>
      <c r="AE171" s="90">
        <f t="shared" ca="1" si="36"/>
        <v>5814551443060.127</v>
      </c>
      <c r="AF171" s="90">
        <f t="shared" ca="1" si="36"/>
        <v>5829304497549.168</v>
      </c>
      <c r="AG171" s="90">
        <f t="shared" ca="1" si="36"/>
        <v>5844057552038.209</v>
      </c>
      <c r="AH171" s="90">
        <f t="shared" ca="1" si="36"/>
        <v>5858810606527.25</v>
      </c>
      <c r="AI171" s="90">
        <f t="shared" ca="1" si="36"/>
        <v>5873563661016.291</v>
      </c>
      <c r="AJ171" s="90">
        <f t="shared" ca="1" si="36"/>
        <v>5888316715505.333</v>
      </c>
      <c r="AK171" s="90">
        <f t="shared" ca="1" si="36"/>
        <v>5903069769994.374</v>
      </c>
      <c r="AL171" s="90">
        <f t="shared" ca="1" si="36"/>
        <v>5917822824483.416</v>
      </c>
      <c r="AM171" s="90">
        <f t="shared" ca="1" si="35"/>
        <v>5932575878972.457</v>
      </c>
      <c r="AN171" s="90">
        <f t="shared" ca="1" si="35"/>
        <v>5947328933461.498</v>
      </c>
      <c r="AO171" s="90">
        <f t="shared" ca="1" si="35"/>
        <v>5962081987950.54</v>
      </c>
      <c r="AP171">
        <f ca="1">V171*'Process Emissions Multipliers'!$E$48</f>
        <v>5976835042439.5811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P1" workbookViewId="0"/>
  </sheetViews>
  <sheetFormatPr defaultRowHeight="14.25"/>
  <cols>
    <col min="1" max="1" width="28.86328125" customWidth="1"/>
    <col min="2" max="2" width="12" bestFit="1" customWidth="1"/>
    <col min="12" max="12" width="12" bestFit="1" customWidth="1"/>
    <col min="22" max="22" width="9.1328125" customWidth="1"/>
    <col min="42" max="4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899511961352.25916</v>
      </c>
      <c r="D2" s="90">
        <f t="shared" ref="D2:K17" ca="1" si="0">$B2*($L$1-D$1)/($L$1-$B$1)+$L2*(D$1-$B$1)/($L$1-$B$1)</f>
        <v>969617432077.24512</v>
      </c>
      <c r="E2" s="90">
        <f t="shared" ca="1" si="0"/>
        <v>1039722902802.231</v>
      </c>
      <c r="F2" s="90">
        <f t="shared" ca="1" si="0"/>
        <v>1109828373527.217</v>
      </c>
      <c r="G2" s="90">
        <f t="shared" ca="1" si="0"/>
        <v>1179933844252.2031</v>
      </c>
      <c r="H2" s="90">
        <f t="shared" ca="1" si="0"/>
        <v>1250039314977.189</v>
      </c>
      <c r="I2" s="90">
        <f t="shared" ca="1" si="0"/>
        <v>1320144785702.1748</v>
      </c>
      <c r="J2" s="90">
        <f t="shared" ca="1" si="0"/>
        <v>1390250256427.1609</v>
      </c>
      <c r="K2" s="90">
        <f t="shared" ca="1" si="0"/>
        <v>1460355727152.1467</v>
      </c>
      <c r="L2">
        <f ca="1">IF('NGPS 2020'!$A10="MR",INDIRECT("'NGPS 2020'!"&amp;'Country Selector'!$B$3&amp;ROW($A10))*10^12,0)*'Process Emissions Multipliers'!$B$48</f>
        <v>1530461197877.1328</v>
      </c>
      <c r="M2" s="90">
        <f ca="1">$L2*($V$1-M$1)/($V$1-$L$1)+$V2*(M$1-$L$1)/($V$1-$L$1)</f>
        <v>1549073886027.124</v>
      </c>
      <c r="N2" s="90">
        <f t="shared" ref="N2:U17" ca="1" si="1">$L2*($V$1-N$1)/($V$1-$L$1)+$V2*(N$1-$L$1)/($V$1-$L$1)</f>
        <v>1567686574177.1155</v>
      </c>
      <c r="O2" s="90">
        <f t="shared" ca="1" si="1"/>
        <v>1586299262327.1064</v>
      </c>
      <c r="P2" s="90">
        <f t="shared" ca="1" si="1"/>
        <v>1604911950477.0979</v>
      </c>
      <c r="Q2" s="90">
        <f t="shared" ca="1" si="1"/>
        <v>1623524638627.0894</v>
      </c>
      <c r="R2" s="90">
        <f t="shared" ca="1" si="1"/>
        <v>1642137326777.0806</v>
      </c>
      <c r="S2" s="90">
        <f t="shared" ca="1" si="1"/>
        <v>1660750014927.072</v>
      </c>
      <c r="T2" s="90">
        <f t="shared" ca="1" si="1"/>
        <v>1679362703077.063</v>
      </c>
      <c r="U2" s="90">
        <f t="shared" ca="1" si="1"/>
        <v>1697975391227.0544</v>
      </c>
      <c r="V2">
        <f ca="1">IF('NGPS 2030'!$A10="MR",INDIRECT("'NGPS 2030'!"&amp;'Country Selector'!$B$3&amp;ROW($A10))*10^12,0)*'Process Emissions Multipliers'!$D$48</f>
        <v>1716588079377.0457</v>
      </c>
      <c r="W2" s="90">
        <f ca="1">$V2*($AP$1-W$1)/($AP$1-$V$1)+$AP2*(W$1-$V$1)/($AP$1-$V$1)</f>
        <v>1721045299548.2983</v>
      </c>
      <c r="X2" s="90">
        <f t="shared" ref="X2:AO16" ca="1" si="2">$V2*($AP$1-X$1)/($AP$1-$V$1)+$AP2*(X$1-$V$1)/($AP$1-$V$1)</f>
        <v>1725502519719.5508</v>
      </c>
      <c r="Y2" s="90">
        <f t="shared" ca="1" si="2"/>
        <v>1729959739890.8035</v>
      </c>
      <c r="Z2" s="90">
        <f t="shared" ca="1" si="2"/>
        <v>1734416960062.0562</v>
      </c>
      <c r="AA2" s="90">
        <f t="shared" ca="1" si="2"/>
        <v>1738874180233.3086</v>
      </c>
      <c r="AB2" s="90">
        <f t="shared" ca="1" si="2"/>
        <v>1743331400404.5615</v>
      </c>
      <c r="AC2" s="90">
        <f t="shared" ca="1" si="2"/>
        <v>1747788620575.814</v>
      </c>
      <c r="AD2" s="90">
        <f t="shared" ca="1" si="2"/>
        <v>1752245840747.0664</v>
      </c>
      <c r="AE2" s="90">
        <f t="shared" ca="1" si="2"/>
        <v>1756703060918.3193</v>
      </c>
      <c r="AF2" s="90">
        <f t="shared" ca="1" si="2"/>
        <v>1761160281089.5718</v>
      </c>
      <c r="AG2" s="90">
        <f t="shared" ca="1" si="2"/>
        <v>1765617501260.8245</v>
      </c>
      <c r="AH2" s="90">
        <f t="shared" ca="1" si="2"/>
        <v>1770074721432.0771</v>
      </c>
      <c r="AI2" s="90">
        <f t="shared" ca="1" si="2"/>
        <v>1774531941603.3298</v>
      </c>
      <c r="AJ2" s="90">
        <f t="shared" ca="1" si="2"/>
        <v>1778989161774.5825</v>
      </c>
      <c r="AK2" s="90">
        <f t="shared" ca="1" si="2"/>
        <v>1783446381945.8352</v>
      </c>
      <c r="AL2" s="90">
        <f t="shared" ca="1" si="2"/>
        <v>1787903602117.0876</v>
      </c>
      <c r="AM2" s="90">
        <f t="shared" ca="1" si="2"/>
        <v>1792360822288.3403</v>
      </c>
      <c r="AN2" s="90">
        <f t="shared" ca="1" si="2"/>
        <v>1796818042459.5928</v>
      </c>
      <c r="AO2" s="90">
        <f t="shared" ca="1" si="2"/>
        <v>1801275262630.8455</v>
      </c>
      <c r="AP2">
        <f ca="1">V2*'Process Emissions Multipliers'!$E$48</f>
        <v>1805732482802.0981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6195186734878.8623</v>
      </c>
      <c r="N6" s="90">
        <f t="shared" ca="1" si="1"/>
        <v>12390373469757.725</v>
      </c>
      <c r="O6" s="90">
        <f t="shared" ca="1" si="1"/>
        <v>18585560204636.586</v>
      </c>
      <c r="P6" s="90">
        <f t="shared" ca="1" si="1"/>
        <v>24780746939515.449</v>
      </c>
      <c r="Q6" s="90">
        <f t="shared" ca="1" si="1"/>
        <v>30975933674394.313</v>
      </c>
      <c r="R6" s="90">
        <f t="shared" ca="1" si="1"/>
        <v>37171120409273.172</v>
      </c>
      <c r="S6" s="90">
        <f t="shared" ca="1" si="1"/>
        <v>43366307144152.039</v>
      </c>
      <c r="T6" s="90">
        <f t="shared" ca="1" si="1"/>
        <v>49561493879030.898</v>
      </c>
      <c r="U6" s="90">
        <f t="shared" ca="1" si="1"/>
        <v>55756680613909.766</v>
      </c>
      <c r="V6">
        <f ca="1">IF('NGPS 2030'!$A14="MR",INDIRECT("'NGPS 2030'!"&amp;'Country Selector'!$B$3&amp;ROW($A14))*10^12,0)*'Process Emissions Multipliers'!$D$48</f>
        <v>61951867348788.625</v>
      </c>
      <c r="W6" s="90">
        <f t="shared" ca="1" si="5"/>
        <v>62112728953335.016</v>
      </c>
      <c r="X6" s="90">
        <f t="shared" ca="1" si="2"/>
        <v>62273590557881.398</v>
      </c>
      <c r="Y6" s="90">
        <f t="shared" ca="1" si="2"/>
        <v>62434452162427.773</v>
      </c>
      <c r="Z6" s="90">
        <f t="shared" ca="1" si="2"/>
        <v>62595313766974.156</v>
      </c>
      <c r="AA6" s="90">
        <f t="shared" ca="1" si="2"/>
        <v>62756175371520.547</v>
      </c>
      <c r="AB6" s="90">
        <f t="shared" ca="1" si="2"/>
        <v>62917036976066.938</v>
      </c>
      <c r="AC6" s="90">
        <f t="shared" ca="1" si="2"/>
        <v>63077898580613.32</v>
      </c>
      <c r="AD6" s="90">
        <f t="shared" ca="1" si="2"/>
        <v>63238760185159.695</v>
      </c>
      <c r="AE6" s="90">
        <f t="shared" ca="1" si="2"/>
        <v>63399621789706.078</v>
      </c>
      <c r="AF6" s="90">
        <f t="shared" ca="1" si="2"/>
        <v>63560483394252.469</v>
      </c>
      <c r="AG6" s="90">
        <f t="shared" ca="1" si="2"/>
        <v>63721344998798.859</v>
      </c>
      <c r="AH6" s="90">
        <f t="shared" ca="1" si="2"/>
        <v>63882206603345.234</v>
      </c>
      <c r="AI6" s="90">
        <f t="shared" ca="1" si="2"/>
        <v>64043068207891.625</v>
      </c>
      <c r="AJ6" s="90">
        <f t="shared" ca="1" si="2"/>
        <v>64203929812438.008</v>
      </c>
      <c r="AK6" s="90">
        <f t="shared" ca="1" si="2"/>
        <v>64364791416984.391</v>
      </c>
      <c r="AL6" s="90">
        <f t="shared" ca="1" si="2"/>
        <v>64525653021530.773</v>
      </c>
      <c r="AM6" s="90">
        <f t="shared" ca="1" si="2"/>
        <v>64686514626077.156</v>
      </c>
      <c r="AN6" s="90">
        <f t="shared" ca="1" si="2"/>
        <v>64847376230623.531</v>
      </c>
      <c r="AO6" s="90">
        <f t="shared" ca="1" si="2"/>
        <v>65008237835169.93</v>
      </c>
      <c r="AP6">
        <f ca="1">V6*'Process Emissions Multipliers'!$E$48</f>
        <v>65169099439716.313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5523452612333.2314</v>
      </c>
      <c r="D9" s="90">
        <f t="shared" ca="1" si="0"/>
        <v>11046905224666.463</v>
      </c>
      <c r="E9" s="90">
        <f t="shared" ca="1" si="0"/>
        <v>16570357836999.693</v>
      </c>
      <c r="F9" s="90">
        <f t="shared" ca="1" si="0"/>
        <v>22093810449332.926</v>
      </c>
      <c r="G9" s="90">
        <f t="shared" ca="1" si="0"/>
        <v>27617263061666.156</v>
      </c>
      <c r="H9" s="90">
        <f t="shared" ca="1" si="0"/>
        <v>33140715673999.387</v>
      </c>
      <c r="I9" s="90">
        <f t="shared" ca="1" si="0"/>
        <v>38664168286332.617</v>
      </c>
      <c r="J9" s="90">
        <f t="shared" ca="1" si="0"/>
        <v>44187620898665.852</v>
      </c>
      <c r="K9" s="90">
        <f t="shared" ca="1" si="0"/>
        <v>49711073510999.078</v>
      </c>
      <c r="L9">
        <f ca="1">IF('NGPS 2020'!$A17="MR",INDIRECT("'NGPS 2020'!"&amp;'Country Selector'!$B$3&amp;ROW($A17))*10^12,0)*'Process Emissions Multipliers'!$B$48</f>
        <v>55234526123332.313</v>
      </c>
      <c r="M9" s="90">
        <f t="shared" ca="1" si="4"/>
        <v>49711073510999.078</v>
      </c>
      <c r="N9" s="90">
        <f t="shared" ca="1" si="1"/>
        <v>44187620898665.852</v>
      </c>
      <c r="O9" s="90">
        <f t="shared" ca="1" si="1"/>
        <v>38664168286332.617</v>
      </c>
      <c r="P9" s="90">
        <f t="shared" ca="1" si="1"/>
        <v>33140715673999.387</v>
      </c>
      <c r="Q9" s="90">
        <f t="shared" ca="1" si="1"/>
        <v>27617263061666.156</v>
      </c>
      <c r="R9" s="90">
        <f t="shared" ca="1" si="1"/>
        <v>22093810449332.926</v>
      </c>
      <c r="S9" s="90">
        <f t="shared" ca="1" si="1"/>
        <v>16570357836999.693</v>
      </c>
      <c r="T9" s="90">
        <f t="shared" ca="1" si="1"/>
        <v>11046905224666.463</v>
      </c>
      <c r="U9" s="90">
        <f t="shared" ca="1" si="1"/>
        <v>5523452612333.2314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3156821468.2229085</v>
      </c>
      <c r="N34" s="90">
        <f t="shared" ca="1" si="4"/>
        <v>6313642936.445817</v>
      </c>
      <c r="O34" s="90">
        <f t="shared" ca="1" si="4"/>
        <v>9470464404.668726</v>
      </c>
      <c r="P34" s="90">
        <f t="shared" ca="1" si="4"/>
        <v>12627285872.891634</v>
      </c>
      <c r="Q34" s="90">
        <f t="shared" ca="1" si="4"/>
        <v>15784107341.114542</v>
      </c>
      <c r="R34" s="90">
        <f t="shared" ca="1" si="4"/>
        <v>18940928809.337452</v>
      </c>
      <c r="S34" s="90">
        <f t="shared" ca="1" si="4"/>
        <v>22097750277.560356</v>
      </c>
      <c r="T34" s="90">
        <f t="shared" ca="1" si="4"/>
        <v>25254571745.783268</v>
      </c>
      <c r="U34" s="90">
        <f t="shared" ca="1" si="4"/>
        <v>28411393214.006176</v>
      </c>
      <c r="V34">
        <f ca="1">IF('NGPS 2030'!$A42="MR",INDIRECT("'NGPS 2030'!"&amp;'Country Selector'!$B$3&amp;ROW($A42))*10^12,0)*'Process Emissions Multipliers'!$D$48</f>
        <v>31568214682.229084</v>
      </c>
      <c r="W34" s="90">
        <f t="shared" ca="1" si="8"/>
        <v>31650183376.374462</v>
      </c>
      <c r="X34" s="90">
        <f t="shared" ca="1" si="7"/>
        <v>31732152070.519848</v>
      </c>
      <c r="Y34" s="90">
        <f t="shared" ca="1" si="7"/>
        <v>31814120764.66523</v>
      </c>
      <c r="Z34" s="90">
        <f t="shared" ca="1" si="7"/>
        <v>31896089458.810612</v>
      </c>
      <c r="AA34" s="90">
        <f t="shared" ca="1" si="7"/>
        <v>31978058152.955994</v>
      </c>
      <c r="AB34" s="90">
        <f t="shared" ca="1" si="7"/>
        <v>32060026847.101372</v>
      </c>
      <c r="AC34" s="90">
        <f t="shared" ca="1" si="7"/>
        <v>32141995541.246758</v>
      </c>
      <c r="AD34" s="90">
        <f t="shared" ca="1" si="7"/>
        <v>32223964235.392136</v>
      </c>
      <c r="AE34" s="90">
        <f t="shared" ca="1" si="7"/>
        <v>32305932929.537514</v>
      </c>
      <c r="AF34" s="90">
        <f t="shared" ca="1" si="7"/>
        <v>32387901623.682899</v>
      </c>
      <c r="AG34" s="90">
        <f t="shared" ca="1" si="7"/>
        <v>32469870317.828278</v>
      </c>
      <c r="AH34" s="90">
        <f t="shared" ca="1" si="7"/>
        <v>32551839011.973663</v>
      </c>
      <c r="AI34" s="90">
        <f t="shared" ca="1" si="7"/>
        <v>32633807706.119041</v>
      </c>
      <c r="AJ34" s="90">
        <f t="shared" ca="1" si="7"/>
        <v>32715776400.264427</v>
      </c>
      <c r="AK34" s="90">
        <f t="shared" ca="1" si="7"/>
        <v>32797745094.409805</v>
      </c>
      <c r="AL34" s="90">
        <f t="shared" ca="1" si="7"/>
        <v>32879713788.555187</v>
      </c>
      <c r="AM34" s="90">
        <f t="shared" ca="1" si="7"/>
        <v>32961682482.700565</v>
      </c>
      <c r="AN34" s="90">
        <f t="shared" ca="1" si="6"/>
        <v>33043651176.845947</v>
      </c>
      <c r="AO34" s="90">
        <f t="shared" ca="1" si="6"/>
        <v>33125619870.991329</v>
      </c>
      <c r="AP34">
        <f ca="1">V34*'Process Emissions Multipliers'!$E$48</f>
        <v>33207588565.136715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2698405830741.2295</v>
      </c>
      <c r="N35" s="90">
        <f t="shared" ca="1" si="10"/>
        <v>5396811661482.459</v>
      </c>
      <c r="O35" s="90">
        <f t="shared" ca="1" si="10"/>
        <v>8095217492223.6875</v>
      </c>
      <c r="P35" s="90">
        <f t="shared" ca="1" si="10"/>
        <v>10793623322964.918</v>
      </c>
      <c r="Q35" s="90">
        <f t="shared" ca="1" si="10"/>
        <v>13492029153706.146</v>
      </c>
      <c r="R35" s="90">
        <f t="shared" ca="1" si="10"/>
        <v>16190434984447.375</v>
      </c>
      <c r="S35" s="90">
        <f t="shared" ca="1" si="10"/>
        <v>18888840815188.605</v>
      </c>
      <c r="T35" s="90">
        <f t="shared" ca="1" si="10"/>
        <v>21587246645929.836</v>
      </c>
      <c r="U35" s="90">
        <f t="shared" ca="1" si="10"/>
        <v>24285652476671.063</v>
      </c>
      <c r="V35">
        <f ca="1">IF('NGPS 2030'!$A43="MR",INDIRECT("'NGPS 2030'!"&amp;'Country Selector'!$B$3&amp;ROW($A43))*10^12,0)*'Process Emissions Multipliers'!$D$48</f>
        <v>26984058307412.293</v>
      </c>
      <c r="W35" s="90">
        <f t="shared" ca="1" si="8"/>
        <v>27054123974554.586</v>
      </c>
      <c r="X35" s="90">
        <f t="shared" ca="1" si="7"/>
        <v>27124189641696.871</v>
      </c>
      <c r="Y35" s="90">
        <f t="shared" ca="1" si="7"/>
        <v>27194255308839.164</v>
      </c>
      <c r="Z35" s="90">
        <f t="shared" ca="1" si="7"/>
        <v>27264320975981.453</v>
      </c>
      <c r="AA35" s="90">
        <f t="shared" ca="1" si="7"/>
        <v>27334386643123.742</v>
      </c>
      <c r="AB35" s="90">
        <f t="shared" ca="1" si="7"/>
        <v>27404452310266.031</v>
      </c>
      <c r="AC35" s="90">
        <f t="shared" ca="1" si="7"/>
        <v>27474517977408.32</v>
      </c>
      <c r="AD35" s="90">
        <f t="shared" ca="1" si="7"/>
        <v>27544583644550.613</v>
      </c>
      <c r="AE35" s="90">
        <f t="shared" ca="1" si="7"/>
        <v>27614649311692.906</v>
      </c>
      <c r="AF35" s="90">
        <f t="shared" ca="1" si="7"/>
        <v>27684714978835.195</v>
      </c>
      <c r="AG35" s="90">
        <f t="shared" ca="1" si="7"/>
        <v>27754780645977.48</v>
      </c>
      <c r="AH35" s="90">
        <f t="shared" ca="1" si="7"/>
        <v>27824846313119.773</v>
      </c>
      <c r="AI35" s="90">
        <f t="shared" ca="1" si="7"/>
        <v>27894911980262.063</v>
      </c>
      <c r="AJ35" s="90">
        <f t="shared" ca="1" si="7"/>
        <v>27964977647404.352</v>
      </c>
      <c r="AK35" s="90">
        <f t="shared" ca="1" si="7"/>
        <v>28035043314546.645</v>
      </c>
      <c r="AL35" s="90">
        <f t="shared" ca="1" si="7"/>
        <v>28105108981688.938</v>
      </c>
      <c r="AM35" s="90">
        <f t="shared" ca="1" si="7"/>
        <v>28175174648831.227</v>
      </c>
      <c r="AN35" s="90">
        <f t="shared" ca="1" si="6"/>
        <v>28245240315973.516</v>
      </c>
      <c r="AO35" s="90">
        <f t="shared" ca="1" si="6"/>
        <v>28315305983115.801</v>
      </c>
      <c r="AP35">
        <f ca="1">V35*'Process Emissions Multipliers'!$E$48</f>
        <v>28385371650258.094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79241236750.085342</v>
      </c>
      <c r="N36" s="90">
        <f t="shared" ca="1" si="10"/>
        <v>158482473500.17068</v>
      </c>
      <c r="O36" s="90">
        <f t="shared" ca="1" si="10"/>
        <v>237723710250.25601</v>
      </c>
      <c r="P36" s="90">
        <f t="shared" ca="1" si="10"/>
        <v>316964947000.34137</v>
      </c>
      <c r="Q36" s="90">
        <f t="shared" ca="1" si="10"/>
        <v>396206183750.4267</v>
      </c>
      <c r="R36" s="90">
        <f t="shared" ca="1" si="10"/>
        <v>475447420500.51202</v>
      </c>
      <c r="S36" s="90">
        <f t="shared" ca="1" si="10"/>
        <v>554688657250.59741</v>
      </c>
      <c r="T36" s="90">
        <f t="shared" ca="1" si="10"/>
        <v>633929894000.68274</v>
      </c>
      <c r="U36" s="90">
        <f t="shared" ca="1" si="10"/>
        <v>713171130750.76807</v>
      </c>
      <c r="V36">
        <f ca="1">IF('NGPS 2030'!$A44="MR",INDIRECT("'NGPS 2030'!"&amp;'Country Selector'!$B$3&amp;ROW($A44))*10^12,0)*'Process Emissions Multipliers'!$D$48</f>
        <v>792412367500.85339</v>
      </c>
      <c r="W36" s="90">
        <f t="shared" ca="1" si="8"/>
        <v>794469912016.5166</v>
      </c>
      <c r="X36" s="90">
        <f t="shared" ca="1" si="7"/>
        <v>796527456532.17957</v>
      </c>
      <c r="Y36" s="90">
        <f t="shared" ca="1" si="7"/>
        <v>798585001047.84253</v>
      </c>
      <c r="Z36" s="90">
        <f t="shared" ca="1" si="7"/>
        <v>800642545563.50574</v>
      </c>
      <c r="AA36" s="90">
        <f t="shared" ca="1" si="7"/>
        <v>802700090079.1687</v>
      </c>
      <c r="AB36" s="90">
        <f t="shared" ca="1" si="7"/>
        <v>804757634594.83191</v>
      </c>
      <c r="AC36" s="90">
        <f t="shared" ca="1" si="7"/>
        <v>806815179110.49487</v>
      </c>
      <c r="AD36" s="90">
        <f t="shared" ca="1" si="7"/>
        <v>808872723626.15796</v>
      </c>
      <c r="AE36" s="90">
        <f t="shared" ca="1" si="7"/>
        <v>810930268141.82104</v>
      </c>
      <c r="AF36" s="90">
        <f t="shared" ca="1" si="7"/>
        <v>812987812657.48413</v>
      </c>
      <c r="AG36" s="90">
        <f t="shared" ca="1" si="7"/>
        <v>815045357173.14734</v>
      </c>
      <c r="AH36" s="90">
        <f t="shared" ca="1" si="7"/>
        <v>817102901688.8103</v>
      </c>
      <c r="AI36" s="90">
        <f t="shared" ca="1" si="7"/>
        <v>819160446204.47339</v>
      </c>
      <c r="AJ36" s="90">
        <f t="shared" ca="1" si="7"/>
        <v>821217990720.13647</v>
      </c>
      <c r="AK36" s="90">
        <f t="shared" ca="1" si="7"/>
        <v>823275535235.79956</v>
      </c>
      <c r="AL36" s="90">
        <f t="shared" ca="1" si="7"/>
        <v>825333079751.46265</v>
      </c>
      <c r="AM36" s="90">
        <f t="shared" ca="1" si="7"/>
        <v>827390624267.12585</v>
      </c>
      <c r="AN36" s="90">
        <f t="shared" ca="1" si="6"/>
        <v>829448168782.78882</v>
      </c>
      <c r="AO36" s="90">
        <f t="shared" ca="1" si="6"/>
        <v>831505713298.45203</v>
      </c>
      <c r="AP36">
        <f ca="1">V36*'Process Emissions Multipliers'!$E$48</f>
        <v>833563257814.11499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647053679228.48218</v>
      </c>
      <c r="N37" s="90">
        <f t="shared" ca="1" si="10"/>
        <v>1294107358456.9644</v>
      </c>
      <c r="O37" s="90">
        <f t="shared" ca="1" si="10"/>
        <v>1941161037685.4465</v>
      </c>
      <c r="P37" s="90">
        <f t="shared" ca="1" si="10"/>
        <v>2588214716913.9287</v>
      </c>
      <c r="Q37" s="90">
        <f t="shared" ca="1" si="10"/>
        <v>3235268396142.4106</v>
      </c>
      <c r="R37" s="90">
        <f t="shared" ca="1" si="10"/>
        <v>3882322075370.8931</v>
      </c>
      <c r="S37" s="90">
        <f t="shared" ca="1" si="10"/>
        <v>4529375754599.375</v>
      </c>
      <c r="T37" s="90">
        <f t="shared" ca="1" si="10"/>
        <v>5176429433827.8574</v>
      </c>
      <c r="U37" s="90">
        <f t="shared" ca="1" si="10"/>
        <v>5823483113056.3389</v>
      </c>
      <c r="V37">
        <f ca="1">IF('NGPS 2030'!$A45="MR",INDIRECT("'NGPS 2030'!"&amp;'Country Selector'!$B$3&amp;ROW($A45))*10^12,0)*'Process Emissions Multipliers'!$D$48</f>
        <v>6470536792284.8213</v>
      </c>
      <c r="W37" s="90">
        <f t="shared" ca="1" si="8"/>
        <v>6487337915079.4463</v>
      </c>
      <c r="X37" s="90">
        <f t="shared" ca="1" si="7"/>
        <v>6504139037874.0723</v>
      </c>
      <c r="Y37" s="90">
        <f t="shared" ca="1" si="7"/>
        <v>6520940160668.6982</v>
      </c>
      <c r="Z37" s="90">
        <f t="shared" ca="1" si="7"/>
        <v>6537741283463.3242</v>
      </c>
      <c r="AA37" s="90">
        <f t="shared" ca="1" si="7"/>
        <v>6554542406257.9482</v>
      </c>
      <c r="AB37" s="90">
        <f t="shared" ca="1" si="7"/>
        <v>6571343529052.5752</v>
      </c>
      <c r="AC37" s="90">
        <f t="shared" ca="1" si="7"/>
        <v>6588144651847.2002</v>
      </c>
      <c r="AD37" s="90">
        <f t="shared" ca="1" si="7"/>
        <v>6604945774641.8262</v>
      </c>
      <c r="AE37" s="90">
        <f t="shared" ca="1" si="7"/>
        <v>6621746897436.4512</v>
      </c>
      <c r="AF37" s="90">
        <f t="shared" ca="1" si="7"/>
        <v>6638548020231.0771</v>
      </c>
      <c r="AG37" s="90">
        <f t="shared" ca="1" si="7"/>
        <v>6655349143025.7021</v>
      </c>
      <c r="AH37" s="90">
        <f t="shared" ca="1" si="7"/>
        <v>6672150265820.3281</v>
      </c>
      <c r="AI37" s="90">
        <f t="shared" ca="1" si="7"/>
        <v>6688951388614.9541</v>
      </c>
      <c r="AJ37" s="90">
        <f t="shared" ca="1" si="7"/>
        <v>6705752511409.5791</v>
      </c>
      <c r="AK37" s="90">
        <f t="shared" ca="1" si="7"/>
        <v>6722553634204.2051</v>
      </c>
      <c r="AL37" s="90">
        <f t="shared" ca="1" si="7"/>
        <v>6739354756998.8301</v>
      </c>
      <c r="AM37" s="90">
        <f t="shared" ca="1" si="7"/>
        <v>6756155879793.4561</v>
      </c>
      <c r="AN37" s="90">
        <f t="shared" ca="1" si="6"/>
        <v>6772957002588.082</v>
      </c>
      <c r="AO37" s="90">
        <f t="shared" ca="1" si="6"/>
        <v>6789758125382.708</v>
      </c>
      <c r="AP37">
        <f ca="1">V37*'Process Emissions Multipliers'!$E$48</f>
        <v>6806559248177.333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2408636563724.1689</v>
      </c>
      <c r="D38" s="90">
        <f t="shared" ca="1" si="9"/>
        <v>4817273127448.3379</v>
      </c>
      <c r="E38" s="90">
        <f t="shared" ca="1" si="9"/>
        <v>7225909691172.5078</v>
      </c>
      <c r="F38" s="90">
        <f t="shared" ca="1" si="9"/>
        <v>9634546254896.6758</v>
      </c>
      <c r="G38" s="90">
        <f t="shared" ca="1" si="9"/>
        <v>12043182818620.846</v>
      </c>
      <c r="H38" s="90">
        <f t="shared" ca="1" si="9"/>
        <v>14451819382345.016</v>
      </c>
      <c r="I38" s="90">
        <f t="shared" ca="1" si="9"/>
        <v>16860455946069.184</v>
      </c>
      <c r="J38" s="90">
        <f t="shared" ca="1" si="9"/>
        <v>19269092509793.352</v>
      </c>
      <c r="K38" s="90">
        <f t="shared" ca="1" si="9"/>
        <v>21677729073517.523</v>
      </c>
      <c r="L38">
        <f ca="1">IF('NGPS 2020'!$A46="MR",INDIRECT("'NGPS 2020'!"&amp;'Country Selector'!$B$3&amp;ROW($A46))*10^12,0)*'Process Emissions Multipliers'!$B$48</f>
        <v>24086365637241.691</v>
      </c>
      <c r="M38" s="90">
        <f t="shared" ca="1" si="10"/>
        <v>22511053643657.938</v>
      </c>
      <c r="N38" s="90">
        <f t="shared" ca="1" si="10"/>
        <v>20935741650074.18</v>
      </c>
      <c r="O38" s="90">
        <f t="shared" ca="1" si="10"/>
        <v>19360429656490.426</v>
      </c>
      <c r="P38" s="90">
        <f t="shared" ca="1" si="10"/>
        <v>17785117662906.672</v>
      </c>
      <c r="Q38" s="90">
        <f t="shared" ca="1" si="10"/>
        <v>16209805669322.918</v>
      </c>
      <c r="R38" s="90">
        <f t="shared" ca="1" si="10"/>
        <v>14634493675739.16</v>
      </c>
      <c r="S38" s="90">
        <f t="shared" ca="1" si="10"/>
        <v>13059181682155.406</v>
      </c>
      <c r="T38" s="90">
        <f t="shared" ca="1" si="10"/>
        <v>11483869688571.652</v>
      </c>
      <c r="U38" s="90">
        <f t="shared" ca="1" si="10"/>
        <v>9908557694987.8984</v>
      </c>
      <c r="V38">
        <f ca="1">IF('NGPS 2030'!$A46="MR",INDIRECT("'NGPS 2030'!"&amp;'Country Selector'!$B$3&amp;ROW($A46))*10^12,0)*'Process Emissions Multipliers'!$D$48</f>
        <v>8333245701404.1416</v>
      </c>
      <c r="W38" s="90">
        <f t="shared" ca="1" si="8"/>
        <v>8354883455550.6006</v>
      </c>
      <c r="X38" s="90">
        <f t="shared" ca="1" si="7"/>
        <v>8376521209697.0605</v>
      </c>
      <c r="Y38" s="90">
        <f t="shared" ca="1" si="7"/>
        <v>8398158963843.5195</v>
      </c>
      <c r="Z38" s="90">
        <f t="shared" ca="1" si="7"/>
        <v>8419796717989.9785</v>
      </c>
      <c r="AA38" s="90">
        <f t="shared" ca="1" si="7"/>
        <v>8441434472136.4375</v>
      </c>
      <c r="AB38" s="90">
        <f t="shared" ca="1" si="7"/>
        <v>8463072226282.8965</v>
      </c>
      <c r="AC38" s="90">
        <f t="shared" ca="1" si="7"/>
        <v>8484709980429.3555</v>
      </c>
      <c r="AD38" s="90">
        <f t="shared" ca="1" si="7"/>
        <v>8506347734575.8145</v>
      </c>
      <c r="AE38" s="90">
        <f t="shared" ca="1" si="7"/>
        <v>8527985488722.2734</v>
      </c>
      <c r="AF38" s="90">
        <f t="shared" ca="1" si="7"/>
        <v>8549623242868.7324</v>
      </c>
      <c r="AG38" s="90">
        <f t="shared" ca="1" si="7"/>
        <v>8571260997015.1914</v>
      </c>
      <c r="AH38" s="90">
        <f t="shared" ca="1" si="7"/>
        <v>8592898751161.6504</v>
      </c>
      <c r="AI38" s="90">
        <f t="shared" ca="1" si="7"/>
        <v>8614536505308.1094</v>
      </c>
      <c r="AJ38" s="90">
        <f t="shared" ca="1" si="7"/>
        <v>8636174259454.5684</v>
      </c>
      <c r="AK38" s="90">
        <f t="shared" ca="1" si="7"/>
        <v>8657812013601.0273</v>
      </c>
      <c r="AL38" s="90">
        <f t="shared" ca="1" si="7"/>
        <v>8679449767747.4863</v>
      </c>
      <c r="AM38" s="90">
        <f t="shared" ca="1" si="7"/>
        <v>8701087521893.9443</v>
      </c>
      <c r="AN38" s="90">
        <f t="shared" ca="1" si="6"/>
        <v>8722725276040.4043</v>
      </c>
      <c r="AO38" s="90">
        <f t="shared" ca="1" si="6"/>
        <v>8744363030186.8633</v>
      </c>
      <c r="AP38">
        <f ca="1">V38*'Process Emissions Multipliers'!$E$48</f>
        <v>8766000784333.3223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70649237038.748901</v>
      </c>
      <c r="D39" s="90">
        <f t="shared" ca="1" si="9"/>
        <v>141298474077.4978</v>
      </c>
      <c r="E39" s="90">
        <f t="shared" ca="1" si="9"/>
        <v>211947711116.2467</v>
      </c>
      <c r="F39" s="90">
        <f t="shared" ca="1" si="9"/>
        <v>282596948154.99561</v>
      </c>
      <c r="G39" s="90">
        <f t="shared" ca="1" si="9"/>
        <v>353246185193.74451</v>
      </c>
      <c r="H39" s="90">
        <f t="shared" ca="1" si="9"/>
        <v>423895422232.49341</v>
      </c>
      <c r="I39" s="90">
        <f t="shared" ca="1" si="9"/>
        <v>494544659271.24231</v>
      </c>
      <c r="J39" s="90">
        <f t="shared" ca="1" si="9"/>
        <v>565193896309.99121</v>
      </c>
      <c r="K39" s="90">
        <f t="shared" ca="1" si="9"/>
        <v>635843133348.74011</v>
      </c>
      <c r="L39">
        <f ca="1">IF('NGPS 2020'!$A47="MR",INDIRECT("'NGPS 2020'!"&amp;'Country Selector'!$B$3&amp;ROW($A47))*10^12,0)*'Process Emissions Multipliers'!$B$48</f>
        <v>706492370387.48901</v>
      </c>
      <c r="M39" s="90">
        <f t="shared" ca="1" si="10"/>
        <v>635843133348.74011</v>
      </c>
      <c r="N39" s="90">
        <f t="shared" ca="1" si="10"/>
        <v>565193896309.99121</v>
      </c>
      <c r="O39" s="90">
        <f t="shared" ca="1" si="10"/>
        <v>494544659271.24231</v>
      </c>
      <c r="P39" s="90">
        <f t="shared" ca="1" si="10"/>
        <v>423895422232.49341</v>
      </c>
      <c r="Q39" s="90">
        <f t="shared" ca="1" si="10"/>
        <v>353246185193.74451</v>
      </c>
      <c r="R39" s="90">
        <f t="shared" ca="1" si="10"/>
        <v>282596948154.99561</v>
      </c>
      <c r="S39" s="90">
        <f t="shared" ca="1" si="10"/>
        <v>211947711116.2467</v>
      </c>
      <c r="T39" s="90">
        <f t="shared" ca="1" si="10"/>
        <v>141298474077.4978</v>
      </c>
      <c r="U39" s="90">
        <f t="shared" ca="1" si="10"/>
        <v>70649237038.748901</v>
      </c>
      <c r="V39">
        <f ca="1">IF('NGPS 2030'!$A47="MR",INDIRECT("'NGPS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576894690636.67896</v>
      </c>
      <c r="D40" s="90">
        <f t="shared" ca="1" si="9"/>
        <v>1153789381273.3579</v>
      </c>
      <c r="E40" s="90">
        <f t="shared" ca="1" si="9"/>
        <v>1730684071910.0371</v>
      </c>
      <c r="F40" s="90">
        <f t="shared" ca="1" si="9"/>
        <v>2307578762546.7158</v>
      </c>
      <c r="G40" s="90">
        <f t="shared" ca="1" si="9"/>
        <v>2884473453183.395</v>
      </c>
      <c r="H40" s="90">
        <f t="shared" ca="1" si="9"/>
        <v>3461368143820.0742</v>
      </c>
      <c r="I40" s="90">
        <f t="shared" ca="1" si="9"/>
        <v>4038262834456.7529</v>
      </c>
      <c r="J40" s="90">
        <f t="shared" ca="1" si="9"/>
        <v>4615157525093.4316</v>
      </c>
      <c r="K40" s="90">
        <f t="shared" ca="1" si="9"/>
        <v>5192052215730.1113</v>
      </c>
      <c r="L40">
        <f ca="1">IF('NGPS 2020'!$A48="MR",INDIRECT("'NGPS 2020'!"&amp;'Country Selector'!$B$3&amp;ROW($A48))*10^12,0)*'Process Emissions Multipliers'!$B$48</f>
        <v>5768946906366.79</v>
      </c>
      <c r="M40" s="90">
        <f t="shared" ca="1" si="10"/>
        <v>5197086992988.1445</v>
      </c>
      <c r="N40" s="90">
        <f t="shared" ca="1" si="10"/>
        <v>4625227079609.498</v>
      </c>
      <c r="O40" s="90">
        <f t="shared" ca="1" si="10"/>
        <v>4053367166230.853</v>
      </c>
      <c r="P40" s="90">
        <f t="shared" ca="1" si="10"/>
        <v>3481507252852.2075</v>
      </c>
      <c r="Q40" s="90">
        <f t="shared" ca="1" si="10"/>
        <v>2909647339473.5615</v>
      </c>
      <c r="R40" s="90">
        <f t="shared" ca="1" si="10"/>
        <v>2337787426094.916</v>
      </c>
      <c r="S40" s="90">
        <f t="shared" ca="1" si="10"/>
        <v>1765927512716.2705</v>
      </c>
      <c r="T40" s="90">
        <f t="shared" ca="1" si="10"/>
        <v>1194067599337.6248</v>
      </c>
      <c r="U40" s="90">
        <f t="shared" ca="1" si="10"/>
        <v>622207685958.97913</v>
      </c>
      <c r="V40">
        <f ca="1">IF('NGPS 2030'!$A48="MR",INDIRECT("'NGPS 2030'!"&amp;'Country Selector'!$B$3&amp;ROW($A48))*10^12,0)*'Process Emissions Multipliers'!$D$48</f>
        <v>50347772580.333481</v>
      </c>
      <c r="W40" s="90">
        <f t="shared" ca="1" si="8"/>
        <v>50478503482.067429</v>
      </c>
      <c r="X40" s="90">
        <f t="shared" ca="1" si="7"/>
        <v>50609234383.801369</v>
      </c>
      <c r="Y40" s="90">
        <f t="shared" ca="1" si="7"/>
        <v>50739965285.535324</v>
      </c>
      <c r="Z40" s="90">
        <f t="shared" ca="1" si="7"/>
        <v>50870696187.269264</v>
      </c>
      <c r="AA40" s="90">
        <f t="shared" ca="1" si="7"/>
        <v>51001427089.003204</v>
      </c>
      <c r="AB40" s="90">
        <f t="shared" ca="1" si="7"/>
        <v>51132157990.737152</v>
      </c>
      <c r="AC40" s="90">
        <f t="shared" ca="1" si="7"/>
        <v>51262888892.4711</v>
      </c>
      <c r="AD40" s="90">
        <f t="shared" ca="1" si="7"/>
        <v>51393619794.20504</v>
      </c>
      <c r="AE40" s="90">
        <f t="shared" ca="1" si="7"/>
        <v>51524350695.938995</v>
      </c>
      <c r="AF40" s="90">
        <f t="shared" ca="1" si="7"/>
        <v>51655081597.672935</v>
      </c>
      <c r="AG40" s="90">
        <f t="shared" ca="1" si="7"/>
        <v>51785812499.406876</v>
      </c>
      <c r="AH40" s="90">
        <f t="shared" ca="1" si="7"/>
        <v>51916543401.140823</v>
      </c>
      <c r="AI40" s="90">
        <f t="shared" ca="1" si="7"/>
        <v>52047274302.874771</v>
      </c>
      <c r="AJ40" s="90">
        <f t="shared" ca="1" si="7"/>
        <v>52178005204.608719</v>
      </c>
      <c r="AK40" s="90">
        <f t="shared" ca="1" si="7"/>
        <v>52308736106.342667</v>
      </c>
      <c r="AL40" s="90">
        <f t="shared" ca="1" si="7"/>
        <v>52439467008.076607</v>
      </c>
      <c r="AM40" s="90">
        <f t="shared" ca="1" si="7"/>
        <v>52570197909.810555</v>
      </c>
      <c r="AN40" s="90">
        <f t="shared" ca="1" si="6"/>
        <v>52700928811.544502</v>
      </c>
      <c r="AO40" s="90">
        <f t="shared" ca="1" si="6"/>
        <v>52831659713.278442</v>
      </c>
      <c r="AP40">
        <f ca="1">V40*'Process Emissions Multipliers'!$E$48</f>
        <v>52962390615.01239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742968528769.22046</v>
      </c>
      <c r="D41" s="90">
        <f t="shared" ca="1" si="9"/>
        <v>1485937057538.4409</v>
      </c>
      <c r="E41" s="90">
        <f t="shared" ca="1" si="9"/>
        <v>2228905586307.6611</v>
      </c>
      <c r="F41" s="90">
        <f t="shared" ca="1" si="9"/>
        <v>2971874115076.8818</v>
      </c>
      <c r="G41" s="90">
        <f t="shared" ca="1" si="9"/>
        <v>3714842643846.1025</v>
      </c>
      <c r="H41" s="90">
        <f t="shared" ca="1" si="9"/>
        <v>4457811172615.3223</v>
      </c>
      <c r="I41" s="90">
        <f t="shared" ca="1" si="9"/>
        <v>5200779701384.543</v>
      </c>
      <c r="J41" s="90">
        <f t="shared" ca="1" si="9"/>
        <v>5943748230153.7637</v>
      </c>
      <c r="K41" s="90">
        <f t="shared" ca="1" si="9"/>
        <v>6686716758922.9834</v>
      </c>
      <c r="L41">
        <f ca="1">IF('NGPS 2020'!$A49="MR",INDIRECT("'NGPS 2020'!"&amp;'Country Selector'!$B$3&amp;ROW($A49))*10^12,0)*'Process Emissions Multipliers'!$B$48</f>
        <v>7429685287692.2041</v>
      </c>
      <c r="M41" s="90">
        <f t="shared" ca="1" si="10"/>
        <v>6686716758922.9834</v>
      </c>
      <c r="N41" s="90">
        <f t="shared" ca="1" si="10"/>
        <v>5943748230153.7637</v>
      </c>
      <c r="O41" s="90">
        <f t="shared" ca="1" si="10"/>
        <v>5200779701384.543</v>
      </c>
      <c r="P41" s="90">
        <f t="shared" ca="1" si="10"/>
        <v>4457811172615.3223</v>
      </c>
      <c r="Q41" s="90">
        <f t="shared" ca="1" si="10"/>
        <v>3714842643846.1025</v>
      </c>
      <c r="R41" s="90">
        <f t="shared" ca="1" si="10"/>
        <v>2971874115076.8818</v>
      </c>
      <c r="S41" s="90">
        <f t="shared" ca="1" si="10"/>
        <v>2228905586307.6611</v>
      </c>
      <c r="T41" s="90">
        <f t="shared" ca="1" si="10"/>
        <v>1485937057538.4409</v>
      </c>
      <c r="U41" s="90">
        <f t="shared" ca="1" si="10"/>
        <v>742968528769.22046</v>
      </c>
      <c r="V41">
        <f ca="1">IF('NGPS 2030'!$A49="MR",INDIRECT("'NGPS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Multipliers'!$B$48</f>
        <v>0</v>
      </c>
      <c r="M42" s="90">
        <f t="shared" ca="1" si="10"/>
        <v>556636312825.00159</v>
      </c>
      <c r="N42" s="90">
        <f t="shared" ca="1" si="10"/>
        <v>1113272625650.0032</v>
      </c>
      <c r="O42" s="90">
        <f t="shared" ca="1" si="10"/>
        <v>1669908938475.0046</v>
      </c>
      <c r="P42" s="90">
        <f t="shared" ca="1" si="10"/>
        <v>2226545251300.0063</v>
      </c>
      <c r="Q42" s="90">
        <f t="shared" ca="1" si="10"/>
        <v>2783181564125.0078</v>
      </c>
      <c r="R42" s="90">
        <f t="shared" ca="1" si="10"/>
        <v>3339817876950.0093</v>
      </c>
      <c r="S42" s="90">
        <f t="shared" ca="1" si="10"/>
        <v>3896454189775.0107</v>
      </c>
      <c r="T42" s="90">
        <f t="shared" ca="1" si="10"/>
        <v>4453090502600.0127</v>
      </c>
      <c r="U42" s="90">
        <f t="shared" ca="1" si="10"/>
        <v>5009726815425.0137</v>
      </c>
      <c r="V42">
        <f ca="1">IF('NGPS 2030'!$A50="MR",INDIRECT("'NGPS 2030'!"&amp;'Country Selector'!$B$3&amp;ROW($A50))*10^12,0)*'Process Emissions Multipliers'!$D$48</f>
        <v>5566363128250.0156</v>
      </c>
      <c r="W42" s="90">
        <f t="shared" ca="1" si="8"/>
        <v>5580816511862.4404</v>
      </c>
      <c r="X42" s="90">
        <f t="shared" ca="1" si="7"/>
        <v>5595269895474.8662</v>
      </c>
      <c r="Y42" s="90">
        <f t="shared" ca="1" si="7"/>
        <v>5609723279087.292</v>
      </c>
      <c r="Z42" s="90">
        <f t="shared" ca="1" si="7"/>
        <v>5624176662699.7168</v>
      </c>
      <c r="AA42" s="90">
        <f t="shared" ca="1" si="7"/>
        <v>5638630046312.1426</v>
      </c>
      <c r="AB42" s="90">
        <f t="shared" ca="1" si="7"/>
        <v>5653083429924.5674</v>
      </c>
      <c r="AC42" s="90">
        <f t="shared" ca="1" si="7"/>
        <v>5667536813536.9932</v>
      </c>
      <c r="AD42" s="90">
        <f t="shared" ca="1" si="7"/>
        <v>5681990197149.418</v>
      </c>
      <c r="AE42" s="90">
        <f t="shared" ca="1" si="7"/>
        <v>5696443580761.8438</v>
      </c>
      <c r="AF42" s="90">
        <f t="shared" ca="1" si="7"/>
        <v>5710896964374.2695</v>
      </c>
      <c r="AG42" s="90">
        <f t="shared" ca="1" si="7"/>
        <v>5725350347986.6943</v>
      </c>
      <c r="AH42" s="90">
        <f t="shared" ca="1" si="7"/>
        <v>5739803731599.1191</v>
      </c>
      <c r="AI42" s="90">
        <f t="shared" ca="1" si="7"/>
        <v>5754257115211.5449</v>
      </c>
      <c r="AJ42" s="90">
        <f t="shared" ca="1" si="7"/>
        <v>5768710498823.9707</v>
      </c>
      <c r="AK42" s="90">
        <f t="shared" ca="1" si="7"/>
        <v>5783163882436.3965</v>
      </c>
      <c r="AL42" s="90">
        <f t="shared" ca="1" si="7"/>
        <v>5797617266048.8213</v>
      </c>
      <c r="AM42" s="90">
        <f t="shared" ca="1" si="7"/>
        <v>5812070649661.2461</v>
      </c>
      <c r="AN42" s="90">
        <f t="shared" ca="1" si="6"/>
        <v>5826524033273.6719</v>
      </c>
      <c r="AO42" s="90">
        <f t="shared" ca="1" si="6"/>
        <v>5840977416886.0967</v>
      </c>
      <c r="AP42">
        <f ca="1">V42*'Process Emissions Multipliers'!$E$48</f>
        <v>5855430800498.5225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Multipliers'!$B$48</f>
        <v>0</v>
      </c>
      <c r="M44" s="90">
        <f t="shared" ca="1" si="10"/>
        <v>34712698122.969467</v>
      </c>
      <c r="N44" s="90">
        <f t="shared" ca="1" si="10"/>
        <v>69425396245.938934</v>
      </c>
      <c r="O44" s="90">
        <f t="shared" ca="1" si="10"/>
        <v>104138094368.9084</v>
      </c>
      <c r="P44" s="90">
        <f t="shared" ca="1" si="10"/>
        <v>138850792491.87787</v>
      </c>
      <c r="Q44" s="90">
        <f t="shared" ca="1" si="10"/>
        <v>173563490614.84732</v>
      </c>
      <c r="R44" s="90">
        <f t="shared" ca="1" si="10"/>
        <v>208276188737.8168</v>
      </c>
      <c r="S44" s="90">
        <f t="shared" ca="1" si="10"/>
        <v>242988886860.78622</v>
      </c>
      <c r="T44" s="90">
        <f t="shared" ca="1" si="10"/>
        <v>277701584983.75574</v>
      </c>
      <c r="U44" s="90">
        <f t="shared" ca="1" si="10"/>
        <v>312414283106.72522</v>
      </c>
      <c r="V44">
        <f ca="1">IF('NGPS 2030'!$A52="MR",INDIRECT("'NGPS 2030'!"&amp;'Country Selector'!$B$3&amp;ROW($A52))*10^12,0)*'Process Emissions Multipliers'!$D$48</f>
        <v>347126981229.69464</v>
      </c>
      <c r="W44" s="90">
        <f t="shared" ca="1" si="8"/>
        <v>348028316501.27856</v>
      </c>
      <c r="X44" s="90">
        <f t="shared" ca="1" si="7"/>
        <v>348929651772.86255</v>
      </c>
      <c r="Y44" s="90">
        <f t="shared" ca="1" si="7"/>
        <v>349830987044.44635</v>
      </c>
      <c r="Z44" s="90">
        <f t="shared" ca="1" si="7"/>
        <v>350732322316.03033</v>
      </c>
      <c r="AA44" s="90">
        <f t="shared" ca="1" si="7"/>
        <v>351633657587.61426</v>
      </c>
      <c r="AB44" s="90">
        <f t="shared" ca="1" si="7"/>
        <v>352534992859.19812</v>
      </c>
      <c r="AC44" s="90">
        <f t="shared" ca="1" si="7"/>
        <v>353436328130.7821</v>
      </c>
      <c r="AD44" s="90">
        <f t="shared" ca="1" si="7"/>
        <v>354337663402.36603</v>
      </c>
      <c r="AE44" s="90">
        <f t="shared" ca="1" si="7"/>
        <v>355238998673.94995</v>
      </c>
      <c r="AF44" s="90">
        <f t="shared" ca="1" si="7"/>
        <v>356140333945.53381</v>
      </c>
      <c r="AG44" s="90">
        <f t="shared" ca="1" si="7"/>
        <v>357041669217.1178</v>
      </c>
      <c r="AH44" s="90">
        <f t="shared" ca="1" si="7"/>
        <v>357943004488.70166</v>
      </c>
      <c r="AI44" s="90">
        <f t="shared" ca="1" si="7"/>
        <v>358844339760.28558</v>
      </c>
      <c r="AJ44" s="90">
        <f t="shared" ca="1" si="7"/>
        <v>359745675031.86951</v>
      </c>
      <c r="AK44" s="90">
        <f t="shared" ca="1" si="7"/>
        <v>360647010303.45343</v>
      </c>
      <c r="AL44" s="90">
        <f t="shared" ca="1" si="7"/>
        <v>361548345575.03735</v>
      </c>
      <c r="AM44" s="90">
        <f t="shared" ca="1" si="7"/>
        <v>362449680846.62134</v>
      </c>
      <c r="AN44" s="90">
        <f t="shared" ca="1" si="6"/>
        <v>363351016118.2052</v>
      </c>
      <c r="AO44" s="90">
        <f t="shared" ca="1" si="6"/>
        <v>364252351389.78912</v>
      </c>
      <c r="AP44">
        <f ca="1">V44*'Process Emissions Multipliers'!$E$48</f>
        <v>365153686661.37305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7530378807563.6699</v>
      </c>
      <c r="D45" s="90">
        <f t="shared" ca="1" si="9"/>
        <v>7245093533042.9492</v>
      </c>
      <c r="E45" s="90">
        <f t="shared" ca="1" si="9"/>
        <v>6959808258522.2305</v>
      </c>
      <c r="F45" s="90">
        <f t="shared" ca="1" si="9"/>
        <v>6674522984001.5107</v>
      </c>
      <c r="G45" s="90">
        <f t="shared" ca="1" si="9"/>
        <v>6389237709480.791</v>
      </c>
      <c r="H45" s="90">
        <f t="shared" ca="1" si="9"/>
        <v>6103952434960.0723</v>
      </c>
      <c r="I45" s="90">
        <f t="shared" ca="1" si="9"/>
        <v>5818667160439.3525</v>
      </c>
      <c r="J45" s="90">
        <f t="shared" ca="1" si="9"/>
        <v>5533381885918.6328</v>
      </c>
      <c r="K45" s="90">
        <f t="shared" ca="1" si="9"/>
        <v>5248096611397.9131</v>
      </c>
      <c r="L45">
        <f ca="1">IF('NGPS 2020'!$A53="MR",INDIRECT("'NGPS 2020'!"&amp;'Country Selector'!$B$3&amp;ROW($A53))*10^12,0)*'Process Emissions Multipliers'!$B$48</f>
        <v>4962811336877.1943</v>
      </c>
      <c r="M45" s="90">
        <f t="shared" ca="1" si="10"/>
        <v>4477859862401.7822</v>
      </c>
      <c r="N45" s="90">
        <f t="shared" ca="1" si="10"/>
        <v>3992908387926.3701</v>
      </c>
      <c r="O45" s="90">
        <f t="shared" ca="1" si="10"/>
        <v>3507956913450.958</v>
      </c>
      <c r="P45" s="90">
        <f t="shared" ca="1" si="10"/>
        <v>3023005438975.5459</v>
      </c>
      <c r="Q45" s="90">
        <f t="shared" ca="1" si="10"/>
        <v>2538053964500.1338</v>
      </c>
      <c r="R45" s="90">
        <f t="shared" ca="1" si="10"/>
        <v>2053102490024.7219</v>
      </c>
      <c r="S45" s="90">
        <f t="shared" ca="1" si="10"/>
        <v>1568151015549.3098</v>
      </c>
      <c r="T45" s="90">
        <f t="shared" ca="1" si="10"/>
        <v>1083199541073.8977</v>
      </c>
      <c r="U45" s="90">
        <f t="shared" ca="1" si="10"/>
        <v>598248066598.48572</v>
      </c>
      <c r="V45">
        <f ca="1">IF('NGPS 2030'!$A53="MR",INDIRECT("'NGPS 2030'!"&amp;'Country Selector'!$B$3&amp;ROW($A53))*10^12,0)*'Process Emissions Multipliers'!$D$48</f>
        <v>113296592123.07365</v>
      </c>
      <c r="W45" s="90">
        <f t="shared" ca="1" si="8"/>
        <v>113590773273.35194</v>
      </c>
      <c r="X45" s="90">
        <f t="shared" ca="1" si="7"/>
        <v>113884954423.63023</v>
      </c>
      <c r="Y45" s="90">
        <f t="shared" ca="1" si="7"/>
        <v>114179135573.90854</v>
      </c>
      <c r="Z45" s="90">
        <f t="shared" ca="1" si="7"/>
        <v>114473316724.18683</v>
      </c>
      <c r="AA45" s="90">
        <f t="shared" ca="1" si="7"/>
        <v>114767497874.46512</v>
      </c>
      <c r="AB45" s="90">
        <f t="shared" ca="1" si="7"/>
        <v>115061679024.74342</v>
      </c>
      <c r="AC45" s="90">
        <f t="shared" ca="1" si="7"/>
        <v>115355860175.02171</v>
      </c>
      <c r="AD45" s="90">
        <f t="shared" ca="1" si="7"/>
        <v>115650041325.3</v>
      </c>
      <c r="AE45" s="90">
        <f t="shared" ca="1" si="7"/>
        <v>115944222475.57831</v>
      </c>
      <c r="AF45" s="90">
        <f t="shared" ca="1" si="7"/>
        <v>116238403625.8566</v>
      </c>
      <c r="AG45" s="90">
        <f t="shared" ca="1" si="7"/>
        <v>116532584776.13487</v>
      </c>
      <c r="AH45" s="90">
        <f t="shared" ca="1" si="7"/>
        <v>116826765926.41318</v>
      </c>
      <c r="AI45" s="90">
        <f t="shared" ca="1" si="7"/>
        <v>117120947076.69147</v>
      </c>
      <c r="AJ45" s="90">
        <f t="shared" ca="1" si="7"/>
        <v>117415128226.96976</v>
      </c>
      <c r="AK45" s="90">
        <f t="shared" ca="1" si="7"/>
        <v>117709309377.24806</v>
      </c>
      <c r="AL45" s="90">
        <f t="shared" ca="1" si="7"/>
        <v>118003490527.52635</v>
      </c>
      <c r="AM45" s="90">
        <f t="shared" ca="1" si="7"/>
        <v>118297671677.80464</v>
      </c>
      <c r="AN45" s="90">
        <f t="shared" ca="1" si="6"/>
        <v>118591852828.08295</v>
      </c>
      <c r="AO45" s="90">
        <f t="shared" ca="1" si="6"/>
        <v>118886033978.36124</v>
      </c>
      <c r="AP45">
        <f ca="1">V45*'Process Emissions Multipliers'!$E$48</f>
        <v>119180215128.63953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233330045647.69913</v>
      </c>
      <c r="D47" s="90">
        <f t="shared" ca="1" si="9"/>
        <v>466660091295.39825</v>
      </c>
      <c r="E47" s="90">
        <f t="shared" ca="1" si="9"/>
        <v>699990136943.09741</v>
      </c>
      <c r="F47" s="90">
        <f t="shared" ca="1" si="9"/>
        <v>933320182590.79651</v>
      </c>
      <c r="G47" s="90">
        <f t="shared" ca="1" si="9"/>
        <v>1166650228238.4956</v>
      </c>
      <c r="H47" s="90">
        <f t="shared" ca="1" si="9"/>
        <v>1399980273886.1948</v>
      </c>
      <c r="I47" s="90">
        <f t="shared" ca="1" si="9"/>
        <v>1633310319533.8938</v>
      </c>
      <c r="J47" s="90">
        <f t="shared" ca="1" si="9"/>
        <v>1866640365181.593</v>
      </c>
      <c r="K47" s="90">
        <f t="shared" ca="1" si="9"/>
        <v>2099970410829.2922</v>
      </c>
      <c r="L47">
        <f ca="1">IF('NGPS 2020'!$A55="MR",INDIRECT("'NGPS 2020'!"&amp;'Country Selector'!$B$3&amp;ROW($A55))*10^12,0)*'Process Emissions Multipliers'!$B$48</f>
        <v>2333300456476.9912</v>
      </c>
      <c r="M47" s="90">
        <f t="shared" ca="1" si="10"/>
        <v>2099970410829.2922</v>
      </c>
      <c r="N47" s="90">
        <f t="shared" ca="1" si="10"/>
        <v>1866640365181.593</v>
      </c>
      <c r="O47" s="90">
        <f t="shared" ca="1" si="10"/>
        <v>1633310319533.8938</v>
      </c>
      <c r="P47" s="90">
        <f t="shared" ca="1" si="10"/>
        <v>1399980273886.1948</v>
      </c>
      <c r="Q47" s="90">
        <f t="shared" ca="1" si="10"/>
        <v>1166650228238.4956</v>
      </c>
      <c r="R47" s="90">
        <f t="shared" ca="1" si="10"/>
        <v>933320182590.79651</v>
      </c>
      <c r="S47" s="90">
        <f t="shared" ca="1" si="10"/>
        <v>699990136943.09741</v>
      </c>
      <c r="T47" s="90">
        <f t="shared" ca="1" si="10"/>
        <v>466660091295.39825</v>
      </c>
      <c r="U47" s="90">
        <f t="shared" ca="1" si="10"/>
        <v>233330045647.69913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31995151836.092804</v>
      </c>
      <c r="D48" s="90">
        <f t="shared" ca="1" si="9"/>
        <v>39663693305.699066</v>
      </c>
      <c r="E48" s="90">
        <f t="shared" ca="1" si="9"/>
        <v>47332234775.305328</v>
      </c>
      <c r="F48" s="90">
        <f t="shared" ca="1" si="9"/>
        <v>55000776244.911591</v>
      </c>
      <c r="G48" s="90">
        <f t="shared" ca="1" si="9"/>
        <v>62669317714.517868</v>
      </c>
      <c r="H48" s="90">
        <f t="shared" ca="1" si="9"/>
        <v>70337859184.12413</v>
      </c>
      <c r="I48" s="90">
        <f t="shared" ca="1" si="9"/>
        <v>78006400653.730392</v>
      </c>
      <c r="J48" s="90">
        <f t="shared" ca="1" si="9"/>
        <v>85674942123.336655</v>
      </c>
      <c r="K48" s="90">
        <f t="shared" ca="1" si="9"/>
        <v>93343483592.942932</v>
      </c>
      <c r="L48">
        <f ca="1">IF('NGPS 2020'!$A56="MR",INDIRECT("'NGPS 2020'!"&amp;'Country Selector'!$B$3&amp;ROW($A56))*10^12,0)*'Process Emissions Multipliers'!$B$48</f>
        <v>101012025062.54919</v>
      </c>
      <c r="M48" s="90">
        <f t="shared" ca="1" si="10"/>
        <v>90910822556.294281</v>
      </c>
      <c r="N48" s="90">
        <f t="shared" ca="1" si="10"/>
        <v>80809620050.039352</v>
      </c>
      <c r="O48" s="90">
        <f t="shared" ca="1" si="10"/>
        <v>70708417543.784439</v>
      </c>
      <c r="P48" s="90">
        <f t="shared" ca="1" si="10"/>
        <v>60607215037.529518</v>
      </c>
      <c r="Q48" s="90">
        <f t="shared" ca="1" si="10"/>
        <v>50506012531.274597</v>
      </c>
      <c r="R48" s="90">
        <f t="shared" ca="1" si="10"/>
        <v>40404810025.019676</v>
      </c>
      <c r="S48" s="90">
        <f t="shared" ca="1" si="10"/>
        <v>30303607518.764759</v>
      </c>
      <c r="T48" s="90">
        <f t="shared" ca="1" si="10"/>
        <v>20202405012.509838</v>
      </c>
      <c r="U48" s="90">
        <f t="shared" ca="1" si="10"/>
        <v>10101202506.254919</v>
      </c>
      <c r="V48">
        <f ca="1">IF('NGPS 2030'!$A56="MR",INDIRECT("'NGPS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2818083633698.5005</v>
      </c>
      <c r="D53" s="90">
        <f t="shared" ca="1" si="9"/>
        <v>3028177243232.0879</v>
      </c>
      <c r="E53" s="90">
        <f t="shared" ca="1" si="9"/>
        <v>3238270852765.6758</v>
      </c>
      <c r="F53" s="90">
        <f t="shared" ca="1" si="9"/>
        <v>3448364462299.2637</v>
      </c>
      <c r="G53" s="90">
        <f t="shared" ca="1" si="9"/>
        <v>3658458071832.8516</v>
      </c>
      <c r="H53" s="90">
        <f t="shared" ca="1" si="9"/>
        <v>3868551681366.4395</v>
      </c>
      <c r="I53" s="90">
        <f t="shared" ca="1" si="9"/>
        <v>4078645290900.0273</v>
      </c>
      <c r="J53" s="90">
        <f t="shared" ca="1" si="9"/>
        <v>4288738900433.6143</v>
      </c>
      <c r="K53" s="90">
        <f t="shared" ca="1" si="9"/>
        <v>4498832509967.2021</v>
      </c>
      <c r="L53">
        <f ca="1">IF('NGPS 2020'!$A61="MR",INDIRECT("'NGPS 2020'!"&amp;'Country Selector'!$B$3&amp;ROW($A61))*10^12,0)*'Process Emissions Multipliers'!$B$48</f>
        <v>4708926119500.79</v>
      </c>
      <c r="M53" s="90">
        <f t="shared" ca="1" si="10"/>
        <v>4963285578774.9033</v>
      </c>
      <c r="N53" s="90">
        <f t="shared" ca="1" si="10"/>
        <v>5217645038049.0156</v>
      </c>
      <c r="O53" s="90">
        <f t="shared" ca="1" si="10"/>
        <v>5472004497323.1289</v>
      </c>
      <c r="P53" s="90">
        <f t="shared" ca="1" si="10"/>
        <v>5726363956597.2422</v>
      </c>
      <c r="Q53" s="90">
        <f t="shared" ca="1" si="10"/>
        <v>5980723415871.3555</v>
      </c>
      <c r="R53" s="90">
        <f t="shared" ca="1" si="10"/>
        <v>6235082875145.4688</v>
      </c>
      <c r="S53" s="90">
        <f t="shared" ca="1" si="10"/>
        <v>6489442334419.582</v>
      </c>
      <c r="T53" s="90">
        <f t="shared" ca="1" si="10"/>
        <v>6743801793693.6953</v>
      </c>
      <c r="U53" s="90">
        <f t="shared" ca="1" si="10"/>
        <v>6998161252967.8076</v>
      </c>
      <c r="V53">
        <f ca="1">IF('NGPS 2030'!$A61="MR",INDIRECT("'NGPS 2030'!"&amp;'Country Selector'!$B$3&amp;ROW($A61))*10^12,0)*'Process Emissions Multipliers'!$D$48</f>
        <v>7252520712241.9209</v>
      </c>
      <c r="W53" s="90">
        <f t="shared" ca="1" si="8"/>
        <v>7271352301485.3721</v>
      </c>
      <c r="X53" s="90">
        <f t="shared" ca="1" si="8"/>
        <v>7290183890728.8213</v>
      </c>
      <c r="Y53" s="90">
        <f t="shared" ca="1" si="8"/>
        <v>7309015479972.2725</v>
      </c>
      <c r="Z53" s="90">
        <f t="shared" ca="1" si="8"/>
        <v>7327847069215.7236</v>
      </c>
      <c r="AA53" s="90">
        <f t="shared" ca="1" si="8"/>
        <v>7346678658459.1738</v>
      </c>
      <c r="AB53" s="90">
        <f t="shared" ca="1" si="8"/>
        <v>7365510247702.625</v>
      </c>
      <c r="AC53" s="90">
        <f t="shared" ca="1" si="8"/>
        <v>7384341836946.0742</v>
      </c>
      <c r="AD53" s="90">
        <f t="shared" ca="1" si="8"/>
        <v>7403173426189.5254</v>
      </c>
      <c r="AE53" s="90">
        <f t="shared" ca="1" si="8"/>
        <v>7422005015432.9746</v>
      </c>
      <c r="AF53" s="90">
        <f t="shared" ca="1" si="8"/>
        <v>7440836604676.4258</v>
      </c>
      <c r="AG53" s="90">
        <f t="shared" ca="1" si="8"/>
        <v>7459668193919.877</v>
      </c>
      <c r="AH53" s="90">
        <f t="shared" ca="1" si="8"/>
        <v>7478499783163.3281</v>
      </c>
      <c r="AI53" s="90">
        <f t="shared" ca="1" si="8"/>
        <v>7497331372406.7773</v>
      </c>
      <c r="AJ53" s="90">
        <f t="shared" ca="1" si="8"/>
        <v>7516162961650.2285</v>
      </c>
      <c r="AK53" s="90">
        <f t="shared" ca="1" si="8"/>
        <v>7534994550893.6777</v>
      </c>
      <c r="AL53" s="90">
        <f t="shared" ca="1" si="8"/>
        <v>7553826140137.1289</v>
      </c>
      <c r="AM53" s="90">
        <f t="shared" ca="1" si="11"/>
        <v>7572657729380.5801</v>
      </c>
      <c r="AN53" s="90">
        <f t="shared" ca="1" si="11"/>
        <v>7591489318624.0303</v>
      </c>
      <c r="AO53" s="90">
        <f t="shared" ca="1" si="11"/>
        <v>7610320907867.4805</v>
      </c>
      <c r="AP53">
        <f ca="1">V53*'Process Emissions Multipliers'!$E$48</f>
        <v>7629152497110.9316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17899498024370.418</v>
      </c>
      <c r="D54" s="90">
        <f t="shared" ca="1" si="9"/>
        <v>16388512337807.535</v>
      </c>
      <c r="E54" s="90">
        <f t="shared" ca="1" si="9"/>
        <v>14877526651244.648</v>
      </c>
      <c r="F54" s="90">
        <f t="shared" ca="1" si="9"/>
        <v>13366540964681.764</v>
      </c>
      <c r="G54" s="90">
        <f t="shared" ca="1" si="9"/>
        <v>11855555278118.879</v>
      </c>
      <c r="H54" s="90">
        <f t="shared" ca="1" si="9"/>
        <v>10344569591555.992</v>
      </c>
      <c r="I54" s="90">
        <f t="shared" ca="1" si="9"/>
        <v>8833583904993.1074</v>
      </c>
      <c r="J54" s="90">
        <f t="shared" ca="1" si="9"/>
        <v>7322598218430.2227</v>
      </c>
      <c r="K54" s="90">
        <f t="shared" ca="1" si="9"/>
        <v>5811612531867.3379</v>
      </c>
      <c r="L54">
        <f ca="1">IF('NGPS 2020'!$A62="MR",INDIRECT("'NGPS 2020'!"&amp;'Country Selector'!$B$3&amp;ROW($A62))*10^12,0)*'Process Emissions Multipliers'!$B$48</f>
        <v>4300626845304.4521</v>
      </c>
      <c r="M54" s="90">
        <f t="shared" ca="1" si="10"/>
        <v>3870564160774.0068</v>
      </c>
      <c r="N54" s="90">
        <f t="shared" ca="1" si="10"/>
        <v>3440501476243.5615</v>
      </c>
      <c r="O54" s="90">
        <f t="shared" ca="1" si="10"/>
        <v>3010438791713.1162</v>
      </c>
      <c r="P54" s="90">
        <f t="shared" ca="1" si="10"/>
        <v>2580376107182.6709</v>
      </c>
      <c r="Q54" s="90">
        <f t="shared" ca="1" si="10"/>
        <v>2150313422652.2261</v>
      </c>
      <c r="R54" s="90">
        <f t="shared" ca="1" si="10"/>
        <v>1720250738121.7808</v>
      </c>
      <c r="S54" s="90">
        <f t="shared" ca="1" si="10"/>
        <v>1290188053591.3354</v>
      </c>
      <c r="T54" s="90">
        <f t="shared" ca="1" si="10"/>
        <v>860125369060.89038</v>
      </c>
      <c r="U54" s="90">
        <f t="shared" ca="1" si="10"/>
        <v>430062684530.44519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531589026106.13147</v>
      </c>
      <c r="N55" s="90">
        <f t="shared" ca="1" si="10"/>
        <v>1063178052212.2629</v>
      </c>
      <c r="O55" s="90">
        <f t="shared" ca="1" si="10"/>
        <v>1594767078318.3943</v>
      </c>
      <c r="P55" s="90">
        <f t="shared" ca="1" si="10"/>
        <v>2126356104424.5259</v>
      </c>
      <c r="Q55" s="90">
        <f t="shared" ca="1" si="10"/>
        <v>2657945130530.6572</v>
      </c>
      <c r="R55" s="90">
        <f t="shared" ca="1" si="10"/>
        <v>3189534156636.7886</v>
      </c>
      <c r="S55" s="90">
        <f t="shared" ca="1" si="10"/>
        <v>3721123182742.9204</v>
      </c>
      <c r="T55" s="90">
        <f t="shared" ca="1" si="10"/>
        <v>4252712208849.0518</v>
      </c>
      <c r="U55" s="90">
        <f t="shared" ca="1" si="10"/>
        <v>4784301234955.1826</v>
      </c>
      <c r="V55">
        <f ca="1">IF('NGPS 2030'!$A63="MR",INDIRECT("'NGPS 2030'!"&amp;'Country Selector'!$B$3&amp;ROW($A63))*10^12,0)*'Process Emissions Multipliers'!$D$48</f>
        <v>5315890261061.3145</v>
      </c>
      <c r="W55" s="90">
        <f t="shared" ca="1" si="8"/>
        <v>5329693277396.1162</v>
      </c>
      <c r="X55" s="90">
        <f t="shared" ca="1" si="8"/>
        <v>5343496293730.918</v>
      </c>
      <c r="Y55" s="90">
        <f t="shared" ca="1" si="8"/>
        <v>5357299310065.7207</v>
      </c>
      <c r="Z55" s="90">
        <f t="shared" ca="1" si="8"/>
        <v>5371102326400.5234</v>
      </c>
      <c r="AA55" s="90">
        <f t="shared" ca="1" si="8"/>
        <v>5384905342735.3252</v>
      </c>
      <c r="AB55" s="90">
        <f t="shared" ca="1" si="8"/>
        <v>5398708359070.127</v>
      </c>
      <c r="AC55" s="90">
        <f t="shared" ca="1" si="8"/>
        <v>5412511375404.9297</v>
      </c>
      <c r="AD55" s="90">
        <f t="shared" ca="1" si="8"/>
        <v>5426314391739.7305</v>
      </c>
      <c r="AE55" s="90">
        <f t="shared" ca="1" si="8"/>
        <v>5440117408074.5332</v>
      </c>
      <c r="AF55" s="90">
        <f t="shared" ca="1" si="8"/>
        <v>5453920424409.3359</v>
      </c>
      <c r="AG55" s="90">
        <f t="shared" ca="1" si="8"/>
        <v>5467723440744.1367</v>
      </c>
      <c r="AH55" s="90">
        <f t="shared" ca="1" si="8"/>
        <v>5481526457078.9395</v>
      </c>
      <c r="AI55" s="90">
        <f t="shared" ca="1" si="8"/>
        <v>5495329473413.7422</v>
      </c>
      <c r="AJ55" s="90">
        <f t="shared" ca="1" si="8"/>
        <v>5509132489748.5439</v>
      </c>
      <c r="AK55" s="90">
        <f t="shared" ca="1" si="8"/>
        <v>5522935506083.3457</v>
      </c>
      <c r="AL55" s="90">
        <f t="shared" ca="1" si="8"/>
        <v>5536738522418.1475</v>
      </c>
      <c r="AM55" s="90">
        <f t="shared" ca="1" si="11"/>
        <v>5550541538752.9502</v>
      </c>
      <c r="AN55" s="90">
        <f t="shared" ca="1" si="11"/>
        <v>5564344555087.7529</v>
      </c>
      <c r="AO55" s="90">
        <f t="shared" ca="1" si="11"/>
        <v>5578147571422.5537</v>
      </c>
      <c r="AP55">
        <f ca="1">V55*'Process Emissions Multipliers'!$E$48</f>
        <v>5591950587757.3564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175721544948.56168</v>
      </c>
      <c r="D56" s="90">
        <f t="shared" ca="1" si="9"/>
        <v>351443089897.12335</v>
      </c>
      <c r="E56" s="90">
        <f t="shared" ca="1" si="9"/>
        <v>527164634845.68494</v>
      </c>
      <c r="F56" s="90">
        <f t="shared" ca="1" si="9"/>
        <v>702886179794.2467</v>
      </c>
      <c r="G56" s="90">
        <f t="shared" ca="1" si="9"/>
        <v>878607724742.80835</v>
      </c>
      <c r="H56" s="90">
        <f t="shared" ca="1" si="9"/>
        <v>1054329269691.3699</v>
      </c>
      <c r="I56" s="90">
        <f t="shared" ca="1" si="9"/>
        <v>1230050814639.9316</v>
      </c>
      <c r="J56" s="90">
        <f t="shared" ca="1" si="9"/>
        <v>1405772359588.4934</v>
      </c>
      <c r="K56" s="90">
        <f t="shared" ca="1" si="9"/>
        <v>1581493904537.0552</v>
      </c>
      <c r="L56">
        <f ca="1">IF('NGPS 2020'!$A64="MR",INDIRECT("'NGPS 2020'!"&amp;'Country Selector'!$B$3&amp;ROW($A64))*10^12,0)*'Process Emissions Multipliers'!$B$48</f>
        <v>1757215449485.6167</v>
      </c>
      <c r="M56" s="90">
        <f t="shared" ca="1" si="10"/>
        <v>1583231395572.562</v>
      </c>
      <c r="N56" s="90">
        <f t="shared" ca="1" si="10"/>
        <v>1409247341659.5068</v>
      </c>
      <c r="O56" s="90">
        <f t="shared" ca="1" si="10"/>
        <v>1235263287746.4519</v>
      </c>
      <c r="P56" s="90">
        <f t="shared" ca="1" si="10"/>
        <v>1061279233833.3969</v>
      </c>
      <c r="Q56" s="90">
        <f t="shared" ca="1" si="10"/>
        <v>887295179920.34204</v>
      </c>
      <c r="R56" s="90">
        <f t="shared" ca="1" si="10"/>
        <v>713311126007.28711</v>
      </c>
      <c r="S56" s="90">
        <f t="shared" ca="1" si="10"/>
        <v>539327072094.23212</v>
      </c>
      <c r="T56" s="90">
        <f t="shared" ca="1" si="10"/>
        <v>365343018181.17725</v>
      </c>
      <c r="U56" s="90">
        <f t="shared" ca="1" si="10"/>
        <v>191358964268.12231</v>
      </c>
      <c r="V56">
        <f ca="1">IF('NGPS 2030'!$A64="MR",INDIRECT("'NGPS 2030'!"&amp;'Country Selector'!$B$3&amp;ROW($A64))*10^12,0)*'Process Emissions Multipliers'!$D$48</f>
        <v>17374910355.067387</v>
      </c>
      <c r="W56" s="90">
        <f t="shared" ca="1" si="8"/>
        <v>17420025314.118259</v>
      </c>
      <c r="X56" s="90">
        <f t="shared" ca="1" si="8"/>
        <v>17465140273.169132</v>
      </c>
      <c r="Y56" s="90">
        <f t="shared" ca="1" si="8"/>
        <v>17510255232.220005</v>
      </c>
      <c r="Z56" s="90">
        <f t="shared" ca="1" si="8"/>
        <v>17555370191.270878</v>
      </c>
      <c r="AA56" s="90">
        <f t="shared" ca="1" si="8"/>
        <v>17600485150.321754</v>
      </c>
      <c r="AB56" s="90">
        <f t="shared" ca="1" si="8"/>
        <v>17645600109.372627</v>
      </c>
      <c r="AC56" s="90">
        <f t="shared" ca="1" si="8"/>
        <v>17690715068.4235</v>
      </c>
      <c r="AD56" s="90">
        <f t="shared" ca="1" si="8"/>
        <v>17735830027.474373</v>
      </c>
      <c r="AE56" s="90">
        <f t="shared" ca="1" si="8"/>
        <v>17780944986.525246</v>
      </c>
      <c r="AF56" s="90">
        <f t="shared" ca="1" si="8"/>
        <v>17826059945.576118</v>
      </c>
      <c r="AG56" s="90">
        <f t="shared" ca="1" si="8"/>
        <v>17871174904.626991</v>
      </c>
      <c r="AH56" s="90">
        <f t="shared" ca="1" si="8"/>
        <v>17916289863.677864</v>
      </c>
      <c r="AI56" s="90">
        <f t="shared" ca="1" si="8"/>
        <v>17961404822.728737</v>
      </c>
      <c r="AJ56" s="90">
        <f t="shared" ca="1" si="8"/>
        <v>18006519781.77961</v>
      </c>
      <c r="AK56" s="90">
        <f t="shared" ca="1" si="8"/>
        <v>18051634740.830486</v>
      </c>
      <c r="AL56" s="90">
        <f t="shared" ca="1" si="8"/>
        <v>18096749699.881355</v>
      </c>
      <c r="AM56" s="90">
        <f t="shared" ca="1" si="11"/>
        <v>18141864658.932232</v>
      </c>
      <c r="AN56" s="90">
        <f t="shared" ca="1" si="11"/>
        <v>18186979617.983101</v>
      </c>
      <c r="AO56" s="90">
        <f t="shared" ca="1" si="11"/>
        <v>18232094577.033978</v>
      </c>
      <c r="AP56">
        <f ca="1">V56*'Process Emissions Multipliers'!$E$48</f>
        <v>18277209536.08485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Multipliers'!$B$48</f>
        <v>0</v>
      </c>
      <c r="M60" s="90">
        <f t="shared" ca="1" si="10"/>
        <v>5388404236.638504</v>
      </c>
      <c r="N60" s="90">
        <f t="shared" ca="1" si="10"/>
        <v>10776808473.277008</v>
      </c>
      <c r="O60" s="90">
        <f t="shared" ca="1" si="10"/>
        <v>16165212709.915512</v>
      </c>
      <c r="P60" s="90">
        <f t="shared" ca="1" si="10"/>
        <v>21553616946.554016</v>
      </c>
      <c r="Q60" s="90">
        <f t="shared" ca="1" si="10"/>
        <v>26942021183.19252</v>
      </c>
      <c r="R60" s="90">
        <f t="shared" ca="1" si="10"/>
        <v>32330425419.831024</v>
      </c>
      <c r="S60" s="90">
        <f t="shared" ca="1" si="10"/>
        <v>37718829656.469528</v>
      </c>
      <c r="T60" s="90">
        <f t="shared" ca="1" si="10"/>
        <v>43107233893.108032</v>
      </c>
      <c r="U60" s="90">
        <f t="shared" ca="1" si="10"/>
        <v>48495638129.746536</v>
      </c>
      <c r="V60">
        <f ca="1">IF('NGPS 2030'!$A68="MR",INDIRECT("'NGPS 2030'!"&amp;'Country Selector'!$B$3&amp;ROW($A68))*10^12,0)*'Process Emissions Multipliers'!$D$48</f>
        <v>53884042366.38504</v>
      </c>
      <c r="W60" s="90">
        <f t="shared" ca="1" si="8"/>
        <v>54023955397.023842</v>
      </c>
      <c r="X60" s="90">
        <f t="shared" ca="1" si="8"/>
        <v>54163868427.662643</v>
      </c>
      <c r="Y60" s="90">
        <f t="shared" ca="1" si="8"/>
        <v>54303781458.301445</v>
      </c>
      <c r="Z60" s="90">
        <f t="shared" ca="1" si="8"/>
        <v>54443694488.940247</v>
      </c>
      <c r="AA60" s="90">
        <f t="shared" ca="1" si="8"/>
        <v>54583607519.579056</v>
      </c>
      <c r="AB60" s="90">
        <f t="shared" ca="1" si="8"/>
        <v>54723520550.21785</v>
      </c>
      <c r="AC60" s="90">
        <f t="shared" ca="1" si="8"/>
        <v>54863433580.856659</v>
      </c>
      <c r="AD60" s="90">
        <f t="shared" ca="1" si="8"/>
        <v>55003346611.495453</v>
      </c>
      <c r="AE60" s="90">
        <f t="shared" ca="1" si="8"/>
        <v>55143259642.134262</v>
      </c>
      <c r="AF60" s="90">
        <f t="shared" ca="1" si="8"/>
        <v>55283172672.773064</v>
      </c>
      <c r="AG60" s="90">
        <f t="shared" ca="1" si="8"/>
        <v>55423085703.411865</v>
      </c>
      <c r="AH60" s="90">
        <f t="shared" ca="1" si="8"/>
        <v>55562998734.050667</v>
      </c>
      <c r="AI60" s="90">
        <f t="shared" ca="1" si="8"/>
        <v>55702911764.689461</v>
      </c>
      <c r="AJ60" s="90">
        <f t="shared" ca="1" si="8"/>
        <v>55842824795.32827</v>
      </c>
      <c r="AK60" s="90">
        <f t="shared" ca="1" si="8"/>
        <v>55982737825.967064</v>
      </c>
      <c r="AL60" s="90">
        <f t="shared" ca="1" si="8"/>
        <v>56122650856.605873</v>
      </c>
      <c r="AM60" s="90">
        <f t="shared" ca="1" si="11"/>
        <v>56262563887.244675</v>
      </c>
      <c r="AN60" s="90">
        <f t="shared" ca="1" si="11"/>
        <v>56402476917.883476</v>
      </c>
      <c r="AO60" s="90">
        <f t="shared" ca="1" si="11"/>
        <v>56542389948.522278</v>
      </c>
      <c r="AP60">
        <f ca="1">V60*'Process Emissions Multipliers'!$E$48</f>
        <v>56682302979.161079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95150629195.725327</v>
      </c>
      <c r="D62" s="90">
        <f t="shared" ca="1" si="9"/>
        <v>87586332699.43811</v>
      </c>
      <c r="E62" s="90">
        <f t="shared" ca="1" si="9"/>
        <v>80022036203.150864</v>
      </c>
      <c r="F62" s="90">
        <f t="shared" ca="1" si="9"/>
        <v>72457739706.863632</v>
      </c>
      <c r="G62" s="90">
        <f t="shared" ca="1" si="9"/>
        <v>64893443210.576393</v>
      </c>
      <c r="H62" s="90">
        <f t="shared" ca="1" si="9"/>
        <v>57329146714.289162</v>
      </c>
      <c r="I62" s="90">
        <f t="shared" ca="1" si="9"/>
        <v>49764850218.001923</v>
      </c>
      <c r="J62" s="90">
        <f t="shared" ca="1" si="9"/>
        <v>42200553721.714691</v>
      </c>
      <c r="K62" s="90">
        <f t="shared" ca="1" si="9"/>
        <v>34636257225.427452</v>
      </c>
      <c r="L62">
        <f ca="1">IF('NGPS 2020'!$A70="MR",INDIRECT("'NGPS 2020'!"&amp;'Country Selector'!$B$3&amp;ROW($A70))*10^12,0)*'Process Emissions Multipliers'!$B$48</f>
        <v>27071960729.140217</v>
      </c>
      <c r="M62" s="90">
        <f t="shared" ca="1" si="10"/>
        <v>24364764656.226196</v>
      </c>
      <c r="N62" s="90">
        <f t="shared" ca="1" si="10"/>
        <v>21657568583.312172</v>
      </c>
      <c r="O62" s="90">
        <f t="shared" ca="1" si="10"/>
        <v>18950372510.398151</v>
      </c>
      <c r="P62" s="90">
        <f t="shared" ca="1" si="10"/>
        <v>16243176437.484131</v>
      </c>
      <c r="Q62" s="90">
        <f t="shared" ca="1" si="10"/>
        <v>13535980364.570108</v>
      </c>
      <c r="R62" s="90">
        <f t="shared" ca="1" si="10"/>
        <v>10828784291.656086</v>
      </c>
      <c r="S62" s="90">
        <f t="shared" ca="1" si="10"/>
        <v>8121588218.7420654</v>
      </c>
      <c r="T62" s="90">
        <f t="shared" ca="1" si="10"/>
        <v>5414392145.828043</v>
      </c>
      <c r="U62" s="90">
        <f t="shared" ca="1" si="10"/>
        <v>2707196072.9140215</v>
      </c>
      <c r="V62">
        <f ca="1">IF('NGPS 2030'!$A70="MR",INDIRECT("'NGPS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13379374122.723658</v>
      </c>
      <c r="D63" s="90">
        <f t="shared" ca="1" si="9"/>
        <v>17230719488.358627</v>
      </c>
      <c r="E63" s="90">
        <f t="shared" ca="1" si="9"/>
        <v>21082064853.993591</v>
      </c>
      <c r="F63" s="90">
        <f t="shared" ref="D63:K95" ca="1" si="12">$B63*($L$1-F$1)/($L$1-$B$1)+$L63*(F$1-$B$1)/($L$1-$B$1)</f>
        <v>24933410219.628559</v>
      </c>
      <c r="G63" s="90">
        <f t="shared" ca="1" si="12"/>
        <v>28784755585.263527</v>
      </c>
      <c r="H63" s="90">
        <f t="shared" ca="1" si="12"/>
        <v>32636100950.898495</v>
      </c>
      <c r="I63" s="90">
        <f t="shared" ca="1" si="12"/>
        <v>36487446316.533463</v>
      </c>
      <c r="J63" s="90">
        <f t="shared" ca="1" si="12"/>
        <v>40338791682.168427</v>
      </c>
      <c r="K63" s="90">
        <f t="shared" ca="1" si="12"/>
        <v>44190137047.803398</v>
      </c>
      <c r="L63">
        <f ca="1">IF('NGPS 2020'!$A71="MR",INDIRECT("'NGPS 2020'!"&amp;'Country Selector'!$B$3&amp;ROW($A71))*10^12,0)*'Process Emissions Multipliers'!$B$48</f>
        <v>48041482413.438362</v>
      </c>
      <c r="M63" s="90">
        <f t="shared" ca="1" si="10"/>
        <v>43237334172.094528</v>
      </c>
      <c r="N63" s="90">
        <f t="shared" ca="1" si="10"/>
        <v>38433185930.750687</v>
      </c>
      <c r="O63" s="90">
        <f t="shared" ca="1" si="10"/>
        <v>33629037689.406853</v>
      </c>
      <c r="P63" s="90">
        <f t="shared" ref="N63:U95" ca="1" si="13">$L63*($V$1-P$1)/($V$1-$L$1)+$V63*(P$1-$L$1)/($V$1-$L$1)</f>
        <v>28824889448.063019</v>
      </c>
      <c r="Q63" s="90">
        <f t="shared" ca="1" si="13"/>
        <v>24020741206.719181</v>
      </c>
      <c r="R63" s="90">
        <f t="shared" ca="1" si="13"/>
        <v>19216592965.375343</v>
      </c>
      <c r="S63" s="90">
        <f t="shared" ca="1" si="13"/>
        <v>14412444724.031509</v>
      </c>
      <c r="T63" s="90">
        <f t="shared" ca="1" si="13"/>
        <v>9608296482.6876717</v>
      </c>
      <c r="U63" s="90">
        <f t="shared" ca="1" si="13"/>
        <v>4804148241.3438358</v>
      </c>
      <c r="V63">
        <f ca="1">IF('NGPS 2030'!$A71="MR",INDIRECT("'NGPS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2110298671689.4839</v>
      </c>
      <c r="D66" s="90">
        <f t="shared" ca="1" si="12"/>
        <v>2274769504880.7358</v>
      </c>
      <c r="E66" s="90">
        <f t="shared" ca="1" si="12"/>
        <v>2439240338071.9878</v>
      </c>
      <c r="F66" s="90">
        <f t="shared" ca="1" si="12"/>
        <v>2603711171263.2393</v>
      </c>
      <c r="G66" s="90">
        <f t="shared" ca="1" si="12"/>
        <v>2768182004454.4912</v>
      </c>
      <c r="H66" s="90">
        <f t="shared" ca="1" si="12"/>
        <v>2932652837645.7432</v>
      </c>
      <c r="I66" s="90">
        <f t="shared" ca="1" si="12"/>
        <v>3097123670836.9951</v>
      </c>
      <c r="J66" s="90">
        <f t="shared" ca="1" si="12"/>
        <v>3261594504028.2471</v>
      </c>
      <c r="K66" s="90">
        <f t="shared" ca="1" si="12"/>
        <v>3426065337219.4985</v>
      </c>
      <c r="L66">
        <f ca="1">IF('NGPS 2020'!$A74="MR",INDIRECT("'NGPS 2020'!"&amp;'Country Selector'!$B$3&amp;ROW($A74))*10^12,0)*'Process Emissions Multipliers'!$B$48</f>
        <v>3590536170410.7505</v>
      </c>
      <c r="M66" s="90">
        <f t="shared" ca="1" si="16"/>
        <v>3634202439195.4902</v>
      </c>
      <c r="N66" s="90">
        <f t="shared" ca="1" si="13"/>
        <v>3677868707980.2305</v>
      </c>
      <c r="O66" s="90">
        <f t="shared" ca="1" si="13"/>
        <v>3721534976764.9707</v>
      </c>
      <c r="P66" s="90">
        <f t="shared" ca="1" si="13"/>
        <v>3765201245549.7109</v>
      </c>
      <c r="Q66" s="90">
        <f t="shared" ca="1" si="13"/>
        <v>3808867514334.4512</v>
      </c>
      <c r="R66" s="90">
        <f t="shared" ca="1" si="13"/>
        <v>3852533783119.1909</v>
      </c>
      <c r="S66" s="90">
        <f t="shared" ca="1" si="13"/>
        <v>3896200051903.9307</v>
      </c>
      <c r="T66" s="90">
        <f t="shared" ca="1" si="13"/>
        <v>3939866320688.6709</v>
      </c>
      <c r="U66" s="90">
        <f t="shared" ca="1" si="13"/>
        <v>3983532589473.4111</v>
      </c>
      <c r="V66">
        <f ca="1">IF('NGPS 2030'!$A74="MR",INDIRECT("'NGPS 2030'!"&amp;'Country Selector'!$B$3&amp;ROW($A74))*10^12,0)*'Process Emissions Multipliers'!$D$48</f>
        <v>4027198858258.1509</v>
      </c>
      <c r="W66" s="90">
        <f t="shared" ca="1" si="14"/>
        <v>4037655712875.939</v>
      </c>
      <c r="X66" s="90">
        <f t="shared" ca="1" si="14"/>
        <v>4048112567493.7271</v>
      </c>
      <c r="Y66" s="90">
        <f t="shared" ca="1" si="14"/>
        <v>4058569422111.5151</v>
      </c>
      <c r="Z66" s="90">
        <f t="shared" ca="1" si="14"/>
        <v>4069026276729.3027</v>
      </c>
      <c r="AA66" s="90">
        <f t="shared" ca="1" si="14"/>
        <v>4079483131347.0913</v>
      </c>
      <c r="AB66" s="90">
        <f t="shared" ca="1" si="14"/>
        <v>4089939985964.8789</v>
      </c>
      <c r="AC66" s="90">
        <f t="shared" ca="1" si="14"/>
        <v>4100396840582.667</v>
      </c>
      <c r="AD66" s="90">
        <f t="shared" ca="1" si="14"/>
        <v>4110853695200.4556</v>
      </c>
      <c r="AE66" s="90">
        <f t="shared" ca="1" si="14"/>
        <v>4121310549818.2432</v>
      </c>
      <c r="AF66" s="90">
        <f t="shared" ca="1" si="14"/>
        <v>4131767404436.0317</v>
      </c>
      <c r="AG66" s="90">
        <f t="shared" ca="1" si="14"/>
        <v>4142224259053.8193</v>
      </c>
      <c r="AH66" s="90">
        <f t="shared" ca="1" si="14"/>
        <v>4152681113671.6074</v>
      </c>
      <c r="AI66" s="90">
        <f t="shared" ca="1" si="14"/>
        <v>4163137968289.3955</v>
      </c>
      <c r="AJ66" s="90">
        <f t="shared" ca="1" si="14"/>
        <v>4173594822907.1836</v>
      </c>
      <c r="AK66" s="90">
        <f t="shared" ca="1" si="14"/>
        <v>4184051677524.9717</v>
      </c>
      <c r="AL66" s="90">
        <f t="shared" ca="1" si="14"/>
        <v>4194508532142.7598</v>
      </c>
      <c r="AM66" s="90">
        <f t="shared" ca="1" si="11"/>
        <v>4204965386760.5479</v>
      </c>
      <c r="AN66" s="90">
        <f t="shared" ca="1" si="11"/>
        <v>4215422241378.3359</v>
      </c>
      <c r="AO66" s="90">
        <f t="shared" ca="1" si="11"/>
        <v>4225879095996.124</v>
      </c>
      <c r="AP66">
        <f ca="1">V66*'Process Emissions Multipliers'!$E$48</f>
        <v>4236335950613.9121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231435073663.74225</v>
      </c>
      <c r="D71" s="90">
        <f t="shared" ca="1" si="12"/>
        <v>249472482257.03906</v>
      </c>
      <c r="E71" s="90">
        <f t="shared" ca="1" si="12"/>
        <v>267509890850.33588</v>
      </c>
      <c r="F71" s="90">
        <f t="shared" ca="1" si="12"/>
        <v>285547299443.63269</v>
      </c>
      <c r="G71" s="90">
        <f t="shared" ca="1" si="12"/>
        <v>303584708036.92944</v>
      </c>
      <c r="H71" s="90">
        <f t="shared" ca="1" si="12"/>
        <v>321622116630.22626</v>
      </c>
      <c r="I71" s="90">
        <f t="shared" ca="1" si="12"/>
        <v>339659525223.52307</v>
      </c>
      <c r="J71" s="90">
        <f t="shared" ca="1" si="12"/>
        <v>357696933816.81995</v>
      </c>
      <c r="K71" s="90">
        <f t="shared" ca="1" si="12"/>
        <v>375734342410.1167</v>
      </c>
      <c r="L71">
        <f ca="1">IF('NGPS 2020'!$A79="MR",INDIRECT("'NGPS 2020'!"&amp;'Country Selector'!$B$3&amp;ROW($A79))*10^12,0)*'Process Emissions Multipliers'!$B$48</f>
        <v>393771751003.41351</v>
      </c>
      <c r="M71" s="90">
        <f t="shared" ca="1" si="16"/>
        <v>398560602111.73785</v>
      </c>
      <c r="N71" s="90">
        <f t="shared" ca="1" si="13"/>
        <v>403349453220.06226</v>
      </c>
      <c r="O71" s="90">
        <f t="shared" ca="1" si="13"/>
        <v>408138304328.3866</v>
      </c>
      <c r="P71" s="90">
        <f t="shared" ca="1" si="13"/>
        <v>412927155436.711</v>
      </c>
      <c r="Q71" s="90">
        <f t="shared" ca="1" si="13"/>
        <v>417716006545.0354</v>
      </c>
      <c r="R71" s="90">
        <f t="shared" ca="1" si="13"/>
        <v>422504857653.35974</v>
      </c>
      <c r="S71" s="90">
        <f t="shared" ca="1" si="13"/>
        <v>427293708761.68408</v>
      </c>
      <c r="T71" s="90">
        <f t="shared" ca="1" si="13"/>
        <v>432082559870.00854</v>
      </c>
      <c r="U71" s="90">
        <f t="shared" ca="1" si="13"/>
        <v>436871410978.33289</v>
      </c>
      <c r="V71">
        <f ca="1">IF('NGPS 2030'!$A79="MR",INDIRECT("'NGPS 2030'!"&amp;'Country Selector'!$B$3&amp;ROW($A79))*10^12,0)*'Process Emissions Multipliers'!$D$48</f>
        <v>441660262086.65723</v>
      </c>
      <c r="W71" s="90">
        <f t="shared" ca="1" si="14"/>
        <v>442807058486.24994</v>
      </c>
      <c r="X71" s="90">
        <f t="shared" ca="1" si="14"/>
        <v>443953854885.84265</v>
      </c>
      <c r="Y71" s="90">
        <f t="shared" ca="1" si="14"/>
        <v>445100651285.43536</v>
      </c>
      <c r="Z71" s="90">
        <f t="shared" ca="1" si="14"/>
        <v>446247447685.02808</v>
      </c>
      <c r="AA71" s="90">
        <f t="shared" ca="1" si="14"/>
        <v>447394244084.62079</v>
      </c>
      <c r="AB71" s="90">
        <f t="shared" ca="1" si="14"/>
        <v>448541040484.2135</v>
      </c>
      <c r="AC71" s="90">
        <f t="shared" ca="1" si="14"/>
        <v>449687836883.80627</v>
      </c>
      <c r="AD71" s="90">
        <f t="shared" ca="1" si="14"/>
        <v>450834633283.39893</v>
      </c>
      <c r="AE71" s="90">
        <f t="shared" ca="1" si="14"/>
        <v>451981429682.9917</v>
      </c>
      <c r="AF71" s="90">
        <f t="shared" ca="1" si="14"/>
        <v>453128226082.58435</v>
      </c>
      <c r="AG71" s="90">
        <f t="shared" ca="1" si="14"/>
        <v>454275022482.17712</v>
      </c>
      <c r="AH71" s="90">
        <f t="shared" ca="1" si="14"/>
        <v>455421818881.76984</v>
      </c>
      <c r="AI71" s="90">
        <f t="shared" ca="1" si="14"/>
        <v>456568615281.36255</v>
      </c>
      <c r="AJ71" s="90">
        <f t="shared" ca="1" si="14"/>
        <v>457715411680.9552</v>
      </c>
      <c r="AK71" s="90">
        <f t="shared" ca="1" si="14"/>
        <v>458862208080.54797</v>
      </c>
      <c r="AL71" s="90">
        <f t="shared" ca="1" si="14"/>
        <v>460009004480.14063</v>
      </c>
      <c r="AM71" s="90">
        <f t="shared" ca="1" si="11"/>
        <v>461155800879.7334</v>
      </c>
      <c r="AN71" s="90">
        <f t="shared" ca="1" si="11"/>
        <v>462302597279.32611</v>
      </c>
      <c r="AO71" s="90">
        <f t="shared" ca="1" si="11"/>
        <v>463449393678.91882</v>
      </c>
      <c r="AP71">
        <f ca="1">V71*'Process Emissions Multipliers'!$E$48</f>
        <v>464596190078.51154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47501601282.352882</v>
      </c>
      <c r="N75" s="90">
        <f t="shared" ca="1" si="13"/>
        <v>95003202564.705765</v>
      </c>
      <c r="O75" s="90">
        <f t="shared" ca="1" si="13"/>
        <v>142504803847.05865</v>
      </c>
      <c r="P75" s="90">
        <f t="shared" ca="1" si="13"/>
        <v>190006405129.41153</v>
      </c>
      <c r="Q75" s="90">
        <f t="shared" ca="1" si="13"/>
        <v>237508006411.7644</v>
      </c>
      <c r="R75" s="90">
        <f t="shared" ca="1" si="13"/>
        <v>285009607694.11731</v>
      </c>
      <c r="S75" s="90">
        <f t="shared" ca="1" si="13"/>
        <v>332511208976.47015</v>
      </c>
      <c r="T75" s="90">
        <f t="shared" ca="1" si="13"/>
        <v>380012810258.82306</v>
      </c>
      <c r="U75" s="90">
        <f t="shared" ca="1" si="13"/>
        <v>427514411541.1759</v>
      </c>
      <c r="V75">
        <f ca="1">IF('NGPS 2030'!$A83="MR",INDIRECT("'NGPS 2030'!"&amp;'Country Selector'!$B$3&amp;ROW($A83))*10^12,0)*'Process Emissions Multipliers'!$D$48</f>
        <v>475016012823.52881</v>
      </c>
      <c r="W75" s="90">
        <f t="shared" ca="1" si="14"/>
        <v>476249419357.95691</v>
      </c>
      <c r="X75" s="90">
        <f t="shared" ca="1" si="14"/>
        <v>477482825892.38501</v>
      </c>
      <c r="Y75" s="90">
        <f t="shared" ca="1" si="14"/>
        <v>478716232426.81311</v>
      </c>
      <c r="Z75" s="90">
        <f t="shared" ca="1" si="14"/>
        <v>479949638961.24121</v>
      </c>
      <c r="AA75" s="90">
        <f t="shared" ca="1" si="14"/>
        <v>481183045495.66931</v>
      </c>
      <c r="AB75" s="90">
        <f t="shared" ca="1" si="14"/>
        <v>482416452030.09741</v>
      </c>
      <c r="AC75" s="90">
        <f t="shared" ca="1" si="14"/>
        <v>483649858564.52551</v>
      </c>
      <c r="AD75" s="90">
        <f t="shared" ca="1" si="14"/>
        <v>484883265098.95361</v>
      </c>
      <c r="AE75" s="90">
        <f t="shared" ca="1" si="14"/>
        <v>486116671633.38171</v>
      </c>
      <c r="AF75" s="90">
        <f t="shared" ca="1" si="14"/>
        <v>487350078167.80981</v>
      </c>
      <c r="AG75" s="90">
        <f t="shared" ca="1" si="14"/>
        <v>488583484702.23792</v>
      </c>
      <c r="AH75" s="90">
        <f t="shared" ca="1" si="14"/>
        <v>489816891236.66602</v>
      </c>
      <c r="AI75" s="90">
        <f t="shared" ca="1" si="14"/>
        <v>491050297771.09412</v>
      </c>
      <c r="AJ75" s="90">
        <f t="shared" ca="1" si="14"/>
        <v>492283704305.52222</v>
      </c>
      <c r="AK75" s="90">
        <f t="shared" ca="1" si="14"/>
        <v>493517110839.95032</v>
      </c>
      <c r="AL75" s="90">
        <f t="shared" ca="1" si="14"/>
        <v>494750517374.37842</v>
      </c>
      <c r="AM75" s="90">
        <f t="shared" ca="1" si="11"/>
        <v>495983923908.80652</v>
      </c>
      <c r="AN75" s="90">
        <f t="shared" ca="1" si="11"/>
        <v>497217330443.23462</v>
      </c>
      <c r="AO75" s="90">
        <f t="shared" ca="1" si="11"/>
        <v>498450736977.66278</v>
      </c>
      <c r="AP75">
        <f ca="1">V75*'Process Emissions Multipliers'!$E$48</f>
        <v>499684143512.09082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62974914.027486429</v>
      </c>
      <c r="D81" s="90">
        <f t="shared" ca="1" si="12"/>
        <v>125949828.05497286</v>
      </c>
      <c r="E81" s="90">
        <f t="shared" ca="1" si="12"/>
        <v>188924742.0824593</v>
      </c>
      <c r="F81" s="90">
        <f t="shared" ca="1" si="12"/>
        <v>251899656.10994571</v>
      </c>
      <c r="G81" s="90">
        <f t="shared" ca="1" si="12"/>
        <v>314874570.13743216</v>
      </c>
      <c r="H81" s="90">
        <f t="shared" ca="1" si="12"/>
        <v>377849484.1649186</v>
      </c>
      <c r="I81" s="90">
        <f t="shared" ca="1" si="12"/>
        <v>440824398.19240505</v>
      </c>
      <c r="J81" s="90">
        <f t="shared" ca="1" si="12"/>
        <v>503799312.21989143</v>
      </c>
      <c r="K81" s="90">
        <f t="shared" ca="1" si="12"/>
        <v>566774226.24737787</v>
      </c>
      <c r="L81">
        <f ca="1">IF('NGPS 2020'!$A89="MR",INDIRECT("'NGPS 2020'!"&amp;'Country Selector'!$B$3&amp;ROW($A89))*10^12,0)*'Process Emissions Multipliers'!$B$48</f>
        <v>629749140.27486432</v>
      </c>
      <c r="M81" s="90">
        <f t="shared" ca="1" si="16"/>
        <v>566774226.24737787</v>
      </c>
      <c r="N81" s="90">
        <f t="shared" ca="1" si="13"/>
        <v>503799312.21989143</v>
      </c>
      <c r="O81" s="90">
        <f t="shared" ca="1" si="13"/>
        <v>440824398.19240505</v>
      </c>
      <c r="P81" s="90">
        <f t="shared" ca="1" si="13"/>
        <v>377849484.1649186</v>
      </c>
      <c r="Q81" s="90">
        <f t="shared" ca="1" si="13"/>
        <v>314874570.13743216</v>
      </c>
      <c r="R81" s="90">
        <f t="shared" ca="1" si="13"/>
        <v>251899656.10994571</v>
      </c>
      <c r="S81" s="90">
        <f t="shared" ca="1" si="13"/>
        <v>188924742.0824593</v>
      </c>
      <c r="T81" s="90">
        <f t="shared" ca="1" si="13"/>
        <v>125949828.05497286</v>
      </c>
      <c r="U81" s="90">
        <f t="shared" ca="1" si="13"/>
        <v>62974914.027486429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54142228796.306763</v>
      </c>
      <c r="D86" s="90">
        <f t="shared" ca="1" si="12"/>
        <v>107943176137.62029</v>
      </c>
      <c r="E86" s="90">
        <f t="shared" ca="1" si="12"/>
        <v>161744123478.93381</v>
      </c>
      <c r="F86" s="90">
        <f t="shared" ca="1" si="12"/>
        <v>215545070820.24734</v>
      </c>
      <c r="G86" s="90">
        <f t="shared" ca="1" si="12"/>
        <v>269346018161.56088</v>
      </c>
      <c r="H86" s="90">
        <f t="shared" ca="1" si="12"/>
        <v>323146965502.87439</v>
      </c>
      <c r="I86" s="90">
        <f t="shared" ca="1" si="12"/>
        <v>376947912844.18793</v>
      </c>
      <c r="J86" s="90">
        <f t="shared" ca="1" si="12"/>
        <v>430748860185.50146</v>
      </c>
      <c r="K86" s="90">
        <f t="shared" ca="1" si="12"/>
        <v>484549807526.81494</v>
      </c>
      <c r="L86">
        <f ca="1">IF('NGPS 2020'!$A94="MR",INDIRECT("'NGPS 2020'!"&amp;'Country Selector'!$B$3&amp;ROW($A94))*10^12,0)*'Process Emissions Multipliers'!$B$48</f>
        <v>538350754868.12848</v>
      </c>
      <c r="M86" s="90">
        <f t="shared" ca="1" si="16"/>
        <v>484515679381.31561</v>
      </c>
      <c r="N86" s="90">
        <f t="shared" ca="1" si="13"/>
        <v>430680603894.50281</v>
      </c>
      <c r="O86" s="90">
        <f t="shared" ca="1" si="13"/>
        <v>376845528407.68994</v>
      </c>
      <c r="P86" s="90">
        <f t="shared" ca="1" si="13"/>
        <v>323010452920.87708</v>
      </c>
      <c r="Q86" s="90">
        <f t="shared" ca="1" si="13"/>
        <v>269175377434.06427</v>
      </c>
      <c r="R86" s="90">
        <f t="shared" ca="1" si="13"/>
        <v>215340301947.2514</v>
      </c>
      <c r="S86" s="90">
        <f t="shared" ca="1" si="13"/>
        <v>161505226460.43854</v>
      </c>
      <c r="T86" s="90">
        <f t="shared" ca="1" si="13"/>
        <v>107670150973.6257</v>
      </c>
      <c r="U86" s="90">
        <f t="shared" ca="1" si="13"/>
        <v>53835075486.812851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297293415956.79407</v>
      </c>
      <c r="N95" s="90">
        <f t="shared" ca="1" si="13"/>
        <v>594586831913.58813</v>
      </c>
      <c r="O95" s="90">
        <f t="shared" ref="N95:U126" ca="1" si="21">$L95*($V$1-O$1)/($V$1-$L$1)+$V95*(O$1-$L$1)/($V$1-$L$1)</f>
        <v>891880247870.3822</v>
      </c>
      <c r="P95" s="90">
        <f t="shared" ca="1" si="21"/>
        <v>1189173663827.1763</v>
      </c>
      <c r="Q95" s="90">
        <f t="shared" ca="1" si="21"/>
        <v>1486467079783.9705</v>
      </c>
      <c r="R95" s="90">
        <f t="shared" ca="1" si="21"/>
        <v>1783760495740.7644</v>
      </c>
      <c r="S95" s="90">
        <f t="shared" ca="1" si="21"/>
        <v>2081053911697.5586</v>
      </c>
      <c r="T95" s="90">
        <f t="shared" ca="1" si="21"/>
        <v>2378347327654.3525</v>
      </c>
      <c r="U95" s="90">
        <f t="shared" ca="1" si="21"/>
        <v>2675640743611.147</v>
      </c>
      <c r="V95">
        <f ca="1">IF('NGPS 2030'!$A103="MR",INDIRECT("'NGPS 2030'!"&amp;'Country Selector'!$B$3&amp;ROW($A103))*10^12,0)*'Process Emissions Multipliers'!$D$48</f>
        <v>2972934159567.9409</v>
      </c>
      <c r="W95" s="90">
        <f t="shared" ref="W95:AL110" ca="1" si="22">$V95*($AP$1-W$1)/($AP$1-$V$1)+$AP95*(W$1-$V$1)/($AP$1-$V$1)</f>
        <v>2980653554956.4033</v>
      </c>
      <c r="X95" s="90">
        <f t="shared" ca="1" si="22"/>
        <v>2988372950344.8652</v>
      </c>
      <c r="Y95" s="90">
        <f t="shared" ca="1" si="22"/>
        <v>2996092345733.3271</v>
      </c>
      <c r="Z95" s="90">
        <f t="shared" ca="1" si="22"/>
        <v>3003811741121.7891</v>
      </c>
      <c r="AA95" s="90">
        <f t="shared" ca="1" si="22"/>
        <v>3011531136510.252</v>
      </c>
      <c r="AB95" s="90">
        <f t="shared" ca="1" si="22"/>
        <v>3019250531898.7134</v>
      </c>
      <c r="AC95" s="90">
        <f t="shared" ca="1" si="22"/>
        <v>3026969927287.1758</v>
      </c>
      <c r="AD95" s="90">
        <f t="shared" ca="1" si="22"/>
        <v>3034689322675.6377</v>
      </c>
      <c r="AE95" s="90">
        <f t="shared" ca="1" si="22"/>
        <v>3042408718064.1001</v>
      </c>
      <c r="AF95" s="90">
        <f t="shared" ca="1" si="22"/>
        <v>3050128113452.562</v>
      </c>
      <c r="AG95" s="90">
        <f t="shared" ca="1" si="22"/>
        <v>3057847508841.0244</v>
      </c>
      <c r="AH95" s="90">
        <f t="shared" ca="1" si="22"/>
        <v>3065566904229.4863</v>
      </c>
      <c r="AI95" s="90">
        <f t="shared" ca="1" si="22"/>
        <v>3073286299617.9482</v>
      </c>
      <c r="AJ95" s="90">
        <f t="shared" ca="1" si="22"/>
        <v>3081005695006.4102</v>
      </c>
      <c r="AK95" s="90">
        <f t="shared" ca="1" si="22"/>
        <v>3088725090394.873</v>
      </c>
      <c r="AL95" s="90">
        <f t="shared" ca="1" si="22"/>
        <v>3096444485783.335</v>
      </c>
      <c r="AM95" s="90">
        <f t="shared" ca="1" si="19"/>
        <v>3104163881171.7964</v>
      </c>
      <c r="AN95" s="90">
        <f t="shared" ca="1" si="19"/>
        <v>3111883276560.2588</v>
      </c>
      <c r="AO95" s="90">
        <f t="shared" ca="1" si="19"/>
        <v>3119602671948.7207</v>
      </c>
      <c r="AP95">
        <f ca="1">V95*'Process Emissions Multipliers'!$E$48</f>
        <v>3127322067337.1831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152942781870.78204</v>
      </c>
      <c r="N97" s="90">
        <f t="shared" ca="1" si="21"/>
        <v>305885563741.56409</v>
      </c>
      <c r="O97" s="90">
        <f t="shared" ca="1" si="21"/>
        <v>458828345612.34607</v>
      </c>
      <c r="P97" s="90">
        <f t="shared" ca="1" si="21"/>
        <v>611771127483.12817</v>
      </c>
      <c r="Q97" s="90">
        <f t="shared" ca="1" si="21"/>
        <v>764713909353.91016</v>
      </c>
      <c r="R97" s="90">
        <f t="shared" ca="1" si="21"/>
        <v>917656691224.69214</v>
      </c>
      <c r="S97" s="90">
        <f t="shared" ca="1" si="21"/>
        <v>1070599473095.4742</v>
      </c>
      <c r="T97" s="90">
        <f t="shared" ca="1" si="21"/>
        <v>1223542254966.2563</v>
      </c>
      <c r="U97" s="90">
        <f t="shared" ca="1" si="21"/>
        <v>1376485036837.0383</v>
      </c>
      <c r="V97">
        <f ca="1">IF('NGPS 2030'!$A105="MR",INDIRECT("'NGPS 2030'!"&amp;'Country Selector'!$B$3&amp;ROW($A105))*10^12,0)*'Process Emissions Multipliers'!$D$48</f>
        <v>1529427818707.8203</v>
      </c>
      <c r="W97" s="90">
        <f t="shared" ca="1" si="22"/>
        <v>1533399066443.9067</v>
      </c>
      <c r="X97" s="90">
        <f t="shared" ca="1" si="22"/>
        <v>1537370314179.9937</v>
      </c>
      <c r="Y97" s="90">
        <f t="shared" ca="1" si="22"/>
        <v>1541341561916.0803</v>
      </c>
      <c r="Z97" s="90">
        <f t="shared" ca="1" si="22"/>
        <v>1545312809652.167</v>
      </c>
      <c r="AA97" s="90">
        <f t="shared" ca="1" si="22"/>
        <v>1549284057388.2534</v>
      </c>
      <c r="AB97" s="90">
        <f t="shared" ca="1" si="22"/>
        <v>1553255305124.3403</v>
      </c>
      <c r="AC97" s="90">
        <f t="shared" ca="1" si="22"/>
        <v>1557226552860.4268</v>
      </c>
      <c r="AD97" s="90">
        <f t="shared" ca="1" si="22"/>
        <v>1561197800596.5134</v>
      </c>
      <c r="AE97" s="90">
        <f t="shared" ca="1" si="22"/>
        <v>1565169048332.6001</v>
      </c>
      <c r="AF97" s="90">
        <f t="shared" ca="1" si="22"/>
        <v>1569140296068.6868</v>
      </c>
      <c r="AG97" s="90">
        <f t="shared" ca="1" si="22"/>
        <v>1573111543804.7734</v>
      </c>
      <c r="AH97" s="90">
        <f t="shared" ca="1" si="22"/>
        <v>1577082791540.8604</v>
      </c>
      <c r="AI97" s="90">
        <f t="shared" ca="1" si="22"/>
        <v>1581054039276.9468</v>
      </c>
      <c r="AJ97" s="90">
        <f t="shared" ca="1" si="22"/>
        <v>1585025287013.0332</v>
      </c>
      <c r="AK97" s="90">
        <f t="shared" ca="1" si="22"/>
        <v>1588996534749.1199</v>
      </c>
      <c r="AL97" s="90">
        <f t="shared" ca="1" si="22"/>
        <v>1592967782485.2065</v>
      </c>
      <c r="AM97" s="90">
        <f t="shared" ca="1" si="19"/>
        <v>1596939030221.2935</v>
      </c>
      <c r="AN97" s="90">
        <f t="shared" ca="1" si="19"/>
        <v>1600910277957.3799</v>
      </c>
      <c r="AO97" s="90">
        <f t="shared" ca="1" si="19"/>
        <v>1604881525693.4668</v>
      </c>
      <c r="AP97">
        <f ca="1">V97*'Process Emissions Multipliers'!$E$48</f>
        <v>1608852773429.5532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1931231864.6954031</v>
      </c>
      <c r="D98" s="90">
        <f t="shared" ca="1" si="20"/>
        <v>2081746726.9439428</v>
      </c>
      <c r="E98" s="90">
        <f t="shared" ca="1" si="20"/>
        <v>2232261589.1924829</v>
      </c>
      <c r="F98" s="90">
        <f t="shared" ca="1" si="20"/>
        <v>2382776451.4410229</v>
      </c>
      <c r="G98" s="90">
        <f t="shared" ca="1" si="20"/>
        <v>2533291313.6895623</v>
      </c>
      <c r="H98" s="90">
        <f t="shared" ca="1" si="20"/>
        <v>2683806175.9381018</v>
      </c>
      <c r="I98" s="90">
        <f t="shared" ca="1" si="20"/>
        <v>2834321038.1866417</v>
      </c>
      <c r="J98" s="90">
        <f t="shared" ca="1" si="20"/>
        <v>2984835900.4351821</v>
      </c>
      <c r="K98" s="90">
        <f t="shared" ca="1" si="20"/>
        <v>3135350762.6837215</v>
      </c>
      <c r="L98">
        <f ca="1">IF('NGPS 2020'!$A106="MR",INDIRECT("'NGPS 2020'!"&amp;'Country Selector'!$B$3&amp;ROW($A106))*10^12,0)*'Process Emissions Multipliers'!$B$48</f>
        <v>3285865624.9322615</v>
      </c>
      <c r="M98" s="90">
        <f t="shared" ca="1" si="16"/>
        <v>314806198415.91486</v>
      </c>
      <c r="N98" s="90">
        <f t="shared" ca="1" si="21"/>
        <v>626326531206.89746</v>
      </c>
      <c r="O98" s="90">
        <f t="shared" ca="1" si="21"/>
        <v>937846863997.88013</v>
      </c>
      <c r="P98" s="90">
        <f t="shared" ca="1" si="21"/>
        <v>1249367196788.8628</v>
      </c>
      <c r="Q98" s="90">
        <f t="shared" ca="1" si="21"/>
        <v>1560887529579.8452</v>
      </c>
      <c r="R98" s="90">
        <f t="shared" ca="1" si="21"/>
        <v>1872407862370.8279</v>
      </c>
      <c r="S98" s="90">
        <f t="shared" ca="1" si="21"/>
        <v>2183928195161.8105</v>
      </c>
      <c r="T98" s="90">
        <f t="shared" ca="1" si="21"/>
        <v>2495448527952.793</v>
      </c>
      <c r="U98" s="90">
        <f t="shared" ca="1" si="21"/>
        <v>2806968860743.7754</v>
      </c>
      <c r="V98">
        <f ca="1">IF('NGPS 2030'!$A106="MR",INDIRECT("'NGPS 2030'!"&amp;'Country Selector'!$B$3&amp;ROW($A106))*10^12,0)*'Process Emissions Multipliers'!$D$48</f>
        <v>3118489193534.7583</v>
      </c>
      <c r="W98" s="90">
        <f t="shared" ca="1" si="22"/>
        <v>3126586530982.3662</v>
      </c>
      <c r="X98" s="90">
        <f t="shared" ca="1" si="22"/>
        <v>3134683868429.9731</v>
      </c>
      <c r="Y98" s="90">
        <f t="shared" ca="1" si="22"/>
        <v>3142781205877.5806</v>
      </c>
      <c r="Z98" s="90">
        <f t="shared" ca="1" si="22"/>
        <v>3150878543325.1885</v>
      </c>
      <c r="AA98" s="90">
        <f t="shared" ca="1" si="22"/>
        <v>3158975880772.7959</v>
      </c>
      <c r="AB98" s="90">
        <f t="shared" ca="1" si="22"/>
        <v>3167073218220.4033</v>
      </c>
      <c r="AC98" s="90">
        <f t="shared" ca="1" si="22"/>
        <v>3175170555668.0112</v>
      </c>
      <c r="AD98" s="90">
        <f t="shared" ca="1" si="22"/>
        <v>3183267893115.6187</v>
      </c>
      <c r="AE98" s="90">
        <f t="shared" ca="1" si="22"/>
        <v>3191365230563.2261</v>
      </c>
      <c r="AF98" s="90">
        <f t="shared" ca="1" si="22"/>
        <v>3199462568010.834</v>
      </c>
      <c r="AG98" s="90">
        <f t="shared" ca="1" si="22"/>
        <v>3207559905458.4414</v>
      </c>
      <c r="AH98" s="90">
        <f t="shared" ca="1" si="22"/>
        <v>3215657242906.0488</v>
      </c>
      <c r="AI98" s="90">
        <f t="shared" ca="1" si="22"/>
        <v>3223754580353.6563</v>
      </c>
      <c r="AJ98" s="90">
        <f t="shared" ca="1" si="22"/>
        <v>3231851917801.2637</v>
      </c>
      <c r="AK98" s="90">
        <f t="shared" ca="1" si="22"/>
        <v>3239949255248.8716</v>
      </c>
      <c r="AL98" s="90">
        <f t="shared" ca="1" si="22"/>
        <v>3248046592696.479</v>
      </c>
      <c r="AM98" s="90">
        <f t="shared" ca="1" si="19"/>
        <v>3256143930144.0864</v>
      </c>
      <c r="AN98" s="90">
        <f t="shared" ca="1" si="19"/>
        <v>3264241267591.6943</v>
      </c>
      <c r="AO98" s="90">
        <f t="shared" ca="1" si="19"/>
        <v>3272338605039.3013</v>
      </c>
      <c r="AP98">
        <f ca="1">V98*'Process Emissions Multipliers'!$E$48</f>
        <v>3280435942486.9092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265058369548.58545</v>
      </c>
      <c r="D99" s="90">
        <f t="shared" ca="1" si="20"/>
        <v>530116739097.1709</v>
      </c>
      <c r="E99" s="90">
        <f t="shared" ca="1" si="20"/>
        <v>795175108645.75635</v>
      </c>
      <c r="F99" s="90">
        <f t="shared" ca="1" si="20"/>
        <v>1060233478194.3418</v>
      </c>
      <c r="G99" s="90">
        <f t="shared" ca="1" si="20"/>
        <v>1325291847742.9272</v>
      </c>
      <c r="H99" s="90">
        <f t="shared" ca="1" si="20"/>
        <v>1590350217291.5127</v>
      </c>
      <c r="I99" s="90">
        <f t="shared" ca="1" si="20"/>
        <v>1855408586840.0981</v>
      </c>
      <c r="J99" s="90">
        <f t="shared" ca="1" si="20"/>
        <v>2120466956388.6836</v>
      </c>
      <c r="K99" s="90">
        <f t="shared" ca="1" si="20"/>
        <v>2385525325937.269</v>
      </c>
      <c r="L99">
        <f ca="1">IF('NGPS 2020'!$A107="MR",INDIRECT("'NGPS 2020'!"&amp;'Country Selector'!$B$3&amp;ROW($A107))*10^12,0)*'Process Emissions Multipliers'!$B$48</f>
        <v>2650583695485.8545</v>
      </c>
      <c r="M99" s="90">
        <f t="shared" ca="1" si="16"/>
        <v>2385525325937.269</v>
      </c>
      <c r="N99" s="90">
        <f t="shared" ca="1" si="21"/>
        <v>2120466956388.6836</v>
      </c>
      <c r="O99" s="90">
        <f t="shared" ca="1" si="21"/>
        <v>1855408586840.0981</v>
      </c>
      <c r="P99" s="90">
        <f t="shared" ca="1" si="21"/>
        <v>1590350217291.5127</v>
      </c>
      <c r="Q99" s="90">
        <f t="shared" ca="1" si="21"/>
        <v>1325291847742.9272</v>
      </c>
      <c r="R99" s="90">
        <f t="shared" ca="1" si="21"/>
        <v>1060233478194.3418</v>
      </c>
      <c r="S99" s="90">
        <f t="shared" ca="1" si="21"/>
        <v>795175108645.75635</v>
      </c>
      <c r="T99" s="90">
        <f t="shared" ca="1" si="21"/>
        <v>530116739097.1709</v>
      </c>
      <c r="U99" s="90">
        <f t="shared" ca="1" si="21"/>
        <v>265058369548.58545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136359442291.81071</v>
      </c>
      <c r="D100" s="90">
        <f t="shared" ca="1" si="20"/>
        <v>272718884583.62143</v>
      </c>
      <c r="E100" s="90">
        <f t="shared" ca="1" si="20"/>
        <v>409078326875.43213</v>
      </c>
      <c r="F100" s="90">
        <f t="shared" ca="1" si="20"/>
        <v>545437769167.24286</v>
      </c>
      <c r="G100" s="90">
        <f t="shared" ca="1" si="20"/>
        <v>681797211459.05359</v>
      </c>
      <c r="H100" s="90">
        <f t="shared" ca="1" si="20"/>
        <v>818156653750.86426</v>
      </c>
      <c r="I100" s="90">
        <f t="shared" ca="1" si="20"/>
        <v>954516096042.67505</v>
      </c>
      <c r="J100" s="90">
        <f t="shared" ca="1" si="20"/>
        <v>1090875538334.4857</v>
      </c>
      <c r="K100" s="90">
        <f t="shared" ca="1" si="20"/>
        <v>1227234980626.2964</v>
      </c>
      <c r="L100">
        <f ca="1">IF('NGPS 2020'!$A108="MR",INDIRECT("'NGPS 2020'!"&amp;'Country Selector'!$B$3&amp;ROW($A108))*10^12,0)*'Process Emissions Multipliers'!$B$48</f>
        <v>1363594422918.1072</v>
      </c>
      <c r="M100" s="90">
        <f t="shared" ca="1" si="16"/>
        <v>1227234980626.2964</v>
      </c>
      <c r="N100" s="90">
        <f t="shared" ca="1" si="21"/>
        <v>1090875538334.4857</v>
      </c>
      <c r="O100" s="90">
        <f t="shared" ca="1" si="21"/>
        <v>954516096042.67505</v>
      </c>
      <c r="P100" s="90">
        <f t="shared" ca="1" si="21"/>
        <v>818156653750.86426</v>
      </c>
      <c r="Q100" s="90">
        <f t="shared" ca="1" si="21"/>
        <v>681797211459.05359</v>
      </c>
      <c r="R100" s="90">
        <f t="shared" ca="1" si="21"/>
        <v>545437769167.24286</v>
      </c>
      <c r="S100" s="90">
        <f t="shared" ca="1" si="21"/>
        <v>409078326875.43213</v>
      </c>
      <c r="T100" s="90">
        <f t="shared" ca="1" si="21"/>
        <v>272718884583.62143</v>
      </c>
      <c r="U100" s="90">
        <f t="shared" ca="1" si="21"/>
        <v>136359442291.81071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277707056585.86945</v>
      </c>
      <c r="D101" s="90">
        <f t="shared" ca="1" si="20"/>
        <v>555414113171.73889</v>
      </c>
      <c r="E101" s="90">
        <f t="shared" ca="1" si="20"/>
        <v>833121169757.60828</v>
      </c>
      <c r="F101" s="90">
        <f t="shared" ca="1" si="20"/>
        <v>1110828226343.4778</v>
      </c>
      <c r="G101" s="90">
        <f t="shared" ca="1" si="20"/>
        <v>1388535282929.3472</v>
      </c>
      <c r="H101" s="90">
        <f t="shared" ca="1" si="20"/>
        <v>1666242339515.2166</v>
      </c>
      <c r="I101" s="90">
        <f t="shared" ca="1" si="20"/>
        <v>1943949396101.0859</v>
      </c>
      <c r="J101" s="90">
        <f t="shared" ca="1" si="20"/>
        <v>2221656452686.9556</v>
      </c>
      <c r="K101" s="90">
        <f t="shared" ca="1" si="20"/>
        <v>2499363509272.8252</v>
      </c>
      <c r="L101">
        <f ca="1">IF('NGPS 2020'!$A109="MR",INDIRECT("'NGPS 2020'!"&amp;'Country Selector'!$B$3&amp;ROW($A109))*10^12,0)*'Process Emissions Multipliers'!$B$48</f>
        <v>2777070565858.6943</v>
      </c>
      <c r="M101" s="90">
        <f t="shared" ca="1" si="16"/>
        <v>2499363509272.8252</v>
      </c>
      <c r="N101" s="90">
        <f t="shared" ca="1" si="21"/>
        <v>2221656452686.9556</v>
      </c>
      <c r="O101" s="90">
        <f t="shared" ca="1" si="21"/>
        <v>1943949396101.0859</v>
      </c>
      <c r="P101" s="90">
        <f t="shared" ca="1" si="21"/>
        <v>1666242339515.2166</v>
      </c>
      <c r="Q101" s="90">
        <f t="shared" ca="1" si="21"/>
        <v>1388535282929.3472</v>
      </c>
      <c r="R101" s="90">
        <f t="shared" ca="1" si="21"/>
        <v>1110828226343.4778</v>
      </c>
      <c r="S101" s="90">
        <f t="shared" ca="1" si="21"/>
        <v>833121169757.60828</v>
      </c>
      <c r="T101" s="90">
        <f t="shared" ca="1" si="21"/>
        <v>555414113171.73889</v>
      </c>
      <c r="U101" s="90">
        <f t="shared" ca="1" si="21"/>
        <v>277707056585.86945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76849835304.460052</v>
      </c>
      <c r="N102" s="90">
        <f t="shared" ca="1" si="21"/>
        <v>153699670608.9201</v>
      </c>
      <c r="O102" s="90">
        <f t="shared" ca="1" si="21"/>
        <v>230549505913.38019</v>
      </c>
      <c r="P102" s="90">
        <f t="shared" ca="1" si="21"/>
        <v>307399341217.84021</v>
      </c>
      <c r="Q102" s="90">
        <f t="shared" ca="1" si="21"/>
        <v>384249176522.30029</v>
      </c>
      <c r="R102" s="90">
        <f t="shared" ca="1" si="21"/>
        <v>461099011826.76038</v>
      </c>
      <c r="S102" s="90">
        <f t="shared" ca="1" si="21"/>
        <v>537948847131.2204</v>
      </c>
      <c r="T102" s="90">
        <f t="shared" ca="1" si="21"/>
        <v>614798682435.68042</v>
      </c>
      <c r="U102" s="90">
        <f t="shared" ca="1" si="21"/>
        <v>691648517740.1405</v>
      </c>
      <c r="V102">
        <f ca="1">IF('NGPS 2030'!$A110="MR",INDIRECT("'NGPS 2030'!"&amp;'Country Selector'!$B$3&amp;ROW($A110))*10^12,0)*'Process Emissions Multipliers'!$D$48</f>
        <v>768498353044.60059</v>
      </c>
      <c r="W102" s="90">
        <f t="shared" ca="1" si="22"/>
        <v>770493803439.43713</v>
      </c>
      <c r="X102" s="90">
        <f t="shared" ca="1" si="22"/>
        <v>772489253834.27393</v>
      </c>
      <c r="Y102" s="90">
        <f t="shared" ca="1" si="22"/>
        <v>774484704229.1106</v>
      </c>
      <c r="Z102" s="90">
        <f t="shared" ca="1" si="22"/>
        <v>776480154623.94714</v>
      </c>
      <c r="AA102" s="90">
        <f t="shared" ca="1" si="22"/>
        <v>778475605018.78381</v>
      </c>
      <c r="AB102" s="90">
        <f t="shared" ca="1" si="22"/>
        <v>780471055413.62048</v>
      </c>
      <c r="AC102" s="90">
        <f t="shared" ca="1" si="22"/>
        <v>782466505808.45715</v>
      </c>
      <c r="AD102" s="90">
        <f t="shared" ca="1" si="22"/>
        <v>784461956203.29382</v>
      </c>
      <c r="AE102" s="90">
        <f t="shared" ca="1" si="22"/>
        <v>786457406598.13049</v>
      </c>
      <c r="AF102" s="90">
        <f t="shared" ca="1" si="22"/>
        <v>788452856992.96704</v>
      </c>
      <c r="AG102" s="90">
        <f t="shared" ca="1" si="22"/>
        <v>790448307387.80371</v>
      </c>
      <c r="AH102" s="90">
        <f t="shared" ca="1" si="22"/>
        <v>792443757782.64038</v>
      </c>
      <c r="AI102" s="90">
        <f t="shared" ca="1" si="22"/>
        <v>794439208177.47705</v>
      </c>
      <c r="AJ102" s="90">
        <f t="shared" ca="1" si="22"/>
        <v>796434658572.31372</v>
      </c>
      <c r="AK102" s="90">
        <f t="shared" ca="1" si="22"/>
        <v>798430108967.15039</v>
      </c>
      <c r="AL102" s="90">
        <f t="shared" ca="1" si="22"/>
        <v>800425559361.98706</v>
      </c>
      <c r="AM102" s="90">
        <f t="shared" ca="1" si="19"/>
        <v>802421009756.82361</v>
      </c>
      <c r="AN102" s="90">
        <f t="shared" ca="1" si="19"/>
        <v>804416460151.6604</v>
      </c>
      <c r="AO102" s="90">
        <f t="shared" ca="1" si="19"/>
        <v>806411910546.49683</v>
      </c>
      <c r="AP102">
        <f ca="1">V102*'Process Emissions Multipliers'!$E$48</f>
        <v>808407360941.33362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1423003164698.5615</v>
      </c>
      <c r="D106" s="90">
        <f t="shared" ca="1" si="20"/>
        <v>1341021847955.811</v>
      </c>
      <c r="E106" s="90">
        <f t="shared" ca="1" si="20"/>
        <v>1259040531213.0605</v>
      </c>
      <c r="F106" s="90">
        <f t="shared" ca="1" si="20"/>
        <v>1177059214470.3098</v>
      </c>
      <c r="G106" s="90">
        <f t="shared" ca="1" si="20"/>
        <v>1095077897727.5596</v>
      </c>
      <c r="H106" s="90">
        <f t="shared" ca="1" si="20"/>
        <v>1013096580984.809</v>
      </c>
      <c r="I106" s="90">
        <f t="shared" ca="1" si="20"/>
        <v>931115264242.05847</v>
      </c>
      <c r="J106" s="90">
        <f t="shared" ca="1" si="20"/>
        <v>849133947499.30798</v>
      </c>
      <c r="K106" s="90">
        <f t="shared" ca="1" si="20"/>
        <v>767152630756.5575</v>
      </c>
      <c r="L106">
        <f ca="1">IF('NGPS 2020'!$A114="MR",INDIRECT("'NGPS 2020'!"&amp;'Country Selector'!$B$3&amp;ROW($A114))*10^12,0)*'Process Emissions Multipliers'!$B$48</f>
        <v>685171314013.80701</v>
      </c>
      <c r="M106" s="90">
        <f t="shared" ca="1" si="16"/>
        <v>616654182612.42627</v>
      </c>
      <c r="N106" s="90">
        <f t="shared" ca="1" si="21"/>
        <v>548137051211.04559</v>
      </c>
      <c r="O106" s="90">
        <f t="shared" ca="1" si="21"/>
        <v>479619919809.66492</v>
      </c>
      <c r="P106" s="90">
        <f t="shared" ca="1" si="21"/>
        <v>411102788408.28418</v>
      </c>
      <c r="Q106" s="90">
        <f t="shared" ca="1" si="21"/>
        <v>342585657006.9035</v>
      </c>
      <c r="R106" s="90">
        <f t="shared" ca="1" si="21"/>
        <v>274068525605.5228</v>
      </c>
      <c r="S106" s="90">
        <f t="shared" ca="1" si="21"/>
        <v>205551394204.14209</v>
      </c>
      <c r="T106" s="90">
        <f t="shared" ca="1" si="21"/>
        <v>137034262802.7614</v>
      </c>
      <c r="U106" s="90">
        <f t="shared" ca="1" si="21"/>
        <v>68517131401.380699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1214385288.9815207</v>
      </c>
      <c r="D108" s="90">
        <f t="shared" ca="1" si="20"/>
        <v>2428770577.9630413</v>
      </c>
      <c r="E108" s="90">
        <f t="shared" ca="1" si="20"/>
        <v>3643155866.944562</v>
      </c>
      <c r="F108" s="90">
        <f t="shared" ca="1" si="20"/>
        <v>4857541155.9260826</v>
      </c>
      <c r="G108" s="90">
        <f t="shared" ca="1" si="20"/>
        <v>6071926444.9076033</v>
      </c>
      <c r="H108" s="90">
        <f t="shared" ca="1" si="20"/>
        <v>7286311733.8891239</v>
      </c>
      <c r="I108" s="90">
        <f t="shared" ca="1" si="20"/>
        <v>8500697022.8706455</v>
      </c>
      <c r="J108" s="90">
        <f t="shared" ca="1" si="20"/>
        <v>9715082311.8521652</v>
      </c>
      <c r="K108" s="90">
        <f t="shared" ca="1" si="20"/>
        <v>10929467600.833685</v>
      </c>
      <c r="L108">
        <f ca="1">IF('NGPS 2020'!$A116="MR",INDIRECT("'NGPS 2020'!"&amp;'Country Selector'!$B$3&amp;ROW($A116))*10^12,0)*'Process Emissions Multipliers'!$B$48</f>
        <v>12143852889.815207</v>
      </c>
      <c r="M108" s="90">
        <f t="shared" ca="1" si="16"/>
        <v>10929467600.833685</v>
      </c>
      <c r="N108" s="90">
        <f t="shared" ca="1" si="21"/>
        <v>9715082311.8521652</v>
      </c>
      <c r="O108" s="90">
        <f t="shared" ca="1" si="21"/>
        <v>8500697022.8706455</v>
      </c>
      <c r="P108" s="90">
        <f t="shared" ca="1" si="21"/>
        <v>7286311733.8891239</v>
      </c>
      <c r="Q108" s="90">
        <f t="shared" ca="1" si="21"/>
        <v>6071926444.9076033</v>
      </c>
      <c r="R108" s="90">
        <f t="shared" ca="1" si="21"/>
        <v>4857541155.9260826</v>
      </c>
      <c r="S108" s="90">
        <f t="shared" ca="1" si="21"/>
        <v>3643155866.944562</v>
      </c>
      <c r="T108" s="90">
        <f t="shared" ca="1" si="21"/>
        <v>2428770577.9630413</v>
      </c>
      <c r="U108" s="90">
        <f t="shared" ca="1" si="21"/>
        <v>1214385288.9815207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11959332139.877756</v>
      </c>
      <c r="D111" s="90">
        <f t="shared" ca="1" si="20"/>
        <v>12891409360.911804</v>
      </c>
      <c r="E111" s="90">
        <f t="shared" ca="1" si="20"/>
        <v>13823486581.94585</v>
      </c>
      <c r="F111" s="90">
        <f t="shared" ca="1" si="20"/>
        <v>14755563802.979897</v>
      </c>
      <c r="G111" s="90">
        <f t="shared" ca="1" si="20"/>
        <v>15687641024.013943</v>
      </c>
      <c r="H111" s="90">
        <f t="shared" ca="1" si="20"/>
        <v>16619718245.047989</v>
      </c>
      <c r="I111" s="90">
        <f t="shared" ca="1" si="20"/>
        <v>17551795466.082035</v>
      </c>
      <c r="J111" s="90">
        <f t="shared" ca="1" si="20"/>
        <v>18483872687.116081</v>
      </c>
      <c r="K111" s="90">
        <f t="shared" ca="1" si="20"/>
        <v>19415949908.150127</v>
      </c>
      <c r="L111">
        <f ca="1">IF('NGPS 2020'!$A119="MR",INDIRECT("'NGPS 2020'!"&amp;'Country Selector'!$B$3&amp;ROW($A119))*10^12,0)*'Process Emissions Multipliers'!$B$48</f>
        <v>20348027129.184174</v>
      </c>
      <c r="M111" s="90">
        <f t="shared" ca="1" si="16"/>
        <v>20595489452.273888</v>
      </c>
      <c r="N111" s="90">
        <f t="shared" ca="1" si="21"/>
        <v>20842951775.363605</v>
      </c>
      <c r="O111" s="90">
        <f t="shared" ca="1" si="21"/>
        <v>21090414098.45332</v>
      </c>
      <c r="P111" s="90">
        <f t="shared" ca="1" si="21"/>
        <v>21337876421.543037</v>
      </c>
      <c r="Q111" s="90">
        <f t="shared" ca="1" si="21"/>
        <v>21585338744.632751</v>
      </c>
      <c r="R111" s="90">
        <f t="shared" ca="1" si="21"/>
        <v>21832801067.722466</v>
      </c>
      <c r="S111" s="90">
        <f t="shared" ca="1" si="21"/>
        <v>22080263390.812183</v>
      </c>
      <c r="T111" s="90">
        <f t="shared" ca="1" si="21"/>
        <v>22327725713.901897</v>
      </c>
      <c r="U111" s="90">
        <f t="shared" ca="1" si="21"/>
        <v>22575188036.991615</v>
      </c>
      <c r="V111">
        <f ca="1">IF('NGPS 2030'!$A119="MR",INDIRECT("'NGPS 2030'!"&amp;'Country Selector'!$B$3&amp;ROW($A119))*10^12,0)*'Process Emissions Multipliers'!$D$48</f>
        <v>22822650360.081329</v>
      </c>
      <c r="W111" s="90">
        <f t="shared" ref="W111:AL126" ca="1" si="24">$V111*($AP$1-W$1)/($AP$1-$V$1)+$AP111*(W$1-$V$1)/($AP$1-$V$1)</f>
        <v>22881910690.948429</v>
      </c>
      <c r="X111" s="90">
        <f t="shared" ca="1" si="24"/>
        <v>22941171021.815525</v>
      </c>
      <c r="Y111" s="90">
        <f t="shared" ca="1" si="24"/>
        <v>23000431352.682625</v>
      </c>
      <c r="Z111" s="90">
        <f t="shared" ca="1" si="24"/>
        <v>23059691683.549721</v>
      </c>
      <c r="AA111" s="90">
        <f t="shared" ca="1" si="24"/>
        <v>23118952014.416824</v>
      </c>
      <c r="AB111" s="90">
        <f t="shared" ca="1" si="24"/>
        <v>23178212345.28392</v>
      </c>
      <c r="AC111" s="90">
        <f t="shared" ca="1" si="24"/>
        <v>23237472676.151016</v>
      </c>
      <c r="AD111" s="90">
        <f t="shared" ca="1" si="24"/>
        <v>23296733007.018116</v>
      </c>
      <c r="AE111" s="90">
        <f t="shared" ca="1" si="24"/>
        <v>23355993337.885216</v>
      </c>
      <c r="AF111" s="90">
        <f t="shared" ca="1" si="24"/>
        <v>23415253668.752312</v>
      </c>
      <c r="AG111" s="90">
        <f t="shared" ca="1" si="24"/>
        <v>23474513999.619411</v>
      </c>
      <c r="AH111" s="90">
        <f t="shared" ca="1" si="24"/>
        <v>23533774330.486511</v>
      </c>
      <c r="AI111" s="90">
        <f t="shared" ca="1" si="24"/>
        <v>23593034661.353607</v>
      </c>
      <c r="AJ111" s="90">
        <f t="shared" ca="1" si="24"/>
        <v>23652294992.220707</v>
      </c>
      <c r="AK111" s="90">
        <f t="shared" ca="1" si="24"/>
        <v>23711555323.087807</v>
      </c>
      <c r="AL111" s="90">
        <f t="shared" ca="1" si="24"/>
        <v>23770815653.954903</v>
      </c>
      <c r="AM111" s="90">
        <f t="shared" ca="1" si="23"/>
        <v>23830075984.822002</v>
      </c>
      <c r="AN111" s="90">
        <f t="shared" ca="1" si="23"/>
        <v>23889336315.689102</v>
      </c>
      <c r="AO111" s="90">
        <f t="shared" ca="1" si="23"/>
        <v>23948596646.556198</v>
      </c>
      <c r="AP111">
        <f ca="1">V111*'Process Emissions Multipliers'!$E$48</f>
        <v>24007856977.423298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17800839445.272316</v>
      </c>
      <c r="N113" s="90">
        <f t="shared" ca="1" si="21"/>
        <v>35601678890.544632</v>
      </c>
      <c r="O113" s="90">
        <f t="shared" ca="1" si="21"/>
        <v>53402518335.81694</v>
      </c>
      <c r="P113" s="90">
        <f t="shared" ca="1" si="21"/>
        <v>71203357781.089264</v>
      </c>
      <c r="Q113" s="90">
        <f t="shared" ca="1" si="21"/>
        <v>89004197226.361572</v>
      </c>
      <c r="R113" s="90">
        <f t="shared" ca="1" si="21"/>
        <v>106805036671.63388</v>
      </c>
      <c r="S113" s="90">
        <f t="shared" ca="1" si="21"/>
        <v>124605876116.9062</v>
      </c>
      <c r="T113" s="90">
        <f t="shared" ca="1" si="21"/>
        <v>142406715562.17853</v>
      </c>
      <c r="U113" s="90">
        <f t="shared" ca="1" si="21"/>
        <v>160207555007.45084</v>
      </c>
      <c r="V113">
        <f ca="1">IF('NGPS 2030'!$A121="MR",INDIRECT("'NGPS 2030'!"&amp;'Country Selector'!$B$3&amp;ROW($A121))*10^12,0)*'Process Emissions Multipliers'!$D$48</f>
        <v>178008394452.72314</v>
      </c>
      <c r="W113" s="90">
        <f t="shared" ca="1" si="24"/>
        <v>178470603538.25687</v>
      </c>
      <c r="X113" s="90">
        <f t="shared" ca="1" si="24"/>
        <v>178932812623.79062</v>
      </c>
      <c r="Y113" s="90">
        <f t="shared" ca="1" si="24"/>
        <v>179395021709.32434</v>
      </c>
      <c r="Z113" s="90">
        <f t="shared" ca="1" si="24"/>
        <v>179857230794.85809</v>
      </c>
      <c r="AA113" s="90">
        <f t="shared" ca="1" si="24"/>
        <v>180319439880.39182</v>
      </c>
      <c r="AB113" s="90">
        <f t="shared" ca="1" si="24"/>
        <v>180781648965.92554</v>
      </c>
      <c r="AC113" s="90">
        <f t="shared" ca="1" si="24"/>
        <v>181243858051.45929</v>
      </c>
      <c r="AD113" s="90">
        <f t="shared" ca="1" si="24"/>
        <v>181706067136.99301</v>
      </c>
      <c r="AE113" s="90">
        <f t="shared" ca="1" si="24"/>
        <v>182168276222.52673</v>
      </c>
      <c r="AF113" s="90">
        <f t="shared" ca="1" si="24"/>
        <v>182630485308.06049</v>
      </c>
      <c r="AG113" s="90">
        <f t="shared" ca="1" si="24"/>
        <v>183092694393.59424</v>
      </c>
      <c r="AH113" s="90">
        <f t="shared" ca="1" si="24"/>
        <v>183554903479.12796</v>
      </c>
      <c r="AI113" s="90">
        <f t="shared" ca="1" si="24"/>
        <v>184017112564.66168</v>
      </c>
      <c r="AJ113" s="90">
        <f t="shared" ca="1" si="24"/>
        <v>184479321650.1954</v>
      </c>
      <c r="AK113" s="90">
        <f t="shared" ca="1" si="24"/>
        <v>184941530735.72916</v>
      </c>
      <c r="AL113" s="90">
        <f t="shared" ca="1" si="24"/>
        <v>185403739821.26288</v>
      </c>
      <c r="AM113" s="90">
        <f t="shared" ca="1" si="23"/>
        <v>185865948906.79663</v>
      </c>
      <c r="AN113" s="90">
        <f t="shared" ca="1" si="23"/>
        <v>186328157992.33035</v>
      </c>
      <c r="AO113" s="90">
        <f t="shared" ca="1" si="23"/>
        <v>186790367077.86411</v>
      </c>
      <c r="AP113">
        <f ca="1">V113*'Process Emissions Multipliers'!$E$48</f>
        <v>187252576163.39783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15870723086.063053</v>
      </c>
      <c r="D116" s="90">
        <f t="shared" ca="1" si="20"/>
        <v>31741446172.126106</v>
      </c>
      <c r="E116" s="90">
        <f t="shared" ca="1" si="20"/>
        <v>47612169258.189163</v>
      </c>
      <c r="F116" s="90">
        <f t="shared" ca="1" si="20"/>
        <v>63482892344.252213</v>
      </c>
      <c r="G116" s="90">
        <f t="shared" ca="1" si="20"/>
        <v>79353615430.315262</v>
      </c>
      <c r="H116" s="90">
        <f t="shared" ca="1" si="20"/>
        <v>95224338516.378326</v>
      </c>
      <c r="I116" s="90">
        <f t="shared" ca="1" si="20"/>
        <v>111095061602.44136</v>
      </c>
      <c r="J116" s="90">
        <f t="shared" ca="1" si="20"/>
        <v>126965784688.50443</v>
      </c>
      <c r="K116" s="90">
        <f t="shared" ca="1" si="20"/>
        <v>142836507774.56747</v>
      </c>
      <c r="L116">
        <f ca="1">IF('NGPS 2020'!$A124="MR",INDIRECT("'NGPS 2020'!"&amp;'Country Selector'!$B$3&amp;ROW($A124))*10^12,0)*'Process Emissions Multipliers'!$B$48</f>
        <v>158707230860.63052</v>
      </c>
      <c r="M116" s="90">
        <f t="shared" ca="1" si="16"/>
        <v>142836507774.56747</v>
      </c>
      <c r="N116" s="90">
        <f t="shared" ca="1" si="21"/>
        <v>126965784688.50443</v>
      </c>
      <c r="O116" s="90">
        <f t="shared" ca="1" si="21"/>
        <v>111095061602.44136</v>
      </c>
      <c r="P116" s="90">
        <f t="shared" ca="1" si="21"/>
        <v>95224338516.378326</v>
      </c>
      <c r="Q116" s="90">
        <f t="shared" ca="1" si="21"/>
        <v>79353615430.315262</v>
      </c>
      <c r="R116" s="90">
        <f t="shared" ca="1" si="21"/>
        <v>63482892344.252213</v>
      </c>
      <c r="S116" s="90">
        <f t="shared" ca="1" si="21"/>
        <v>47612169258.189163</v>
      </c>
      <c r="T116" s="90">
        <f t="shared" ca="1" si="21"/>
        <v>31741446172.126106</v>
      </c>
      <c r="U116" s="90">
        <f t="shared" ca="1" si="21"/>
        <v>15870723086.063053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3647260998.4971647</v>
      </c>
      <c r="N131" s="90">
        <f t="shared" ca="1" si="28"/>
        <v>7294521996.9943295</v>
      </c>
      <c r="O131" s="90">
        <f t="shared" ca="1" si="28"/>
        <v>10941782995.491495</v>
      </c>
      <c r="P131" s="90">
        <f t="shared" ca="1" si="28"/>
        <v>14589043993.988659</v>
      </c>
      <c r="Q131" s="90">
        <f t="shared" ca="1" si="28"/>
        <v>18236304992.485825</v>
      </c>
      <c r="R131" s="90">
        <f t="shared" ca="1" si="28"/>
        <v>21883565990.98299</v>
      </c>
      <c r="S131" s="90">
        <f t="shared" ca="1" si="28"/>
        <v>25530826989.480156</v>
      </c>
      <c r="T131" s="90">
        <f t="shared" ca="1" si="28"/>
        <v>29178087987.977318</v>
      </c>
      <c r="U131" s="90">
        <f t="shared" ca="1" si="28"/>
        <v>32825348986.474487</v>
      </c>
      <c r="V131">
        <f ca="1">IF('NGPS 2030'!$A139="MR",INDIRECT("'NGPS 2030'!"&amp;'Country Selector'!$B$3&amp;ROW($A139))*10^12,0)*'Process Emissions Multipliers'!$D$48</f>
        <v>36472609984.971649</v>
      </c>
      <c r="W131" s="90">
        <f t="shared" ca="1" si="26"/>
        <v>36567313225.007103</v>
      </c>
      <c r="X131" s="90">
        <f t="shared" ca="1" si="26"/>
        <v>36662016465.042564</v>
      </c>
      <c r="Y131" s="90">
        <f t="shared" ca="1" si="26"/>
        <v>36756719705.078018</v>
      </c>
      <c r="Z131" s="90">
        <f t="shared" ca="1" si="26"/>
        <v>36851422945.113472</v>
      </c>
      <c r="AA131" s="90">
        <f t="shared" ca="1" si="26"/>
        <v>36946126185.148926</v>
      </c>
      <c r="AB131" s="90">
        <f t="shared" ca="1" si="26"/>
        <v>37040829425.184387</v>
      </c>
      <c r="AC131" s="90">
        <f t="shared" ca="1" si="26"/>
        <v>37135532665.219841</v>
      </c>
      <c r="AD131" s="90">
        <f t="shared" ca="1" si="26"/>
        <v>37230235905.255295</v>
      </c>
      <c r="AE131" s="90">
        <f t="shared" ca="1" si="26"/>
        <v>37324939145.290749</v>
      </c>
      <c r="AF131" s="90">
        <f t="shared" ca="1" si="26"/>
        <v>37419642385.326202</v>
      </c>
      <c r="AG131" s="90">
        <f t="shared" ca="1" si="26"/>
        <v>37514345625.361656</v>
      </c>
      <c r="AH131" s="90">
        <f t="shared" ca="1" si="26"/>
        <v>37609048865.39711</v>
      </c>
      <c r="AI131" s="90">
        <f t="shared" ca="1" si="26"/>
        <v>37703752105.432571</v>
      </c>
      <c r="AJ131" s="90">
        <f t="shared" ca="1" si="26"/>
        <v>37798455345.468025</v>
      </c>
      <c r="AK131" s="90">
        <f t="shared" ca="1" si="26"/>
        <v>37893158585.503479</v>
      </c>
      <c r="AL131" s="90">
        <f t="shared" ca="1" si="26"/>
        <v>37987861825.538933</v>
      </c>
      <c r="AM131" s="90">
        <f t="shared" ca="1" si="25"/>
        <v>38082565065.574394</v>
      </c>
      <c r="AN131" s="90">
        <f t="shared" ca="1" si="25"/>
        <v>38177268305.609848</v>
      </c>
      <c r="AO131" s="90">
        <f t="shared" ca="1" si="25"/>
        <v>38271971545.645294</v>
      </c>
      <c r="AP131">
        <f ca="1">V131*'Process Emissions Multipliers'!$E$48</f>
        <v>38366674785.680756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3251794361.0311565</v>
      </c>
      <c r="D134" s="90">
        <f t="shared" ca="1" si="27"/>
        <v>6503588722.0623131</v>
      </c>
      <c r="E134" s="90">
        <f t="shared" ca="1" si="27"/>
        <v>9755383083.0934696</v>
      </c>
      <c r="F134" s="90">
        <f t="shared" ca="1" si="27"/>
        <v>13007177444.124626</v>
      </c>
      <c r="G134" s="90">
        <f t="shared" ca="1" si="27"/>
        <v>16258971805.155783</v>
      </c>
      <c r="H134" s="90">
        <f t="shared" ca="1" si="27"/>
        <v>19510766166.186939</v>
      </c>
      <c r="I134" s="90">
        <f t="shared" ca="1" si="27"/>
        <v>22762560527.218098</v>
      </c>
      <c r="J134" s="90">
        <f t="shared" ca="1" si="27"/>
        <v>26014354888.249252</v>
      </c>
      <c r="K134" s="90">
        <f t="shared" ca="1" si="27"/>
        <v>29266149249.280407</v>
      </c>
      <c r="L134">
        <f ca="1">IF('NGPS 2020'!$A142="MR",INDIRECT("'NGPS 2020'!"&amp;'Country Selector'!$B$3&amp;ROW($A142))*10^12,0)*'Process Emissions Multipliers'!$B$48</f>
        <v>32517943610.311565</v>
      </c>
      <c r="M134" s="90">
        <f t="shared" ca="1" si="28"/>
        <v>29266149249.280407</v>
      </c>
      <c r="N134" s="90">
        <f t="shared" ca="1" si="28"/>
        <v>26014354888.249252</v>
      </c>
      <c r="O134" s="90">
        <f t="shared" ca="1" si="28"/>
        <v>22762560527.218098</v>
      </c>
      <c r="P134" s="90">
        <f t="shared" ca="1" si="28"/>
        <v>19510766166.186939</v>
      </c>
      <c r="Q134" s="90">
        <f t="shared" ca="1" si="28"/>
        <v>16258971805.155783</v>
      </c>
      <c r="R134" s="90">
        <f t="shared" ca="1" si="28"/>
        <v>13007177444.124626</v>
      </c>
      <c r="S134" s="90">
        <f t="shared" ca="1" si="28"/>
        <v>9755383083.0934696</v>
      </c>
      <c r="T134" s="90">
        <f t="shared" ca="1" si="28"/>
        <v>6503588722.0623131</v>
      </c>
      <c r="U134" s="90">
        <f t="shared" ca="1" si="28"/>
        <v>3251794361.0311565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562585922273.06189</v>
      </c>
      <c r="N152" s="90">
        <f t="shared" ca="1" si="28"/>
        <v>1125171844546.1238</v>
      </c>
      <c r="O152" s="90">
        <f t="shared" ca="1" si="28"/>
        <v>1687757766819.1858</v>
      </c>
      <c r="P152" s="90">
        <f t="shared" ca="1" si="28"/>
        <v>2250343689092.2476</v>
      </c>
      <c r="Q152" s="90">
        <f t="shared" ca="1" si="28"/>
        <v>2812929611365.3096</v>
      </c>
      <c r="R152" s="90">
        <f t="shared" ca="1" si="28"/>
        <v>3375515533638.3716</v>
      </c>
      <c r="S152" s="90">
        <f t="shared" ca="1" si="28"/>
        <v>3938101455911.4336</v>
      </c>
      <c r="T152" s="90">
        <f t="shared" ca="1" si="28"/>
        <v>4500687378184.4951</v>
      </c>
      <c r="U152" s="90">
        <f t="shared" ca="1" si="28"/>
        <v>5063273300457.5566</v>
      </c>
      <c r="V152">
        <f ca="1">IF('NGPS 2030'!$A160="MR",INDIRECT("'NGPS 2030'!"&amp;'Country Selector'!$B$3&amp;ROW($A160))*10^12,0)*'Process Emissions Multipliers'!$D$48</f>
        <v>5625859222730.6191</v>
      </c>
      <c r="W152" s="90">
        <f t="shared" ca="1" si="30"/>
        <v>5640467091391.3887</v>
      </c>
      <c r="X152" s="90">
        <f t="shared" ca="1" si="30"/>
        <v>5655074960052.1582</v>
      </c>
      <c r="Y152" s="90">
        <f t="shared" ca="1" si="30"/>
        <v>5669682828712.9277</v>
      </c>
      <c r="Z152" s="90">
        <f t="shared" ca="1" si="30"/>
        <v>5684290697373.6973</v>
      </c>
      <c r="AA152" s="90">
        <f t="shared" ca="1" si="30"/>
        <v>5698898566034.4668</v>
      </c>
      <c r="AB152" s="90">
        <f t="shared" ca="1" si="30"/>
        <v>5713506434695.2363</v>
      </c>
      <c r="AC152" s="90">
        <f t="shared" ca="1" si="30"/>
        <v>5728114303356.0059</v>
      </c>
      <c r="AD152" s="90">
        <f t="shared" ca="1" si="30"/>
        <v>5742722172016.7754</v>
      </c>
      <c r="AE152" s="90">
        <f t="shared" ca="1" si="30"/>
        <v>5757330040677.5449</v>
      </c>
      <c r="AF152" s="90">
        <f t="shared" ca="1" si="30"/>
        <v>5771937909338.3145</v>
      </c>
      <c r="AG152" s="90">
        <f t="shared" ca="1" si="30"/>
        <v>5786545777999.084</v>
      </c>
      <c r="AH152" s="90">
        <f t="shared" ca="1" si="30"/>
        <v>5801153646659.8535</v>
      </c>
      <c r="AI152" s="90">
        <f t="shared" ca="1" si="30"/>
        <v>5815761515320.624</v>
      </c>
      <c r="AJ152" s="90">
        <f t="shared" ca="1" si="30"/>
        <v>5830369383981.3936</v>
      </c>
      <c r="AK152" s="90">
        <f t="shared" ca="1" si="30"/>
        <v>5844977252642.1621</v>
      </c>
      <c r="AL152" s="90">
        <f t="shared" ca="1" si="30"/>
        <v>5859585121302.9326</v>
      </c>
      <c r="AM152" s="90">
        <f t="shared" ca="1" si="29"/>
        <v>5874192989963.7021</v>
      </c>
      <c r="AN152" s="90">
        <f t="shared" ca="1" si="29"/>
        <v>5888800858624.4707</v>
      </c>
      <c r="AO152" s="90">
        <f t="shared" ca="1" si="29"/>
        <v>5903408727285.2412</v>
      </c>
      <c r="AP152">
        <f ca="1">V152*'Process Emissions Multipliers'!$E$48</f>
        <v>5918016595946.0107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4566994149477.3359</v>
      </c>
      <c r="D153" s="90">
        <f t="shared" ca="1" si="27"/>
        <v>4922833075710.5664</v>
      </c>
      <c r="E153" s="90">
        <f t="shared" ca="1" si="27"/>
        <v>5278672001943.7969</v>
      </c>
      <c r="F153" s="90">
        <f t="shared" ca="1" si="27"/>
        <v>5634510928177.0273</v>
      </c>
      <c r="G153" s="90">
        <f t="shared" ca="1" si="27"/>
        <v>5990349854410.2578</v>
      </c>
      <c r="H153" s="90">
        <f t="shared" ca="1" si="27"/>
        <v>6346188780643.4883</v>
      </c>
      <c r="I153" s="90">
        <f t="shared" ca="1" si="27"/>
        <v>6702027706876.7188</v>
      </c>
      <c r="J153" s="90">
        <f t="shared" ca="1" si="27"/>
        <v>7057866633109.9492</v>
      </c>
      <c r="K153" s="90">
        <f t="shared" ca="1" si="27"/>
        <v>7413705559343.1787</v>
      </c>
      <c r="L153">
        <f ca="1">IF('NGPS 2020'!$A161="MR",INDIRECT("'NGPS 2020'!"&amp;'Country Selector'!$B$3&amp;ROW($A161))*10^12,0)*'Process Emissions Multipliers'!$B$48</f>
        <v>7769544485576.4102</v>
      </c>
      <c r="M153" s="90">
        <f t="shared" ca="1" si="28"/>
        <v>7301447798821.4375</v>
      </c>
      <c r="N153" s="90">
        <f t="shared" ca="1" si="28"/>
        <v>6833351112066.4648</v>
      </c>
      <c r="O153" s="90">
        <f t="shared" ca="1" si="28"/>
        <v>6365254425311.4932</v>
      </c>
      <c r="P153" s="90">
        <f t="shared" ca="1" si="28"/>
        <v>5897157738556.5195</v>
      </c>
      <c r="Q153" s="90">
        <f t="shared" ca="1" si="28"/>
        <v>5429061051801.5469</v>
      </c>
      <c r="R153" s="90">
        <f t="shared" ca="1" si="28"/>
        <v>4960964365046.5752</v>
      </c>
      <c r="S153" s="90">
        <f t="shared" ca="1" si="28"/>
        <v>4492867678291.6025</v>
      </c>
      <c r="T153" s="90">
        <f t="shared" ca="1" si="28"/>
        <v>4024770991536.6299</v>
      </c>
      <c r="U153" s="90">
        <f t="shared" ca="1" si="28"/>
        <v>3556674304781.6577</v>
      </c>
      <c r="V153">
        <f ca="1">IF('NGPS 2030'!$A161="MR",INDIRECT("'NGPS 2030'!"&amp;'Country Selector'!$B$3&amp;ROW($A161))*10^12,0)*'Process Emissions Multipliers'!$D$48</f>
        <v>3088577618026.6851</v>
      </c>
      <c r="W153" s="90">
        <f t="shared" ca="1" si="30"/>
        <v>3096597288339.5205</v>
      </c>
      <c r="X153" s="90">
        <f t="shared" ca="1" si="30"/>
        <v>3104616958652.3569</v>
      </c>
      <c r="Y153" s="90">
        <f t="shared" ca="1" si="30"/>
        <v>3112636628965.1929</v>
      </c>
      <c r="Z153" s="90">
        <f t="shared" ca="1" si="30"/>
        <v>3120656299278.0283</v>
      </c>
      <c r="AA153" s="90">
        <f t="shared" ca="1" si="30"/>
        <v>3128675969590.8643</v>
      </c>
      <c r="AB153" s="90">
        <f t="shared" ca="1" si="30"/>
        <v>3136695639903.7002</v>
      </c>
      <c r="AC153" s="90">
        <f t="shared" ca="1" si="30"/>
        <v>3144715310216.5356</v>
      </c>
      <c r="AD153" s="90">
        <f t="shared" ca="1" si="30"/>
        <v>3152734980529.3716</v>
      </c>
      <c r="AE153" s="90">
        <f t="shared" ca="1" si="30"/>
        <v>3160754650842.2075</v>
      </c>
      <c r="AF153" s="90">
        <f t="shared" ca="1" si="30"/>
        <v>3168774321155.043</v>
      </c>
      <c r="AG153" s="90">
        <f t="shared" ca="1" si="30"/>
        <v>3176793991467.8789</v>
      </c>
      <c r="AH153" s="90">
        <f t="shared" ca="1" si="30"/>
        <v>3184813661780.7148</v>
      </c>
      <c r="AI153" s="90">
        <f t="shared" ca="1" si="30"/>
        <v>3192833332093.5508</v>
      </c>
      <c r="AJ153" s="90">
        <f t="shared" ca="1" si="30"/>
        <v>3200853002406.3862</v>
      </c>
      <c r="AK153" s="90">
        <f t="shared" ca="1" si="30"/>
        <v>3208872672719.2227</v>
      </c>
      <c r="AL153" s="90">
        <f t="shared" ca="1" si="30"/>
        <v>3216892343032.0581</v>
      </c>
      <c r="AM153" s="90">
        <f t="shared" ca="1" si="29"/>
        <v>3224912013344.894</v>
      </c>
      <c r="AN153" s="90">
        <f t="shared" ca="1" si="29"/>
        <v>3232931683657.73</v>
      </c>
      <c r="AO153" s="90">
        <f t="shared" ca="1" si="29"/>
        <v>3240951353970.5659</v>
      </c>
      <c r="AP153">
        <f ca="1">V153*'Process Emissions Multipliers'!$E$48</f>
        <v>3248971024283.4014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1078883975938.7076</v>
      </c>
      <c r="D154" s="90">
        <f t="shared" ca="1" si="27"/>
        <v>1162969204641.0842</v>
      </c>
      <c r="E154" s="90">
        <f t="shared" ca="1" si="27"/>
        <v>1247054433343.4609</v>
      </c>
      <c r="F154" s="90">
        <f t="shared" ca="1" si="27"/>
        <v>1331139662045.8374</v>
      </c>
      <c r="G154" s="90">
        <f t="shared" ca="1" si="27"/>
        <v>1415224890748.2139</v>
      </c>
      <c r="H154" s="90">
        <f t="shared" ca="1" si="27"/>
        <v>1499310119450.5908</v>
      </c>
      <c r="I154" s="90">
        <f t="shared" ca="1" si="27"/>
        <v>1583395348152.9673</v>
      </c>
      <c r="J154" s="90">
        <f t="shared" ca="1" si="27"/>
        <v>1667480576855.344</v>
      </c>
      <c r="K154" s="90">
        <f t="shared" ca="1" si="27"/>
        <v>1751565805557.7207</v>
      </c>
      <c r="L154">
        <f ca="1">IF('NGPS 2020'!$A162="MR",INDIRECT("'NGPS 2020'!"&amp;'Country Selector'!$B$3&amp;ROW($A162))*10^12,0)*'Process Emissions Multipliers'!$B$48</f>
        <v>1835651034260.0974</v>
      </c>
      <c r="M154" s="90">
        <f t="shared" ca="1" si="28"/>
        <v>1892290177912.7302</v>
      </c>
      <c r="N154" s="90">
        <f t="shared" ca="1" si="28"/>
        <v>1948929321565.3628</v>
      </c>
      <c r="O154" s="90">
        <f t="shared" ca="1" si="28"/>
        <v>2005568465217.9956</v>
      </c>
      <c r="P154" s="90">
        <f t="shared" ca="1" si="28"/>
        <v>2062207608870.6284</v>
      </c>
      <c r="Q154" s="90">
        <f t="shared" ca="1" si="28"/>
        <v>2118846752523.261</v>
      </c>
      <c r="R154" s="90">
        <f t="shared" ca="1" si="28"/>
        <v>2175485896175.894</v>
      </c>
      <c r="S154" s="90">
        <f t="shared" ca="1" si="28"/>
        <v>2232125039828.5264</v>
      </c>
      <c r="T154" s="90">
        <f t="shared" ca="1" si="28"/>
        <v>2288764183481.1592</v>
      </c>
      <c r="U154" s="90">
        <f t="shared" ca="1" si="28"/>
        <v>2345403327133.792</v>
      </c>
      <c r="V154">
        <f ca="1">IF('NGPS 2030'!$A162="MR",INDIRECT("'NGPS 2030'!"&amp;'Country Selector'!$B$3&amp;ROW($A162))*10^12,0)*'Process Emissions Multipliers'!$D$48</f>
        <v>2402042470786.4248</v>
      </c>
      <c r="W154" s="90">
        <f t="shared" ca="1" si="30"/>
        <v>2408279512905.9766</v>
      </c>
      <c r="X154" s="90">
        <f t="shared" ca="1" si="30"/>
        <v>2414516555025.5283</v>
      </c>
      <c r="Y154" s="90">
        <f t="shared" ca="1" si="30"/>
        <v>2420753597145.0791</v>
      </c>
      <c r="Z154" s="90">
        <f t="shared" ca="1" si="30"/>
        <v>2426990639264.6309</v>
      </c>
      <c r="AA154" s="90">
        <f t="shared" ca="1" si="30"/>
        <v>2433227681384.1826</v>
      </c>
      <c r="AB154" s="90">
        <f t="shared" ca="1" si="30"/>
        <v>2439464723503.7344</v>
      </c>
      <c r="AC154" s="90">
        <f t="shared" ca="1" si="30"/>
        <v>2445701765623.2861</v>
      </c>
      <c r="AD154" s="90">
        <f t="shared" ca="1" si="30"/>
        <v>2451938807742.8374</v>
      </c>
      <c r="AE154" s="90">
        <f t="shared" ca="1" si="30"/>
        <v>2458175849862.3887</v>
      </c>
      <c r="AF154" s="90">
        <f t="shared" ca="1" si="30"/>
        <v>2464412891981.9404</v>
      </c>
      <c r="AG154" s="90">
        <f t="shared" ca="1" si="30"/>
        <v>2470649934101.4922</v>
      </c>
      <c r="AH154" s="90">
        <f t="shared" ca="1" si="30"/>
        <v>2476886976221.0435</v>
      </c>
      <c r="AI154" s="90">
        <f t="shared" ca="1" si="30"/>
        <v>2483124018340.5952</v>
      </c>
      <c r="AJ154" s="90">
        <f t="shared" ca="1" si="30"/>
        <v>2489361060460.1465</v>
      </c>
      <c r="AK154" s="90">
        <f t="shared" ca="1" si="30"/>
        <v>2495598102579.6982</v>
      </c>
      <c r="AL154" s="90">
        <f t="shared" ca="1" si="30"/>
        <v>2501835144699.25</v>
      </c>
      <c r="AM154" s="90">
        <f t="shared" ca="1" si="29"/>
        <v>2508072186818.8013</v>
      </c>
      <c r="AN154" s="90">
        <f t="shared" ca="1" si="29"/>
        <v>2514309228938.353</v>
      </c>
      <c r="AO154" s="90">
        <f t="shared" ca="1" si="29"/>
        <v>2520546271057.9043</v>
      </c>
      <c r="AP154">
        <f ca="1">V154*'Process Emissions Multipliers'!$E$48</f>
        <v>2526783313177.4561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180677803107.44232</v>
      </c>
      <c r="D155" s="90">
        <f t="shared" ca="1" si="27"/>
        <v>194752200270.20032</v>
      </c>
      <c r="E155" s="90">
        <f t="shared" ca="1" si="27"/>
        <v>208826597432.95831</v>
      </c>
      <c r="F155" s="90">
        <f t="shared" ca="1" si="27"/>
        <v>222900994595.71631</v>
      </c>
      <c r="G155" s="90">
        <f t="shared" ca="1" si="27"/>
        <v>236975391758.47424</v>
      </c>
      <c r="H155" s="90">
        <f t="shared" ca="1" si="27"/>
        <v>251049788921.23224</v>
      </c>
      <c r="I155" s="90">
        <f t="shared" ca="1" si="27"/>
        <v>265124186083.9902</v>
      </c>
      <c r="J155" s="90">
        <f t="shared" ca="1" si="27"/>
        <v>279198583246.74823</v>
      </c>
      <c r="K155" s="90">
        <f t="shared" ca="1" si="27"/>
        <v>293272980409.50616</v>
      </c>
      <c r="L155">
        <f ca="1">IF('NGPS 2020'!$A163="MR",INDIRECT("'NGPS 2020'!"&amp;'Country Selector'!$B$3&amp;ROW($A163))*10^12,0)*'Process Emissions Multipliers'!$B$48</f>
        <v>307347377572.26416</v>
      </c>
      <c r="M155" s="90">
        <f t="shared" ca="1" si="28"/>
        <v>276770287110.3252</v>
      </c>
      <c r="N155" s="90">
        <f t="shared" ca="1" si="28"/>
        <v>246193196648.38626</v>
      </c>
      <c r="O155" s="90">
        <f t="shared" ca="1" si="28"/>
        <v>215616106186.44727</v>
      </c>
      <c r="P155" s="90">
        <f t="shared" ca="1" si="28"/>
        <v>185039015724.50833</v>
      </c>
      <c r="Q155" s="90">
        <f t="shared" ca="1" si="28"/>
        <v>154461925262.56937</v>
      </c>
      <c r="R155" s="90">
        <f t="shared" ca="1" si="28"/>
        <v>123884834800.63042</v>
      </c>
      <c r="S155" s="90">
        <f t="shared" ca="1" si="28"/>
        <v>93307744338.691452</v>
      </c>
      <c r="T155" s="90">
        <f t="shared" ca="1" si="28"/>
        <v>62730653876.752502</v>
      </c>
      <c r="U155" s="90">
        <f t="shared" ca="1" si="28"/>
        <v>32153563414.813545</v>
      </c>
      <c r="V155">
        <f ca="1">IF('NGPS 2030'!$A163="MR",INDIRECT("'NGPS 2030'!"&amp;'Country Selector'!$B$3&amp;ROW($A163))*10^12,0)*'Process Emissions Multipliers'!$D$48</f>
        <v>1576472952.8745856</v>
      </c>
      <c r="W155" s="90">
        <f t="shared" ca="1" si="30"/>
        <v>1580566356.0208645</v>
      </c>
      <c r="X155" s="90">
        <f t="shared" ca="1" si="30"/>
        <v>1584659759.1671436</v>
      </c>
      <c r="Y155" s="90">
        <f t="shared" ca="1" si="30"/>
        <v>1588753162.3134222</v>
      </c>
      <c r="Z155" s="90">
        <f t="shared" ca="1" si="30"/>
        <v>1592846565.4597011</v>
      </c>
      <c r="AA155" s="90">
        <f t="shared" ca="1" si="30"/>
        <v>1596939968.6059802</v>
      </c>
      <c r="AB155" s="90">
        <f t="shared" ca="1" si="30"/>
        <v>1601033371.7522588</v>
      </c>
      <c r="AC155" s="90">
        <f t="shared" ca="1" si="30"/>
        <v>1605126774.8985376</v>
      </c>
      <c r="AD155" s="90">
        <f t="shared" ca="1" si="30"/>
        <v>1609220178.0448165</v>
      </c>
      <c r="AE155" s="90">
        <f t="shared" ca="1" si="30"/>
        <v>1613313581.1910954</v>
      </c>
      <c r="AF155" s="90">
        <f t="shared" ca="1" si="30"/>
        <v>1617406984.3373742</v>
      </c>
      <c r="AG155" s="90">
        <f t="shared" ca="1" si="30"/>
        <v>1621500387.4836531</v>
      </c>
      <c r="AH155" s="90">
        <f t="shared" ca="1" si="30"/>
        <v>1625593790.6299319</v>
      </c>
      <c r="AI155" s="90">
        <f t="shared" ca="1" si="30"/>
        <v>1629687193.7762108</v>
      </c>
      <c r="AJ155" s="90">
        <f t="shared" ca="1" si="30"/>
        <v>1633780596.9224896</v>
      </c>
      <c r="AK155" s="90">
        <f t="shared" ca="1" si="30"/>
        <v>1637874000.0687685</v>
      </c>
      <c r="AL155" s="90">
        <f t="shared" ca="1" si="30"/>
        <v>1641967403.2150476</v>
      </c>
      <c r="AM155" s="90">
        <f t="shared" ca="1" si="29"/>
        <v>1646060806.3613265</v>
      </c>
      <c r="AN155" s="90">
        <f t="shared" ca="1" si="29"/>
        <v>1650154209.5076053</v>
      </c>
      <c r="AO155" s="90">
        <f t="shared" ca="1" si="29"/>
        <v>1654247612.6538842</v>
      </c>
      <c r="AP155">
        <f ca="1">V155*'Process Emissions Multipliers'!$E$48</f>
        <v>1658341015.800163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4138969051268.1665</v>
      </c>
      <c r="D158" s="90">
        <f t="shared" ca="1" si="31"/>
        <v>3698432544086.3662</v>
      </c>
      <c r="E158" s="90">
        <f t="shared" ca="1" si="31"/>
        <v>3257896036904.5654</v>
      </c>
      <c r="F158" s="90">
        <f t="shared" ca="1" si="31"/>
        <v>2817359529722.7646</v>
      </c>
      <c r="G158" s="90">
        <f t="shared" ca="1" si="31"/>
        <v>2376823022540.9644</v>
      </c>
      <c r="H158" s="90">
        <f t="shared" ca="1" si="31"/>
        <v>1936286515359.1641</v>
      </c>
      <c r="I158" s="90">
        <f t="shared" ca="1" si="31"/>
        <v>1495750008177.3635</v>
      </c>
      <c r="J158" s="90">
        <f t="shared" ca="1" si="31"/>
        <v>1055213500995.5631</v>
      </c>
      <c r="K158" s="90">
        <f t="shared" ca="1" si="31"/>
        <v>614676993813.76257</v>
      </c>
      <c r="L158">
        <f ca="1">IF('NGPS 2020'!$A166="MR",INDIRECT("'NGPS 2020'!"&amp;'Country Selector'!$B$3&amp;ROW($A166))*10^12,0)*'Process Emissions Multipliers'!$B$48</f>
        <v>174140486631.9621</v>
      </c>
      <c r="M158" s="90">
        <f t="shared" ca="1" si="34"/>
        <v>176258294372.83307</v>
      </c>
      <c r="N158" s="90">
        <f t="shared" ca="1" si="32"/>
        <v>178376102113.70404</v>
      </c>
      <c r="O158" s="90">
        <f t="shared" ca="1" si="32"/>
        <v>180493909854.57501</v>
      </c>
      <c r="P158" s="90">
        <f t="shared" ca="1" si="32"/>
        <v>182611717595.44598</v>
      </c>
      <c r="Q158" s="90">
        <f t="shared" ca="1" si="32"/>
        <v>184729525336.31696</v>
      </c>
      <c r="R158" s="90">
        <f t="shared" ca="1" si="32"/>
        <v>186847333077.18793</v>
      </c>
      <c r="S158" s="90">
        <f t="shared" ca="1" si="32"/>
        <v>188965140818.05887</v>
      </c>
      <c r="T158" s="90">
        <f t="shared" ca="1" si="32"/>
        <v>191082948558.92984</v>
      </c>
      <c r="U158" s="90">
        <f t="shared" ca="1" si="32"/>
        <v>193200756299.80081</v>
      </c>
      <c r="V158">
        <f ca="1">IF('NGPS 2030'!$A166="MR",INDIRECT("'NGPS 2030'!"&amp;'Country Selector'!$B$3&amp;ROW($A166))*10^12,0)*'Process Emissions Multipliers'!$D$48</f>
        <v>195318564040.67178</v>
      </c>
      <c r="W158" s="90">
        <f t="shared" ca="1" si="30"/>
        <v>195825719982.11237</v>
      </c>
      <c r="X158" s="90">
        <f t="shared" ca="1" si="30"/>
        <v>196332875923.55301</v>
      </c>
      <c r="Y158" s="90">
        <f t="shared" ca="1" si="30"/>
        <v>196840031864.99359</v>
      </c>
      <c r="Z158" s="90">
        <f t="shared" ca="1" si="30"/>
        <v>197347187806.43417</v>
      </c>
      <c r="AA158" s="90">
        <f t="shared" ca="1" si="30"/>
        <v>197854343747.87482</v>
      </c>
      <c r="AB158" s="90">
        <f t="shared" ca="1" si="30"/>
        <v>198361499689.31537</v>
      </c>
      <c r="AC158" s="90">
        <f t="shared" ca="1" si="30"/>
        <v>198868655630.75601</v>
      </c>
      <c r="AD158" s="90">
        <f t="shared" ca="1" si="30"/>
        <v>199375811572.19659</v>
      </c>
      <c r="AE158" s="90">
        <f t="shared" ca="1" si="30"/>
        <v>199882967513.63721</v>
      </c>
      <c r="AF158" s="90">
        <f t="shared" ca="1" si="30"/>
        <v>200390123455.07782</v>
      </c>
      <c r="AG158" s="90">
        <f t="shared" ca="1" si="30"/>
        <v>200897279396.51843</v>
      </c>
      <c r="AH158" s="90">
        <f t="shared" ca="1" si="30"/>
        <v>201404435337.95898</v>
      </c>
      <c r="AI158" s="90">
        <f t="shared" ca="1" si="30"/>
        <v>201911591279.3996</v>
      </c>
      <c r="AJ158" s="90">
        <f t="shared" ca="1" si="30"/>
        <v>202418747220.84021</v>
      </c>
      <c r="AK158" s="90">
        <f t="shared" ca="1" si="30"/>
        <v>202925903162.28079</v>
      </c>
      <c r="AL158" s="90">
        <f t="shared" ref="AL158:AO173" ca="1" si="35">$V158*($AP$1-AL$1)/($AP$1-$V$1)+$AP158*(AL$1-$V$1)/($AP$1-$V$1)</f>
        <v>203433059103.72144</v>
      </c>
      <c r="AM158" s="90">
        <f t="shared" ca="1" si="35"/>
        <v>203940215045.16202</v>
      </c>
      <c r="AN158" s="90">
        <f t="shared" ca="1" si="35"/>
        <v>204447370986.60263</v>
      </c>
      <c r="AO158" s="90">
        <f t="shared" ca="1" si="35"/>
        <v>204954526928.04324</v>
      </c>
      <c r="AP158">
        <f ca="1">V158*'Process Emissions Multipliers'!$E$48</f>
        <v>205461682869.48383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2703360490526.6465</v>
      </c>
      <c r="D160" s="90">
        <f t="shared" ca="1" si="31"/>
        <v>2405303971877.5669</v>
      </c>
      <c r="E160" s="90">
        <f t="shared" ca="1" si="31"/>
        <v>2107247453228.4878</v>
      </c>
      <c r="F160" s="90">
        <f t="shared" ca="1" si="31"/>
        <v>1809190934579.4092</v>
      </c>
      <c r="G160" s="90">
        <f t="shared" ca="1" si="31"/>
        <v>1511134415930.3301</v>
      </c>
      <c r="H160" s="90">
        <f t="shared" ca="1" si="31"/>
        <v>1213077897281.2512</v>
      </c>
      <c r="I160" s="90">
        <f t="shared" ca="1" si="31"/>
        <v>915021378632.17224</v>
      </c>
      <c r="J160" s="90">
        <f t="shared" ca="1" si="31"/>
        <v>616964859983.09326</v>
      </c>
      <c r="K160" s="90">
        <f t="shared" ca="1" si="31"/>
        <v>318908341334.01422</v>
      </c>
      <c r="L160">
        <f ca="1">IF('NGPS 2020'!$A168="MR",INDIRECT("'NGPS 2020'!"&amp;'Country Selector'!$B$3&amp;ROW($A168))*10^12,0)*'Process Emissions Multipliers'!$B$48</f>
        <v>20851822684.935265</v>
      </c>
      <c r="M160" s="90">
        <f t="shared" ca="1" si="34"/>
        <v>21105411912.500896</v>
      </c>
      <c r="N160" s="90">
        <f t="shared" ca="1" si="32"/>
        <v>21359001140.066528</v>
      </c>
      <c r="O160" s="90">
        <f t="shared" ca="1" si="32"/>
        <v>21612590367.63216</v>
      </c>
      <c r="P160" s="90">
        <f t="shared" ca="1" si="32"/>
        <v>21866179595.197792</v>
      </c>
      <c r="Q160" s="90">
        <f t="shared" ca="1" si="32"/>
        <v>22119768822.763424</v>
      </c>
      <c r="R160" s="90">
        <f t="shared" ca="1" si="32"/>
        <v>22373358050.329056</v>
      </c>
      <c r="S160" s="90">
        <f t="shared" ca="1" si="32"/>
        <v>22626947277.894688</v>
      </c>
      <c r="T160" s="90">
        <f t="shared" ca="1" si="32"/>
        <v>22880536505.46032</v>
      </c>
      <c r="U160" s="90">
        <f t="shared" ca="1" si="32"/>
        <v>23134125733.025951</v>
      </c>
      <c r="V160">
        <f ca="1">IF('NGPS 2030'!$A168="MR",INDIRECT("'NGPS 2030'!"&amp;'Country Selector'!$B$3&amp;ROW($A168))*10^12,0)*'Process Emissions Multipliers'!$D$48</f>
        <v>23387714960.591583</v>
      </c>
      <c r="W160" s="90">
        <f t="shared" ca="1" si="36"/>
        <v>23448442514.356075</v>
      </c>
      <c r="X160" s="90">
        <f t="shared" ca="1" si="36"/>
        <v>23509170068.120567</v>
      </c>
      <c r="Y160" s="90">
        <f t="shared" ca="1" si="36"/>
        <v>23569897621.885059</v>
      </c>
      <c r="Z160" s="90">
        <f t="shared" ca="1" si="36"/>
        <v>23630625175.649551</v>
      </c>
      <c r="AA160" s="90">
        <f t="shared" ca="1" si="36"/>
        <v>23691352729.414043</v>
      </c>
      <c r="AB160" s="90">
        <f t="shared" ca="1" si="36"/>
        <v>23752080283.178535</v>
      </c>
      <c r="AC160" s="90">
        <f t="shared" ca="1" si="36"/>
        <v>23812807836.943024</v>
      </c>
      <c r="AD160" s="90">
        <f t="shared" ca="1" si="36"/>
        <v>23873535390.70752</v>
      </c>
      <c r="AE160" s="90">
        <f t="shared" ca="1" si="36"/>
        <v>23934262944.472012</v>
      </c>
      <c r="AF160" s="90">
        <f t="shared" ca="1" si="36"/>
        <v>23994990498.236504</v>
      </c>
      <c r="AG160" s="90">
        <f t="shared" ca="1" si="36"/>
        <v>24055718052.000996</v>
      </c>
      <c r="AH160" s="90">
        <f t="shared" ca="1" si="36"/>
        <v>24116445605.765488</v>
      </c>
      <c r="AI160" s="90">
        <f t="shared" ca="1" si="36"/>
        <v>24177173159.52998</v>
      </c>
      <c r="AJ160" s="90">
        <f t="shared" ca="1" si="36"/>
        <v>24237900713.294472</v>
      </c>
      <c r="AK160" s="90">
        <f t="shared" ca="1" si="36"/>
        <v>24298628267.058964</v>
      </c>
      <c r="AL160" s="90">
        <f t="shared" ca="1" si="36"/>
        <v>24359355820.823456</v>
      </c>
      <c r="AM160" s="90">
        <f t="shared" ca="1" si="35"/>
        <v>24420083374.587948</v>
      </c>
      <c r="AN160" s="90">
        <f t="shared" ca="1" si="35"/>
        <v>24480810928.35244</v>
      </c>
      <c r="AO160" s="90">
        <f t="shared" ca="1" si="35"/>
        <v>24541538482.116932</v>
      </c>
      <c r="AP160">
        <f ca="1">V160*'Process Emissions Multipliers'!$E$48</f>
        <v>24602266035.881424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960136101.67182541</v>
      </c>
      <c r="D163" s="90">
        <f t="shared" ca="1" si="31"/>
        <v>1920272203.3436508</v>
      </c>
      <c r="E163" s="90">
        <f t="shared" ca="1" si="31"/>
        <v>2880408305.0154762</v>
      </c>
      <c r="F163" s="90">
        <f t="shared" ca="1" si="31"/>
        <v>3840544406.6873016</v>
      </c>
      <c r="G163" s="90">
        <f t="shared" ca="1" si="31"/>
        <v>4800680508.359127</v>
      </c>
      <c r="H163" s="90">
        <f t="shared" ca="1" si="31"/>
        <v>5760816610.0309525</v>
      </c>
      <c r="I163" s="90">
        <f t="shared" ca="1" si="31"/>
        <v>6720952711.7027779</v>
      </c>
      <c r="J163" s="90">
        <f t="shared" ca="1" si="31"/>
        <v>7681088813.3746033</v>
      </c>
      <c r="K163" s="90">
        <f t="shared" ca="1" si="31"/>
        <v>8641224915.0464287</v>
      </c>
      <c r="L163">
        <f ca="1">IF('NGPS 2020'!$A171="MR",INDIRECT("'NGPS 2020'!"&amp;'Country Selector'!$B$3&amp;ROW($A171))*10^12,0)*'Process Emissions Multipliers'!$B$48</f>
        <v>9601361016.7182541</v>
      </c>
      <c r="M163" s="90">
        <f t="shared" ca="1" si="34"/>
        <v>9718127870.1795444</v>
      </c>
      <c r="N163" s="90">
        <f t="shared" ca="1" si="32"/>
        <v>9834894723.6408348</v>
      </c>
      <c r="O163" s="90">
        <f t="shared" ca="1" si="32"/>
        <v>9951661577.1021271</v>
      </c>
      <c r="P163" s="90">
        <f t="shared" ca="1" si="32"/>
        <v>10068428430.563417</v>
      </c>
      <c r="Q163" s="90">
        <f t="shared" ca="1" si="32"/>
        <v>10185195284.024708</v>
      </c>
      <c r="R163" s="90">
        <f t="shared" ca="1" si="32"/>
        <v>10301962137.485998</v>
      </c>
      <c r="S163" s="90">
        <f t="shared" ca="1" si="32"/>
        <v>10418728990.947289</v>
      </c>
      <c r="T163" s="90">
        <f t="shared" ca="1" si="32"/>
        <v>10535495844.408581</v>
      </c>
      <c r="U163" s="90">
        <f t="shared" ca="1" si="32"/>
        <v>10652262697.869871</v>
      </c>
      <c r="V163">
        <f ca="1">IF('NGPS 2030'!$A171="MR",INDIRECT("'NGPS 2030'!"&amp;'Country Selector'!$B$3&amp;ROW($A171))*10^12,0)*'Process Emissions Multipliers'!$D$48</f>
        <v>10769029551.331161</v>
      </c>
      <c r="W163" s="90">
        <f t="shared" ca="1" si="36"/>
        <v>10796991959.038446</v>
      </c>
      <c r="X163" s="90">
        <f t="shared" ca="1" si="36"/>
        <v>10824954366.745735</v>
      </c>
      <c r="Y163" s="90">
        <f t="shared" ca="1" si="36"/>
        <v>10852916774.453022</v>
      </c>
      <c r="Z163" s="90">
        <f t="shared" ca="1" si="36"/>
        <v>10880879182.160309</v>
      </c>
      <c r="AA163" s="90">
        <f t="shared" ca="1" si="36"/>
        <v>10908841589.867594</v>
      </c>
      <c r="AB163" s="90">
        <f t="shared" ca="1" si="36"/>
        <v>10936803997.574881</v>
      </c>
      <c r="AC163" s="90">
        <f t="shared" ca="1" si="36"/>
        <v>10964766405.282167</v>
      </c>
      <c r="AD163" s="90">
        <f t="shared" ca="1" si="36"/>
        <v>10992728812.989452</v>
      </c>
      <c r="AE163" s="90">
        <f t="shared" ca="1" si="36"/>
        <v>11020691220.696739</v>
      </c>
      <c r="AF163" s="90">
        <f t="shared" ca="1" si="36"/>
        <v>11048653628.404026</v>
      </c>
      <c r="AG163" s="90">
        <f t="shared" ca="1" si="36"/>
        <v>11076616036.111313</v>
      </c>
      <c r="AH163" s="90">
        <f t="shared" ca="1" si="36"/>
        <v>11104578443.8186</v>
      </c>
      <c r="AI163" s="90">
        <f t="shared" ca="1" si="36"/>
        <v>11132540851.525887</v>
      </c>
      <c r="AJ163" s="90">
        <f t="shared" ca="1" si="36"/>
        <v>11160503259.233173</v>
      </c>
      <c r="AK163" s="90">
        <f t="shared" ca="1" si="36"/>
        <v>11188465666.94046</v>
      </c>
      <c r="AL163" s="90">
        <f t="shared" ca="1" si="36"/>
        <v>11216428074.647747</v>
      </c>
      <c r="AM163" s="90">
        <f t="shared" ca="1" si="35"/>
        <v>11244390482.355034</v>
      </c>
      <c r="AN163" s="90">
        <f t="shared" ca="1" si="35"/>
        <v>11272352890.062319</v>
      </c>
      <c r="AO163" s="90">
        <f t="shared" ca="1" si="35"/>
        <v>11300315297.769606</v>
      </c>
      <c r="AP163">
        <f ca="1">V163*'Process Emissions Multipliers'!$E$48</f>
        <v>11328277705.476892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12235490624.648962</v>
      </c>
      <c r="D172" s="90">
        <f t="shared" ca="1" si="31"/>
        <v>13185078326.14924</v>
      </c>
      <c r="E172" s="90">
        <f t="shared" ca="1" si="31"/>
        <v>14134666027.649519</v>
      </c>
      <c r="F172" s="90">
        <f t="shared" ca="1" si="31"/>
        <v>15084253729.149797</v>
      </c>
      <c r="G172" s="90">
        <f t="shared" ca="1" si="31"/>
        <v>16033841430.650074</v>
      </c>
      <c r="H172" s="90">
        <f t="shared" ca="1" si="31"/>
        <v>16983429132.150354</v>
      </c>
      <c r="I172" s="90">
        <f t="shared" ca="1" si="31"/>
        <v>17933016833.650635</v>
      </c>
      <c r="J172" s="90">
        <f t="shared" ca="1" si="31"/>
        <v>18882604535.150909</v>
      </c>
      <c r="K172" s="90">
        <f t="shared" ca="1" si="31"/>
        <v>19832192236.651188</v>
      </c>
      <c r="L172">
        <f ca="1">IF('NGPS 2020'!$A180="MR",INDIRECT("'NGPS 2020'!"&amp;'Country Selector'!$B$3&amp;ROW($A180))*10^12,0)*'Process Emissions Multipliers'!$B$48</f>
        <v>20781779938.151466</v>
      </c>
      <c r="M172" s="90">
        <f t="shared" ca="1" si="34"/>
        <v>21034517341.575542</v>
      </c>
      <c r="N172" s="90">
        <f t="shared" ca="1" si="32"/>
        <v>21287254744.999622</v>
      </c>
      <c r="O172" s="90">
        <f t="shared" ca="1" si="32"/>
        <v>21539992148.423706</v>
      </c>
      <c r="P172" s="90">
        <f t="shared" ca="1" si="32"/>
        <v>21792729551.847778</v>
      </c>
      <c r="Q172" s="90">
        <f t="shared" ca="1" si="32"/>
        <v>22045466955.271858</v>
      </c>
      <c r="R172" s="90">
        <f t="shared" ca="1" si="32"/>
        <v>22298204358.695938</v>
      </c>
      <c r="S172" s="90">
        <f t="shared" ca="1" si="32"/>
        <v>22550941762.120018</v>
      </c>
      <c r="T172" s="90">
        <f t="shared" ca="1" si="32"/>
        <v>22803679165.544094</v>
      </c>
      <c r="U172" s="90">
        <f t="shared" ca="1" si="32"/>
        <v>23056416568.96817</v>
      </c>
      <c r="V172">
        <f ca="1">IF('NGPS 2030'!$A180="MR",INDIRECT("'NGPS 2030'!"&amp;'Country Selector'!$B$3&amp;ROW($A180))*10^12,0)*'Process Emissions Multipliers'!$D$48</f>
        <v>23309153972.39225</v>
      </c>
      <c r="W172" s="90">
        <f t="shared" ca="1" si="36"/>
        <v>23369677538.009857</v>
      </c>
      <c r="X172" s="90">
        <f t="shared" ca="1" si="36"/>
        <v>23430201103.627464</v>
      </c>
      <c r="Y172" s="90">
        <f t="shared" ca="1" si="36"/>
        <v>23490724669.245075</v>
      </c>
      <c r="Z172" s="90">
        <f t="shared" ca="1" si="36"/>
        <v>23551248234.862679</v>
      </c>
      <c r="AA172" s="90">
        <f t="shared" ca="1" si="36"/>
        <v>23611771800.480286</v>
      </c>
      <c r="AB172" s="90">
        <f t="shared" ca="1" si="36"/>
        <v>23672295366.097897</v>
      </c>
      <c r="AC172" s="90">
        <f t="shared" ca="1" si="36"/>
        <v>23732818931.715504</v>
      </c>
      <c r="AD172" s="90">
        <f t="shared" ca="1" si="36"/>
        <v>23793342497.333115</v>
      </c>
      <c r="AE172" s="90">
        <f t="shared" ca="1" si="36"/>
        <v>23853866062.950722</v>
      </c>
      <c r="AF172" s="90">
        <f t="shared" ca="1" si="36"/>
        <v>23914389628.568329</v>
      </c>
      <c r="AG172" s="90">
        <f t="shared" ca="1" si="36"/>
        <v>23974913194.185936</v>
      </c>
      <c r="AH172" s="90">
        <f t="shared" ca="1" si="36"/>
        <v>24035436759.803543</v>
      </c>
      <c r="AI172" s="90">
        <f t="shared" ca="1" si="36"/>
        <v>24095960325.421154</v>
      </c>
      <c r="AJ172" s="90">
        <f t="shared" ca="1" si="36"/>
        <v>24156483891.038761</v>
      </c>
      <c r="AK172" s="90">
        <f t="shared" ca="1" si="36"/>
        <v>24217007456.656372</v>
      </c>
      <c r="AL172" s="90">
        <f t="shared" ca="1" si="36"/>
        <v>24277531022.273975</v>
      </c>
      <c r="AM172" s="90">
        <f t="shared" ca="1" si="35"/>
        <v>24338054587.891582</v>
      </c>
      <c r="AN172" s="90">
        <f t="shared" ca="1" si="35"/>
        <v>24398578153.50919</v>
      </c>
      <c r="AO172" s="90">
        <f t="shared" ca="1" si="35"/>
        <v>24459101719.126801</v>
      </c>
      <c r="AP172">
        <f ca="1">V172*'Process Emissions Multipliers'!$E$48</f>
        <v>24519625284.744408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2498461804820.0635</v>
      </c>
      <c r="D173" s="90">
        <f t="shared" ca="1" si="31"/>
        <v>2693184997441.0869</v>
      </c>
      <c r="E173" s="90">
        <f t="shared" ca="1" si="31"/>
        <v>2887908190062.1094</v>
      </c>
      <c r="F173" s="90">
        <f t="shared" ca="1" si="31"/>
        <v>3082631382683.1318</v>
      </c>
      <c r="G173" s="90">
        <f t="shared" ca="1" si="31"/>
        <v>3277354575304.1548</v>
      </c>
      <c r="H173" s="90">
        <f t="shared" ca="1" si="31"/>
        <v>3472077767925.1777</v>
      </c>
      <c r="I173" s="90">
        <f t="shared" ca="1" si="31"/>
        <v>3666800960546.2007</v>
      </c>
      <c r="J173" s="90">
        <f t="shared" ca="1" si="31"/>
        <v>3861524153167.2231</v>
      </c>
      <c r="K173" s="90">
        <f t="shared" ca="1" si="31"/>
        <v>4056247345788.2466</v>
      </c>
      <c r="L173">
        <f ca="1">IF('NGPS 2020'!$A181="MR",INDIRECT("'NGPS 2020'!"&amp;'Country Selector'!$B$3&amp;ROW($A181))*10^12,0)*'Process Emissions Multipliers'!$B$48</f>
        <v>4250970538409.269</v>
      </c>
      <c r="M173" s="90">
        <f t="shared" ca="1" si="34"/>
        <v>4302668672982.0137</v>
      </c>
      <c r="N173" s="90">
        <f t="shared" ca="1" si="32"/>
        <v>4354366807554.7578</v>
      </c>
      <c r="O173" s="90">
        <f t="shared" ca="1" si="32"/>
        <v>4406064942127.502</v>
      </c>
      <c r="P173" s="90">
        <f t="shared" ca="1" si="32"/>
        <v>4457763076700.2471</v>
      </c>
      <c r="Q173" s="90">
        <f t="shared" ca="1" si="32"/>
        <v>4509461211272.9912</v>
      </c>
      <c r="R173" s="90">
        <f t="shared" ca="1" si="32"/>
        <v>4561159345845.7363</v>
      </c>
      <c r="S173" s="90">
        <f t="shared" ca="1" si="32"/>
        <v>4612857480418.4805</v>
      </c>
      <c r="T173" s="90">
        <f t="shared" ca="1" si="32"/>
        <v>4664555614991.2246</v>
      </c>
      <c r="U173" s="90">
        <f t="shared" ca="1" si="32"/>
        <v>4716253749563.9688</v>
      </c>
      <c r="V173">
        <f ca="1">IF('NGPS 2030'!$A181="MR",INDIRECT("'NGPS 2030'!"&amp;'Country Selector'!$B$3&amp;ROW($A181))*10^12,0)*'Process Emissions Multipliers'!$D$48</f>
        <v>4767951884136.7139</v>
      </c>
      <c r="W173" s="90">
        <f t="shared" ca="1" si="36"/>
        <v>4780332146803.6016</v>
      </c>
      <c r="X173" s="90">
        <f t="shared" ca="1" si="36"/>
        <v>4792712409470.4893</v>
      </c>
      <c r="Y173" s="90">
        <f t="shared" ca="1" si="36"/>
        <v>4805092672137.377</v>
      </c>
      <c r="Z173" s="90">
        <f t="shared" ca="1" si="36"/>
        <v>4817472934804.2646</v>
      </c>
      <c r="AA173" s="90">
        <f t="shared" ca="1" si="36"/>
        <v>4829853197471.1523</v>
      </c>
      <c r="AB173" s="90">
        <f t="shared" ca="1" si="36"/>
        <v>4842233460138.04</v>
      </c>
      <c r="AC173" s="90">
        <f t="shared" ca="1" si="36"/>
        <v>4854613722804.9277</v>
      </c>
      <c r="AD173" s="90">
        <f t="shared" ca="1" si="36"/>
        <v>4866993985471.8164</v>
      </c>
      <c r="AE173" s="90">
        <f t="shared" ca="1" si="36"/>
        <v>4879374248138.7031</v>
      </c>
      <c r="AF173" s="90">
        <f t="shared" ca="1" si="36"/>
        <v>4891754510805.5918</v>
      </c>
      <c r="AG173" s="90">
        <f t="shared" ca="1" si="36"/>
        <v>4904134773472.4785</v>
      </c>
      <c r="AH173" s="90">
        <f t="shared" ca="1" si="36"/>
        <v>4916515036139.3672</v>
      </c>
      <c r="AI173" s="90">
        <f t="shared" ca="1" si="36"/>
        <v>4928895298806.2549</v>
      </c>
      <c r="AJ173" s="90">
        <f t="shared" ca="1" si="36"/>
        <v>4941275561473.1426</v>
      </c>
      <c r="AK173" s="90">
        <f t="shared" ca="1" si="36"/>
        <v>4953655824140.0303</v>
      </c>
      <c r="AL173" s="90">
        <f t="shared" ca="1" si="36"/>
        <v>4966036086806.918</v>
      </c>
      <c r="AM173" s="90">
        <f t="shared" ca="1" si="35"/>
        <v>4978416349473.8057</v>
      </c>
      <c r="AN173" s="90">
        <f t="shared" ca="1" si="35"/>
        <v>4990796612140.6934</v>
      </c>
      <c r="AO173" s="90">
        <f t="shared" ca="1" si="35"/>
        <v>5003176874807.5811</v>
      </c>
      <c r="AP173">
        <f ca="1">V173*'Process Emissions Multipliers'!$E$48</f>
        <v>5015557137474.4688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9693570372485.4844</v>
      </c>
      <c r="D174" s="90">
        <f t="shared" ca="1" si="31"/>
        <v>10449060397262.09</v>
      </c>
      <c r="E174" s="90">
        <f t="shared" ca="1" si="31"/>
        <v>11204550422038.697</v>
      </c>
      <c r="F174" s="90">
        <f t="shared" ca="1" si="31"/>
        <v>11960040446815.305</v>
      </c>
      <c r="G174" s="90">
        <f t="shared" ca="1" si="31"/>
        <v>12715530471591.91</v>
      </c>
      <c r="H174" s="90">
        <f t="shared" ca="1" si="31"/>
        <v>13471020496368.518</v>
      </c>
      <c r="I174" s="90">
        <f t="shared" ca="1" si="31"/>
        <v>14226510521145.125</v>
      </c>
      <c r="J174" s="90">
        <f t="shared" ca="1" si="31"/>
        <v>14982000545921.732</v>
      </c>
      <c r="K174" s="90">
        <f t="shared" ca="1" si="31"/>
        <v>15737490570698.336</v>
      </c>
      <c r="L174">
        <f ca="1">IF('NGPS 2020'!$A182="MR",INDIRECT("'NGPS 2020'!"&amp;'Country Selector'!$B$3&amp;ROW($A182))*10^12,0)*'Process Emissions Multipliers'!$B$48</f>
        <v>16492980595474.945</v>
      </c>
      <c r="M174" s="90">
        <f t="shared" ca="1" si="34"/>
        <v>16693559809709.992</v>
      </c>
      <c r="N174" s="90">
        <f t="shared" ca="1" si="32"/>
        <v>16894139023945.041</v>
      </c>
      <c r="O174" s="90">
        <f t="shared" ca="1" si="32"/>
        <v>17094718238180.09</v>
      </c>
      <c r="P174" s="90">
        <f t="shared" ca="1" si="32"/>
        <v>17295297452415.137</v>
      </c>
      <c r="Q174" s="90">
        <f t="shared" ca="1" si="32"/>
        <v>17495876666650.184</v>
      </c>
      <c r="R174" s="90">
        <f t="shared" ca="1" si="32"/>
        <v>17696455880885.234</v>
      </c>
      <c r="S174" s="90">
        <f t="shared" ca="1" si="32"/>
        <v>17897035095120.277</v>
      </c>
      <c r="T174" s="90">
        <f t="shared" ca="1" si="32"/>
        <v>18097614309355.328</v>
      </c>
      <c r="U174" s="90">
        <f t="shared" ca="1" si="32"/>
        <v>18298193523590.375</v>
      </c>
      <c r="V174">
        <f ca="1">IF('NGPS 2030'!$A182="MR",INDIRECT("'NGPS 2030'!"&amp;'Country Selector'!$B$3&amp;ROW($A182))*10^12,0)*'Process Emissions Multipliers'!$D$48</f>
        <v>18498772737825.422</v>
      </c>
      <c r="W174" s="90">
        <f t="shared" ca="1" si="36"/>
        <v>18546805870515.227</v>
      </c>
      <c r="X174" s="90">
        <f t="shared" ca="1" si="36"/>
        <v>18594839003205.031</v>
      </c>
      <c r="Y174" s="90">
        <f t="shared" ca="1" si="36"/>
        <v>18642872135894.836</v>
      </c>
      <c r="Z174" s="90">
        <f t="shared" ca="1" si="36"/>
        <v>18690905268584.641</v>
      </c>
      <c r="AA174" s="90">
        <f t="shared" ca="1" si="36"/>
        <v>18738938401274.441</v>
      </c>
      <c r="AB174" s="90">
        <f t="shared" ca="1" si="36"/>
        <v>18786971533964.246</v>
      </c>
      <c r="AC174" s="90">
        <f t="shared" ca="1" si="36"/>
        <v>18835004666654.051</v>
      </c>
      <c r="AD174" s="90">
        <f t="shared" ca="1" si="36"/>
        <v>18883037799343.855</v>
      </c>
      <c r="AE174" s="90">
        <f t="shared" ca="1" si="36"/>
        <v>18931070932033.656</v>
      </c>
      <c r="AF174" s="90">
        <f t="shared" ca="1" si="36"/>
        <v>18979104064723.461</v>
      </c>
      <c r="AG174" s="90">
        <f t="shared" ca="1" si="36"/>
        <v>19027137197413.266</v>
      </c>
      <c r="AH174" s="90">
        <f t="shared" ca="1" si="36"/>
        <v>19075170330103.07</v>
      </c>
      <c r="AI174" s="90">
        <f t="shared" ca="1" si="36"/>
        <v>19123203462792.875</v>
      </c>
      <c r="AJ174" s="90">
        <f t="shared" ca="1" si="36"/>
        <v>19171236595482.68</v>
      </c>
      <c r="AK174" s="90">
        <f t="shared" ca="1" si="36"/>
        <v>19219269728172.484</v>
      </c>
      <c r="AL174" s="90">
        <f t="shared" ref="AL174:AO177" ca="1" si="37">$V174*($AP$1-AL$1)/($AP$1-$V$1)+$AP174*(AL$1-$V$1)/($AP$1-$V$1)</f>
        <v>19267302860862.289</v>
      </c>
      <c r="AM174" s="90">
        <f t="shared" ca="1" si="37"/>
        <v>19315335993552.09</v>
      </c>
      <c r="AN174" s="90">
        <f t="shared" ca="1" si="37"/>
        <v>19363369126241.895</v>
      </c>
      <c r="AO174" s="90">
        <f t="shared" ca="1" si="37"/>
        <v>19411402258931.699</v>
      </c>
      <c r="AP174">
        <f ca="1">V174*'Process Emissions Multipliers'!$E$48</f>
        <v>19459435391621.504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1586450131.6109352</v>
      </c>
      <c r="D175" s="90">
        <f t="shared" ca="1" si="31"/>
        <v>1710093660.5899985</v>
      </c>
      <c r="E175" s="90">
        <f t="shared" ca="1" si="31"/>
        <v>1833737189.5690618</v>
      </c>
      <c r="F175" s="90">
        <f t="shared" ca="1" si="31"/>
        <v>1957380718.5481248</v>
      </c>
      <c r="G175" s="90">
        <f t="shared" ca="1" si="31"/>
        <v>2081024247.5271883</v>
      </c>
      <c r="H175" s="90">
        <f t="shared" ca="1" si="31"/>
        <v>2204667776.5062513</v>
      </c>
      <c r="I175" s="90">
        <f t="shared" ca="1" si="31"/>
        <v>2328311305.4853148</v>
      </c>
      <c r="J175" s="90">
        <f t="shared" ca="1" si="31"/>
        <v>2451954834.4643779</v>
      </c>
      <c r="K175" s="90">
        <f t="shared" ca="1" si="31"/>
        <v>2575598363.4434414</v>
      </c>
      <c r="L175">
        <f ca="1">IF('NGPS 2020'!$A183="MR",INDIRECT("'NGPS 2020'!"&amp;'Country Selector'!$B$3&amp;ROW($A183))*10^12,0)*'Process Emissions Multipliers'!$B$48</f>
        <v>2699241892.4225044</v>
      </c>
      <c r="M175" s="90">
        <f t="shared" ca="1" si="34"/>
        <v>2732068694.9922051</v>
      </c>
      <c r="N175" s="90">
        <f t="shared" ca="1" si="32"/>
        <v>2764895497.5619063</v>
      </c>
      <c r="O175" s="90">
        <f t="shared" ca="1" si="32"/>
        <v>2797722300.1316071</v>
      </c>
      <c r="P175" s="90">
        <f t="shared" ca="1" si="32"/>
        <v>2830549102.7013083</v>
      </c>
      <c r="Q175" s="90">
        <f t="shared" ca="1" si="32"/>
        <v>2863375905.271009</v>
      </c>
      <c r="R175" s="90">
        <f t="shared" ca="1" si="32"/>
        <v>2896202707.8407097</v>
      </c>
      <c r="S175" s="90">
        <f t="shared" ca="1" si="32"/>
        <v>2929029510.4104109</v>
      </c>
      <c r="T175" s="90">
        <f t="shared" ca="1" si="32"/>
        <v>2961856312.9801116</v>
      </c>
      <c r="U175" s="90">
        <f t="shared" ca="1" si="32"/>
        <v>2994683115.5498128</v>
      </c>
      <c r="V175">
        <f ca="1">IF('NGPS 2030'!$A183="MR",INDIRECT("'NGPS 2030'!"&amp;'Country Selector'!$B$3&amp;ROW($A183))*10^12,0)*'Process Emissions Multipliers'!$D$48</f>
        <v>3027509918.1195135</v>
      </c>
      <c r="W175" s="90">
        <f t="shared" ref="W175:AL177" ca="1" si="38">$V175*($AP$1-W$1)/($AP$1-$V$1)+$AP175*(W$1-$V$1)/($AP$1-$V$1)</f>
        <v>3035371022.6196728</v>
      </c>
      <c r="X175" s="90">
        <f t="shared" ca="1" si="38"/>
        <v>3043232127.1198311</v>
      </c>
      <c r="Y175" s="90">
        <f t="shared" ca="1" si="38"/>
        <v>3051093231.6199899</v>
      </c>
      <c r="Z175" s="90">
        <f t="shared" ca="1" si="38"/>
        <v>3058954336.1201482</v>
      </c>
      <c r="AA175" s="90">
        <f t="shared" ca="1" si="38"/>
        <v>3066815440.620307</v>
      </c>
      <c r="AB175" s="90">
        <f t="shared" ca="1" si="38"/>
        <v>3074676545.1204658</v>
      </c>
      <c r="AC175" s="90">
        <f t="shared" ca="1" si="38"/>
        <v>3082537649.6206245</v>
      </c>
      <c r="AD175" s="90">
        <f t="shared" ca="1" si="38"/>
        <v>3090398754.1207829</v>
      </c>
      <c r="AE175" s="90">
        <f t="shared" ca="1" si="38"/>
        <v>3098259858.6209421</v>
      </c>
      <c r="AF175" s="90">
        <f t="shared" ca="1" si="38"/>
        <v>3106120963.1211004</v>
      </c>
      <c r="AG175" s="90">
        <f t="shared" ca="1" si="38"/>
        <v>3113982067.6212597</v>
      </c>
      <c r="AH175" s="90">
        <f t="shared" ca="1" si="38"/>
        <v>3121843172.121418</v>
      </c>
      <c r="AI175" s="90">
        <f t="shared" ca="1" si="38"/>
        <v>3129704276.6215768</v>
      </c>
      <c r="AJ175" s="90">
        <f t="shared" ca="1" si="38"/>
        <v>3137565381.1217356</v>
      </c>
      <c r="AK175" s="90">
        <f t="shared" ca="1" si="38"/>
        <v>3145426485.6218939</v>
      </c>
      <c r="AL175" s="90">
        <f t="shared" ca="1" si="38"/>
        <v>3153287590.1220531</v>
      </c>
      <c r="AM175" s="90">
        <f t="shared" ca="1" si="37"/>
        <v>3161148694.6222115</v>
      </c>
      <c r="AN175" s="90">
        <f t="shared" ca="1" si="37"/>
        <v>3169009799.1223702</v>
      </c>
      <c r="AO175" s="90">
        <f t="shared" ca="1" si="37"/>
        <v>3176870903.6225295</v>
      </c>
      <c r="AP175">
        <f ca="1">V175*'Process Emissions Multipliers'!$E$48</f>
        <v>3184732008.1226878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127375638384.6431</v>
      </c>
      <c r="D176" s="90">
        <f t="shared" ca="1" si="31"/>
        <v>137302477143.8221</v>
      </c>
      <c r="E176" s="90">
        <f t="shared" ca="1" si="31"/>
        <v>147229315903.0011</v>
      </c>
      <c r="F176" s="90">
        <f t="shared" ca="1" si="31"/>
        <v>157156154662.18015</v>
      </c>
      <c r="G176" s="90">
        <f t="shared" ca="1" si="31"/>
        <v>167082993421.35916</v>
      </c>
      <c r="H176" s="90">
        <f t="shared" ca="1" si="31"/>
        <v>177009832180.53815</v>
      </c>
      <c r="I176" s="90">
        <f t="shared" ca="1" si="31"/>
        <v>186936670939.71719</v>
      </c>
      <c r="J176" s="90">
        <f t="shared" ca="1" si="31"/>
        <v>196863509698.89621</v>
      </c>
      <c r="K176" s="90">
        <f t="shared" ca="1" si="31"/>
        <v>206790348458.07523</v>
      </c>
      <c r="L176">
        <f ca="1">IF('NGPS 2020'!$A184="MR",INDIRECT("'NGPS 2020'!"&amp;'Country Selector'!$B$3&amp;ROW($A184))*10^12,0)*'Process Emissions Multipliers'!$B$48</f>
        <v>216717187217.25424</v>
      </c>
      <c r="M176" s="90">
        <f t="shared" ca="1" si="34"/>
        <v>219352791065.30634</v>
      </c>
      <c r="N176" s="90">
        <f t="shared" ca="1" si="32"/>
        <v>221988394913.35846</v>
      </c>
      <c r="O176" s="90">
        <f t="shared" ca="1" si="32"/>
        <v>224623998761.41052</v>
      </c>
      <c r="P176" s="90">
        <f t="shared" ca="1" si="32"/>
        <v>227259602609.46262</v>
      </c>
      <c r="Q176" s="90">
        <f t="shared" ca="1" si="32"/>
        <v>229895206457.51471</v>
      </c>
      <c r="R176" s="90">
        <f t="shared" ca="1" si="32"/>
        <v>232530810305.56683</v>
      </c>
      <c r="S176" s="90">
        <f t="shared" ca="1" si="32"/>
        <v>235166414153.61893</v>
      </c>
      <c r="T176" s="90">
        <f t="shared" ca="1" si="32"/>
        <v>237802018001.67102</v>
      </c>
      <c r="U176" s="90">
        <f t="shared" ca="1" si="32"/>
        <v>240437621849.72311</v>
      </c>
      <c r="V176">
        <f ca="1">IF('NGPS 2030'!$A184="MR",INDIRECT("'NGPS 2030'!"&amp;'Country Selector'!$B$3&amp;ROW($A184))*10^12,0)*'Process Emissions Multipliers'!$D$48</f>
        <v>243073225697.77521</v>
      </c>
      <c r="W176" s="90">
        <f t="shared" ca="1" si="38"/>
        <v>243704379378.54916</v>
      </c>
      <c r="X176" s="90">
        <f t="shared" ca="1" si="38"/>
        <v>244335533059.32318</v>
      </c>
      <c r="Y176" s="90">
        <f t="shared" ca="1" si="38"/>
        <v>244966686740.09717</v>
      </c>
      <c r="Z176" s="90">
        <f t="shared" ca="1" si="38"/>
        <v>245597840420.87112</v>
      </c>
      <c r="AA176" s="90">
        <f t="shared" ca="1" si="38"/>
        <v>246228994101.64511</v>
      </c>
      <c r="AB176" s="90">
        <f t="shared" ca="1" si="38"/>
        <v>246860147782.41913</v>
      </c>
      <c r="AC176" s="90">
        <f t="shared" ca="1" si="38"/>
        <v>247491301463.19312</v>
      </c>
      <c r="AD176" s="90">
        <f t="shared" ca="1" si="38"/>
        <v>248122455143.9671</v>
      </c>
      <c r="AE176" s="90">
        <f t="shared" ca="1" si="38"/>
        <v>248753608824.74106</v>
      </c>
      <c r="AF176" s="90">
        <f t="shared" ca="1" si="38"/>
        <v>249384762505.51505</v>
      </c>
      <c r="AG176" s="90">
        <f t="shared" ca="1" si="38"/>
        <v>250015916186.28903</v>
      </c>
      <c r="AH176" s="90">
        <f t="shared" ca="1" si="38"/>
        <v>250647069867.06302</v>
      </c>
      <c r="AI176" s="90">
        <f t="shared" ca="1" si="38"/>
        <v>251278223547.83698</v>
      </c>
      <c r="AJ176" s="90">
        <f t="shared" ca="1" si="38"/>
        <v>251909377228.61096</v>
      </c>
      <c r="AK176" s="90">
        <f t="shared" ca="1" si="38"/>
        <v>252540530909.38495</v>
      </c>
      <c r="AL176" s="90">
        <f t="shared" ca="1" si="38"/>
        <v>253171684590.15894</v>
      </c>
      <c r="AM176" s="90">
        <f t="shared" ca="1" si="37"/>
        <v>253802838270.93295</v>
      </c>
      <c r="AN176" s="90">
        <f t="shared" ca="1" si="37"/>
        <v>254433991951.70691</v>
      </c>
      <c r="AO176" s="90">
        <f t="shared" ca="1" si="37"/>
        <v>255065145632.4809</v>
      </c>
      <c r="AP176">
        <f ca="1">V176*'Process Emissions Multipliers'!$E$48</f>
        <v>255696299313.25488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2892530054111.2935</v>
      </c>
      <c r="D177" s="90">
        <f t="shared" ca="1" si="31"/>
        <v>3117965834559.1641</v>
      </c>
      <c r="E177" s="90">
        <f t="shared" ca="1" si="31"/>
        <v>3343401615007.0342</v>
      </c>
      <c r="F177" s="90">
        <f t="shared" ca="1" si="31"/>
        <v>3568837395454.9043</v>
      </c>
      <c r="G177" s="90">
        <f t="shared" ca="1" si="31"/>
        <v>3794273175902.7744</v>
      </c>
      <c r="H177" s="90">
        <f t="shared" ca="1" si="31"/>
        <v>4019708956350.6455</v>
      </c>
      <c r="I177" s="90">
        <f t="shared" ca="1" si="31"/>
        <v>4245144736798.5151</v>
      </c>
      <c r="J177" s="90">
        <f t="shared" ca="1" si="31"/>
        <v>4470580517246.3857</v>
      </c>
      <c r="K177" s="90">
        <f t="shared" ca="1" si="31"/>
        <v>4696016297694.2559</v>
      </c>
      <c r="L177">
        <f ca="1">IF('NGPS 2020'!$A185="MR",INDIRECT("'NGPS 2020'!"&amp;'Country Selector'!$B$3&amp;ROW($A185))*10^12,0)*'Process Emissions Multipliers'!$B$48</f>
        <v>4921452078142.126</v>
      </c>
      <c r="M177" s="90">
        <f t="shared" ca="1" si="34"/>
        <v>4981304267078.7959</v>
      </c>
      <c r="N177" s="90">
        <f t="shared" ca="1" si="32"/>
        <v>5041156456015.4668</v>
      </c>
      <c r="O177" s="90">
        <f t="shared" ca="1" si="32"/>
        <v>5101008644952.1377</v>
      </c>
      <c r="P177" s="90">
        <f t="shared" ca="1" si="32"/>
        <v>5160860833888.8086</v>
      </c>
      <c r="Q177" s="90">
        <f t="shared" ca="1" si="32"/>
        <v>5220713022825.4785</v>
      </c>
      <c r="R177" s="90">
        <f t="shared" ca="1" si="32"/>
        <v>5280565211762.1494</v>
      </c>
      <c r="S177" s="90">
        <f t="shared" ca="1" si="32"/>
        <v>5340417400698.8203</v>
      </c>
      <c r="T177" s="90">
        <f t="shared" ca="1" si="32"/>
        <v>5400269589635.4902</v>
      </c>
      <c r="U177" s="90">
        <f t="shared" ca="1" si="32"/>
        <v>5460121778572.1611</v>
      </c>
      <c r="V177">
        <f ca="1">IF('NGPS 2030'!$A185="MR",INDIRECT("'NGPS 2030'!"&amp;'Country Selector'!$B$3&amp;ROW($A185))*10^12,0)*'Process Emissions Multipliers'!$D$48</f>
        <v>5519973967508.832</v>
      </c>
      <c r="W177" s="90">
        <f t="shared" ca="1" si="38"/>
        <v>5534306898983.9814</v>
      </c>
      <c r="X177" s="90">
        <f t="shared" ca="1" si="38"/>
        <v>5548639830459.1309</v>
      </c>
      <c r="Y177" s="90">
        <f t="shared" ca="1" si="38"/>
        <v>5562972761934.2803</v>
      </c>
      <c r="Z177" s="90">
        <f t="shared" ca="1" si="38"/>
        <v>5577305693409.4297</v>
      </c>
      <c r="AA177" s="90">
        <f t="shared" ca="1" si="38"/>
        <v>5591638624884.5801</v>
      </c>
      <c r="AB177" s="90">
        <f t="shared" ca="1" si="38"/>
        <v>5605971556359.7295</v>
      </c>
      <c r="AC177" s="90">
        <f t="shared" ca="1" si="38"/>
        <v>5620304487834.8789</v>
      </c>
      <c r="AD177" s="90">
        <f t="shared" ca="1" si="38"/>
        <v>5634637419310.0293</v>
      </c>
      <c r="AE177" s="90">
        <f t="shared" ca="1" si="38"/>
        <v>5648970350785.1777</v>
      </c>
      <c r="AF177" s="90">
        <f t="shared" ca="1" si="38"/>
        <v>5663303282260.3281</v>
      </c>
      <c r="AG177" s="90">
        <f t="shared" ca="1" si="38"/>
        <v>5677636213735.4766</v>
      </c>
      <c r="AH177" s="90">
        <f t="shared" ca="1" si="38"/>
        <v>5691969145210.627</v>
      </c>
      <c r="AI177" s="90">
        <f t="shared" ca="1" si="38"/>
        <v>5706302076685.7764</v>
      </c>
      <c r="AJ177" s="90">
        <f t="shared" ca="1" si="38"/>
        <v>5720635008160.9258</v>
      </c>
      <c r="AK177" s="90">
        <f t="shared" ca="1" si="38"/>
        <v>5734967939636.0752</v>
      </c>
      <c r="AL177" s="90">
        <f t="shared" ca="1" si="38"/>
        <v>5749300871111.2256</v>
      </c>
      <c r="AM177" s="90">
        <f t="shared" ca="1" si="37"/>
        <v>5763633802586.375</v>
      </c>
      <c r="AN177" s="90">
        <f t="shared" ca="1" si="37"/>
        <v>5777966734061.5234</v>
      </c>
      <c r="AO177" s="90">
        <f t="shared" ca="1" si="37"/>
        <v>5792299665536.6738</v>
      </c>
      <c r="AP177">
        <f ca="1">V177*'Process Emissions Multipliers'!$E$48</f>
        <v>5806632597011.8232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12" bestFit="1" customWidth="1"/>
    <col min="22" max="22" width="10.5976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5046620269.7254229</v>
      </c>
      <c r="N31" s="90">
        <f t="shared" ca="1" si="4"/>
        <v>10093240539.450846</v>
      </c>
      <c r="O31" s="90">
        <f t="shared" ca="1" si="4"/>
        <v>15139860809.17627</v>
      </c>
      <c r="P31" s="90">
        <f t="shared" ca="1" si="4"/>
        <v>20186481078.901691</v>
      </c>
      <c r="Q31" s="90">
        <f t="shared" ca="1" si="4"/>
        <v>25233101348.627113</v>
      </c>
      <c r="R31" s="90">
        <f t="shared" ca="1" si="4"/>
        <v>30279721618.352539</v>
      </c>
      <c r="S31" s="90">
        <f t="shared" ca="1" si="4"/>
        <v>35326341888.077957</v>
      </c>
      <c r="T31" s="90">
        <f t="shared" ca="1" si="4"/>
        <v>40372962157.803383</v>
      </c>
      <c r="U31" s="90">
        <f t="shared" ca="1" si="4"/>
        <v>45419582427.528801</v>
      </c>
      <c r="V31">
        <f ca="1">IF('Waste 2030'!$A39="MR",INDIRECT("'Waste 2030'!"&amp;'Country Selector'!$B$3&amp;ROW($A39))*10^12,0)*'Process Emissions Multipliers'!$D$45</f>
        <v>50466202697.254227</v>
      </c>
      <c r="W31" s="90">
        <f t="shared" ca="1" si="5"/>
        <v>50091264171.041054</v>
      </c>
      <c r="X31" s="90">
        <f t="shared" ca="1" si="5"/>
        <v>49716325644.827873</v>
      </c>
      <c r="Y31" s="90">
        <f t="shared" ca="1" si="5"/>
        <v>49341387118.6147</v>
      </c>
      <c r="Z31" s="90">
        <f t="shared" ca="1" si="5"/>
        <v>48966448592.401527</v>
      </c>
      <c r="AA31" s="90">
        <f t="shared" ca="1" si="5"/>
        <v>48591510066.188347</v>
      </c>
      <c r="AB31" s="90">
        <f t="shared" ca="1" si="5"/>
        <v>48216571539.975174</v>
      </c>
      <c r="AC31" s="90">
        <f t="shared" ca="1" si="5"/>
        <v>47841633013.761993</v>
      </c>
      <c r="AD31" s="90">
        <f t="shared" ca="1" si="5"/>
        <v>47466694487.548828</v>
      </c>
      <c r="AE31" s="90">
        <f t="shared" ca="1" si="5"/>
        <v>47091755961.335648</v>
      </c>
      <c r="AF31" s="90">
        <f t="shared" ca="1" si="5"/>
        <v>46716817435.122467</v>
      </c>
      <c r="AG31" s="90">
        <f t="shared" ca="1" si="5"/>
        <v>46341878908.909294</v>
      </c>
      <c r="AH31" s="90">
        <f t="shared" ca="1" si="5"/>
        <v>45966940382.696121</v>
      </c>
      <c r="AI31" s="90">
        <f t="shared" ca="1" si="5"/>
        <v>45592001856.482941</v>
      </c>
      <c r="AJ31" s="90">
        <f t="shared" ca="1" si="5"/>
        <v>45217063330.269768</v>
      </c>
      <c r="AK31" s="90">
        <f t="shared" ca="1" si="5"/>
        <v>44842124804.056595</v>
      </c>
      <c r="AL31" s="90">
        <f t="shared" ca="1" si="5"/>
        <v>44467186277.843414</v>
      </c>
      <c r="AM31" s="90">
        <f t="shared" ca="1" si="6"/>
        <v>44092247751.630241</v>
      </c>
      <c r="AN31" s="90">
        <f t="shared" ca="1" si="6"/>
        <v>43717309225.417068</v>
      </c>
      <c r="AO31" s="90">
        <f t="shared" ca="1" si="6"/>
        <v>43342370699.203888</v>
      </c>
      <c r="AP31">
        <f ca="1">V31*'Process Emissions Multipliers'!$E$45</f>
        <v>42967432172.990715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11848792077.410816</v>
      </c>
      <c r="N32" s="90">
        <f t="shared" ca="1" si="4"/>
        <v>23697584154.821632</v>
      </c>
      <c r="O32" s="90">
        <f t="shared" ca="1" si="4"/>
        <v>35546376232.232452</v>
      </c>
      <c r="P32" s="90">
        <f t="shared" ca="1" si="4"/>
        <v>47395168309.643265</v>
      </c>
      <c r="Q32" s="90">
        <f t="shared" ca="1" si="4"/>
        <v>59243960387.054092</v>
      </c>
      <c r="R32" s="90">
        <f t="shared" ca="1" si="4"/>
        <v>71092752464.464905</v>
      </c>
      <c r="S32" s="90">
        <f t="shared" ca="1" si="4"/>
        <v>82941544541.875717</v>
      </c>
      <c r="T32" s="90">
        <f t="shared" ca="1" si="4"/>
        <v>94790336619.28653</v>
      </c>
      <c r="U32" s="90">
        <f t="shared" ca="1" si="4"/>
        <v>106639128696.69736</v>
      </c>
      <c r="V32">
        <f ca="1">IF('Waste 2030'!$A40="MR",INDIRECT("'Waste 2030'!"&amp;'Country Selector'!$B$3&amp;ROW($A40))*10^12,0)*'Process Emissions Multipliers'!$D$45</f>
        <v>118487920774.10817</v>
      </c>
      <c r="W32" s="90">
        <f t="shared" ca="1" si="5"/>
        <v>117607615064.25287</v>
      </c>
      <c r="X32" s="90">
        <f t="shared" ref="X32:AM47" ca="1" si="7">$V32*($AP$1-X$1)/($AP$1-$V$1)+$AP32*(X$1-$V$1)/($AP$1-$V$1)</f>
        <v>116727309354.39758</v>
      </c>
      <c r="Y32" s="90">
        <f t="shared" ca="1" si="7"/>
        <v>115847003644.54228</v>
      </c>
      <c r="Z32" s="90">
        <f t="shared" ca="1" si="7"/>
        <v>114966697934.68698</v>
      </c>
      <c r="AA32" s="90">
        <f t="shared" ca="1" si="7"/>
        <v>114086392224.8317</v>
      </c>
      <c r="AB32" s="90">
        <f t="shared" ca="1" si="7"/>
        <v>113206086514.97638</v>
      </c>
      <c r="AC32" s="90">
        <f t="shared" ca="1" si="7"/>
        <v>112325780805.12111</v>
      </c>
      <c r="AD32" s="90">
        <f t="shared" ca="1" si="7"/>
        <v>111445475095.26581</v>
      </c>
      <c r="AE32" s="90">
        <f t="shared" ca="1" si="7"/>
        <v>110565169385.41051</v>
      </c>
      <c r="AF32" s="90">
        <f t="shared" ca="1" si="7"/>
        <v>109684863675.55521</v>
      </c>
      <c r="AG32" s="90">
        <f t="shared" ca="1" si="7"/>
        <v>108804557965.69992</v>
      </c>
      <c r="AH32" s="90">
        <f t="shared" ca="1" si="7"/>
        <v>107924252255.8446</v>
      </c>
      <c r="AI32" s="90">
        <f t="shared" ca="1" si="7"/>
        <v>107043946545.98932</v>
      </c>
      <c r="AJ32" s="90">
        <f t="shared" ca="1" si="7"/>
        <v>106163640836.13403</v>
      </c>
      <c r="AK32" s="90">
        <f t="shared" ca="1" si="7"/>
        <v>105283335126.27872</v>
      </c>
      <c r="AL32" s="90">
        <f t="shared" ca="1" si="7"/>
        <v>104403029416.42343</v>
      </c>
      <c r="AM32" s="90">
        <f t="shared" ca="1" si="7"/>
        <v>103522723706.56813</v>
      </c>
      <c r="AN32" s="90">
        <f t="shared" ca="1" si="6"/>
        <v>102642417996.71283</v>
      </c>
      <c r="AO32" s="90">
        <f t="shared" ca="1" si="6"/>
        <v>101762112286.85754</v>
      </c>
      <c r="AP32">
        <f ca="1">V32*'Process Emissions Multipliers'!$E$45</f>
        <v>100881806577.00224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15560146529.14921</v>
      </c>
      <c r="N33" s="90">
        <f t="shared" ca="1" si="4"/>
        <v>31120293058.29842</v>
      </c>
      <c r="O33" s="90">
        <f t="shared" ca="1" si="4"/>
        <v>46680439587.447632</v>
      </c>
      <c r="P33" s="90">
        <f t="shared" ca="1" si="4"/>
        <v>62240586116.59684</v>
      </c>
      <c r="Q33" s="90">
        <f t="shared" ca="1" si="4"/>
        <v>77800732645.746048</v>
      </c>
      <c r="R33" s="90">
        <f t="shared" ca="1" si="4"/>
        <v>93360879174.895264</v>
      </c>
      <c r="S33" s="90">
        <f t="shared" ca="1" si="4"/>
        <v>108921025704.04446</v>
      </c>
      <c r="T33" s="90">
        <f t="shared" ca="1" si="4"/>
        <v>124481172233.19368</v>
      </c>
      <c r="U33" s="90">
        <f t="shared" ca="1" si="4"/>
        <v>140041318762.3429</v>
      </c>
      <c r="V33">
        <f ca="1">IF('Waste 2030'!$A41="MR",INDIRECT("'Waste 2030'!"&amp;'Country Selector'!$B$3&amp;ROW($A41))*10^12,0)*'Process Emissions Multipliers'!$D$45</f>
        <v>155601465291.4921</v>
      </c>
      <c r="W33" s="90">
        <f t="shared" ref="W33:AL62" ca="1" si="8">$V33*($AP$1-W$1)/($AP$1-$V$1)+$AP33*(W$1-$V$1)/($AP$1-$V$1)</f>
        <v>154445424595.841</v>
      </c>
      <c r="X33" s="90">
        <f t="shared" ca="1" si="7"/>
        <v>153289383900.18994</v>
      </c>
      <c r="Y33" s="90">
        <f t="shared" ca="1" si="7"/>
        <v>152133343204.53882</v>
      </c>
      <c r="Z33" s="90">
        <f t="shared" ca="1" si="7"/>
        <v>150977302508.88776</v>
      </c>
      <c r="AA33" s="90">
        <f t="shared" ca="1" si="7"/>
        <v>149821261813.23663</v>
      </c>
      <c r="AB33" s="90">
        <f t="shared" ca="1" si="7"/>
        <v>148665221117.58557</v>
      </c>
      <c r="AC33" s="90">
        <f t="shared" ca="1" si="7"/>
        <v>147509180421.93448</v>
      </c>
      <c r="AD33" s="90">
        <f t="shared" ca="1" si="7"/>
        <v>146353139726.28339</v>
      </c>
      <c r="AE33" s="90">
        <f t="shared" ca="1" si="7"/>
        <v>145197099030.63226</v>
      </c>
      <c r="AF33" s="90">
        <f t="shared" ca="1" si="7"/>
        <v>144041058334.9812</v>
      </c>
      <c r="AG33" s="90">
        <f t="shared" ca="1" si="7"/>
        <v>142885017639.33011</v>
      </c>
      <c r="AH33" s="90">
        <f t="shared" ca="1" si="7"/>
        <v>141728976943.67902</v>
      </c>
      <c r="AI33" s="90">
        <f t="shared" ca="1" si="7"/>
        <v>140572936248.02795</v>
      </c>
      <c r="AJ33" s="90">
        <f t="shared" ca="1" si="7"/>
        <v>139416895552.37683</v>
      </c>
      <c r="AK33" s="90">
        <f t="shared" ca="1" si="7"/>
        <v>138260854856.72577</v>
      </c>
      <c r="AL33" s="90">
        <f t="shared" ca="1" si="7"/>
        <v>137104814161.07466</v>
      </c>
      <c r="AM33" s="90">
        <f t="shared" ca="1" si="7"/>
        <v>135948773465.42357</v>
      </c>
      <c r="AN33" s="90">
        <f t="shared" ca="1" si="6"/>
        <v>134792732769.77248</v>
      </c>
      <c r="AO33" s="90">
        <f t="shared" ca="1" si="6"/>
        <v>133636692074.1214</v>
      </c>
      <c r="AP33">
        <f ca="1">V33*'Process Emissions Multipliers'!$E$45</f>
        <v>132480651378.47031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Multipliers'!$B$45</f>
        <v>0</v>
      </c>
      <c r="M34" s="90">
        <f t="shared" ca="1" si="4"/>
        <v>8095602546.1953173</v>
      </c>
      <c r="N34" s="90">
        <f t="shared" ca="1" si="4"/>
        <v>16191205092.390635</v>
      </c>
      <c r="O34" s="90">
        <f t="shared" ca="1" si="4"/>
        <v>24286807638.585949</v>
      </c>
      <c r="P34" s="90">
        <f t="shared" ca="1" si="4"/>
        <v>32382410184.781269</v>
      </c>
      <c r="Q34" s="90">
        <f t="shared" ca="1" si="4"/>
        <v>40478012730.976585</v>
      </c>
      <c r="R34" s="90">
        <f t="shared" ca="1" si="4"/>
        <v>48573615277.171898</v>
      </c>
      <c r="S34" s="90">
        <f t="shared" ca="1" si="4"/>
        <v>56669217823.367226</v>
      </c>
      <c r="T34" s="90">
        <f t="shared" ca="1" si="4"/>
        <v>64764820369.562538</v>
      </c>
      <c r="U34" s="90">
        <f t="shared" ca="1" si="4"/>
        <v>72860422915.757843</v>
      </c>
      <c r="V34">
        <f ca="1">IF('Waste 2030'!$A42="MR",INDIRECT("'Waste 2030'!"&amp;'Country Selector'!$B$3&amp;ROW($A42))*10^12,0)*'Process Emissions Multipliers'!$D$45</f>
        <v>80956025461.953171</v>
      </c>
      <c r="W34" s="90">
        <f t="shared" ca="1" si="8"/>
        <v>80354562874.072891</v>
      </c>
      <c r="X34" s="90">
        <f t="shared" ca="1" si="7"/>
        <v>79753100286.192612</v>
      </c>
      <c r="Y34" s="90">
        <f t="shared" ca="1" si="7"/>
        <v>79151637698.312332</v>
      </c>
      <c r="Z34" s="90">
        <f t="shared" ca="1" si="7"/>
        <v>78550175110.432068</v>
      </c>
      <c r="AA34" s="90">
        <f t="shared" ca="1" si="7"/>
        <v>77948712522.551804</v>
      </c>
      <c r="AB34" s="90">
        <f t="shared" ca="1" si="7"/>
        <v>77347249934.671524</v>
      </c>
      <c r="AC34" s="90">
        <f t="shared" ca="1" si="7"/>
        <v>76745787346.791245</v>
      </c>
      <c r="AD34" s="90">
        <f t="shared" ca="1" si="7"/>
        <v>76144324758.910965</v>
      </c>
      <c r="AE34" s="90">
        <f t="shared" ca="1" si="7"/>
        <v>75542862171.030701</v>
      </c>
      <c r="AF34" s="90">
        <f t="shared" ca="1" si="7"/>
        <v>74941399583.150421</v>
      </c>
      <c r="AG34" s="90">
        <f t="shared" ca="1" si="7"/>
        <v>74339936995.270142</v>
      </c>
      <c r="AH34" s="90">
        <f t="shared" ca="1" si="7"/>
        <v>73738474407.389877</v>
      </c>
      <c r="AI34" s="90">
        <f t="shared" ca="1" si="7"/>
        <v>73137011819.509598</v>
      </c>
      <c r="AJ34" s="90">
        <f t="shared" ca="1" si="7"/>
        <v>72535549231.629318</v>
      </c>
      <c r="AK34" s="90">
        <f t="shared" ca="1" si="7"/>
        <v>71934086643.749054</v>
      </c>
      <c r="AL34" s="90">
        <f t="shared" ca="1" si="7"/>
        <v>71332624055.868774</v>
      </c>
      <c r="AM34" s="90">
        <f t="shared" ca="1" si="7"/>
        <v>70731161467.988495</v>
      </c>
      <c r="AN34" s="90">
        <f t="shared" ca="1" si="6"/>
        <v>70129698880.108215</v>
      </c>
      <c r="AO34" s="90">
        <f t="shared" ca="1" si="6"/>
        <v>69528236292.227951</v>
      </c>
      <c r="AP34">
        <f ca="1">V34*'Process Emissions Multipliers'!$E$45</f>
        <v>68926773704.347672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7207538159.4669371</v>
      </c>
      <c r="N35" s="90">
        <f t="shared" ca="1" si="10"/>
        <v>14415076318.933874</v>
      </c>
      <c r="O35" s="90">
        <f t="shared" ca="1" si="10"/>
        <v>21622614478.40081</v>
      </c>
      <c r="P35" s="90">
        <f t="shared" ca="1" si="10"/>
        <v>28830152637.867748</v>
      </c>
      <c r="Q35" s="90">
        <f t="shared" ca="1" si="10"/>
        <v>36037690797.334686</v>
      </c>
      <c r="R35" s="90">
        <f t="shared" ca="1" si="10"/>
        <v>43245228956.80162</v>
      </c>
      <c r="S35" s="90">
        <f t="shared" ca="1" si="10"/>
        <v>50452767116.268562</v>
      </c>
      <c r="T35" s="90">
        <f t="shared" ca="1" si="10"/>
        <v>57660305275.735497</v>
      </c>
      <c r="U35" s="90">
        <f t="shared" ca="1" si="10"/>
        <v>64867843435.202438</v>
      </c>
      <c r="V35">
        <f ca="1">IF('Waste 2030'!$A43="MR",INDIRECT("'Waste 2030'!"&amp;'Country Selector'!$B$3&amp;ROW($A43))*10^12,0)*'Process Emissions Multipliers'!$D$45</f>
        <v>72075381594.669373</v>
      </c>
      <c r="W35" s="90">
        <f t="shared" ca="1" si="8"/>
        <v>71539897728.10083</v>
      </c>
      <c r="X35" s="90">
        <f t="shared" ca="1" si="7"/>
        <v>71004413861.532288</v>
      </c>
      <c r="Y35" s="90">
        <f t="shared" ca="1" si="7"/>
        <v>70468929994.963745</v>
      </c>
      <c r="Z35" s="90">
        <f t="shared" ca="1" si="7"/>
        <v>69933446128.395203</v>
      </c>
      <c r="AA35" s="90">
        <f t="shared" ca="1" si="7"/>
        <v>69397962261.826645</v>
      </c>
      <c r="AB35" s="90">
        <f t="shared" ca="1" si="7"/>
        <v>68862478395.258118</v>
      </c>
      <c r="AC35" s="90">
        <f t="shared" ca="1" si="7"/>
        <v>68326994528.689568</v>
      </c>
      <c r="AD35" s="90">
        <f t="shared" ca="1" si="7"/>
        <v>67791510662.121017</v>
      </c>
      <c r="AE35" s="90">
        <f t="shared" ca="1" si="7"/>
        <v>67256026795.552475</v>
      </c>
      <c r="AF35" s="90">
        <f t="shared" ca="1" si="7"/>
        <v>66720542928.983932</v>
      </c>
      <c r="AG35" s="90">
        <f t="shared" ca="1" si="7"/>
        <v>66185059062.41539</v>
      </c>
      <c r="AH35" s="90">
        <f t="shared" ca="1" si="7"/>
        <v>65649575195.846848</v>
      </c>
      <c r="AI35" s="90">
        <f t="shared" ca="1" si="7"/>
        <v>65114091329.278305</v>
      </c>
      <c r="AJ35" s="90">
        <f t="shared" ca="1" si="7"/>
        <v>64578607462.709755</v>
      </c>
      <c r="AK35" s="90">
        <f t="shared" ca="1" si="7"/>
        <v>64043123596.141212</v>
      </c>
      <c r="AL35" s="90">
        <f t="shared" ca="1" si="7"/>
        <v>63507639729.57267</v>
      </c>
      <c r="AM35" s="90">
        <f t="shared" ca="1" si="7"/>
        <v>62972155863.00412</v>
      </c>
      <c r="AN35" s="90">
        <f t="shared" ca="1" si="6"/>
        <v>62436671996.435577</v>
      </c>
      <c r="AO35" s="90">
        <f t="shared" ca="1" si="6"/>
        <v>61901188129.867035</v>
      </c>
      <c r="AP35">
        <f ca="1">V35*'Process Emissions Multipliers'!$E$45</f>
        <v>61365704263.298492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2865794845.2137518</v>
      </c>
      <c r="D36" s="90">
        <f t="shared" ca="1" si="9"/>
        <v>5731589690.4275036</v>
      </c>
      <c r="E36" s="90">
        <f t="shared" ca="1" si="9"/>
        <v>8597384535.6412544</v>
      </c>
      <c r="F36" s="90">
        <f t="shared" ca="1" si="9"/>
        <v>11463179380.855007</v>
      </c>
      <c r="G36" s="90">
        <f t="shared" ca="1" si="9"/>
        <v>14328974226.06876</v>
      </c>
      <c r="H36" s="90">
        <f t="shared" ca="1" si="9"/>
        <v>17194769071.282509</v>
      </c>
      <c r="I36" s="90">
        <f t="shared" ca="1" si="9"/>
        <v>20060563916.496262</v>
      </c>
      <c r="J36" s="90">
        <f t="shared" ca="1" si="9"/>
        <v>22926358761.710014</v>
      </c>
      <c r="K36" s="90">
        <f t="shared" ca="1" si="9"/>
        <v>25792153606.923763</v>
      </c>
      <c r="L36">
        <f ca="1">IF('Waste 2020'!$A44="MR",INDIRECT("'Waste 2020'!"&amp;'Country Selector'!$B$3&amp;ROW($A44))*10^12,0)*'Process Emissions Multipliers'!$B$45</f>
        <v>28657948452.137516</v>
      </c>
      <c r="M36" s="90">
        <f t="shared" ca="1" si="10"/>
        <v>33709682162.827915</v>
      </c>
      <c r="N36" s="90">
        <f t="shared" ca="1" si="10"/>
        <v>38761415873.518318</v>
      </c>
      <c r="O36" s="90">
        <f t="shared" ca="1" si="10"/>
        <v>43813149584.208717</v>
      </c>
      <c r="P36" s="90">
        <f t="shared" ca="1" si="10"/>
        <v>48864883294.899117</v>
      </c>
      <c r="Q36" s="90">
        <f t="shared" ca="1" si="10"/>
        <v>53916617005.589523</v>
      </c>
      <c r="R36" s="90">
        <f t="shared" ca="1" si="10"/>
        <v>58968350716.279922</v>
      </c>
      <c r="S36" s="90">
        <f t="shared" ca="1" si="10"/>
        <v>64020084426.970322</v>
      </c>
      <c r="T36" s="90">
        <f t="shared" ca="1" si="10"/>
        <v>69071818137.660721</v>
      </c>
      <c r="U36" s="90">
        <f t="shared" ca="1" si="10"/>
        <v>74123551848.351105</v>
      </c>
      <c r="V36">
        <f ca="1">IF('Waste 2030'!$A44="MR",INDIRECT("'Waste 2030'!"&amp;'Country Selector'!$B$3&amp;ROW($A44))*10^12,0)*'Process Emissions Multipliers'!$D$45</f>
        <v>79175285559.041519</v>
      </c>
      <c r="W36" s="90">
        <f t="shared" ca="1" si="8"/>
        <v>78587052973.798294</v>
      </c>
      <c r="X36" s="90">
        <f t="shared" ca="1" si="7"/>
        <v>77998820388.555069</v>
      </c>
      <c r="Y36" s="90">
        <f t="shared" ca="1" si="7"/>
        <v>77410587803.311844</v>
      </c>
      <c r="Z36" s="90">
        <f t="shared" ca="1" si="7"/>
        <v>76822355218.068634</v>
      </c>
      <c r="AA36" s="90">
        <f t="shared" ca="1" si="7"/>
        <v>76234122632.825409</v>
      </c>
      <c r="AB36" s="90">
        <f t="shared" ca="1" si="7"/>
        <v>75645890047.582184</v>
      </c>
      <c r="AC36" s="90">
        <f t="shared" ca="1" si="7"/>
        <v>75057657462.338959</v>
      </c>
      <c r="AD36" s="90">
        <f t="shared" ca="1" si="7"/>
        <v>74469424877.095734</v>
      </c>
      <c r="AE36" s="90">
        <f t="shared" ca="1" si="7"/>
        <v>73881192291.852509</v>
      </c>
      <c r="AF36" s="90">
        <f t="shared" ca="1" si="7"/>
        <v>73292959706.609283</v>
      </c>
      <c r="AG36" s="90">
        <f t="shared" ca="1" si="7"/>
        <v>72704727121.366058</v>
      </c>
      <c r="AH36" s="90">
        <f t="shared" ca="1" si="7"/>
        <v>72116494536.122849</v>
      </c>
      <c r="AI36" s="90">
        <f t="shared" ca="1" si="7"/>
        <v>71528261950.879623</v>
      </c>
      <c r="AJ36" s="90">
        <f t="shared" ca="1" si="7"/>
        <v>70940029365.636398</v>
      </c>
      <c r="AK36" s="90">
        <f t="shared" ca="1" si="7"/>
        <v>70351796780.393173</v>
      </c>
      <c r="AL36" s="90">
        <f t="shared" ca="1" si="7"/>
        <v>69763564195.149963</v>
      </c>
      <c r="AM36" s="90">
        <f t="shared" ca="1" si="7"/>
        <v>69175331609.906723</v>
      </c>
      <c r="AN36" s="90">
        <f t="shared" ca="1" si="6"/>
        <v>68587099024.663506</v>
      </c>
      <c r="AO36" s="90">
        <f t="shared" ca="1" si="6"/>
        <v>67998866439.420288</v>
      </c>
      <c r="AP36">
        <f ca="1">V36*'Process Emissions Multipliers'!$E$45</f>
        <v>67410633854.177063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5291984229.0570488</v>
      </c>
      <c r="D37" s="90">
        <f t="shared" ca="1" si="9"/>
        <v>10583968458.114098</v>
      </c>
      <c r="E37" s="90">
        <f t="shared" ca="1" si="9"/>
        <v>15875952687.171146</v>
      </c>
      <c r="F37" s="90">
        <f t="shared" ca="1" si="9"/>
        <v>21167936916.228195</v>
      </c>
      <c r="G37" s="90">
        <f t="shared" ca="1" si="9"/>
        <v>26459921145.285244</v>
      </c>
      <c r="H37" s="90">
        <f t="shared" ca="1" si="9"/>
        <v>31751905374.342293</v>
      </c>
      <c r="I37" s="90">
        <f t="shared" ca="1" si="9"/>
        <v>37043889603.399338</v>
      </c>
      <c r="J37" s="90">
        <f t="shared" ca="1" si="9"/>
        <v>42335873832.45639</v>
      </c>
      <c r="K37" s="90">
        <f t="shared" ca="1" si="9"/>
        <v>47627858061.513443</v>
      </c>
      <c r="L37">
        <f ca="1">IF('Waste 2020'!$A45="MR",INDIRECT("'Waste 2020'!"&amp;'Country Selector'!$B$3&amp;ROW($A45))*10^12,0)*'Process Emissions Multipliers'!$B$45</f>
        <v>52919842290.570488</v>
      </c>
      <c r="M37" s="90">
        <f t="shared" ca="1" si="10"/>
        <v>54850153192.604187</v>
      </c>
      <c r="N37" s="90">
        <f t="shared" ca="1" si="10"/>
        <v>56780464094.637871</v>
      </c>
      <c r="O37" s="90">
        <f t="shared" ca="1" si="10"/>
        <v>58710774996.671562</v>
      </c>
      <c r="P37" s="90">
        <f t="shared" ca="1" si="10"/>
        <v>60641085898.705261</v>
      </c>
      <c r="Q37" s="90">
        <f t="shared" ca="1" si="10"/>
        <v>62571396800.738953</v>
      </c>
      <c r="R37" s="90">
        <f t="shared" ca="1" si="10"/>
        <v>64501707702.772644</v>
      </c>
      <c r="S37" s="90">
        <f t="shared" ca="1" si="10"/>
        <v>66432018604.806335</v>
      </c>
      <c r="T37" s="90">
        <f t="shared" ca="1" si="10"/>
        <v>68362329506.840027</v>
      </c>
      <c r="U37" s="90">
        <f t="shared" ca="1" si="10"/>
        <v>70292640408.873718</v>
      </c>
      <c r="V37">
        <f ca="1">IF('Waste 2030'!$A45="MR",INDIRECT("'Waste 2030'!"&amp;'Country Selector'!$B$3&amp;ROW($A45))*10^12,0)*'Process Emissions Multipliers'!$D$45</f>
        <v>72222951310.90741</v>
      </c>
      <c r="W37" s="90">
        <f t="shared" ca="1" si="8"/>
        <v>71686371075.50264</v>
      </c>
      <c r="X37" s="90">
        <f t="shared" ca="1" si="7"/>
        <v>71149790840.09787</v>
      </c>
      <c r="Y37" s="90">
        <f t="shared" ca="1" si="7"/>
        <v>70613210604.6931</v>
      </c>
      <c r="Z37" s="90">
        <f t="shared" ca="1" si="7"/>
        <v>70076630369.28833</v>
      </c>
      <c r="AA37" s="90">
        <f t="shared" ca="1" si="7"/>
        <v>69540050133.88356</v>
      </c>
      <c r="AB37" s="90">
        <f t="shared" ca="1" si="7"/>
        <v>69003469898.47879</v>
      </c>
      <c r="AC37" s="90">
        <f t="shared" ca="1" si="7"/>
        <v>68466889663.07402</v>
      </c>
      <c r="AD37" s="90">
        <f t="shared" ca="1" si="7"/>
        <v>67930309427.669243</v>
      </c>
      <c r="AE37" s="90">
        <f t="shared" ca="1" si="7"/>
        <v>67393729192.264465</v>
      </c>
      <c r="AF37" s="90">
        <f t="shared" ca="1" si="7"/>
        <v>66857148956.859695</v>
      </c>
      <c r="AG37" s="90">
        <f t="shared" ca="1" si="7"/>
        <v>66320568721.454926</v>
      </c>
      <c r="AH37" s="90">
        <f t="shared" ca="1" si="7"/>
        <v>65783988486.050156</v>
      </c>
      <c r="AI37" s="90">
        <f t="shared" ca="1" si="7"/>
        <v>65247408250.645386</v>
      </c>
      <c r="AJ37" s="90">
        <f t="shared" ca="1" si="7"/>
        <v>64710828015.240616</v>
      </c>
      <c r="AK37" s="90">
        <f t="shared" ca="1" si="7"/>
        <v>64174247779.835846</v>
      </c>
      <c r="AL37" s="90">
        <f t="shared" ca="1" si="7"/>
        <v>63637667544.431068</v>
      </c>
      <c r="AM37" s="90">
        <f t="shared" ca="1" si="7"/>
        <v>63101087309.026306</v>
      </c>
      <c r="AN37" s="90">
        <f t="shared" ca="1" si="6"/>
        <v>62564507073.621529</v>
      </c>
      <c r="AO37" s="90">
        <f t="shared" ca="1" si="6"/>
        <v>62027926838.216759</v>
      </c>
      <c r="AP37">
        <f ca="1">V37*'Process Emissions Multipliers'!$E$45</f>
        <v>61491346602.811989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11825926225.20409</v>
      </c>
      <c r="D38" s="90">
        <f t="shared" ca="1" si="9"/>
        <v>23651852450.40818</v>
      </c>
      <c r="E38" s="90">
        <f t="shared" ca="1" si="9"/>
        <v>35477778675.612274</v>
      </c>
      <c r="F38" s="90">
        <f t="shared" ca="1" si="9"/>
        <v>47303704900.81636</v>
      </c>
      <c r="G38" s="90">
        <f t="shared" ca="1" si="9"/>
        <v>59129631126.020462</v>
      </c>
      <c r="H38" s="90">
        <f t="shared" ca="1" si="9"/>
        <v>70955557351.224548</v>
      </c>
      <c r="I38" s="90">
        <f t="shared" ca="1" si="9"/>
        <v>82781483576.428635</v>
      </c>
      <c r="J38" s="90">
        <f t="shared" ca="1" si="9"/>
        <v>94607409801.632721</v>
      </c>
      <c r="K38" s="90">
        <f t="shared" ca="1" si="9"/>
        <v>106433336026.83682</v>
      </c>
      <c r="L38">
        <f ca="1">IF('Waste 2020'!$A46="MR",INDIRECT("'Waste 2020'!"&amp;'Country Selector'!$B$3&amp;ROW($A46))*10^12,0)*'Process Emissions Multipliers'!$B$45</f>
        <v>118259262252.04091</v>
      </c>
      <c r="M38" s="90">
        <f t="shared" ca="1" si="10"/>
        <v>113399965127.40817</v>
      </c>
      <c r="N38" s="90">
        <f t="shared" ca="1" si="10"/>
        <v>108540668002.77542</v>
      </c>
      <c r="O38" s="90">
        <f t="shared" ca="1" si="10"/>
        <v>103681370878.1427</v>
      </c>
      <c r="P38" s="90">
        <f t="shared" ca="1" si="10"/>
        <v>98822073753.509964</v>
      </c>
      <c r="Q38" s="90">
        <f t="shared" ca="1" si="10"/>
        <v>93962776628.877228</v>
      </c>
      <c r="R38" s="90">
        <f t="shared" ca="1" si="10"/>
        <v>89103479504.244476</v>
      </c>
      <c r="S38" s="90">
        <f t="shared" ca="1" si="10"/>
        <v>84244182379.611755</v>
      </c>
      <c r="T38" s="90">
        <f t="shared" ca="1" si="10"/>
        <v>79384885254.979004</v>
      </c>
      <c r="U38" s="90">
        <f t="shared" ca="1" si="10"/>
        <v>74525588130.346268</v>
      </c>
      <c r="V38">
        <f ca="1">IF('Waste 2030'!$A46="MR",INDIRECT("'Waste 2030'!"&amp;'Country Selector'!$B$3&amp;ROW($A46))*10^12,0)*'Process Emissions Multipliers'!$D$45</f>
        <v>69666291005.713531</v>
      </c>
      <c r="W38" s="90">
        <f t="shared" ca="1" si="8"/>
        <v>69148705471.626144</v>
      </c>
      <c r="X38" s="90">
        <f t="shared" ca="1" si="7"/>
        <v>68631119937.538757</v>
      </c>
      <c r="Y38" s="90">
        <f t="shared" ca="1" si="7"/>
        <v>68113534403.451385</v>
      </c>
      <c r="Z38" s="90">
        <f t="shared" ca="1" si="7"/>
        <v>67595948869.363998</v>
      </c>
      <c r="AA38" s="90">
        <f t="shared" ca="1" si="7"/>
        <v>67078363335.276611</v>
      </c>
      <c r="AB38" s="90">
        <f t="shared" ca="1" si="7"/>
        <v>66560777801.18924</v>
      </c>
      <c r="AC38" s="90">
        <f t="shared" ca="1" si="7"/>
        <v>66043192267.101845</v>
      </c>
      <c r="AD38" s="90">
        <f t="shared" ca="1" si="7"/>
        <v>65525606733.014465</v>
      </c>
      <c r="AE38" s="90">
        <f t="shared" ca="1" si="7"/>
        <v>65008021198.927086</v>
      </c>
      <c r="AF38" s="90">
        <f t="shared" ca="1" si="7"/>
        <v>64490435664.839699</v>
      </c>
      <c r="AG38" s="90">
        <f t="shared" ca="1" si="7"/>
        <v>63972850130.752319</v>
      </c>
      <c r="AH38" s="90">
        <f t="shared" ca="1" si="7"/>
        <v>63455264596.664932</v>
      </c>
      <c r="AI38" s="90">
        <f t="shared" ca="1" si="7"/>
        <v>62937679062.57756</v>
      </c>
      <c r="AJ38" s="90">
        <f t="shared" ca="1" si="7"/>
        <v>62420093528.490166</v>
      </c>
      <c r="AK38" s="90">
        <f t="shared" ca="1" si="7"/>
        <v>61902507994.402794</v>
      </c>
      <c r="AL38" s="90">
        <f t="shared" ca="1" si="7"/>
        <v>61384922460.315407</v>
      </c>
      <c r="AM38" s="90">
        <f t="shared" ca="1" si="7"/>
        <v>60867336926.228012</v>
      </c>
      <c r="AN38" s="90">
        <f t="shared" ca="1" si="6"/>
        <v>60349751392.14064</v>
      </c>
      <c r="AO38" s="90">
        <f t="shared" ca="1" si="6"/>
        <v>59832165858.053253</v>
      </c>
      <c r="AP38">
        <f ca="1">V38*'Process Emissions Multipliers'!$E$45</f>
        <v>59314580323.965874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19465719643.794708</v>
      </c>
      <c r="D39" s="90">
        <f t="shared" ca="1" si="9"/>
        <v>38931439287.589417</v>
      </c>
      <c r="E39" s="90">
        <f t="shared" ca="1" si="9"/>
        <v>58397158931.384132</v>
      </c>
      <c r="F39" s="90">
        <f t="shared" ca="1" si="9"/>
        <v>77862878575.178833</v>
      </c>
      <c r="G39" s="90">
        <f t="shared" ca="1" si="9"/>
        <v>97328598218.973541</v>
      </c>
      <c r="H39" s="90">
        <f t="shared" ca="1" si="9"/>
        <v>116794317862.76826</v>
      </c>
      <c r="I39" s="90">
        <f t="shared" ca="1" si="9"/>
        <v>136260037506.56296</v>
      </c>
      <c r="J39" s="90">
        <f t="shared" ca="1" si="9"/>
        <v>155725757150.35767</v>
      </c>
      <c r="K39" s="90">
        <f t="shared" ca="1" si="9"/>
        <v>175191476794.15237</v>
      </c>
      <c r="L39">
        <f ca="1">IF('Waste 2020'!$A47="MR",INDIRECT("'Waste 2020'!"&amp;'Country Selector'!$B$3&amp;ROW($A47))*10^12,0)*'Process Emissions Multipliers'!$B$45</f>
        <v>194657196437.94708</v>
      </c>
      <c r="M39" s="90">
        <f t="shared" ca="1" si="10"/>
        <v>180998791424.52899</v>
      </c>
      <c r="N39" s="90">
        <f t="shared" ca="1" si="10"/>
        <v>167340386411.1109</v>
      </c>
      <c r="O39" s="90">
        <f t="shared" ca="1" si="10"/>
        <v>153681981397.69281</v>
      </c>
      <c r="P39" s="90">
        <f t="shared" ca="1" si="10"/>
        <v>140023576384.27472</v>
      </c>
      <c r="Q39" s="90">
        <f t="shared" ca="1" si="10"/>
        <v>126365171370.8566</v>
      </c>
      <c r="R39" s="90">
        <f t="shared" ca="1" si="10"/>
        <v>112706766357.43851</v>
      </c>
      <c r="S39" s="90">
        <f t="shared" ca="1" si="10"/>
        <v>99048361344.020416</v>
      </c>
      <c r="T39" s="90">
        <f t="shared" ca="1" si="10"/>
        <v>85389956330.60231</v>
      </c>
      <c r="U39" s="90">
        <f t="shared" ca="1" si="10"/>
        <v>71731551317.184219</v>
      </c>
      <c r="V39">
        <f ca="1">IF('Waste 2030'!$A47="MR",INDIRECT("'Waste 2030'!"&amp;'Country Selector'!$B$3&amp;ROW($A47))*10^12,0)*'Process Emissions Multipliers'!$D$45</f>
        <v>58073146303.766121</v>
      </c>
      <c r="W39" s="90">
        <f t="shared" ca="1" si="8"/>
        <v>57641692009.130226</v>
      </c>
      <c r="X39" s="90">
        <f t="shared" ca="1" si="7"/>
        <v>57210237714.494324</v>
      </c>
      <c r="Y39" s="90">
        <f t="shared" ca="1" si="7"/>
        <v>56778783419.858421</v>
      </c>
      <c r="Z39" s="90">
        <f t="shared" ca="1" si="7"/>
        <v>56347329125.222519</v>
      </c>
      <c r="AA39" s="90">
        <f t="shared" ca="1" si="7"/>
        <v>55915874830.586624</v>
      </c>
      <c r="AB39" s="90">
        <f t="shared" ca="1" si="7"/>
        <v>55484420535.950714</v>
      </c>
      <c r="AC39" s="90">
        <f t="shared" ca="1" si="7"/>
        <v>55052966241.314819</v>
      </c>
      <c r="AD39" s="90">
        <f t="shared" ca="1" si="7"/>
        <v>54621511946.678917</v>
      </c>
      <c r="AE39" s="90">
        <f t="shared" ca="1" si="7"/>
        <v>54190057652.043015</v>
      </c>
      <c r="AF39" s="90">
        <f t="shared" ca="1" si="7"/>
        <v>53758603357.40712</v>
      </c>
      <c r="AG39" s="90">
        <f t="shared" ca="1" si="7"/>
        <v>53327149062.771217</v>
      </c>
      <c r="AH39" s="90">
        <f t="shared" ca="1" si="7"/>
        <v>52895694768.135315</v>
      </c>
      <c r="AI39" s="90">
        <f t="shared" ca="1" si="7"/>
        <v>52464240473.49942</v>
      </c>
      <c r="AJ39" s="90">
        <f t="shared" ca="1" si="7"/>
        <v>52032786178.863518</v>
      </c>
      <c r="AK39" s="90">
        <f t="shared" ca="1" si="7"/>
        <v>51601331884.227615</v>
      </c>
      <c r="AL39" s="90">
        <f t="shared" ca="1" si="7"/>
        <v>51169877589.591705</v>
      </c>
      <c r="AM39" s="90">
        <f t="shared" ca="1" si="7"/>
        <v>50738423294.955811</v>
      </c>
      <c r="AN39" s="90">
        <f t="shared" ca="1" si="6"/>
        <v>50306969000.319908</v>
      </c>
      <c r="AO39" s="90">
        <f t="shared" ca="1" si="6"/>
        <v>49875514705.684013</v>
      </c>
      <c r="AP39">
        <f ca="1">V39*'Process Emissions Multipliers'!$E$45</f>
        <v>49444060411.048111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7708237537.7870989</v>
      </c>
      <c r="D40" s="90">
        <f t="shared" ca="1" si="9"/>
        <v>15416475075.574198</v>
      </c>
      <c r="E40" s="90">
        <f t="shared" ca="1" si="9"/>
        <v>23124712613.361298</v>
      </c>
      <c r="F40" s="90">
        <f t="shared" ca="1" si="9"/>
        <v>30832950151.148396</v>
      </c>
      <c r="G40" s="90">
        <f t="shared" ca="1" si="9"/>
        <v>38541187688.935493</v>
      </c>
      <c r="H40" s="90">
        <f t="shared" ca="1" si="9"/>
        <v>46249425226.722595</v>
      </c>
      <c r="I40" s="90">
        <f t="shared" ca="1" si="9"/>
        <v>53957662764.509689</v>
      </c>
      <c r="J40" s="90">
        <f t="shared" ca="1" si="9"/>
        <v>61665900302.296791</v>
      </c>
      <c r="K40" s="90">
        <f t="shared" ca="1" si="9"/>
        <v>69374137840.083893</v>
      </c>
      <c r="L40">
        <f ca="1">IF('Waste 2020'!$A48="MR",INDIRECT("'Waste 2020'!"&amp;'Country Selector'!$B$3&amp;ROW($A48))*10^12,0)*'Process Emissions Multipliers'!$B$45</f>
        <v>77082375377.870987</v>
      </c>
      <c r="M40" s="90">
        <f t="shared" ca="1" si="10"/>
        <v>78302645139.696518</v>
      </c>
      <c r="N40" s="90">
        <f t="shared" ca="1" si="10"/>
        <v>79522914901.522034</v>
      </c>
      <c r="O40" s="90">
        <f t="shared" ca="1" si="10"/>
        <v>80743184663.347565</v>
      </c>
      <c r="P40" s="90">
        <f t="shared" ca="1" si="10"/>
        <v>81963454425.17308</v>
      </c>
      <c r="Q40" s="90">
        <f t="shared" ca="1" si="10"/>
        <v>83183724186.998596</v>
      </c>
      <c r="R40" s="90">
        <f t="shared" ca="1" si="10"/>
        <v>84403993948.824127</v>
      </c>
      <c r="S40" s="90">
        <f t="shared" ca="1" si="10"/>
        <v>85624263710.649658</v>
      </c>
      <c r="T40" s="90">
        <f t="shared" ca="1" si="10"/>
        <v>86844533472.475174</v>
      </c>
      <c r="U40" s="90">
        <f t="shared" ca="1" si="10"/>
        <v>88064803234.30069</v>
      </c>
      <c r="V40">
        <f ca="1">IF('Waste 2030'!$A48="MR",INDIRECT("'Waste 2030'!"&amp;'Country Selector'!$B$3&amp;ROW($A48))*10^12,0)*'Process Emissions Multipliers'!$D$45</f>
        <v>89285072996.126221</v>
      </c>
      <c r="W40" s="90">
        <f t="shared" ca="1" si="8"/>
        <v>88621729770.505951</v>
      </c>
      <c r="X40" s="90">
        <f t="shared" ca="1" si="7"/>
        <v>87958386544.885666</v>
      </c>
      <c r="Y40" s="90">
        <f t="shared" ca="1" si="7"/>
        <v>87295043319.265396</v>
      </c>
      <c r="Z40" s="90">
        <f t="shared" ca="1" si="7"/>
        <v>86631700093.645111</v>
      </c>
      <c r="AA40" s="90">
        <f t="shared" ca="1" si="7"/>
        <v>85968356868.024841</v>
      </c>
      <c r="AB40" s="90">
        <f t="shared" ca="1" si="7"/>
        <v>85305013642.404556</v>
      </c>
      <c r="AC40" s="90">
        <f t="shared" ca="1" si="7"/>
        <v>84641670416.784271</v>
      </c>
      <c r="AD40" s="90">
        <f t="shared" ca="1" si="7"/>
        <v>83978327191.164001</v>
      </c>
      <c r="AE40" s="90">
        <f t="shared" ca="1" si="7"/>
        <v>83314983965.543732</v>
      </c>
      <c r="AF40" s="90">
        <f t="shared" ca="1" si="7"/>
        <v>82651640739.923447</v>
      </c>
      <c r="AG40" s="90">
        <f t="shared" ca="1" si="7"/>
        <v>81988297514.303162</v>
      </c>
      <c r="AH40" s="90">
        <f t="shared" ca="1" si="7"/>
        <v>81324954288.682892</v>
      </c>
      <c r="AI40" s="90">
        <f t="shared" ca="1" si="7"/>
        <v>80661611063.062622</v>
      </c>
      <c r="AJ40" s="90">
        <f t="shared" ca="1" si="7"/>
        <v>79998267837.442337</v>
      </c>
      <c r="AK40" s="90">
        <f t="shared" ca="1" si="7"/>
        <v>79334924611.822052</v>
      </c>
      <c r="AL40" s="90">
        <f t="shared" ca="1" si="7"/>
        <v>78671581386.201782</v>
      </c>
      <c r="AM40" s="90">
        <f t="shared" ca="1" si="7"/>
        <v>78008238160.581512</v>
      </c>
      <c r="AN40" s="90">
        <f t="shared" ca="1" si="6"/>
        <v>77344894934.961227</v>
      </c>
      <c r="AO40" s="90">
        <f t="shared" ca="1" si="6"/>
        <v>76681551709.340942</v>
      </c>
      <c r="AP40">
        <f ca="1">V40*'Process Emissions Multipliers'!$E$45</f>
        <v>76018208483.720673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7044160814.4728718</v>
      </c>
      <c r="D41" s="90">
        <f t="shared" ca="1" si="9"/>
        <v>14088321628.945744</v>
      </c>
      <c r="E41" s="90">
        <f t="shared" ca="1" si="9"/>
        <v>21132482443.418617</v>
      </c>
      <c r="F41" s="90">
        <f t="shared" ca="1" si="9"/>
        <v>28176643257.891487</v>
      </c>
      <c r="G41" s="90">
        <f t="shared" ca="1" si="9"/>
        <v>35220804072.364357</v>
      </c>
      <c r="H41" s="90">
        <f t="shared" ca="1" si="9"/>
        <v>42264964886.837234</v>
      </c>
      <c r="I41" s="90">
        <f t="shared" ca="1" si="9"/>
        <v>49309125701.310104</v>
      </c>
      <c r="J41" s="90">
        <f t="shared" ca="1" si="9"/>
        <v>56353286515.782974</v>
      </c>
      <c r="K41" s="90">
        <f t="shared" ca="1" si="9"/>
        <v>63397447330.255844</v>
      </c>
      <c r="L41">
        <f ca="1">IF('Waste 2020'!$A49="MR",INDIRECT("'Waste 2020'!"&amp;'Country Selector'!$B$3&amp;ROW($A49))*10^12,0)*'Process Emissions Multipliers'!$B$45</f>
        <v>70441608144.728714</v>
      </c>
      <c r="M41" s="90">
        <f t="shared" ca="1" si="10"/>
        <v>69109341757.558823</v>
      </c>
      <c r="N41" s="90">
        <f t="shared" ca="1" si="10"/>
        <v>67777075370.388947</v>
      </c>
      <c r="O41" s="90">
        <f t="shared" ca="1" si="10"/>
        <v>66444808983.219055</v>
      </c>
      <c r="P41" s="90">
        <f t="shared" ca="1" si="10"/>
        <v>65112542596.049171</v>
      </c>
      <c r="Q41" s="90">
        <f t="shared" ca="1" si="10"/>
        <v>63780276208.879272</v>
      </c>
      <c r="R41" s="90">
        <f t="shared" ca="1" si="10"/>
        <v>62448009821.709389</v>
      </c>
      <c r="S41" s="90">
        <f t="shared" ca="1" si="10"/>
        <v>61115743434.539505</v>
      </c>
      <c r="T41" s="90">
        <f t="shared" ca="1" si="10"/>
        <v>59783477047.369614</v>
      </c>
      <c r="U41" s="90">
        <f t="shared" ca="1" si="10"/>
        <v>58451210660.199722</v>
      </c>
      <c r="V41">
        <f ca="1">IF('Waste 2030'!$A49="MR",INDIRECT("'Waste 2030'!"&amp;'Country Selector'!$B$3&amp;ROW($A49))*10^12,0)*'Process Emissions Multipliers'!$D$45</f>
        <v>57118944273.029839</v>
      </c>
      <c r="W41" s="90">
        <f t="shared" ca="1" si="8"/>
        <v>56694579219.985184</v>
      </c>
      <c r="X41" s="90">
        <f t="shared" ca="1" si="7"/>
        <v>56270214166.940536</v>
      </c>
      <c r="Y41" s="90">
        <f t="shared" ca="1" si="7"/>
        <v>55845849113.895889</v>
      </c>
      <c r="Z41" s="90">
        <f t="shared" ca="1" si="7"/>
        <v>55421484060.851242</v>
      </c>
      <c r="AA41" s="90">
        <f t="shared" ca="1" si="7"/>
        <v>54997119007.806595</v>
      </c>
      <c r="AB41" s="90">
        <f t="shared" ca="1" si="7"/>
        <v>54572753954.761948</v>
      </c>
      <c r="AC41" s="90">
        <f t="shared" ca="1" si="7"/>
        <v>54148388901.7173</v>
      </c>
      <c r="AD41" s="90">
        <f t="shared" ca="1" si="7"/>
        <v>53724023848.672638</v>
      </c>
      <c r="AE41" s="90">
        <f t="shared" ca="1" si="7"/>
        <v>53299658795.627991</v>
      </c>
      <c r="AF41" s="90">
        <f t="shared" ca="1" si="7"/>
        <v>52875293742.583344</v>
      </c>
      <c r="AG41" s="90">
        <f t="shared" ca="1" si="7"/>
        <v>52450928689.538696</v>
      </c>
      <c r="AH41" s="90">
        <f t="shared" ca="1" si="7"/>
        <v>52026563636.494049</v>
      </c>
      <c r="AI41" s="90">
        <f t="shared" ca="1" si="7"/>
        <v>51602198583.449402</v>
      </c>
      <c r="AJ41" s="90">
        <f t="shared" ca="1" si="7"/>
        <v>51177833530.404747</v>
      </c>
      <c r="AK41" s="90">
        <f t="shared" ca="1" si="7"/>
        <v>50753468477.360092</v>
      </c>
      <c r="AL41" s="90">
        <f t="shared" ca="1" si="7"/>
        <v>50329103424.315445</v>
      </c>
      <c r="AM41" s="90">
        <f t="shared" ca="1" si="7"/>
        <v>49904738371.270798</v>
      </c>
      <c r="AN41" s="90">
        <f t="shared" ca="1" si="6"/>
        <v>49480373318.226151</v>
      </c>
      <c r="AO41" s="90">
        <f t="shared" ca="1" si="6"/>
        <v>49056008265.181496</v>
      </c>
      <c r="AP41">
        <f ca="1">V41*'Process Emissions Multipliers'!$E$45</f>
        <v>48631643212.136848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9519231558.3899956</v>
      </c>
      <c r="D42" s="90">
        <f t="shared" ca="1" si="9"/>
        <v>19038463116.779991</v>
      </c>
      <c r="E42" s="90">
        <f t="shared" ca="1" si="9"/>
        <v>28557694675.169983</v>
      </c>
      <c r="F42" s="90">
        <f t="shared" ca="1" si="9"/>
        <v>38076926233.559982</v>
      </c>
      <c r="G42" s="90">
        <f t="shared" ca="1" si="9"/>
        <v>47596157791.949974</v>
      </c>
      <c r="H42" s="90">
        <f t="shared" ca="1" si="9"/>
        <v>57115389350.339966</v>
      </c>
      <c r="I42" s="90">
        <f t="shared" ca="1" si="9"/>
        <v>66634620908.729965</v>
      </c>
      <c r="J42" s="90">
        <f t="shared" ca="1" si="9"/>
        <v>76153852467.119965</v>
      </c>
      <c r="K42" s="90">
        <f t="shared" ca="1" si="9"/>
        <v>85673084025.509949</v>
      </c>
      <c r="L42">
        <f ca="1">IF('Waste 2020'!$A50="MR",INDIRECT("'Waste 2020'!"&amp;'Country Selector'!$B$3&amp;ROW($A50))*10^12,0)*'Process Emissions Multipliers'!$B$45</f>
        <v>95192315583.899948</v>
      </c>
      <c r="M42" s="90">
        <f t="shared" ca="1" si="10"/>
        <v>90183215312.74823</v>
      </c>
      <c r="N42" s="90">
        <f t="shared" ca="1" si="10"/>
        <v>85174115041.596527</v>
      </c>
      <c r="O42" s="90">
        <f t="shared" ca="1" si="10"/>
        <v>80165014770.444809</v>
      </c>
      <c r="P42" s="90">
        <f t="shared" ca="1" si="10"/>
        <v>75155914499.293091</v>
      </c>
      <c r="Q42" s="90">
        <f t="shared" ca="1" si="10"/>
        <v>70146814228.141388</v>
      </c>
      <c r="R42" s="90">
        <f t="shared" ca="1" si="10"/>
        <v>65137713956.989685</v>
      </c>
      <c r="S42" s="90">
        <f t="shared" ca="1" si="10"/>
        <v>60128613685.837967</v>
      </c>
      <c r="T42" s="90">
        <f t="shared" ca="1" si="10"/>
        <v>55119513414.686256</v>
      </c>
      <c r="U42" s="90">
        <f t="shared" ca="1" si="10"/>
        <v>50110413143.534546</v>
      </c>
      <c r="V42">
        <f ca="1">IF('Waste 2030'!$A50="MR",INDIRECT("'Waste 2030'!"&amp;'Country Selector'!$B$3&amp;ROW($A50))*10^12,0)*'Process Emissions Multipliers'!$D$45</f>
        <v>45101312872.382835</v>
      </c>
      <c r="W42" s="90">
        <f t="shared" ca="1" si="8"/>
        <v>44766232781.651726</v>
      </c>
      <c r="X42" s="90">
        <f t="shared" ca="1" si="7"/>
        <v>44431152690.920609</v>
      </c>
      <c r="Y42" s="90">
        <f t="shared" ca="1" si="7"/>
        <v>44096072600.189499</v>
      </c>
      <c r="Z42" s="90">
        <f t="shared" ca="1" si="7"/>
        <v>43760992509.458389</v>
      </c>
      <c r="AA42" s="90">
        <f t="shared" ca="1" si="7"/>
        <v>43425912418.727287</v>
      </c>
      <c r="AB42" s="90">
        <f t="shared" ca="1" si="7"/>
        <v>43090832327.996178</v>
      </c>
      <c r="AC42" s="90">
        <f t="shared" ca="1" si="7"/>
        <v>42755752237.26506</v>
      </c>
      <c r="AD42" s="90">
        <f t="shared" ca="1" si="7"/>
        <v>42420672146.533951</v>
      </c>
      <c r="AE42" s="90">
        <f t="shared" ca="1" si="7"/>
        <v>42085592055.802841</v>
      </c>
      <c r="AF42" s="90">
        <f t="shared" ca="1" si="7"/>
        <v>41750511965.071732</v>
      </c>
      <c r="AG42" s="90">
        <f t="shared" ca="1" si="7"/>
        <v>41415431874.340622</v>
      </c>
      <c r="AH42" s="90">
        <f t="shared" ca="1" si="7"/>
        <v>41080351783.609512</v>
      </c>
      <c r="AI42" s="90">
        <f t="shared" ca="1" si="7"/>
        <v>40745271692.878403</v>
      </c>
      <c r="AJ42" s="90">
        <f t="shared" ca="1" si="7"/>
        <v>40410191602.147293</v>
      </c>
      <c r="AK42" s="90">
        <f t="shared" ca="1" si="7"/>
        <v>40075111511.416183</v>
      </c>
      <c r="AL42" s="90">
        <f t="shared" ca="1" si="7"/>
        <v>39740031420.685074</v>
      </c>
      <c r="AM42" s="90">
        <f t="shared" ca="1" si="7"/>
        <v>39404951329.953957</v>
      </c>
      <c r="AN42" s="90">
        <f t="shared" ca="1" si="6"/>
        <v>39069871239.222847</v>
      </c>
      <c r="AO42" s="90">
        <f t="shared" ca="1" si="6"/>
        <v>38734791148.491737</v>
      </c>
      <c r="AP42">
        <f ca="1">V42*'Process Emissions Multipliers'!$E$45</f>
        <v>38399711057.760628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8083977276.3404541</v>
      </c>
      <c r="D43" s="90">
        <f t="shared" ca="1" si="9"/>
        <v>16167954552.680908</v>
      </c>
      <c r="E43" s="90">
        <f t="shared" ca="1" si="9"/>
        <v>24251931829.021362</v>
      </c>
      <c r="F43" s="90">
        <f t="shared" ca="1" si="9"/>
        <v>32335909105.361816</v>
      </c>
      <c r="G43" s="90">
        <f t="shared" ca="1" si="9"/>
        <v>40419886381.702271</v>
      </c>
      <c r="H43" s="90">
        <f t="shared" ca="1" si="9"/>
        <v>48503863658.042725</v>
      </c>
      <c r="I43" s="90">
        <f t="shared" ca="1" si="9"/>
        <v>56587840934.383179</v>
      </c>
      <c r="J43" s="90">
        <f t="shared" ca="1" si="9"/>
        <v>64671818210.723633</v>
      </c>
      <c r="K43" s="90">
        <f t="shared" ca="1" si="9"/>
        <v>72755795487.064087</v>
      </c>
      <c r="L43">
        <f ca="1">IF('Waste 2020'!$A51="MR",INDIRECT("'Waste 2020'!"&amp;'Country Selector'!$B$3&amp;ROW($A51))*10^12,0)*'Process Emissions Multipliers'!$B$45</f>
        <v>80839772763.404541</v>
      </c>
      <c r="M43" s="90">
        <f t="shared" ca="1" si="10"/>
        <v>76535398052.782318</v>
      </c>
      <c r="N43" s="90">
        <f t="shared" ca="1" si="10"/>
        <v>72231023342.160095</v>
      </c>
      <c r="O43" s="90">
        <f t="shared" ca="1" si="10"/>
        <v>67926648631.537888</v>
      </c>
      <c r="P43" s="90">
        <f t="shared" ca="1" si="10"/>
        <v>63622273920.915665</v>
      </c>
      <c r="Q43" s="90">
        <f t="shared" ca="1" si="10"/>
        <v>59317899210.293442</v>
      </c>
      <c r="R43" s="90">
        <f t="shared" ca="1" si="10"/>
        <v>55013524499.671227</v>
      </c>
      <c r="S43" s="90">
        <f t="shared" ca="1" si="10"/>
        <v>50709149789.049011</v>
      </c>
      <c r="T43" s="90">
        <f t="shared" ca="1" si="10"/>
        <v>46404775078.426788</v>
      </c>
      <c r="U43" s="90">
        <f t="shared" ca="1" si="10"/>
        <v>42100400367.804573</v>
      </c>
      <c r="V43">
        <f ca="1">IF('Waste 2030'!$A51="MR",INDIRECT("'Waste 2030'!"&amp;'Country Selector'!$B$3&amp;ROW($A51))*10^12,0)*'Process Emissions Multipliers'!$D$45</f>
        <v>37796025657.18235</v>
      </c>
      <c r="W43" s="90">
        <f t="shared" ca="1" si="8"/>
        <v>37515220179.472206</v>
      </c>
      <c r="X43" s="90">
        <f t="shared" ca="1" si="7"/>
        <v>37234414701.76207</v>
      </c>
      <c r="Y43" s="90">
        <f t="shared" ca="1" si="7"/>
        <v>36953609224.051926</v>
      </c>
      <c r="Z43" s="90">
        <f t="shared" ca="1" si="7"/>
        <v>36672803746.341782</v>
      </c>
      <c r="AA43" s="90">
        <f t="shared" ca="1" si="7"/>
        <v>36391998268.631638</v>
      </c>
      <c r="AB43" s="90">
        <f t="shared" ca="1" si="7"/>
        <v>36111192790.921501</v>
      </c>
      <c r="AC43" s="90">
        <f t="shared" ca="1" si="7"/>
        <v>35830387313.211349</v>
      </c>
      <c r="AD43" s="90">
        <f t="shared" ca="1" si="7"/>
        <v>35549581835.501213</v>
      </c>
      <c r="AE43" s="90">
        <f t="shared" ca="1" si="7"/>
        <v>35268776357.791077</v>
      </c>
      <c r="AF43" s="90">
        <f t="shared" ca="1" si="7"/>
        <v>34987970880.080933</v>
      </c>
      <c r="AG43" s="90">
        <f t="shared" ca="1" si="7"/>
        <v>34707165402.370789</v>
      </c>
      <c r="AH43" s="90">
        <f t="shared" ca="1" si="7"/>
        <v>34426359924.660645</v>
      </c>
      <c r="AI43" s="90">
        <f t="shared" ca="1" si="7"/>
        <v>34145554446.950508</v>
      </c>
      <c r="AJ43" s="90">
        <f t="shared" ca="1" si="7"/>
        <v>33864748969.24036</v>
      </c>
      <c r="AK43" s="90">
        <f t="shared" ca="1" si="7"/>
        <v>33583943491.53022</v>
      </c>
      <c r="AL43" s="90">
        <f t="shared" ca="1" si="7"/>
        <v>33303138013.82008</v>
      </c>
      <c r="AM43" s="90">
        <f t="shared" ca="1" si="7"/>
        <v>33022332536.10994</v>
      </c>
      <c r="AN43" s="90">
        <f t="shared" ca="1" si="6"/>
        <v>32741527058.399796</v>
      </c>
      <c r="AO43" s="90">
        <f t="shared" ca="1" si="6"/>
        <v>32460721580.689651</v>
      </c>
      <c r="AP43">
        <f ca="1">V43*'Process Emissions Multipliers'!$E$45</f>
        <v>32179916102.979511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6967309601.0762911</v>
      </c>
      <c r="D44" s="90">
        <f t="shared" ca="1" si="9"/>
        <v>13934619202.152582</v>
      </c>
      <c r="E44" s="90">
        <f t="shared" ca="1" si="9"/>
        <v>20901928803.228874</v>
      </c>
      <c r="F44" s="90">
        <f t="shared" ca="1" si="9"/>
        <v>27869238404.305164</v>
      </c>
      <c r="G44" s="90">
        <f t="shared" ca="1" si="9"/>
        <v>34836548005.381454</v>
      </c>
      <c r="H44" s="90">
        <f t="shared" ca="1" si="9"/>
        <v>41803857606.457748</v>
      </c>
      <c r="I44" s="90">
        <f t="shared" ca="1" si="9"/>
        <v>48771167207.534035</v>
      </c>
      <c r="J44" s="90">
        <f t="shared" ca="1" si="9"/>
        <v>55738476808.610329</v>
      </c>
      <c r="K44" s="90">
        <f t="shared" ca="1" si="9"/>
        <v>62705786409.686623</v>
      </c>
      <c r="L44">
        <f ca="1">IF('Waste 2020'!$A52="MR",INDIRECT("'Waste 2020'!"&amp;'Country Selector'!$B$3&amp;ROW($A52))*10^12,0)*'Process Emissions Multipliers'!$B$45</f>
        <v>69673096010.762909</v>
      </c>
      <c r="M44" s="90">
        <f t="shared" ca="1" si="10"/>
        <v>64427530485.528542</v>
      </c>
      <c r="N44" s="90">
        <f t="shared" ca="1" si="10"/>
        <v>59181964960.294174</v>
      </c>
      <c r="O44" s="90">
        <f t="shared" ca="1" si="10"/>
        <v>53936399435.059799</v>
      </c>
      <c r="P44" s="90">
        <f t="shared" ca="1" si="10"/>
        <v>48690833909.825432</v>
      </c>
      <c r="Q44" s="90">
        <f t="shared" ca="1" si="10"/>
        <v>43445268384.591064</v>
      </c>
      <c r="R44" s="90">
        <f t="shared" ca="1" si="10"/>
        <v>38199702859.356689</v>
      </c>
      <c r="S44" s="90">
        <f t="shared" ca="1" si="10"/>
        <v>32954137334.122326</v>
      </c>
      <c r="T44" s="90">
        <f t="shared" ca="1" si="10"/>
        <v>27708571808.887955</v>
      </c>
      <c r="U44" s="90">
        <f t="shared" ca="1" si="10"/>
        <v>22463006283.653587</v>
      </c>
      <c r="V44">
        <f ca="1">IF('Waste 2030'!$A52="MR",INDIRECT("'Waste 2030'!"&amp;'Country Selector'!$B$3&amp;ROW($A52))*10^12,0)*'Process Emissions Multipliers'!$D$45</f>
        <v>17217440758.419216</v>
      </c>
      <c r="W44" s="90">
        <f t="shared" ca="1" si="8"/>
        <v>17089523825.539391</v>
      </c>
      <c r="X44" s="90">
        <f t="shared" ca="1" si="7"/>
        <v>16961606892.659565</v>
      </c>
      <c r="Y44" s="90">
        <f t="shared" ca="1" si="7"/>
        <v>16833689959.779736</v>
      </c>
      <c r="Z44" s="90">
        <f t="shared" ca="1" si="7"/>
        <v>16705773026.899912</v>
      </c>
      <c r="AA44" s="90">
        <f t="shared" ca="1" si="7"/>
        <v>16577856094.020084</v>
      </c>
      <c r="AB44" s="90">
        <f t="shared" ca="1" si="7"/>
        <v>16449939161.140261</v>
      </c>
      <c r="AC44" s="90">
        <f t="shared" ca="1" si="7"/>
        <v>16322022228.260433</v>
      </c>
      <c r="AD44" s="90">
        <f t="shared" ca="1" si="7"/>
        <v>16194105295.380608</v>
      </c>
      <c r="AE44" s="90">
        <f t="shared" ca="1" si="7"/>
        <v>16066188362.500782</v>
      </c>
      <c r="AF44" s="90">
        <f t="shared" ca="1" si="7"/>
        <v>15938271429.620956</v>
      </c>
      <c r="AG44" s="90">
        <f t="shared" ca="1" si="7"/>
        <v>15810354496.741131</v>
      </c>
      <c r="AH44" s="90">
        <f t="shared" ca="1" si="7"/>
        <v>15682437563.861305</v>
      </c>
      <c r="AI44" s="90">
        <f t="shared" ca="1" si="7"/>
        <v>15554520630.98148</v>
      </c>
      <c r="AJ44" s="90">
        <f t="shared" ca="1" si="7"/>
        <v>15426603698.101652</v>
      </c>
      <c r="AK44" s="90">
        <f t="shared" ca="1" si="7"/>
        <v>15298686765.221828</v>
      </c>
      <c r="AL44" s="90">
        <f t="shared" ca="1" si="7"/>
        <v>15170769832.342001</v>
      </c>
      <c r="AM44" s="90">
        <f t="shared" ca="1" si="7"/>
        <v>15042852899.462173</v>
      </c>
      <c r="AN44" s="90">
        <f t="shared" ca="1" si="6"/>
        <v>14914935966.582348</v>
      </c>
      <c r="AO44" s="90">
        <f t="shared" ca="1" si="6"/>
        <v>14787019033.702522</v>
      </c>
      <c r="AP44">
        <f ca="1">V44*'Process Emissions Multipliers'!$E$45</f>
        <v>14659102100.822697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39660914675.400566</v>
      </c>
      <c r="D45" s="90">
        <f t="shared" ca="1" si="9"/>
        <v>43821781803.086166</v>
      </c>
      <c r="E45" s="90">
        <f t="shared" ca="1" si="9"/>
        <v>47982648930.771767</v>
      </c>
      <c r="F45" s="90">
        <f t="shared" ca="1" si="9"/>
        <v>52143516058.457367</v>
      </c>
      <c r="G45" s="90">
        <f t="shared" ca="1" si="9"/>
        <v>56304383186.14296</v>
      </c>
      <c r="H45" s="90">
        <f t="shared" ca="1" si="9"/>
        <v>60465250313.82856</v>
      </c>
      <c r="I45" s="90">
        <f t="shared" ca="1" si="9"/>
        <v>64626117441.514153</v>
      </c>
      <c r="J45" s="90">
        <f t="shared" ca="1" si="9"/>
        <v>68786984569.199753</v>
      </c>
      <c r="K45" s="90">
        <f t="shared" ca="1" si="9"/>
        <v>72947851696.885345</v>
      </c>
      <c r="L45">
        <f ca="1">IF('Waste 2020'!$A53="MR",INDIRECT("'Waste 2020'!"&amp;'Country Selector'!$B$3&amp;ROW($A53))*10^12,0)*'Process Emissions Multipliers'!$B$45</f>
        <v>77108718824.570938</v>
      </c>
      <c r="M45" s="90">
        <f t="shared" ca="1" si="10"/>
        <v>75328092074.022278</v>
      </c>
      <c r="N45" s="90">
        <f t="shared" ca="1" si="10"/>
        <v>73547465323.473618</v>
      </c>
      <c r="O45" s="90">
        <f t="shared" ca="1" si="10"/>
        <v>71766838572.924957</v>
      </c>
      <c r="P45" s="90">
        <f t="shared" ca="1" si="10"/>
        <v>69986211822.376297</v>
      </c>
      <c r="Q45" s="90">
        <f t="shared" ca="1" si="10"/>
        <v>68205585071.827621</v>
      </c>
      <c r="R45" s="90">
        <f t="shared" ca="1" si="10"/>
        <v>66424958321.278961</v>
      </c>
      <c r="S45" s="90">
        <f t="shared" ca="1" si="10"/>
        <v>64644331570.730309</v>
      </c>
      <c r="T45" s="90">
        <f t="shared" ca="1" si="10"/>
        <v>62863704820.181641</v>
      </c>
      <c r="U45" s="90">
        <f t="shared" ca="1" si="10"/>
        <v>61083078069.632973</v>
      </c>
      <c r="V45">
        <f ca="1">IF('Waste 2030'!$A53="MR",INDIRECT("'Waste 2030'!"&amp;'Country Selector'!$B$3&amp;ROW($A53))*10^12,0)*'Process Emissions Multipliers'!$D$45</f>
        <v>59302451319.084312</v>
      </c>
      <c r="W45" s="90">
        <f t="shared" ca="1" si="8"/>
        <v>58861863905.924026</v>
      </c>
      <c r="X45" s="90">
        <f t="shared" ca="1" si="7"/>
        <v>58421276492.763733</v>
      </c>
      <c r="Y45" s="90">
        <f t="shared" ca="1" si="7"/>
        <v>57980689079.603439</v>
      </c>
      <c r="Z45" s="90">
        <f t="shared" ca="1" si="7"/>
        <v>57540101666.443153</v>
      </c>
      <c r="AA45" s="90">
        <f t="shared" ca="1" si="7"/>
        <v>57099514253.282867</v>
      </c>
      <c r="AB45" s="90">
        <f t="shared" ca="1" si="7"/>
        <v>56658926840.122581</v>
      </c>
      <c r="AC45" s="90">
        <f t="shared" ca="1" si="7"/>
        <v>56218339426.96228</v>
      </c>
      <c r="AD45" s="90">
        <f t="shared" ca="1" si="7"/>
        <v>55777752013.801994</v>
      </c>
      <c r="AE45" s="90">
        <f t="shared" ca="1" si="7"/>
        <v>55337164600.641708</v>
      </c>
      <c r="AF45" s="90">
        <f t="shared" ca="1" si="7"/>
        <v>54896577187.481415</v>
      </c>
      <c r="AG45" s="90">
        <f t="shared" ca="1" si="7"/>
        <v>54455989774.321136</v>
      </c>
      <c r="AH45" s="90">
        <f t="shared" ca="1" si="7"/>
        <v>54015402361.160835</v>
      </c>
      <c r="AI45" s="90">
        <f t="shared" ca="1" si="7"/>
        <v>53574814948.000549</v>
      </c>
      <c r="AJ45" s="90">
        <f t="shared" ca="1" si="7"/>
        <v>53134227534.840256</v>
      </c>
      <c r="AK45" s="90">
        <f t="shared" ca="1" si="7"/>
        <v>52693640121.67997</v>
      </c>
      <c r="AL45" s="90">
        <f t="shared" ca="1" si="7"/>
        <v>52253052708.519684</v>
      </c>
      <c r="AM45" s="90">
        <f t="shared" ca="1" si="7"/>
        <v>51812465295.359398</v>
      </c>
      <c r="AN45" s="90">
        <f t="shared" ca="1" si="6"/>
        <v>51371877882.199104</v>
      </c>
      <c r="AO45" s="90">
        <f t="shared" ca="1" si="6"/>
        <v>50931290469.038818</v>
      </c>
      <c r="AP45">
        <f ca="1">V45*'Process Emissions Multipliers'!$E$45</f>
        <v>50490703055.878525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67668197130.859955</v>
      </c>
      <c r="D46" s="90">
        <f t="shared" ca="1" si="9"/>
        <v>69781913951.643646</v>
      </c>
      <c r="E46" s="90">
        <f t="shared" ca="1" si="9"/>
        <v>71895630772.427338</v>
      </c>
      <c r="F46" s="90">
        <f t="shared" ca="1" si="9"/>
        <v>74009347593.211029</v>
      </c>
      <c r="G46" s="90">
        <f t="shared" ca="1" si="9"/>
        <v>76123064413.99472</v>
      </c>
      <c r="H46" s="90">
        <f t="shared" ca="1" si="9"/>
        <v>78236781234.778412</v>
      </c>
      <c r="I46" s="90">
        <f t="shared" ca="1" si="9"/>
        <v>80350498055.562088</v>
      </c>
      <c r="J46" s="90">
        <f t="shared" ca="1" si="9"/>
        <v>82464214876.345795</v>
      </c>
      <c r="K46" s="90">
        <f t="shared" ca="1" si="9"/>
        <v>84577931697.129486</v>
      </c>
      <c r="L46">
        <f ca="1">IF('Waste 2020'!$A54="MR",INDIRECT("'Waste 2020'!"&amp;'Country Selector'!$B$3&amp;ROW($A54))*10^12,0)*'Process Emissions Multipliers'!$B$45</f>
        <v>86691648517.913162</v>
      </c>
      <c r="M46" s="90">
        <f t="shared" ca="1" si="10"/>
        <v>79977127787.735458</v>
      </c>
      <c r="N46" s="90">
        <f t="shared" ca="1" si="10"/>
        <v>73262607057.557739</v>
      </c>
      <c r="O46" s="90">
        <f t="shared" ca="1" si="10"/>
        <v>66548086327.380013</v>
      </c>
      <c r="P46" s="90">
        <f t="shared" ca="1" si="10"/>
        <v>59833565597.202316</v>
      </c>
      <c r="Q46" s="90">
        <f t="shared" ca="1" si="10"/>
        <v>53119044867.024597</v>
      </c>
      <c r="R46" s="90">
        <f t="shared" ca="1" si="10"/>
        <v>46404524136.846886</v>
      </c>
      <c r="S46" s="90">
        <f t="shared" ca="1" si="10"/>
        <v>39690003406.669174</v>
      </c>
      <c r="T46" s="90">
        <f t="shared" ca="1" si="10"/>
        <v>32975482676.491455</v>
      </c>
      <c r="U46" s="90">
        <f t="shared" ca="1" si="10"/>
        <v>26260961946.31374</v>
      </c>
      <c r="V46">
        <f ca="1">IF('Waste 2030'!$A54="MR",INDIRECT("'Waste 2030'!"&amp;'Country Selector'!$B$3&amp;ROW($A54))*10^12,0)*'Process Emissions Multipliers'!$D$45</f>
        <v>19546441216.136028</v>
      </c>
      <c r="W46" s="90">
        <f t="shared" ca="1" si="8"/>
        <v>19401220980.203968</v>
      </c>
      <c r="X46" s="90">
        <f t="shared" ca="1" si="7"/>
        <v>19256000744.2719</v>
      </c>
      <c r="Y46" s="90">
        <f t="shared" ca="1" si="7"/>
        <v>19110780508.339844</v>
      </c>
      <c r="Z46" s="90">
        <f t="shared" ca="1" si="7"/>
        <v>18965560272.40778</v>
      </c>
      <c r="AA46" s="90">
        <f t="shared" ca="1" si="7"/>
        <v>18820340036.475719</v>
      </c>
      <c r="AB46" s="90">
        <f t="shared" ca="1" si="7"/>
        <v>18675119800.543655</v>
      </c>
      <c r="AC46" s="90">
        <f t="shared" ca="1" si="7"/>
        <v>18529899564.611595</v>
      </c>
      <c r="AD46" s="90">
        <f t="shared" ca="1" si="7"/>
        <v>18384679328.679531</v>
      </c>
      <c r="AE46" s="90">
        <f t="shared" ca="1" si="7"/>
        <v>18239459092.747471</v>
      </c>
      <c r="AF46" s="90">
        <f t="shared" ca="1" si="7"/>
        <v>18094238856.815411</v>
      </c>
      <c r="AG46" s="90">
        <f t="shared" ca="1" si="7"/>
        <v>17949018620.883347</v>
      </c>
      <c r="AH46" s="90">
        <f t="shared" ca="1" si="7"/>
        <v>17803798384.951286</v>
      </c>
      <c r="AI46" s="90">
        <f t="shared" ca="1" si="7"/>
        <v>17658578149.019226</v>
      </c>
      <c r="AJ46" s="90">
        <f t="shared" ca="1" si="7"/>
        <v>17513357913.087162</v>
      </c>
      <c r="AK46" s="90">
        <f t="shared" ca="1" si="7"/>
        <v>17368137677.155102</v>
      </c>
      <c r="AL46" s="90">
        <f t="shared" ca="1" si="7"/>
        <v>17222917441.223038</v>
      </c>
      <c r="AM46" s="90">
        <f t="shared" ca="1" si="7"/>
        <v>17077697205.290976</v>
      </c>
      <c r="AN46" s="90">
        <f t="shared" ca="1" si="6"/>
        <v>16932476969.358915</v>
      </c>
      <c r="AO46" s="90">
        <f t="shared" ca="1" si="6"/>
        <v>16787256733.426851</v>
      </c>
      <c r="AP46">
        <f ca="1">V46*'Process Emissions Multipliers'!$E$45</f>
        <v>16642036497.494791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139367485284.30545</v>
      </c>
      <c r="D47" s="90">
        <f t="shared" ca="1" si="9"/>
        <v>132241252083.60835</v>
      </c>
      <c r="E47" s="90">
        <f t="shared" ca="1" si="9"/>
        <v>125115018882.91125</v>
      </c>
      <c r="F47" s="90">
        <f t="shared" ca="1" si="9"/>
        <v>117988785682.21417</v>
      </c>
      <c r="G47" s="90">
        <f t="shared" ca="1" si="9"/>
        <v>110862552481.51709</v>
      </c>
      <c r="H47" s="90">
        <f t="shared" ca="1" si="9"/>
        <v>103736319280.82001</v>
      </c>
      <c r="I47" s="90">
        <f t="shared" ca="1" si="9"/>
        <v>96610086080.12291</v>
      </c>
      <c r="J47" s="90">
        <f t="shared" ca="1" si="9"/>
        <v>89483852879.425827</v>
      </c>
      <c r="K47" s="90">
        <f t="shared" ca="1" si="9"/>
        <v>82357619678.728729</v>
      </c>
      <c r="L47">
        <f ca="1">IF('Waste 2020'!$A55="MR",INDIRECT("'Waste 2020'!"&amp;'Country Selector'!$B$3&amp;ROW($A55))*10^12,0)*'Process Emissions Multipliers'!$B$45</f>
        <v>75231386478.031647</v>
      </c>
      <c r="M47" s="90">
        <f t="shared" ca="1" si="10"/>
        <v>71173342420.678726</v>
      </c>
      <c r="N47" s="90">
        <f t="shared" ca="1" si="10"/>
        <v>67115298363.325806</v>
      </c>
      <c r="O47" s="90">
        <f t="shared" ca="1" si="10"/>
        <v>63057254305.972885</v>
      </c>
      <c r="P47" s="90">
        <f t="shared" ca="1" si="10"/>
        <v>58999210248.619965</v>
      </c>
      <c r="Q47" s="90">
        <f t="shared" ca="1" si="10"/>
        <v>54941166191.267044</v>
      </c>
      <c r="R47" s="90">
        <f t="shared" ca="1" si="10"/>
        <v>50883122133.914124</v>
      </c>
      <c r="S47" s="90">
        <f t="shared" ca="1" si="10"/>
        <v>46825078076.561203</v>
      </c>
      <c r="T47" s="90">
        <f t="shared" ca="1" si="10"/>
        <v>42767034019.208282</v>
      </c>
      <c r="U47" s="90">
        <f t="shared" ca="1" si="10"/>
        <v>38708989961.855362</v>
      </c>
      <c r="V47">
        <f ca="1">IF('Waste 2030'!$A55="MR",INDIRECT("'Waste 2030'!"&amp;'Country Selector'!$B$3&amp;ROW($A55))*10^12,0)*'Process Emissions Multipliers'!$D$45</f>
        <v>34650945904.502441</v>
      </c>
      <c r="W47" s="90">
        <f t="shared" ca="1" si="8"/>
        <v>34393506788.917206</v>
      </c>
      <c r="X47" s="90">
        <f t="shared" ca="1" si="7"/>
        <v>34136067673.331959</v>
      </c>
      <c r="Y47" s="90">
        <f t="shared" ca="1" si="7"/>
        <v>33878628557.746719</v>
      </c>
      <c r="Z47" s="90">
        <f t="shared" ca="1" si="7"/>
        <v>33621189442.161476</v>
      </c>
      <c r="AA47" s="90">
        <f t="shared" ca="1" si="7"/>
        <v>33363750326.576237</v>
      </c>
      <c r="AB47" s="90">
        <f t="shared" ca="1" si="7"/>
        <v>33106311210.990997</v>
      </c>
      <c r="AC47" s="90">
        <f t="shared" ca="1" si="7"/>
        <v>32848872095.405754</v>
      </c>
      <c r="AD47" s="90">
        <f t="shared" ca="1" si="7"/>
        <v>32591432979.820518</v>
      </c>
      <c r="AE47" s="90">
        <f t="shared" ca="1" si="7"/>
        <v>32333993864.235275</v>
      </c>
      <c r="AF47" s="90">
        <f t="shared" ca="1" si="7"/>
        <v>32076554748.650032</v>
      </c>
      <c r="AG47" s="90">
        <f t="shared" ca="1" si="7"/>
        <v>31819115633.064789</v>
      </c>
      <c r="AH47" s="90">
        <f t="shared" ca="1" si="7"/>
        <v>31561676517.479553</v>
      </c>
      <c r="AI47" s="90">
        <f t="shared" ca="1" si="7"/>
        <v>31304237401.894314</v>
      </c>
      <c r="AJ47" s="90">
        <f t="shared" ca="1" si="7"/>
        <v>31046798286.309067</v>
      </c>
      <c r="AK47" s="90">
        <f t="shared" ca="1" si="7"/>
        <v>30789359170.723831</v>
      </c>
      <c r="AL47" s="90">
        <f t="shared" ca="1" si="7"/>
        <v>30531920055.138588</v>
      </c>
      <c r="AM47" s="90">
        <f t="shared" ref="AM47:AO77" ca="1" si="11">$V47*($AP$1-AM$1)/($AP$1-$V$1)+$AP47*(AM$1-$V$1)/($AP$1-$V$1)</f>
        <v>30274480939.553349</v>
      </c>
      <c r="AN47" s="90">
        <f t="shared" ca="1" si="11"/>
        <v>30017041823.968109</v>
      </c>
      <c r="AO47" s="90">
        <f t="shared" ca="1" si="11"/>
        <v>29759602708.382866</v>
      </c>
      <c r="AP47">
        <f ca="1">V47*'Process Emissions Multipliers'!$E$45</f>
        <v>29502163592.797626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220332496454.56531</v>
      </c>
      <c r="D48" s="90">
        <f t="shared" ca="1" si="9"/>
        <v>199533296388.94269</v>
      </c>
      <c r="E48" s="90">
        <f t="shared" ca="1" si="9"/>
        <v>178734096323.32004</v>
      </c>
      <c r="F48" s="90">
        <f t="shared" ca="1" si="9"/>
        <v>157934896257.69739</v>
      </c>
      <c r="G48" s="90">
        <f t="shared" ca="1" si="9"/>
        <v>137135696192.07475</v>
      </c>
      <c r="H48" s="90">
        <f t="shared" ca="1" si="9"/>
        <v>116336496126.45212</v>
      </c>
      <c r="I48" s="90">
        <f t="shared" ca="1" si="9"/>
        <v>95537296060.829483</v>
      </c>
      <c r="J48" s="90">
        <f t="shared" ca="1" si="9"/>
        <v>74738095995.206848</v>
      </c>
      <c r="K48" s="90">
        <f t="shared" ca="1" si="9"/>
        <v>53938895929.584213</v>
      </c>
      <c r="L48">
        <f ca="1">IF('Waste 2020'!$A56="MR",INDIRECT("'Waste 2020'!"&amp;'Country Selector'!$B$3&amp;ROW($A56))*10^12,0)*'Process Emissions Multipliers'!$B$45</f>
        <v>33139695863.961575</v>
      </c>
      <c r="M48" s="90">
        <f t="shared" ca="1" si="10"/>
        <v>35058175982.480209</v>
      </c>
      <c r="N48" s="90">
        <f t="shared" ca="1" si="10"/>
        <v>36976656100.998848</v>
      </c>
      <c r="O48" s="90">
        <f t="shared" ca="1" si="10"/>
        <v>38895136219.517487</v>
      </c>
      <c r="P48" s="90">
        <f t="shared" ca="1" si="10"/>
        <v>40813616338.036125</v>
      </c>
      <c r="Q48" s="90">
        <f t="shared" ca="1" si="10"/>
        <v>42732096456.554764</v>
      </c>
      <c r="R48" s="90">
        <f t="shared" ca="1" si="10"/>
        <v>44650576575.073395</v>
      </c>
      <c r="S48" s="90">
        <f t="shared" ca="1" si="10"/>
        <v>46569056693.592041</v>
      </c>
      <c r="T48" s="90">
        <f t="shared" ca="1" si="10"/>
        <v>48487536812.110672</v>
      </c>
      <c r="U48" s="90">
        <f t="shared" ca="1" si="10"/>
        <v>50406016930.629311</v>
      </c>
      <c r="V48">
        <f ca="1">IF('Waste 2030'!$A56="MR",INDIRECT("'Waste 2030'!"&amp;'Country Selector'!$B$3&amp;ROW($A56))*10^12,0)*'Process Emissions Multipliers'!$D$45</f>
        <v>52324497049.147949</v>
      </c>
      <c r="W48" s="90">
        <f t="shared" ca="1" si="8"/>
        <v>51935752329.71376</v>
      </c>
      <c r="X48" s="90">
        <f t="shared" ca="1" si="8"/>
        <v>51547007610.279564</v>
      </c>
      <c r="Y48" s="90">
        <f t="shared" ca="1" si="8"/>
        <v>51158262890.845367</v>
      </c>
      <c r="Z48" s="90">
        <f t="shared" ca="1" si="8"/>
        <v>50769518171.411179</v>
      </c>
      <c r="AA48" s="90">
        <f t="shared" ca="1" si="8"/>
        <v>50380773451.97699</v>
      </c>
      <c r="AB48" s="90">
        <f t="shared" ca="1" si="8"/>
        <v>49992028732.542793</v>
      </c>
      <c r="AC48" s="90">
        <f t="shared" ca="1" si="8"/>
        <v>49603284013.108597</v>
      </c>
      <c r="AD48" s="90">
        <f t="shared" ca="1" si="8"/>
        <v>49214539293.674408</v>
      </c>
      <c r="AE48" s="90">
        <f t="shared" ca="1" si="8"/>
        <v>48825794574.240219</v>
      </c>
      <c r="AF48" s="90">
        <f t="shared" ca="1" si="8"/>
        <v>48437049854.806023</v>
      </c>
      <c r="AG48" s="90">
        <f t="shared" ca="1" si="8"/>
        <v>48048305135.371826</v>
      </c>
      <c r="AH48" s="90">
        <f t="shared" ca="1" si="8"/>
        <v>47659560415.937637</v>
      </c>
      <c r="AI48" s="90">
        <f t="shared" ca="1" si="8"/>
        <v>47270815696.503441</v>
      </c>
      <c r="AJ48" s="90">
        <f t="shared" ca="1" si="8"/>
        <v>46882070977.069252</v>
      </c>
      <c r="AK48" s="90">
        <f t="shared" ca="1" si="8"/>
        <v>46493326257.635056</v>
      </c>
      <c r="AL48" s="90">
        <f t="shared" ca="1" si="8"/>
        <v>46104581538.200867</v>
      </c>
      <c r="AM48" s="90">
        <f t="shared" ca="1" si="11"/>
        <v>45715836818.766678</v>
      </c>
      <c r="AN48" s="90">
        <f t="shared" ca="1" si="11"/>
        <v>45327092099.332481</v>
      </c>
      <c r="AO48" s="90">
        <f t="shared" ca="1" si="11"/>
        <v>44938347379.898293</v>
      </c>
      <c r="AP48">
        <f ca="1">V48*'Process Emissions Multipliers'!$E$45</f>
        <v>44549602660.464096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89538631447.49559</v>
      </c>
      <c r="D49" s="90">
        <f t="shared" ca="1" si="9"/>
        <v>83591433001.221176</v>
      </c>
      <c r="E49" s="90">
        <f t="shared" ca="1" si="9"/>
        <v>77644234554.946732</v>
      </c>
      <c r="F49" s="90">
        <f t="shared" ca="1" si="9"/>
        <v>71697036108.672302</v>
      </c>
      <c r="G49" s="90">
        <f t="shared" ca="1" si="9"/>
        <v>65749837662.397881</v>
      </c>
      <c r="H49" s="90">
        <f t="shared" ca="1" si="9"/>
        <v>59802639216.123459</v>
      </c>
      <c r="I49" s="90">
        <f t="shared" ca="1" si="9"/>
        <v>53855440769.849022</v>
      </c>
      <c r="J49" s="90">
        <f t="shared" ca="1" si="9"/>
        <v>47908242323.5746</v>
      </c>
      <c r="K49" s="90">
        <f t="shared" ca="1" si="9"/>
        <v>41961043877.300171</v>
      </c>
      <c r="L49">
        <f ca="1">IF('Waste 2020'!$A57="MR",INDIRECT("'Waste 2020'!"&amp;'Country Selector'!$B$3&amp;ROW($A57))*10^12,0)*'Process Emissions Multipliers'!$B$45</f>
        <v>36013845431.025742</v>
      </c>
      <c r="M49" s="90">
        <f t="shared" ca="1" si="10"/>
        <v>35137895777.621635</v>
      </c>
      <c r="N49" s="90">
        <f t="shared" ca="1" si="10"/>
        <v>34261946124.217537</v>
      </c>
      <c r="O49" s="90">
        <f t="shared" ca="1" si="10"/>
        <v>33385996470.813427</v>
      </c>
      <c r="P49" s="90">
        <f t="shared" ca="1" si="10"/>
        <v>32510046817.409325</v>
      </c>
      <c r="Q49" s="90">
        <f t="shared" ca="1" si="10"/>
        <v>31634097164.005219</v>
      </c>
      <c r="R49" s="90">
        <f t="shared" ca="1" si="10"/>
        <v>30758147510.60112</v>
      </c>
      <c r="S49" s="90">
        <f t="shared" ca="1" si="10"/>
        <v>29882197857.197014</v>
      </c>
      <c r="T49" s="90">
        <f t="shared" ca="1" si="10"/>
        <v>29006248203.792908</v>
      </c>
      <c r="U49" s="90">
        <f t="shared" ca="1" si="10"/>
        <v>28130298550.388805</v>
      </c>
      <c r="V49">
        <f ca="1">IF('Waste 2030'!$A57="MR",INDIRECT("'Waste 2030'!"&amp;'Country Selector'!$B$3&amp;ROW($A57))*10^12,0)*'Process Emissions Multipliers'!$D$45</f>
        <v>27254348896.984699</v>
      </c>
      <c r="W49" s="90">
        <f t="shared" ca="1" si="8"/>
        <v>27051862780.293159</v>
      </c>
      <c r="X49" s="90">
        <f t="shared" ca="1" si="8"/>
        <v>26849376663.601624</v>
      </c>
      <c r="Y49" s="90">
        <f t="shared" ca="1" si="8"/>
        <v>26646890546.910076</v>
      </c>
      <c r="Z49" s="90">
        <f t="shared" ca="1" si="8"/>
        <v>26444404430.21854</v>
      </c>
      <c r="AA49" s="90">
        <f t="shared" ca="1" si="8"/>
        <v>26241918313.527</v>
      </c>
      <c r="AB49" s="90">
        <f t="shared" ca="1" si="8"/>
        <v>26039432196.835461</v>
      </c>
      <c r="AC49" s="90">
        <f t="shared" ca="1" si="8"/>
        <v>25836946080.143921</v>
      </c>
      <c r="AD49" s="90">
        <f t="shared" ca="1" si="8"/>
        <v>25634459963.452381</v>
      </c>
      <c r="AE49" s="90">
        <f t="shared" ca="1" si="8"/>
        <v>25431973846.760838</v>
      </c>
      <c r="AF49" s="90">
        <f t="shared" ca="1" si="8"/>
        <v>25229487730.069298</v>
      </c>
      <c r="AG49" s="90">
        <f t="shared" ca="1" si="8"/>
        <v>25027001613.377762</v>
      </c>
      <c r="AH49" s="90">
        <f t="shared" ca="1" si="8"/>
        <v>24824515496.686218</v>
      </c>
      <c r="AI49" s="90">
        <f t="shared" ca="1" si="8"/>
        <v>24622029379.994682</v>
      </c>
      <c r="AJ49" s="90">
        <f t="shared" ca="1" si="8"/>
        <v>24419543263.303139</v>
      </c>
      <c r="AK49" s="90">
        <f t="shared" ca="1" si="8"/>
        <v>24217057146.611599</v>
      </c>
      <c r="AL49" s="90">
        <f t="shared" ca="1" si="8"/>
        <v>24014571029.920059</v>
      </c>
      <c r="AM49" s="90">
        <f t="shared" ca="1" si="11"/>
        <v>23812084913.228523</v>
      </c>
      <c r="AN49" s="90">
        <f t="shared" ca="1" si="11"/>
        <v>23609598796.53698</v>
      </c>
      <c r="AO49" s="90">
        <f t="shared" ca="1" si="11"/>
        <v>23407112679.84544</v>
      </c>
      <c r="AP49">
        <f ca="1">V49*'Process Emissions Multipliers'!$E$45</f>
        <v>23204626563.1539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80800141369.49527</v>
      </c>
      <c r="D50" s="90">
        <f t="shared" ca="1" si="9"/>
        <v>74340706476.864304</v>
      </c>
      <c r="E50" s="90">
        <f t="shared" ca="1" si="9"/>
        <v>67881271584.233345</v>
      </c>
      <c r="F50" s="90">
        <f t="shared" ca="1" si="9"/>
        <v>61421836691.602386</v>
      </c>
      <c r="G50" s="90">
        <f t="shared" ca="1" si="9"/>
        <v>54962401798.97142</v>
      </c>
      <c r="H50" s="90">
        <f t="shared" ca="1" si="9"/>
        <v>48502966906.340462</v>
      </c>
      <c r="I50" s="90">
        <f t="shared" ca="1" si="9"/>
        <v>42043532013.709503</v>
      </c>
      <c r="J50" s="90">
        <f t="shared" ca="1" si="9"/>
        <v>35584097121.078537</v>
      </c>
      <c r="K50" s="90">
        <f t="shared" ca="1" si="9"/>
        <v>29124662228.447586</v>
      </c>
      <c r="L50">
        <f ca="1">IF('Waste 2020'!$A58="MR",INDIRECT("'Waste 2020'!"&amp;'Country Selector'!$B$3&amp;ROW($A58))*10^12,0)*'Process Emissions Multipliers'!$B$45</f>
        <v>22665227335.816624</v>
      </c>
      <c r="M50" s="90">
        <f t="shared" ca="1" si="10"/>
        <v>22023114105.997704</v>
      </c>
      <c r="N50" s="90">
        <f t="shared" ca="1" si="10"/>
        <v>21381000876.178783</v>
      </c>
      <c r="O50" s="90">
        <f t="shared" ca="1" si="10"/>
        <v>20738887646.359863</v>
      </c>
      <c r="P50" s="90">
        <f t="shared" ca="1" si="10"/>
        <v>20096774416.540947</v>
      </c>
      <c r="Q50" s="90">
        <f t="shared" ca="1" si="10"/>
        <v>19454661186.722027</v>
      </c>
      <c r="R50" s="90">
        <f t="shared" ca="1" si="10"/>
        <v>18812547956.903107</v>
      </c>
      <c r="S50" s="90">
        <f t="shared" ca="1" si="10"/>
        <v>18170434727.08419</v>
      </c>
      <c r="T50" s="90">
        <f t="shared" ca="1" si="10"/>
        <v>17528321497.265266</v>
      </c>
      <c r="U50" s="90">
        <f t="shared" ca="1" si="10"/>
        <v>16886208267.44635</v>
      </c>
      <c r="V50">
        <f ca="1">IF('Waste 2030'!$A58="MR",INDIRECT("'Waste 2030'!"&amp;'Country Selector'!$B$3&amp;ROW($A58))*10^12,0)*'Process Emissions Multipliers'!$D$45</f>
        <v>16244095037.62743</v>
      </c>
      <c r="W50" s="90">
        <f t="shared" ca="1" si="8"/>
        <v>16123409574.33605</v>
      </c>
      <c r="X50" s="90">
        <f t="shared" ca="1" si="8"/>
        <v>16002724111.044674</v>
      </c>
      <c r="Y50" s="90">
        <f t="shared" ca="1" si="8"/>
        <v>15882038647.753292</v>
      </c>
      <c r="Z50" s="90">
        <f t="shared" ca="1" si="8"/>
        <v>15761353184.461912</v>
      </c>
      <c r="AA50" s="90">
        <f t="shared" ca="1" si="8"/>
        <v>15640667721.170532</v>
      </c>
      <c r="AB50" s="90">
        <f t="shared" ca="1" si="8"/>
        <v>15519982257.879154</v>
      </c>
      <c r="AC50" s="90">
        <f t="shared" ca="1" si="8"/>
        <v>15399296794.587772</v>
      </c>
      <c r="AD50" s="90">
        <f t="shared" ca="1" si="8"/>
        <v>15278611331.296394</v>
      </c>
      <c r="AE50" s="90">
        <f t="shared" ca="1" si="8"/>
        <v>15157925868.005016</v>
      </c>
      <c r="AF50" s="90">
        <f t="shared" ca="1" si="8"/>
        <v>15037240404.713634</v>
      </c>
      <c r="AG50" s="90">
        <f t="shared" ca="1" si="8"/>
        <v>14916554941.422256</v>
      </c>
      <c r="AH50" s="90">
        <f t="shared" ca="1" si="8"/>
        <v>14795869478.130877</v>
      </c>
      <c r="AI50" s="90">
        <f t="shared" ca="1" si="8"/>
        <v>14675184014.839497</v>
      </c>
      <c r="AJ50" s="90">
        <f t="shared" ca="1" si="8"/>
        <v>14554498551.548119</v>
      </c>
      <c r="AK50" s="90">
        <f t="shared" ca="1" si="8"/>
        <v>14433813088.256737</v>
      </c>
      <c r="AL50" s="90">
        <f t="shared" ca="1" si="8"/>
        <v>14313127624.965359</v>
      </c>
      <c r="AM50" s="90">
        <f t="shared" ca="1" si="11"/>
        <v>14192442161.673981</v>
      </c>
      <c r="AN50" s="90">
        <f t="shared" ca="1" si="11"/>
        <v>14071756698.382599</v>
      </c>
      <c r="AO50" s="90">
        <f t="shared" ca="1" si="11"/>
        <v>13951071235.091221</v>
      </c>
      <c r="AP50">
        <f ca="1">V50*'Process Emissions Multipliers'!$E$45</f>
        <v>13830385771.799841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102058693384.82954</v>
      </c>
      <c r="D51" s="90">
        <f t="shared" ca="1" si="9"/>
        <v>95356480617.133926</v>
      </c>
      <c r="E51" s="90">
        <f t="shared" ca="1" si="9"/>
        <v>88654267849.438278</v>
      </c>
      <c r="F51" s="90">
        <f t="shared" ca="1" si="9"/>
        <v>81952055081.742615</v>
      </c>
      <c r="G51" s="90">
        <f t="shared" ca="1" si="9"/>
        <v>75249842314.046967</v>
      </c>
      <c r="H51" s="90">
        <f t="shared" ca="1" si="9"/>
        <v>68547629546.351334</v>
      </c>
      <c r="I51" s="90">
        <f t="shared" ca="1" si="9"/>
        <v>61845416778.655685</v>
      </c>
      <c r="J51" s="90">
        <f t="shared" ca="1" si="9"/>
        <v>55143204010.960037</v>
      </c>
      <c r="K51" s="90">
        <f t="shared" ca="1" si="9"/>
        <v>48440991243.264389</v>
      </c>
      <c r="L51">
        <f ca="1">IF('Waste 2020'!$A59="MR",INDIRECT("'Waste 2020'!"&amp;'Country Selector'!$B$3&amp;ROW($A59))*10^12,0)*'Process Emissions Multipliers'!$B$45</f>
        <v>41738778475.568741</v>
      </c>
      <c r="M51" s="90">
        <f t="shared" ca="1" si="10"/>
        <v>40924569684.292015</v>
      </c>
      <c r="N51" s="90">
        <f t="shared" ca="1" si="10"/>
        <v>40110360893.015289</v>
      </c>
      <c r="O51" s="90">
        <f t="shared" ca="1" si="10"/>
        <v>39296152101.738571</v>
      </c>
      <c r="P51" s="90">
        <f t="shared" ca="1" si="10"/>
        <v>38481943310.461838</v>
      </c>
      <c r="Q51" s="90">
        <f t="shared" ca="1" si="10"/>
        <v>37667734519.18512</v>
      </c>
      <c r="R51" s="90">
        <f t="shared" ca="1" si="10"/>
        <v>36853525727.908386</v>
      </c>
      <c r="S51" s="90">
        <f t="shared" ca="1" si="10"/>
        <v>36039316936.63166</v>
      </c>
      <c r="T51" s="90">
        <f t="shared" ca="1" si="10"/>
        <v>35225108145.354935</v>
      </c>
      <c r="U51" s="90">
        <f t="shared" ca="1" si="10"/>
        <v>34410899354.078217</v>
      </c>
      <c r="V51">
        <f ca="1">IF('Waste 2030'!$A59="MR",INDIRECT("'Waste 2030'!"&amp;'Country Selector'!$B$3&amp;ROW($A59))*10^12,0)*'Process Emissions Multipliers'!$D$45</f>
        <v>33596690562.801487</v>
      </c>
      <c r="W51" s="90">
        <f t="shared" ca="1" si="8"/>
        <v>33347084034.630066</v>
      </c>
      <c r="X51" s="90">
        <f t="shared" ca="1" si="8"/>
        <v>33097477506.458645</v>
      </c>
      <c r="Y51" s="90">
        <f t="shared" ca="1" si="8"/>
        <v>32847870978.28722</v>
      </c>
      <c r="Z51" s="90">
        <f t="shared" ca="1" si="8"/>
        <v>32598264450.115795</v>
      </c>
      <c r="AA51" s="90">
        <f t="shared" ca="1" si="8"/>
        <v>32348657921.944374</v>
      </c>
      <c r="AB51" s="90">
        <f t="shared" ca="1" si="8"/>
        <v>32099051393.772949</v>
      </c>
      <c r="AC51" s="90">
        <f t="shared" ca="1" si="8"/>
        <v>31849444865.601528</v>
      </c>
      <c r="AD51" s="90">
        <f t="shared" ca="1" si="8"/>
        <v>31599838337.430107</v>
      </c>
      <c r="AE51" s="90">
        <f t="shared" ca="1" si="8"/>
        <v>31350231809.258686</v>
      </c>
      <c r="AF51" s="90">
        <f t="shared" ca="1" si="8"/>
        <v>31100625281.087265</v>
      </c>
      <c r="AG51" s="90">
        <f t="shared" ca="1" si="8"/>
        <v>30851018752.91584</v>
      </c>
      <c r="AH51" s="90">
        <f t="shared" ca="1" si="8"/>
        <v>30601412224.744415</v>
      </c>
      <c r="AI51" s="90">
        <f t="shared" ca="1" si="8"/>
        <v>30351805696.572998</v>
      </c>
      <c r="AJ51" s="90">
        <f t="shared" ca="1" si="8"/>
        <v>30102199168.401573</v>
      </c>
      <c r="AK51" s="90">
        <f t="shared" ca="1" si="8"/>
        <v>29852592640.230148</v>
      </c>
      <c r="AL51" s="90">
        <f t="shared" ca="1" si="8"/>
        <v>29602986112.058731</v>
      </c>
      <c r="AM51" s="90">
        <f t="shared" ca="1" si="11"/>
        <v>29353379583.887306</v>
      </c>
      <c r="AN51" s="90">
        <f t="shared" ca="1" si="11"/>
        <v>29103773055.715885</v>
      </c>
      <c r="AO51" s="90">
        <f t="shared" ca="1" si="11"/>
        <v>28854166527.544464</v>
      </c>
      <c r="AP51">
        <f ca="1">V51*'Process Emissions Multipliers'!$E$45</f>
        <v>28604559999.373039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100055964049.10367</v>
      </c>
      <c r="D52" s="90">
        <f t="shared" ca="1" si="9"/>
        <v>90812999413.296249</v>
      </c>
      <c r="E52" s="90">
        <f t="shared" ca="1" si="9"/>
        <v>81570034777.488831</v>
      </c>
      <c r="F52" s="90">
        <f t="shared" ca="1" si="9"/>
        <v>72327070141.681427</v>
      </c>
      <c r="G52" s="90">
        <f t="shared" ca="1" si="9"/>
        <v>63084105505.874001</v>
      </c>
      <c r="H52" s="90">
        <f t="shared" ca="1" si="9"/>
        <v>53841140870.066574</v>
      </c>
      <c r="I52" s="90">
        <f t="shared" ca="1" si="9"/>
        <v>44598176234.259171</v>
      </c>
      <c r="J52" s="90">
        <f t="shared" ca="1" si="9"/>
        <v>35355211598.451744</v>
      </c>
      <c r="K52" s="90">
        <f t="shared" ca="1" si="9"/>
        <v>26112246962.644325</v>
      </c>
      <c r="L52">
        <f ca="1">IF('Waste 2020'!$A60="MR",INDIRECT("'Waste 2020'!"&amp;'Country Selector'!$B$3&amp;ROW($A60))*10^12,0)*'Process Emissions Multipliers'!$B$45</f>
        <v>16869282326.836912</v>
      </c>
      <c r="M52" s="90">
        <f t="shared" ca="1" si="10"/>
        <v>16652083808.76045</v>
      </c>
      <c r="N52" s="90">
        <f t="shared" ca="1" si="10"/>
        <v>16434885290.683992</v>
      </c>
      <c r="O52" s="90">
        <f t="shared" ca="1" si="10"/>
        <v>16217686772.607533</v>
      </c>
      <c r="P52" s="90">
        <f t="shared" ca="1" si="10"/>
        <v>16000488254.531071</v>
      </c>
      <c r="Q52" s="90">
        <f t="shared" ca="1" si="10"/>
        <v>15783289736.454611</v>
      </c>
      <c r="R52" s="90">
        <f t="shared" ca="1" si="10"/>
        <v>15566091218.378151</v>
      </c>
      <c r="S52" s="90">
        <f t="shared" ca="1" si="10"/>
        <v>15348892700.301691</v>
      </c>
      <c r="T52" s="90">
        <f t="shared" ca="1" si="10"/>
        <v>15131694182.225231</v>
      </c>
      <c r="U52" s="90">
        <f t="shared" ca="1" si="10"/>
        <v>14914495664.148771</v>
      </c>
      <c r="V52">
        <f ca="1">IF('Waste 2030'!$A60="MR",INDIRECT("'Waste 2030'!"&amp;'Country Selector'!$B$3&amp;ROW($A60))*10^12,0)*'Process Emissions Multipliers'!$D$45</f>
        <v>14697297146.072311</v>
      </c>
      <c r="W52" s="90">
        <f t="shared" ca="1" si="8"/>
        <v>14588103613.832064</v>
      </c>
      <c r="X52" s="90">
        <f t="shared" ca="1" si="8"/>
        <v>14478910081.591818</v>
      </c>
      <c r="Y52" s="90">
        <f t="shared" ca="1" si="8"/>
        <v>14369716549.35157</v>
      </c>
      <c r="Z52" s="90">
        <f t="shared" ca="1" si="8"/>
        <v>14260523017.111324</v>
      </c>
      <c r="AA52" s="90">
        <f t="shared" ca="1" si="8"/>
        <v>14151329484.871077</v>
      </c>
      <c r="AB52" s="90">
        <f t="shared" ca="1" si="8"/>
        <v>14042135952.630831</v>
      </c>
      <c r="AC52" s="90">
        <f t="shared" ca="1" si="8"/>
        <v>13932942420.390583</v>
      </c>
      <c r="AD52" s="90">
        <f t="shared" ca="1" si="8"/>
        <v>13823748888.150337</v>
      </c>
      <c r="AE52" s="90">
        <f t="shared" ca="1" si="8"/>
        <v>13714555355.910088</v>
      </c>
      <c r="AF52" s="90">
        <f t="shared" ca="1" si="8"/>
        <v>13605361823.669842</v>
      </c>
      <c r="AG52" s="90">
        <f t="shared" ca="1" si="8"/>
        <v>13496168291.429596</v>
      </c>
      <c r="AH52" s="90">
        <f t="shared" ca="1" si="8"/>
        <v>13386974759.18935</v>
      </c>
      <c r="AI52" s="90">
        <f t="shared" ca="1" si="8"/>
        <v>13277781226.949102</v>
      </c>
      <c r="AJ52" s="90">
        <f t="shared" ca="1" si="8"/>
        <v>13168587694.708855</v>
      </c>
      <c r="AK52" s="90">
        <f t="shared" ca="1" si="8"/>
        <v>13059394162.468609</v>
      </c>
      <c r="AL52" s="90">
        <f t="shared" ca="1" si="8"/>
        <v>12950200630.228361</v>
      </c>
      <c r="AM52" s="90">
        <f t="shared" ca="1" si="11"/>
        <v>12841007097.988113</v>
      </c>
      <c r="AN52" s="90">
        <f t="shared" ca="1" si="11"/>
        <v>12731813565.747868</v>
      </c>
      <c r="AO52" s="90">
        <f t="shared" ca="1" si="11"/>
        <v>12622620033.507622</v>
      </c>
      <c r="AP52">
        <f ca="1">V52*'Process Emissions Multipliers'!$E$45</f>
        <v>12513426501.267374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154446459222.27765</v>
      </c>
      <c r="D53" s="90">
        <f t="shared" ca="1" si="9"/>
        <v>140713784066.52097</v>
      </c>
      <c r="E53" s="90">
        <f t="shared" ca="1" si="9"/>
        <v>126981108910.76428</v>
      </c>
      <c r="F53" s="90">
        <f t="shared" ca="1" si="9"/>
        <v>113248433755.0076</v>
      </c>
      <c r="G53" s="90">
        <f t="shared" ca="1" si="9"/>
        <v>99515758599.250916</v>
      </c>
      <c r="H53" s="90">
        <f t="shared" ca="1" si="9"/>
        <v>85783083443.494232</v>
      </c>
      <c r="I53" s="90">
        <f t="shared" ca="1" si="9"/>
        <v>72050408287.737549</v>
      </c>
      <c r="J53" s="90">
        <f t="shared" ca="1" si="9"/>
        <v>58317733131.980865</v>
      </c>
      <c r="K53" s="90">
        <f t="shared" ca="1" si="9"/>
        <v>44585057976.224182</v>
      </c>
      <c r="L53">
        <f ca="1">IF('Waste 2020'!$A61="MR",INDIRECT("'Waste 2020'!"&amp;'Country Selector'!$B$3&amp;ROW($A61))*10^12,0)*'Process Emissions Multipliers'!$B$45</f>
        <v>30852382820.467503</v>
      </c>
      <c r="M53" s="90">
        <f t="shared" ca="1" si="10"/>
        <v>53846662134.838982</v>
      </c>
      <c r="N53" s="90">
        <f t="shared" ca="1" si="10"/>
        <v>76840941449.210449</v>
      </c>
      <c r="O53" s="90">
        <f t="shared" ca="1" si="10"/>
        <v>99835220763.58194</v>
      </c>
      <c r="P53" s="90">
        <f t="shared" ca="1" si="10"/>
        <v>122829500077.95341</v>
      </c>
      <c r="Q53" s="90">
        <f t="shared" ca="1" si="10"/>
        <v>145823779392.32489</v>
      </c>
      <c r="R53" s="90">
        <f t="shared" ca="1" si="10"/>
        <v>168818058706.69638</v>
      </c>
      <c r="S53" s="90">
        <f t="shared" ca="1" si="10"/>
        <v>191812338021.06784</v>
      </c>
      <c r="T53" s="90">
        <f t="shared" ca="1" si="10"/>
        <v>214806617335.43933</v>
      </c>
      <c r="U53" s="90">
        <f t="shared" ca="1" si="10"/>
        <v>237800896649.81082</v>
      </c>
      <c r="V53">
        <f ca="1">IF('Waste 2030'!$A61="MR",INDIRECT("'Waste 2030'!"&amp;'Country Selector'!$B$3&amp;ROW($A61))*10^12,0)*'Process Emissions Multipliers'!$D$45</f>
        <v>260795175964.18228</v>
      </c>
      <c r="W53" s="90">
        <f t="shared" ca="1" si="8"/>
        <v>258857598859.24115</v>
      </c>
      <c r="X53" s="90">
        <f t="shared" ca="1" si="8"/>
        <v>256920021754.30011</v>
      </c>
      <c r="Y53" s="90">
        <f t="shared" ca="1" si="8"/>
        <v>254982444649.35898</v>
      </c>
      <c r="Z53" s="90">
        <f t="shared" ca="1" si="8"/>
        <v>253044867544.41791</v>
      </c>
      <c r="AA53" s="90">
        <f t="shared" ca="1" si="8"/>
        <v>251107290439.47681</v>
      </c>
      <c r="AB53" s="90">
        <f t="shared" ca="1" si="8"/>
        <v>249169713334.53571</v>
      </c>
      <c r="AC53" s="90">
        <f t="shared" ca="1" si="8"/>
        <v>247232136229.5946</v>
      </c>
      <c r="AD53" s="90">
        <f t="shared" ca="1" si="8"/>
        <v>245294559124.6535</v>
      </c>
      <c r="AE53" s="90">
        <f t="shared" ca="1" si="8"/>
        <v>243356982019.7124</v>
      </c>
      <c r="AF53" s="90">
        <f t="shared" ca="1" si="8"/>
        <v>241419404914.77136</v>
      </c>
      <c r="AG53" s="90">
        <f t="shared" ca="1" si="8"/>
        <v>239481827809.83026</v>
      </c>
      <c r="AH53" s="90">
        <f t="shared" ca="1" si="8"/>
        <v>237544250704.88916</v>
      </c>
      <c r="AI53" s="90">
        <f t="shared" ca="1" si="8"/>
        <v>235606673599.94806</v>
      </c>
      <c r="AJ53" s="90">
        <f t="shared" ca="1" si="8"/>
        <v>233669096495.00696</v>
      </c>
      <c r="AK53" s="90">
        <f t="shared" ca="1" si="8"/>
        <v>231731519390.06586</v>
      </c>
      <c r="AL53" s="90">
        <f t="shared" ca="1" si="8"/>
        <v>229793942285.12476</v>
      </c>
      <c r="AM53" s="90">
        <f t="shared" ca="1" si="11"/>
        <v>227856365180.18369</v>
      </c>
      <c r="AN53" s="90">
        <f t="shared" ca="1" si="11"/>
        <v>225918788075.24255</v>
      </c>
      <c r="AO53" s="90">
        <f t="shared" ca="1" si="11"/>
        <v>223981210970.30145</v>
      </c>
      <c r="AP53">
        <f ca="1">V53*'Process Emissions Multipliers'!$E$45</f>
        <v>222043633865.36038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857864919531.5863</v>
      </c>
      <c r="D54" s="90">
        <f t="shared" ca="1" si="9"/>
        <v>780238414629.31006</v>
      </c>
      <c r="E54" s="90">
        <f t="shared" ca="1" si="9"/>
        <v>702611909727.03394</v>
      </c>
      <c r="F54" s="90">
        <f t="shared" ca="1" si="9"/>
        <v>624985404824.75769</v>
      </c>
      <c r="G54" s="90">
        <f t="shared" ca="1" si="9"/>
        <v>547358899922.48132</v>
      </c>
      <c r="H54" s="90">
        <f t="shared" ca="1" si="9"/>
        <v>469732395020.20514</v>
      </c>
      <c r="I54" s="90">
        <f t="shared" ca="1" si="9"/>
        <v>392105890117.92889</v>
      </c>
      <c r="J54" s="90">
        <f t="shared" ca="1" si="9"/>
        <v>314479385215.65259</v>
      </c>
      <c r="K54" s="90">
        <f t="shared" ca="1" si="9"/>
        <v>236852880313.37637</v>
      </c>
      <c r="L54">
        <f ca="1">IF('Waste 2020'!$A62="MR",INDIRECT("'Waste 2020'!"&amp;'Country Selector'!$B$3&amp;ROW($A62))*10^12,0)*'Process Emissions Multipliers'!$B$45</f>
        <v>159226375411.10013</v>
      </c>
      <c r="M54" s="90">
        <f t="shared" ca="1" si="10"/>
        <v>213532342965.51602</v>
      </c>
      <c r="N54" s="90">
        <f t="shared" ca="1" si="10"/>
        <v>267838310519.93192</v>
      </c>
      <c r="O54" s="90">
        <f t="shared" ca="1" si="10"/>
        <v>322144278074.34784</v>
      </c>
      <c r="P54" s="90">
        <f t="shared" ca="1" si="10"/>
        <v>376450245628.76373</v>
      </c>
      <c r="Q54" s="90">
        <f t="shared" ca="1" si="10"/>
        <v>430756213183.17963</v>
      </c>
      <c r="R54" s="90">
        <f t="shared" ca="1" si="10"/>
        <v>485062180737.59552</v>
      </c>
      <c r="S54" s="90">
        <f t="shared" ca="1" si="10"/>
        <v>539368148292.01147</v>
      </c>
      <c r="T54" s="90">
        <f t="shared" ca="1" si="10"/>
        <v>593674115846.42725</v>
      </c>
      <c r="U54" s="90">
        <f t="shared" ca="1" si="10"/>
        <v>647980083400.84314</v>
      </c>
      <c r="V54">
        <f ca="1">IF('Waste 2030'!$A62="MR",INDIRECT("'Waste 2030'!"&amp;'Country Selector'!$B$3&amp;ROW($A62))*10^12,0)*'Process Emissions Multipliers'!$D$45</f>
        <v>702286050955.25916</v>
      </c>
      <c r="W54" s="90">
        <f t="shared" ca="1" si="8"/>
        <v>697068418503.203</v>
      </c>
      <c r="X54" s="90">
        <f t="shared" ca="1" si="8"/>
        <v>691850786051.14685</v>
      </c>
      <c r="Y54" s="90">
        <f t="shared" ca="1" si="8"/>
        <v>686633153599.09082</v>
      </c>
      <c r="Z54" s="90">
        <f t="shared" ca="1" si="8"/>
        <v>681415521147.03455</v>
      </c>
      <c r="AA54" s="90">
        <f t="shared" ca="1" si="8"/>
        <v>676197888694.97852</v>
      </c>
      <c r="AB54" s="90">
        <f t="shared" ca="1" si="8"/>
        <v>670980256242.92236</v>
      </c>
      <c r="AC54" s="90">
        <f t="shared" ca="1" si="8"/>
        <v>665762623790.86621</v>
      </c>
      <c r="AD54" s="90">
        <f t="shared" ca="1" si="8"/>
        <v>660544991338.81006</v>
      </c>
      <c r="AE54" s="90">
        <f t="shared" ca="1" si="8"/>
        <v>655327358886.75403</v>
      </c>
      <c r="AF54" s="90">
        <f t="shared" ca="1" si="8"/>
        <v>650109726434.69788</v>
      </c>
      <c r="AG54" s="90">
        <f t="shared" ca="1" si="8"/>
        <v>644892093982.64172</v>
      </c>
      <c r="AH54" s="90">
        <f t="shared" ca="1" si="8"/>
        <v>639674461530.58557</v>
      </c>
      <c r="AI54" s="90">
        <f t="shared" ca="1" si="8"/>
        <v>634456829078.52954</v>
      </c>
      <c r="AJ54" s="90">
        <f t="shared" ca="1" si="8"/>
        <v>629239196626.47339</v>
      </c>
      <c r="AK54" s="90">
        <f t="shared" ca="1" si="8"/>
        <v>624021564174.41724</v>
      </c>
      <c r="AL54" s="90">
        <f t="shared" ca="1" si="8"/>
        <v>618803931722.36108</v>
      </c>
      <c r="AM54" s="90">
        <f t="shared" ca="1" si="11"/>
        <v>613586299270.30493</v>
      </c>
      <c r="AN54" s="90">
        <f t="shared" ca="1" si="11"/>
        <v>608368666818.2489</v>
      </c>
      <c r="AO54" s="90">
        <f t="shared" ca="1" si="11"/>
        <v>603151034366.19275</v>
      </c>
      <c r="AP54">
        <f ca="1">V54*'Process Emissions Multipliers'!$E$45</f>
        <v>597933401914.1366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1172240139574.5808</v>
      </c>
      <c r="D55" s="90">
        <f t="shared" ca="1" si="9"/>
        <v>1128987060439.0269</v>
      </c>
      <c r="E55" s="90">
        <f t="shared" ca="1" si="9"/>
        <v>1085733981303.4728</v>
      </c>
      <c r="F55" s="90">
        <f t="shared" ca="1" si="9"/>
        <v>1042480902167.9187</v>
      </c>
      <c r="G55" s="90">
        <f t="shared" ca="1" si="9"/>
        <v>999227823032.36475</v>
      </c>
      <c r="H55" s="90">
        <f t="shared" ca="1" si="9"/>
        <v>955974743896.81079</v>
      </c>
      <c r="I55" s="90">
        <f t="shared" ca="1" si="9"/>
        <v>912721664761.25671</v>
      </c>
      <c r="J55" s="90">
        <f t="shared" ca="1" si="9"/>
        <v>869468585625.70276</v>
      </c>
      <c r="K55" s="90">
        <f t="shared" ca="1" si="9"/>
        <v>826215506490.14868</v>
      </c>
      <c r="L55">
        <f ca="1">IF('Waste 2020'!$A63="MR",INDIRECT("'Waste 2020'!"&amp;'Country Selector'!$B$3&amp;ROW($A63))*10^12,0)*'Process Emissions Multipliers'!$B$45</f>
        <v>782962427354.59473</v>
      </c>
      <c r="M55" s="90">
        <f t="shared" ca="1" si="10"/>
        <v>779447401702.05591</v>
      </c>
      <c r="N55" s="90">
        <f t="shared" ca="1" si="10"/>
        <v>775932376049.51709</v>
      </c>
      <c r="O55" s="90">
        <f t="shared" ca="1" si="10"/>
        <v>772417350396.97827</v>
      </c>
      <c r="P55" s="90">
        <f t="shared" ca="1" si="10"/>
        <v>768902324744.43945</v>
      </c>
      <c r="Q55" s="90">
        <f t="shared" ca="1" si="10"/>
        <v>765387299091.90063</v>
      </c>
      <c r="R55" s="90">
        <f t="shared" ca="1" si="10"/>
        <v>761872273439.36169</v>
      </c>
      <c r="S55" s="90">
        <f t="shared" ca="1" si="10"/>
        <v>758357247786.823</v>
      </c>
      <c r="T55" s="90">
        <f t="shared" ca="1" si="10"/>
        <v>754842222134.28406</v>
      </c>
      <c r="U55" s="90">
        <f t="shared" ca="1" si="10"/>
        <v>751327196481.74524</v>
      </c>
      <c r="V55">
        <f ca="1">IF('Waste 2030'!$A63="MR",INDIRECT("'Waste 2030'!"&amp;'Country Selector'!$B$3&amp;ROW($A63))*10^12,0)*'Process Emissions Multipliers'!$D$45</f>
        <v>747812170829.20642</v>
      </c>
      <c r="W55" s="90">
        <f t="shared" ca="1" si="8"/>
        <v>742256302183.8678</v>
      </c>
      <c r="X55" s="90">
        <f t="shared" ca="1" si="8"/>
        <v>736700433538.52917</v>
      </c>
      <c r="Y55" s="90">
        <f t="shared" ca="1" si="8"/>
        <v>731144564893.19055</v>
      </c>
      <c r="Z55" s="90">
        <f t="shared" ca="1" si="8"/>
        <v>725588696247.85193</v>
      </c>
      <c r="AA55" s="90">
        <f t="shared" ca="1" si="8"/>
        <v>720032827602.51331</v>
      </c>
      <c r="AB55" s="90">
        <f t="shared" ca="1" si="8"/>
        <v>714476958957.17468</v>
      </c>
      <c r="AC55" s="90">
        <f t="shared" ca="1" si="8"/>
        <v>708921090311.83606</v>
      </c>
      <c r="AD55" s="90">
        <f t="shared" ca="1" si="8"/>
        <v>703365221666.49731</v>
      </c>
      <c r="AE55" s="90">
        <f t="shared" ca="1" si="8"/>
        <v>697809353021.15881</v>
      </c>
      <c r="AF55" s="90">
        <f t="shared" ca="1" si="8"/>
        <v>692253484375.82019</v>
      </c>
      <c r="AG55" s="90">
        <f t="shared" ca="1" si="8"/>
        <v>686697615730.48157</v>
      </c>
      <c r="AH55" s="90">
        <f t="shared" ca="1" si="8"/>
        <v>681141747085.14282</v>
      </c>
      <c r="AI55" s="90">
        <f t="shared" ca="1" si="8"/>
        <v>675585878439.80432</v>
      </c>
      <c r="AJ55" s="90">
        <f t="shared" ca="1" si="8"/>
        <v>670030009794.4657</v>
      </c>
      <c r="AK55" s="90">
        <f t="shared" ca="1" si="8"/>
        <v>664474141149.12708</v>
      </c>
      <c r="AL55" s="90">
        <f t="shared" ca="1" si="8"/>
        <v>658918272503.78845</v>
      </c>
      <c r="AM55" s="90">
        <f t="shared" ca="1" si="11"/>
        <v>653362403858.44983</v>
      </c>
      <c r="AN55" s="90">
        <f t="shared" ca="1" si="11"/>
        <v>647806535213.11121</v>
      </c>
      <c r="AO55" s="90">
        <f t="shared" ca="1" si="11"/>
        <v>642250666567.77258</v>
      </c>
      <c r="AP55">
        <f ca="1">V55*'Process Emissions Multipliers'!$E$45</f>
        <v>636694797922.43396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1440076786506.9456</v>
      </c>
      <c r="D56" s="90">
        <f t="shared" ca="1" si="9"/>
        <v>1416206601585.4475</v>
      </c>
      <c r="E56" s="90">
        <f t="shared" ca="1" si="9"/>
        <v>1392336416663.9497</v>
      </c>
      <c r="F56" s="90">
        <f t="shared" ca="1" si="9"/>
        <v>1368466231742.4517</v>
      </c>
      <c r="G56" s="90">
        <f t="shared" ca="1" si="9"/>
        <v>1344596046820.9539</v>
      </c>
      <c r="H56" s="90">
        <f t="shared" ca="1" si="9"/>
        <v>1320725861899.4561</v>
      </c>
      <c r="I56" s="90">
        <f t="shared" ca="1" si="9"/>
        <v>1296855676977.958</v>
      </c>
      <c r="J56" s="90">
        <f t="shared" ca="1" si="9"/>
        <v>1272985492056.4602</v>
      </c>
      <c r="K56" s="90">
        <f t="shared" ca="1" si="9"/>
        <v>1249115307134.9622</v>
      </c>
      <c r="L56">
        <f ca="1">IF('Waste 2020'!$A64="MR",INDIRECT("'Waste 2020'!"&amp;'Country Selector'!$B$3&amp;ROW($A64))*10^12,0)*'Process Emissions Multipliers'!$B$45</f>
        <v>1225245122213.4644</v>
      </c>
      <c r="M56" s="90">
        <f t="shared" ca="1" si="10"/>
        <v>1209506158070.3982</v>
      </c>
      <c r="N56" s="90">
        <f t="shared" ca="1" si="10"/>
        <v>1193767193927.3318</v>
      </c>
      <c r="O56" s="90">
        <f t="shared" ca="1" si="10"/>
        <v>1178028229784.2656</v>
      </c>
      <c r="P56" s="90">
        <f t="shared" ca="1" si="10"/>
        <v>1162289265641.1992</v>
      </c>
      <c r="Q56" s="90">
        <f t="shared" ca="1" si="10"/>
        <v>1146550301498.1328</v>
      </c>
      <c r="R56" s="90">
        <f t="shared" ca="1" si="10"/>
        <v>1130811337355.0667</v>
      </c>
      <c r="S56" s="90">
        <f t="shared" ca="1" si="10"/>
        <v>1115072373212.0005</v>
      </c>
      <c r="T56" s="90">
        <f t="shared" ca="1" si="10"/>
        <v>1099333409068.9342</v>
      </c>
      <c r="U56" s="90">
        <f t="shared" ca="1" si="10"/>
        <v>1083594444925.8679</v>
      </c>
      <c r="V56">
        <f ca="1">IF('Waste 2030'!$A64="MR",INDIRECT("'Waste 2030'!"&amp;'Country Selector'!$B$3&amp;ROW($A64))*10^12,0)*'Process Emissions Multipliers'!$D$45</f>
        <v>1067855480782.8016</v>
      </c>
      <c r="W56" s="90">
        <f t="shared" ca="1" si="8"/>
        <v>1059921851169.8259</v>
      </c>
      <c r="X56" s="90">
        <f t="shared" ca="1" si="8"/>
        <v>1051988221556.8505</v>
      </c>
      <c r="Y56" s="90">
        <f t="shared" ca="1" si="8"/>
        <v>1044054591943.8749</v>
      </c>
      <c r="Z56" s="90">
        <f t="shared" ca="1" si="8"/>
        <v>1036120962330.8992</v>
      </c>
      <c r="AA56" s="90">
        <f t="shared" ca="1" si="8"/>
        <v>1028187332717.9237</v>
      </c>
      <c r="AB56" s="90">
        <f t="shared" ca="1" si="8"/>
        <v>1020253703104.948</v>
      </c>
      <c r="AC56" s="90">
        <f t="shared" ca="1" si="8"/>
        <v>1012320073491.9724</v>
      </c>
      <c r="AD56" s="90">
        <f t="shared" ca="1" si="8"/>
        <v>1004386443878.9967</v>
      </c>
      <c r="AE56" s="90">
        <f t="shared" ca="1" si="8"/>
        <v>996452814266.02112</v>
      </c>
      <c r="AF56" s="90">
        <f t="shared" ca="1" si="8"/>
        <v>988519184653.04541</v>
      </c>
      <c r="AG56" s="90">
        <f t="shared" ca="1" si="8"/>
        <v>980585555040.06995</v>
      </c>
      <c r="AH56" s="90">
        <f t="shared" ca="1" si="8"/>
        <v>972651925427.09424</v>
      </c>
      <c r="AI56" s="90">
        <f t="shared" ca="1" si="8"/>
        <v>964718295814.11865</v>
      </c>
      <c r="AJ56" s="90">
        <f t="shared" ca="1" si="8"/>
        <v>956784666201.14307</v>
      </c>
      <c r="AK56" s="90">
        <f t="shared" ca="1" si="8"/>
        <v>948851036588.16748</v>
      </c>
      <c r="AL56" s="90">
        <f t="shared" ca="1" si="8"/>
        <v>940917406975.19189</v>
      </c>
      <c r="AM56" s="90">
        <f t="shared" ca="1" si="11"/>
        <v>932983777362.21631</v>
      </c>
      <c r="AN56" s="90">
        <f t="shared" ca="1" si="11"/>
        <v>925050147749.2406</v>
      </c>
      <c r="AO56" s="90">
        <f t="shared" ca="1" si="11"/>
        <v>917116518136.26514</v>
      </c>
      <c r="AP56">
        <f ca="1">V56*'Process Emissions Multipliers'!$E$45</f>
        <v>909182888523.28943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1948393307553.3071</v>
      </c>
      <c r="D57" s="90">
        <f t="shared" ca="1" si="9"/>
        <v>1927387755818.8281</v>
      </c>
      <c r="E57" s="90">
        <f t="shared" ca="1" si="9"/>
        <v>1906382204084.3491</v>
      </c>
      <c r="F57" s="90">
        <f t="shared" ca="1" si="9"/>
        <v>1885376652349.8696</v>
      </c>
      <c r="G57" s="90">
        <f t="shared" ca="1" si="9"/>
        <v>1864371100615.3906</v>
      </c>
      <c r="H57" s="90">
        <f t="shared" ca="1" si="9"/>
        <v>1843365548880.9111</v>
      </c>
      <c r="I57" s="90">
        <f t="shared" ca="1" si="9"/>
        <v>1822359997146.4321</v>
      </c>
      <c r="J57" s="90">
        <f t="shared" ca="1" si="9"/>
        <v>1801354445411.9529</v>
      </c>
      <c r="K57" s="90">
        <f t="shared" ca="1" si="9"/>
        <v>1780348893677.4734</v>
      </c>
      <c r="L57">
        <f ca="1">IF('Waste 2020'!$A65="MR",INDIRECT("'Waste 2020'!"&amp;'Country Selector'!$B$3&amp;ROW($A65))*10^12,0)*'Process Emissions Multipliers'!$B$45</f>
        <v>1759343341942.9944</v>
      </c>
      <c r="M57" s="90">
        <f t="shared" ca="1" si="10"/>
        <v>1715042283440.1392</v>
      </c>
      <c r="N57" s="90">
        <f t="shared" ca="1" si="10"/>
        <v>1670741224937.2842</v>
      </c>
      <c r="O57" s="90">
        <f t="shared" ca="1" si="10"/>
        <v>1626440166434.4292</v>
      </c>
      <c r="P57" s="90">
        <f t="shared" ca="1" si="10"/>
        <v>1582139107931.5737</v>
      </c>
      <c r="Q57" s="90">
        <f t="shared" ca="1" si="10"/>
        <v>1537838049428.7188</v>
      </c>
      <c r="R57" s="90">
        <f t="shared" ca="1" si="10"/>
        <v>1493536990925.8635</v>
      </c>
      <c r="S57" s="90">
        <f t="shared" ca="1" si="10"/>
        <v>1449235932423.0083</v>
      </c>
      <c r="T57" s="90">
        <f t="shared" ca="1" si="10"/>
        <v>1404934873920.1533</v>
      </c>
      <c r="U57" s="90">
        <f t="shared" ca="1" si="10"/>
        <v>1360633815417.2983</v>
      </c>
      <c r="V57">
        <f ca="1">IF('Waste 2030'!$A65="MR",INDIRECT("'Waste 2030'!"&amp;'Country Selector'!$B$3&amp;ROW($A65))*10^12,0)*'Process Emissions Multipliers'!$D$45</f>
        <v>1316332756914.4431</v>
      </c>
      <c r="W57" s="90">
        <f t="shared" ca="1" si="8"/>
        <v>1306553066002.4006</v>
      </c>
      <c r="X57" s="90">
        <f t="shared" ca="1" si="8"/>
        <v>1296773375090.3582</v>
      </c>
      <c r="Y57" s="90">
        <f t="shared" ca="1" si="8"/>
        <v>1286993684178.3159</v>
      </c>
      <c r="Z57" s="90">
        <f t="shared" ca="1" si="8"/>
        <v>1277213993266.2734</v>
      </c>
      <c r="AA57" s="90">
        <f t="shared" ca="1" si="8"/>
        <v>1267434302354.231</v>
      </c>
      <c r="AB57" s="90">
        <f t="shared" ca="1" si="8"/>
        <v>1257654611442.1885</v>
      </c>
      <c r="AC57" s="90">
        <f t="shared" ca="1" si="8"/>
        <v>1247874920530.146</v>
      </c>
      <c r="AD57" s="90">
        <f t="shared" ca="1" si="8"/>
        <v>1238095229618.1035</v>
      </c>
      <c r="AE57" s="90">
        <f t="shared" ca="1" si="8"/>
        <v>1228315538706.0613</v>
      </c>
      <c r="AF57" s="90">
        <f t="shared" ca="1" si="8"/>
        <v>1218535847794.019</v>
      </c>
      <c r="AG57" s="90">
        <f t="shared" ca="1" si="8"/>
        <v>1208756156881.9766</v>
      </c>
      <c r="AH57" s="90">
        <f t="shared" ca="1" si="8"/>
        <v>1198976465969.9341</v>
      </c>
      <c r="AI57" s="90">
        <f t="shared" ca="1" si="8"/>
        <v>1189196775057.8916</v>
      </c>
      <c r="AJ57" s="90">
        <f t="shared" ca="1" si="8"/>
        <v>1179417084145.8491</v>
      </c>
      <c r="AK57" s="90">
        <f t="shared" ca="1" si="8"/>
        <v>1169637393233.8069</v>
      </c>
      <c r="AL57" s="90">
        <f t="shared" ca="1" si="8"/>
        <v>1159857702321.7644</v>
      </c>
      <c r="AM57" s="90">
        <f t="shared" ca="1" si="11"/>
        <v>1150078011409.7219</v>
      </c>
      <c r="AN57" s="90">
        <f t="shared" ca="1" si="11"/>
        <v>1140298320497.6794</v>
      </c>
      <c r="AO57" s="90">
        <f t="shared" ca="1" si="11"/>
        <v>1130518629585.6372</v>
      </c>
      <c r="AP57">
        <f ca="1">V57*'Process Emissions Multipliers'!$E$45</f>
        <v>1120738938673.5947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838125746777.70618</v>
      </c>
      <c r="D59" s="90">
        <f t="shared" ca="1" si="9"/>
        <v>827614686433.82153</v>
      </c>
      <c r="E59" s="90">
        <f t="shared" ca="1" si="9"/>
        <v>817103626089.93677</v>
      </c>
      <c r="F59" s="90">
        <f t="shared" ca="1" si="9"/>
        <v>806592565746.05212</v>
      </c>
      <c r="G59" s="90">
        <f t="shared" ca="1" si="9"/>
        <v>796081505402.16748</v>
      </c>
      <c r="H59" s="90">
        <f t="shared" ca="1" si="9"/>
        <v>785570445058.28284</v>
      </c>
      <c r="I59" s="90">
        <f t="shared" ca="1" si="9"/>
        <v>775059384714.39819</v>
      </c>
      <c r="J59" s="90">
        <f t="shared" ca="1" si="9"/>
        <v>764548324370.51343</v>
      </c>
      <c r="K59" s="90">
        <f t="shared" ca="1" si="9"/>
        <v>754037264026.62878</v>
      </c>
      <c r="L59">
        <f ca="1">IF('Waste 2020'!$A67="MR",INDIRECT("'Waste 2020'!"&amp;'Country Selector'!$B$3&amp;ROW($A67))*10^12,0)*'Process Emissions Multipliers'!$B$45</f>
        <v>743526203682.74414</v>
      </c>
      <c r="M59" s="90">
        <f t="shared" ca="1" si="10"/>
        <v>725762308547.20105</v>
      </c>
      <c r="N59" s="90">
        <f t="shared" ca="1" si="10"/>
        <v>707998413411.65796</v>
      </c>
      <c r="O59" s="90">
        <f t="shared" ca="1" si="10"/>
        <v>690234518276.11487</v>
      </c>
      <c r="P59" s="90">
        <f t="shared" ca="1" si="10"/>
        <v>672470623140.57178</v>
      </c>
      <c r="Q59" s="90">
        <f t="shared" ca="1" si="10"/>
        <v>654706728005.02881</v>
      </c>
      <c r="R59" s="90">
        <f t="shared" ca="1" si="10"/>
        <v>636942832869.4856</v>
      </c>
      <c r="S59" s="90">
        <f t="shared" ca="1" si="10"/>
        <v>619178937733.94263</v>
      </c>
      <c r="T59" s="90">
        <f t="shared" ca="1" si="10"/>
        <v>601415042598.39954</v>
      </c>
      <c r="U59" s="90">
        <f t="shared" ca="1" si="10"/>
        <v>583651147462.85645</v>
      </c>
      <c r="V59">
        <f ca="1">IF('Waste 2030'!$A67="MR",INDIRECT("'Waste 2030'!"&amp;'Country Selector'!$B$3&amp;ROW($A67))*10^12,0)*'Process Emissions Multipliers'!$D$45</f>
        <v>565887252327.31335</v>
      </c>
      <c r="W59" s="90">
        <f t="shared" ca="1" si="8"/>
        <v>561682994407.15137</v>
      </c>
      <c r="X59" s="90">
        <f t="shared" ca="1" si="8"/>
        <v>557478736486.98962</v>
      </c>
      <c r="Y59" s="90">
        <f t="shared" ca="1" si="8"/>
        <v>553274478566.82764</v>
      </c>
      <c r="Z59" s="90">
        <f t="shared" ca="1" si="8"/>
        <v>549070220646.66583</v>
      </c>
      <c r="AA59" s="90">
        <f t="shared" ca="1" si="8"/>
        <v>544865962726.50391</v>
      </c>
      <c r="AB59" s="90">
        <f t="shared" ca="1" si="8"/>
        <v>540661704806.34204</v>
      </c>
      <c r="AC59" s="90">
        <f t="shared" ca="1" si="8"/>
        <v>536457446886.18011</v>
      </c>
      <c r="AD59" s="90">
        <f t="shared" ca="1" si="8"/>
        <v>532253188966.01825</v>
      </c>
      <c r="AE59" s="90">
        <f t="shared" ca="1" si="8"/>
        <v>528048931045.85638</v>
      </c>
      <c r="AF59" s="90">
        <f t="shared" ca="1" si="8"/>
        <v>523844673125.69446</v>
      </c>
      <c r="AG59" s="90">
        <f t="shared" ca="1" si="8"/>
        <v>519640415205.53259</v>
      </c>
      <c r="AH59" s="90">
        <f t="shared" ca="1" si="8"/>
        <v>515436157285.37073</v>
      </c>
      <c r="AI59" s="90">
        <f t="shared" ca="1" si="8"/>
        <v>511231899365.20886</v>
      </c>
      <c r="AJ59" s="90">
        <f t="shared" ca="1" si="8"/>
        <v>507027641445.04688</v>
      </c>
      <c r="AK59" s="90">
        <f t="shared" ca="1" si="8"/>
        <v>502823383524.88513</v>
      </c>
      <c r="AL59" s="90">
        <f t="shared" ca="1" si="8"/>
        <v>498619125604.72314</v>
      </c>
      <c r="AM59" s="90">
        <f t="shared" ca="1" si="11"/>
        <v>494414867684.56122</v>
      </c>
      <c r="AN59" s="90">
        <f t="shared" ca="1" si="11"/>
        <v>490210609764.39941</v>
      </c>
      <c r="AO59" s="90">
        <f t="shared" ca="1" si="11"/>
        <v>486006351844.23755</v>
      </c>
      <c r="AP59">
        <f ca="1">V59*'Process Emissions Multipliers'!$E$45</f>
        <v>481802093924.07562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631459024709.81909</v>
      </c>
      <c r="D60" s="90">
        <f t="shared" ca="1" si="9"/>
        <v>618039398390.61523</v>
      </c>
      <c r="E60" s="90">
        <f t="shared" ca="1" si="9"/>
        <v>604619772071.41125</v>
      </c>
      <c r="F60" s="90">
        <f t="shared" ca="1" si="9"/>
        <v>591200145752.2074</v>
      </c>
      <c r="G60" s="90">
        <f t="shared" ca="1" si="9"/>
        <v>577780519433.00354</v>
      </c>
      <c r="H60" s="90">
        <f t="shared" ca="1" si="9"/>
        <v>564360893113.79956</v>
      </c>
      <c r="I60" s="90">
        <f t="shared" ca="1" si="9"/>
        <v>550941266794.5957</v>
      </c>
      <c r="J60" s="90">
        <f t="shared" ca="1" si="9"/>
        <v>537521640475.39185</v>
      </c>
      <c r="K60" s="90">
        <f t="shared" ca="1" si="9"/>
        <v>524102014156.18793</v>
      </c>
      <c r="L60">
        <f ca="1">IF('Waste 2020'!$A68="MR",INDIRECT("'Waste 2020'!"&amp;'Country Selector'!$B$3&amp;ROW($A68))*10^12,0)*'Process Emissions Multipliers'!$B$45</f>
        <v>510682387836.98407</v>
      </c>
      <c r="M60" s="90">
        <f t="shared" ca="1" si="10"/>
        <v>503512254567.591</v>
      </c>
      <c r="N60" s="90">
        <f t="shared" ca="1" si="10"/>
        <v>496342121298.198</v>
      </c>
      <c r="O60" s="90">
        <f t="shared" ca="1" si="10"/>
        <v>489171988028.80493</v>
      </c>
      <c r="P60" s="90">
        <f t="shared" ca="1" si="10"/>
        <v>482001854759.41187</v>
      </c>
      <c r="Q60" s="90">
        <f t="shared" ca="1" si="10"/>
        <v>474831721490.0188</v>
      </c>
      <c r="R60" s="90">
        <f t="shared" ca="1" si="10"/>
        <v>467661588220.62573</v>
      </c>
      <c r="S60" s="90">
        <f t="shared" ca="1" si="10"/>
        <v>460491454951.23273</v>
      </c>
      <c r="T60" s="90">
        <f t="shared" ca="1" si="10"/>
        <v>453321321681.83972</v>
      </c>
      <c r="U60" s="90">
        <f t="shared" ca="1" si="10"/>
        <v>446151188412.44666</v>
      </c>
      <c r="V60">
        <f ca="1">IF('Waste 2030'!$A68="MR",INDIRECT("'Waste 2030'!"&amp;'Country Selector'!$B$3&amp;ROW($A68))*10^12,0)*'Process Emissions Multipliers'!$D$45</f>
        <v>438981055143.05359</v>
      </c>
      <c r="W60" s="90">
        <f t="shared" ca="1" si="8"/>
        <v>435719646496.19702</v>
      </c>
      <c r="X60" s="90">
        <f t="shared" ca="1" si="8"/>
        <v>432458237849.34045</v>
      </c>
      <c r="Y60" s="90">
        <f t="shared" ca="1" si="8"/>
        <v>429196829202.48389</v>
      </c>
      <c r="Z60" s="90">
        <f t="shared" ca="1" si="8"/>
        <v>425935420555.62732</v>
      </c>
      <c r="AA60" s="90">
        <f t="shared" ca="1" si="8"/>
        <v>422674011908.77069</v>
      </c>
      <c r="AB60" s="90">
        <f t="shared" ca="1" si="8"/>
        <v>419412603261.91418</v>
      </c>
      <c r="AC60" s="90">
        <f t="shared" ca="1" si="8"/>
        <v>416151194615.05756</v>
      </c>
      <c r="AD60" s="90">
        <f t="shared" ca="1" si="8"/>
        <v>412889785968.20099</v>
      </c>
      <c r="AE60" s="90">
        <f t="shared" ca="1" si="8"/>
        <v>409628377321.34448</v>
      </c>
      <c r="AF60" s="90">
        <f t="shared" ca="1" si="8"/>
        <v>406366968674.48792</v>
      </c>
      <c r="AG60" s="90">
        <f t="shared" ca="1" si="8"/>
        <v>403105560027.63135</v>
      </c>
      <c r="AH60" s="90">
        <f t="shared" ca="1" si="8"/>
        <v>399844151380.77478</v>
      </c>
      <c r="AI60" s="90">
        <f t="shared" ca="1" si="8"/>
        <v>396582742733.91821</v>
      </c>
      <c r="AJ60" s="90">
        <f t="shared" ca="1" si="8"/>
        <v>393321334087.06158</v>
      </c>
      <c r="AK60" s="90">
        <f t="shared" ca="1" si="8"/>
        <v>390059925440.20508</v>
      </c>
      <c r="AL60" s="90">
        <f t="shared" ca="1" si="8"/>
        <v>386798516793.34845</v>
      </c>
      <c r="AM60" s="90">
        <f t="shared" ca="1" si="11"/>
        <v>383537108146.49182</v>
      </c>
      <c r="AN60" s="90">
        <f t="shared" ca="1" si="11"/>
        <v>380275699499.63531</v>
      </c>
      <c r="AO60" s="90">
        <f t="shared" ca="1" si="11"/>
        <v>377014290852.77881</v>
      </c>
      <c r="AP60">
        <f ca="1">V60*'Process Emissions Multipliers'!$E$45</f>
        <v>373752882205.92218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357607027178.15314</v>
      </c>
      <c r="D61" s="90">
        <f t="shared" ca="1" si="9"/>
        <v>363227204179.4989</v>
      </c>
      <c r="E61" s="90">
        <f t="shared" ca="1" si="9"/>
        <v>368847381180.84473</v>
      </c>
      <c r="F61" s="90">
        <f t="shared" ca="1" si="9"/>
        <v>374467558182.19055</v>
      </c>
      <c r="G61" s="90">
        <f t="shared" ca="1" si="9"/>
        <v>380087735183.53638</v>
      </c>
      <c r="H61" s="90">
        <f t="shared" ca="1" si="9"/>
        <v>385707912184.8822</v>
      </c>
      <c r="I61" s="90">
        <f t="shared" ca="1" si="9"/>
        <v>391328089186.22791</v>
      </c>
      <c r="J61" s="90">
        <f t="shared" ca="1" si="9"/>
        <v>396948266187.57373</v>
      </c>
      <c r="K61" s="90">
        <f t="shared" ca="1" si="9"/>
        <v>402568443188.91962</v>
      </c>
      <c r="L61">
        <f ca="1">IF('Waste 2020'!$A69="MR",INDIRECT("'Waste 2020'!"&amp;'Country Selector'!$B$3&amp;ROW($A69))*10^12,0)*'Process Emissions Multipliers'!$B$45</f>
        <v>408188620190.26538</v>
      </c>
      <c r="M61" s="90">
        <f t="shared" ca="1" si="10"/>
        <v>393452847575.56909</v>
      </c>
      <c r="N61" s="90">
        <f t="shared" ca="1" si="10"/>
        <v>378717074960.87274</v>
      </c>
      <c r="O61" s="90">
        <f t="shared" ca="1" si="10"/>
        <v>363981302346.17639</v>
      </c>
      <c r="P61" s="90">
        <f t="shared" ca="1" si="10"/>
        <v>349245529731.4801</v>
      </c>
      <c r="Q61" s="90">
        <f t="shared" ca="1" si="10"/>
        <v>334509757116.78381</v>
      </c>
      <c r="R61" s="90">
        <f t="shared" ca="1" si="10"/>
        <v>319773984502.08746</v>
      </c>
      <c r="S61" s="90">
        <f t="shared" ca="1" si="10"/>
        <v>305038211887.39117</v>
      </c>
      <c r="T61" s="90">
        <f t="shared" ca="1" si="10"/>
        <v>290302439272.69482</v>
      </c>
      <c r="U61" s="90">
        <f t="shared" ca="1" si="10"/>
        <v>275566666657.99854</v>
      </c>
      <c r="V61">
        <f ca="1">IF('Waste 2030'!$A69="MR",INDIRECT("'Waste 2030'!"&amp;'Country Selector'!$B$3&amp;ROW($A69))*10^12,0)*'Process Emissions Multipliers'!$D$45</f>
        <v>260830894043.30222</v>
      </c>
      <c r="W61" s="90">
        <f t="shared" ca="1" si="8"/>
        <v>258893051570.98199</v>
      </c>
      <c r="X61" s="90">
        <f t="shared" ca="1" si="8"/>
        <v>256955209098.66174</v>
      </c>
      <c r="Y61" s="90">
        <f t="shared" ca="1" si="8"/>
        <v>255017366626.34155</v>
      </c>
      <c r="Z61" s="90">
        <f t="shared" ca="1" si="8"/>
        <v>253079524154.02133</v>
      </c>
      <c r="AA61" s="90">
        <f t="shared" ca="1" si="8"/>
        <v>251141681681.70111</v>
      </c>
      <c r="AB61" s="90">
        <f t="shared" ca="1" si="8"/>
        <v>249203839209.38086</v>
      </c>
      <c r="AC61" s="90">
        <f t="shared" ca="1" si="8"/>
        <v>247265996737.06064</v>
      </c>
      <c r="AD61" s="90">
        <f t="shared" ca="1" si="8"/>
        <v>245328154264.74042</v>
      </c>
      <c r="AE61" s="90">
        <f t="shared" ca="1" si="8"/>
        <v>243390311792.4202</v>
      </c>
      <c r="AF61" s="90">
        <f t="shared" ca="1" si="8"/>
        <v>241452469320.09998</v>
      </c>
      <c r="AG61" s="90">
        <f t="shared" ca="1" si="8"/>
        <v>239514626847.77972</v>
      </c>
      <c r="AH61" s="90">
        <f t="shared" ca="1" si="8"/>
        <v>237576784375.45953</v>
      </c>
      <c r="AI61" s="90">
        <f t="shared" ca="1" si="8"/>
        <v>235638941903.13928</v>
      </c>
      <c r="AJ61" s="90">
        <f t="shared" ca="1" si="8"/>
        <v>233701099430.81909</v>
      </c>
      <c r="AK61" s="90">
        <f t="shared" ca="1" si="8"/>
        <v>231763256958.49884</v>
      </c>
      <c r="AL61" s="90">
        <f t="shared" ca="1" si="8"/>
        <v>229825414486.17865</v>
      </c>
      <c r="AM61" s="90">
        <f t="shared" ca="1" si="11"/>
        <v>227887572013.85843</v>
      </c>
      <c r="AN61" s="90">
        <f t="shared" ca="1" si="11"/>
        <v>225949729541.53818</v>
      </c>
      <c r="AO61" s="90">
        <f t="shared" ca="1" si="11"/>
        <v>224011887069.21796</v>
      </c>
      <c r="AP61">
        <f ca="1">V61*'Process Emissions Multipliers'!$E$45</f>
        <v>222074044596.89774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274491751194.78329</v>
      </c>
      <c r="D62" s="90">
        <f t="shared" ca="1" si="9"/>
        <v>274372368140.19214</v>
      </c>
      <c r="E62" s="90">
        <f t="shared" ca="1" si="9"/>
        <v>274252985085.60095</v>
      </c>
      <c r="F62" s="90">
        <f t="shared" ca="1" si="9"/>
        <v>274133602031.00983</v>
      </c>
      <c r="G62" s="90">
        <f t="shared" ca="1" si="9"/>
        <v>274014218976.41864</v>
      </c>
      <c r="H62" s="90">
        <f t="shared" ca="1" si="9"/>
        <v>273894835921.82748</v>
      </c>
      <c r="I62" s="90">
        <f t="shared" ca="1" si="9"/>
        <v>273775452867.23633</v>
      </c>
      <c r="J62" s="90">
        <f t="shared" ca="1" si="9"/>
        <v>273656069812.6452</v>
      </c>
      <c r="K62" s="90">
        <f t="shared" ca="1" si="9"/>
        <v>273536686758.05399</v>
      </c>
      <c r="L62">
        <f ca="1">IF('Waste 2020'!$A70="MR",INDIRECT("'Waste 2020'!"&amp;'Country Selector'!$B$3&amp;ROW($A70))*10^12,0)*'Process Emissions Multipliers'!$B$45</f>
        <v>273417303703.46286</v>
      </c>
      <c r="M62" s="90">
        <f t="shared" ca="1" si="10"/>
        <v>268431706036.06516</v>
      </c>
      <c r="N62" s="90">
        <f t="shared" ca="1" si="10"/>
        <v>263446108368.66748</v>
      </c>
      <c r="O62" s="90">
        <f t="shared" ca="1" si="10"/>
        <v>258460510701.26981</v>
      </c>
      <c r="P62" s="90">
        <f t="shared" ca="1" si="10"/>
        <v>253474913033.8721</v>
      </c>
      <c r="Q62" s="90">
        <f t="shared" ca="1" si="10"/>
        <v>248489315366.47443</v>
      </c>
      <c r="R62" s="90">
        <f t="shared" ca="1" si="10"/>
        <v>243503717699.07675</v>
      </c>
      <c r="S62" s="90">
        <f t="shared" ca="1" si="10"/>
        <v>238518120031.67905</v>
      </c>
      <c r="T62" s="90">
        <f t="shared" ca="1" si="10"/>
        <v>233532522364.28137</v>
      </c>
      <c r="U62" s="90">
        <f t="shared" ca="1" si="10"/>
        <v>228546924696.8837</v>
      </c>
      <c r="V62">
        <f ca="1">IF('Waste 2030'!$A70="MR",INDIRECT("'Waste 2030'!"&amp;'Country Selector'!$B$3&amp;ROW($A70))*10^12,0)*'Process Emissions Multipliers'!$D$45</f>
        <v>223561327029.48599</v>
      </c>
      <c r="W62" s="90">
        <f t="shared" ca="1" si="8"/>
        <v>221900378711.707</v>
      </c>
      <c r="X62" s="90">
        <f t="shared" ca="1" si="8"/>
        <v>220239430393.92807</v>
      </c>
      <c r="Y62" s="90">
        <f t="shared" ca="1" si="8"/>
        <v>218578482076.14905</v>
      </c>
      <c r="Z62" s="90">
        <f t="shared" ca="1" si="8"/>
        <v>216917533758.37012</v>
      </c>
      <c r="AA62" s="90">
        <f t="shared" ca="1" si="8"/>
        <v>215256585440.59113</v>
      </c>
      <c r="AB62" s="90">
        <f t="shared" ca="1" si="8"/>
        <v>213595637122.81213</v>
      </c>
      <c r="AC62" s="90">
        <f t="shared" ca="1" si="8"/>
        <v>211934688805.03314</v>
      </c>
      <c r="AD62" s="90">
        <f t="shared" ca="1" si="8"/>
        <v>210273740487.25421</v>
      </c>
      <c r="AE62" s="90">
        <f t="shared" ca="1" si="8"/>
        <v>208612792169.47519</v>
      </c>
      <c r="AF62" s="90">
        <f t="shared" ca="1" si="8"/>
        <v>206951843851.69623</v>
      </c>
      <c r="AG62" s="90">
        <f t="shared" ca="1" si="8"/>
        <v>205290895533.91727</v>
      </c>
      <c r="AH62" s="90">
        <f t="shared" ca="1" si="8"/>
        <v>203629947216.13828</v>
      </c>
      <c r="AI62" s="90">
        <f t="shared" ca="1" si="8"/>
        <v>201968998898.35931</v>
      </c>
      <c r="AJ62" s="90">
        <f t="shared" ca="1" si="8"/>
        <v>200308050580.58032</v>
      </c>
      <c r="AK62" s="90">
        <f t="shared" ca="1" si="8"/>
        <v>198647102262.80136</v>
      </c>
      <c r="AL62" s="90">
        <f t="shared" ca="1" si="8"/>
        <v>196986153945.0224</v>
      </c>
      <c r="AM62" s="90">
        <f t="shared" ca="1" si="11"/>
        <v>195325205627.24341</v>
      </c>
      <c r="AN62" s="90">
        <f t="shared" ca="1" si="11"/>
        <v>193664257309.46442</v>
      </c>
      <c r="AO62" s="90">
        <f t="shared" ca="1" si="11"/>
        <v>192003308991.68542</v>
      </c>
      <c r="AP62">
        <f ca="1">V62*'Process Emissions Multipliers'!$E$45</f>
        <v>190342360673.90646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206087124347.44049</v>
      </c>
      <c r="D63" s="90">
        <f t="shared" ca="1" si="9"/>
        <v>203121921668.56583</v>
      </c>
      <c r="E63" s="90">
        <f t="shared" ca="1" si="9"/>
        <v>200156718989.69113</v>
      </c>
      <c r="F63" s="90">
        <f t="shared" ref="D63:K95" ca="1" si="12">$B63*($L$1-F$1)/($L$1-$B$1)+$L63*(F$1-$B$1)/($L$1-$B$1)</f>
        <v>197191516310.81647</v>
      </c>
      <c r="G63" s="90">
        <f t="shared" ca="1" si="12"/>
        <v>194226313631.94183</v>
      </c>
      <c r="H63" s="90">
        <f t="shared" ca="1" si="12"/>
        <v>191261110953.06714</v>
      </c>
      <c r="I63" s="90">
        <f t="shared" ca="1" si="12"/>
        <v>188295908274.1925</v>
      </c>
      <c r="J63" s="90">
        <f t="shared" ca="1" si="12"/>
        <v>185330705595.31781</v>
      </c>
      <c r="K63" s="90">
        <f t="shared" ca="1" si="12"/>
        <v>182365502916.44312</v>
      </c>
      <c r="L63">
        <f ca="1">IF('Waste 2020'!$A71="MR",INDIRECT("'Waste 2020'!"&amp;'Country Selector'!$B$3&amp;ROW($A71))*10^12,0)*'Process Emissions Multipliers'!$B$45</f>
        <v>179400300237.56848</v>
      </c>
      <c r="M63" s="90">
        <f t="shared" ca="1" si="10"/>
        <v>174103721475.05588</v>
      </c>
      <c r="N63" s="90">
        <f t="shared" ca="1" si="10"/>
        <v>168807142712.54327</v>
      </c>
      <c r="O63" s="90">
        <f t="shared" ca="1" si="10"/>
        <v>163510563950.0307</v>
      </c>
      <c r="P63" s="90">
        <f t="shared" ref="N63:U95" ca="1" si="13">$L63*($V$1-P$1)/($V$1-$L$1)+$V63*(P$1-$L$1)/($V$1-$L$1)</f>
        <v>158213985187.5181</v>
      </c>
      <c r="Q63" s="90">
        <f t="shared" ca="1" si="13"/>
        <v>152917406425.00549</v>
      </c>
      <c r="R63" s="90">
        <f t="shared" ca="1" si="13"/>
        <v>147620827662.49286</v>
      </c>
      <c r="S63" s="90">
        <f t="shared" ca="1" si="13"/>
        <v>142324248899.98029</v>
      </c>
      <c r="T63" s="90">
        <f t="shared" ca="1" si="13"/>
        <v>137027670137.46768</v>
      </c>
      <c r="U63" s="90">
        <f t="shared" ca="1" si="13"/>
        <v>131731091374.95509</v>
      </c>
      <c r="V63">
        <f ca="1">IF('Waste 2030'!$A71="MR",INDIRECT("'Waste 2030'!"&amp;'Country Selector'!$B$3&amp;ROW($A71))*10^12,0)*'Process Emissions Multipliers'!$D$45</f>
        <v>126434512612.44249</v>
      </c>
      <c r="W63" s="90">
        <f t="shared" ref="W63:AL78" ca="1" si="14">$V63*($AP$1-W$1)/($AP$1-$V$1)+$AP63*(W$1-$V$1)/($AP$1-$V$1)</f>
        <v>125495167718.47903</v>
      </c>
      <c r="X63" s="90">
        <f t="shared" ca="1" si="14"/>
        <v>124555822824.51559</v>
      </c>
      <c r="Y63" s="90">
        <f t="shared" ca="1" si="14"/>
        <v>123616477930.55212</v>
      </c>
      <c r="Z63" s="90">
        <f t="shared" ca="1" si="14"/>
        <v>122677133036.58868</v>
      </c>
      <c r="AA63" s="90">
        <f t="shared" ca="1" si="14"/>
        <v>121737788142.62524</v>
      </c>
      <c r="AB63" s="90">
        <f t="shared" ca="1" si="14"/>
        <v>120798443248.66177</v>
      </c>
      <c r="AC63" s="90">
        <f t="shared" ca="1" si="14"/>
        <v>119859098354.69832</v>
      </c>
      <c r="AD63" s="90">
        <f t="shared" ca="1" si="14"/>
        <v>118919753460.73486</v>
      </c>
      <c r="AE63" s="90">
        <f t="shared" ca="1" si="14"/>
        <v>117980408566.77142</v>
      </c>
      <c r="AF63" s="90">
        <f t="shared" ca="1" si="14"/>
        <v>117041063672.80795</v>
      </c>
      <c r="AG63" s="90">
        <f t="shared" ca="1" si="14"/>
        <v>116101718778.84451</v>
      </c>
      <c r="AH63" s="90">
        <f t="shared" ca="1" si="14"/>
        <v>115162373884.88107</v>
      </c>
      <c r="AI63" s="90">
        <f t="shared" ca="1" si="14"/>
        <v>114223028990.91762</v>
      </c>
      <c r="AJ63" s="90">
        <f t="shared" ca="1" si="14"/>
        <v>113283684096.95415</v>
      </c>
      <c r="AK63" s="90">
        <f t="shared" ca="1" si="14"/>
        <v>112344339202.99072</v>
      </c>
      <c r="AL63" s="90">
        <f t="shared" ca="1" si="14"/>
        <v>111404994309.02725</v>
      </c>
      <c r="AM63" s="90">
        <f t="shared" ca="1" si="11"/>
        <v>110465649415.06378</v>
      </c>
      <c r="AN63" s="90">
        <f t="shared" ca="1" si="11"/>
        <v>109526304521.10036</v>
      </c>
      <c r="AO63" s="90">
        <f t="shared" ca="1" si="11"/>
        <v>108586959627.1369</v>
      </c>
      <c r="AP63">
        <f ca="1">V63*'Process Emissions Multipliers'!$E$45</f>
        <v>107647614733.17345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151772144504.63058</v>
      </c>
      <c r="D64" s="90">
        <f t="shared" ca="1" si="12"/>
        <v>146883847265.71045</v>
      </c>
      <c r="E64" s="90">
        <f t="shared" ca="1" si="12"/>
        <v>141995550026.79034</v>
      </c>
      <c r="F64" s="90">
        <f t="shared" ca="1" si="12"/>
        <v>137107252787.87027</v>
      </c>
      <c r="G64" s="90">
        <f t="shared" ca="1" si="12"/>
        <v>132218955548.95016</v>
      </c>
      <c r="H64" s="90">
        <f t="shared" ca="1" si="12"/>
        <v>127330658310.03006</v>
      </c>
      <c r="I64" s="90">
        <f t="shared" ca="1" si="12"/>
        <v>122442361071.10997</v>
      </c>
      <c r="J64" s="90">
        <f t="shared" ca="1" si="12"/>
        <v>117554063832.18987</v>
      </c>
      <c r="K64" s="90">
        <f t="shared" ca="1" si="12"/>
        <v>112665766593.26978</v>
      </c>
      <c r="L64">
        <f ca="1">IF('Waste 2020'!$A72="MR",INDIRECT("'Waste 2020'!"&amp;'Country Selector'!$B$3&amp;ROW($A72))*10^12,0)*'Process Emissions Multipliers'!$B$45</f>
        <v>107777469354.34967</v>
      </c>
      <c r="M64" s="90">
        <f t="shared" ref="M64:U127" ca="1" si="16">$L64*($V$1-M$1)/($V$1-$L$1)+$V64*(M$1-$L$1)/($V$1-$L$1)</f>
        <v>109663047862.94063</v>
      </c>
      <c r="N64" s="90">
        <f t="shared" ca="1" si="13"/>
        <v>111548626371.53159</v>
      </c>
      <c r="O64" s="90">
        <f t="shared" ca="1" si="13"/>
        <v>113434204880.12254</v>
      </c>
      <c r="P64" s="90">
        <f t="shared" ca="1" si="13"/>
        <v>115319783388.7135</v>
      </c>
      <c r="Q64" s="90">
        <f t="shared" ca="1" si="13"/>
        <v>117205361897.30444</v>
      </c>
      <c r="R64" s="90">
        <f t="shared" ca="1" si="13"/>
        <v>119090940405.89542</v>
      </c>
      <c r="S64" s="90">
        <f t="shared" ca="1" si="13"/>
        <v>120976518914.48636</v>
      </c>
      <c r="T64" s="90">
        <f t="shared" ca="1" si="13"/>
        <v>122862097423.07732</v>
      </c>
      <c r="U64" s="90">
        <f t="shared" ca="1" si="13"/>
        <v>124747675931.66827</v>
      </c>
      <c r="V64">
        <f ca="1">IF('Waste 2030'!$A72="MR",INDIRECT("'Waste 2030'!"&amp;'Country Selector'!$B$3&amp;ROW($A72))*10^12,0)*'Process Emissions Multipliers'!$D$45</f>
        <v>126633254440.25923</v>
      </c>
      <c r="W64" s="90">
        <f t="shared" ca="1" si="14"/>
        <v>125692432994.38507</v>
      </c>
      <c r="X64" s="90">
        <f t="shared" ca="1" si="14"/>
        <v>124751611548.51093</v>
      </c>
      <c r="Y64" s="90">
        <f t="shared" ca="1" si="14"/>
        <v>123810790102.63678</v>
      </c>
      <c r="Z64" s="90">
        <f t="shared" ca="1" si="14"/>
        <v>122869968656.7626</v>
      </c>
      <c r="AA64" s="90">
        <f t="shared" ca="1" si="14"/>
        <v>121929147210.88846</v>
      </c>
      <c r="AB64" s="90">
        <f t="shared" ca="1" si="14"/>
        <v>120988325765.0143</v>
      </c>
      <c r="AC64" s="90">
        <f t="shared" ca="1" si="14"/>
        <v>120047504319.14015</v>
      </c>
      <c r="AD64" s="90">
        <f t="shared" ca="1" si="14"/>
        <v>119106682873.26601</v>
      </c>
      <c r="AE64" s="90">
        <f t="shared" ca="1" si="14"/>
        <v>118165861427.39185</v>
      </c>
      <c r="AF64" s="90">
        <f t="shared" ca="1" si="14"/>
        <v>117225039981.51768</v>
      </c>
      <c r="AG64" s="90">
        <f t="shared" ca="1" si="14"/>
        <v>116284218535.64352</v>
      </c>
      <c r="AH64" s="90">
        <f t="shared" ca="1" si="14"/>
        <v>115343397089.76938</v>
      </c>
      <c r="AI64" s="90">
        <f t="shared" ca="1" si="14"/>
        <v>114402575643.89522</v>
      </c>
      <c r="AJ64" s="90">
        <f t="shared" ca="1" si="14"/>
        <v>113461754198.02107</v>
      </c>
      <c r="AK64" s="90">
        <f t="shared" ca="1" si="14"/>
        <v>112520932752.14691</v>
      </c>
      <c r="AL64" s="90">
        <f t="shared" ca="1" si="14"/>
        <v>111580111306.27277</v>
      </c>
      <c r="AM64" s="90">
        <f t="shared" ca="1" si="11"/>
        <v>110639289860.39859</v>
      </c>
      <c r="AN64" s="90">
        <f t="shared" ca="1" si="11"/>
        <v>109698468414.52444</v>
      </c>
      <c r="AO64" s="90">
        <f t="shared" ca="1" si="11"/>
        <v>108757646968.65028</v>
      </c>
      <c r="AP64">
        <f ca="1">V64*'Process Emissions Multipliers'!$E$45</f>
        <v>107816825522.77614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121099437207.66391</v>
      </c>
      <c r="D65" s="90">
        <f t="shared" ca="1" si="12"/>
        <v>120004350600.03406</v>
      </c>
      <c r="E65" s="90">
        <f t="shared" ca="1" si="12"/>
        <v>118909263992.40424</v>
      </c>
      <c r="F65" s="90">
        <f t="shared" ca="1" si="12"/>
        <v>117814177384.77441</v>
      </c>
      <c r="G65" s="90">
        <f t="shared" ca="1" si="12"/>
        <v>116719090777.14459</v>
      </c>
      <c r="H65" s="90">
        <f t="shared" ca="1" si="12"/>
        <v>115624004169.51474</v>
      </c>
      <c r="I65" s="90">
        <f t="shared" ca="1" si="12"/>
        <v>114528917561.88493</v>
      </c>
      <c r="J65" s="90">
        <f t="shared" ca="1" si="12"/>
        <v>113433830954.25511</v>
      </c>
      <c r="K65" s="90">
        <f t="shared" ca="1" si="12"/>
        <v>112338744346.62529</v>
      </c>
      <c r="L65">
        <f ca="1">IF('Waste 2020'!$A73="MR",INDIRECT("'Waste 2020'!"&amp;'Country Selector'!$B$3&amp;ROW($A73))*10^12,0)*'Process Emissions Multipliers'!$B$45</f>
        <v>111243657738.99545</v>
      </c>
      <c r="M65" s="90">
        <f t="shared" ca="1" si="16"/>
        <v>109986986854.35347</v>
      </c>
      <c r="N65" s="90">
        <f t="shared" ca="1" si="13"/>
        <v>108730315969.71146</v>
      </c>
      <c r="O65" s="90">
        <f t="shared" ca="1" si="13"/>
        <v>107473645085.06946</v>
      </c>
      <c r="P65" s="90">
        <f t="shared" ca="1" si="13"/>
        <v>106216974200.42746</v>
      </c>
      <c r="Q65" s="90">
        <f t="shared" ca="1" si="13"/>
        <v>104960303315.78546</v>
      </c>
      <c r="R65" s="90">
        <f t="shared" ca="1" si="13"/>
        <v>103703632431.14346</v>
      </c>
      <c r="S65" s="90">
        <f t="shared" ca="1" si="13"/>
        <v>102446961546.50146</v>
      </c>
      <c r="T65" s="90">
        <f t="shared" ca="1" si="13"/>
        <v>101190290661.85947</v>
      </c>
      <c r="U65" s="90">
        <f t="shared" ca="1" si="13"/>
        <v>99933619777.217468</v>
      </c>
      <c r="V65">
        <f ca="1">IF('Waste 2030'!$A73="MR",INDIRECT("'Waste 2030'!"&amp;'Country Selector'!$B$3&amp;ROW($A73))*10^12,0)*'Process Emissions Multipliers'!$D$45</f>
        <v>98676948892.57547</v>
      </c>
      <c r="W65" s="90">
        <f t="shared" ca="1" si="14"/>
        <v>97943828748.566528</v>
      </c>
      <c r="X65" s="90">
        <f t="shared" ca="1" si="14"/>
        <v>97210708604.557587</v>
      </c>
      <c r="Y65" s="90">
        <f t="shared" ca="1" si="14"/>
        <v>96477588460.54866</v>
      </c>
      <c r="Z65" s="90">
        <f t="shared" ca="1" si="14"/>
        <v>95744468316.539734</v>
      </c>
      <c r="AA65" s="90">
        <f t="shared" ca="1" si="14"/>
        <v>95011348172.530807</v>
      </c>
      <c r="AB65" s="90">
        <f t="shared" ca="1" si="14"/>
        <v>94278228028.521851</v>
      </c>
      <c r="AC65" s="90">
        <f t="shared" ca="1" si="14"/>
        <v>93545107884.512939</v>
      </c>
      <c r="AD65" s="90">
        <f t="shared" ca="1" si="14"/>
        <v>92811987740.503998</v>
      </c>
      <c r="AE65" s="90">
        <f t="shared" ca="1" si="14"/>
        <v>92078867596.495056</v>
      </c>
      <c r="AF65" s="90">
        <f t="shared" ca="1" si="14"/>
        <v>91345747452.486115</v>
      </c>
      <c r="AG65" s="90">
        <f t="shared" ca="1" si="14"/>
        <v>90612627308.477173</v>
      </c>
      <c r="AH65" s="90">
        <f t="shared" ca="1" si="14"/>
        <v>89879507164.468262</v>
      </c>
      <c r="AI65" s="90">
        <f t="shared" ca="1" si="14"/>
        <v>89146387020.45932</v>
      </c>
      <c r="AJ65" s="90">
        <f t="shared" ca="1" si="14"/>
        <v>88413266876.450394</v>
      </c>
      <c r="AK65" s="90">
        <f t="shared" ca="1" si="14"/>
        <v>87680146732.441452</v>
      </c>
      <c r="AL65" s="90">
        <f t="shared" ca="1" si="14"/>
        <v>86947026588.43251</v>
      </c>
      <c r="AM65" s="90">
        <f t="shared" ca="1" si="11"/>
        <v>86213906444.423584</v>
      </c>
      <c r="AN65" s="90">
        <f t="shared" ca="1" si="11"/>
        <v>85480786300.414642</v>
      </c>
      <c r="AO65" s="90">
        <f t="shared" ca="1" si="11"/>
        <v>84747666156.405716</v>
      </c>
      <c r="AP65">
        <f ca="1">V65*'Process Emissions Multipliers'!$E$45</f>
        <v>84014546012.396774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121543585535.72528</v>
      </c>
      <c r="D66" s="90">
        <f t="shared" ca="1" si="12"/>
        <v>122578840332.35303</v>
      </c>
      <c r="E66" s="90">
        <f t="shared" ca="1" si="12"/>
        <v>123614095128.9808</v>
      </c>
      <c r="F66" s="90">
        <f t="shared" ca="1" si="12"/>
        <v>124649349925.60857</v>
      </c>
      <c r="G66" s="90">
        <f t="shared" ca="1" si="12"/>
        <v>125684604722.23633</v>
      </c>
      <c r="H66" s="90">
        <f t="shared" ca="1" si="12"/>
        <v>126719859518.86411</v>
      </c>
      <c r="I66" s="90">
        <f t="shared" ca="1" si="12"/>
        <v>127755114315.49187</v>
      </c>
      <c r="J66" s="90">
        <f t="shared" ca="1" si="12"/>
        <v>128790369112.11964</v>
      </c>
      <c r="K66" s="90">
        <f t="shared" ca="1" si="12"/>
        <v>129825623908.74739</v>
      </c>
      <c r="L66">
        <f ca="1">IF('Waste 2020'!$A74="MR",INDIRECT("'Waste 2020'!"&amp;'Country Selector'!$B$3&amp;ROW($A74))*10^12,0)*'Process Emissions Multipliers'!$B$45</f>
        <v>130860878705.37517</v>
      </c>
      <c r="M66" s="90">
        <f t="shared" ca="1" si="16"/>
        <v>130134376691.04672</v>
      </c>
      <c r="N66" s="90">
        <f t="shared" ca="1" si="13"/>
        <v>129407874676.71829</v>
      </c>
      <c r="O66" s="90">
        <f t="shared" ca="1" si="13"/>
        <v>128681372662.38983</v>
      </c>
      <c r="P66" s="90">
        <f t="shared" ca="1" si="13"/>
        <v>127954870648.06139</v>
      </c>
      <c r="Q66" s="90">
        <f t="shared" ca="1" si="13"/>
        <v>127228368633.73294</v>
      </c>
      <c r="R66" s="90">
        <f t="shared" ca="1" si="13"/>
        <v>126501866619.40451</v>
      </c>
      <c r="S66" s="90">
        <f t="shared" ca="1" si="13"/>
        <v>125775364605.07607</v>
      </c>
      <c r="T66" s="90">
        <f t="shared" ca="1" si="13"/>
        <v>125048862590.74762</v>
      </c>
      <c r="U66" s="90">
        <f t="shared" ca="1" si="13"/>
        <v>124322360576.41919</v>
      </c>
      <c r="V66">
        <f ca="1">IF('Waste 2030'!$A74="MR",INDIRECT("'Waste 2030'!"&amp;'Country Selector'!$B$3&amp;ROW($A74))*10^12,0)*'Process Emissions Multipliers'!$D$45</f>
        <v>123595858562.09073</v>
      </c>
      <c r="W66" s="90">
        <f t="shared" ca="1" si="14"/>
        <v>122677603441.26617</v>
      </c>
      <c r="X66" s="90">
        <f t="shared" ca="1" si="14"/>
        <v>121759348320.44168</v>
      </c>
      <c r="Y66" s="90">
        <f t="shared" ca="1" si="14"/>
        <v>120841093199.61716</v>
      </c>
      <c r="Z66" s="90">
        <f t="shared" ca="1" si="14"/>
        <v>119922838078.7926</v>
      </c>
      <c r="AA66" s="90">
        <f t="shared" ca="1" si="14"/>
        <v>119004582957.96808</v>
      </c>
      <c r="AB66" s="90">
        <f t="shared" ca="1" si="14"/>
        <v>118086327837.14355</v>
      </c>
      <c r="AC66" s="90">
        <f t="shared" ca="1" si="14"/>
        <v>117168072716.31903</v>
      </c>
      <c r="AD66" s="90">
        <f t="shared" ca="1" si="14"/>
        <v>116249817595.49449</v>
      </c>
      <c r="AE66" s="90">
        <f t="shared" ca="1" si="14"/>
        <v>115331562474.66995</v>
      </c>
      <c r="AF66" s="90">
        <f t="shared" ca="1" si="14"/>
        <v>114413307353.84543</v>
      </c>
      <c r="AG66" s="90">
        <f t="shared" ca="1" si="14"/>
        <v>113495052233.0209</v>
      </c>
      <c r="AH66" s="90">
        <f t="shared" ca="1" si="14"/>
        <v>112576797112.19638</v>
      </c>
      <c r="AI66" s="90">
        <f t="shared" ca="1" si="14"/>
        <v>111658541991.37186</v>
      </c>
      <c r="AJ66" s="90">
        <f t="shared" ca="1" si="14"/>
        <v>110740286870.5473</v>
      </c>
      <c r="AK66" s="90">
        <f t="shared" ca="1" si="14"/>
        <v>109822031749.72278</v>
      </c>
      <c r="AL66" s="90">
        <f t="shared" ca="1" si="14"/>
        <v>108903776628.89825</v>
      </c>
      <c r="AM66" s="90">
        <f t="shared" ca="1" si="11"/>
        <v>107985521508.07372</v>
      </c>
      <c r="AN66" s="90">
        <f t="shared" ca="1" si="11"/>
        <v>107067266387.24919</v>
      </c>
      <c r="AO66" s="90">
        <f t="shared" ca="1" si="11"/>
        <v>106149011266.42465</v>
      </c>
      <c r="AP66">
        <f ca="1">V66*'Process Emissions Multipliers'!$E$45</f>
        <v>105230756145.60013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103244403096.40973</v>
      </c>
      <c r="D67" s="90">
        <f t="shared" ca="1" si="12"/>
        <v>103250277224.95863</v>
      </c>
      <c r="E67" s="90">
        <f t="shared" ca="1" si="12"/>
        <v>103256151353.50754</v>
      </c>
      <c r="F67" s="90">
        <f t="shared" ca="1" si="12"/>
        <v>103262025482.05647</v>
      </c>
      <c r="G67" s="90">
        <f t="shared" ca="1" si="12"/>
        <v>103267899610.60539</v>
      </c>
      <c r="H67" s="90">
        <f t="shared" ca="1" si="12"/>
        <v>103273773739.15431</v>
      </c>
      <c r="I67" s="90">
        <f t="shared" ca="1" si="12"/>
        <v>103279647867.70325</v>
      </c>
      <c r="J67" s="90">
        <f t="shared" ca="1" si="12"/>
        <v>103285521996.25215</v>
      </c>
      <c r="K67" s="90">
        <f t="shared" ca="1" si="12"/>
        <v>103291396124.80106</v>
      </c>
      <c r="L67">
        <f ca="1">IF('Waste 2020'!$A75="MR",INDIRECT("'Waste 2020'!"&amp;'Country Selector'!$B$3&amp;ROW($A75))*10^12,0)*'Process Emissions Multipliers'!$B$45</f>
        <v>103297270253.34999</v>
      </c>
      <c r="M67" s="90">
        <f t="shared" ca="1" si="16"/>
        <v>111785258002.78778</v>
      </c>
      <c r="N67" s="90">
        <f t="shared" ca="1" si="13"/>
        <v>120273245752.2256</v>
      </c>
      <c r="O67" s="90">
        <f t="shared" ca="1" si="13"/>
        <v>128761233501.66342</v>
      </c>
      <c r="P67" s="90">
        <f t="shared" ca="1" si="13"/>
        <v>137249221251.10121</v>
      </c>
      <c r="Q67" s="90">
        <f t="shared" ca="1" si="13"/>
        <v>145737209000.53903</v>
      </c>
      <c r="R67" s="90">
        <f t="shared" ca="1" si="13"/>
        <v>154225196749.97684</v>
      </c>
      <c r="S67" s="90">
        <f t="shared" ca="1" si="13"/>
        <v>162713184499.41464</v>
      </c>
      <c r="T67" s="90">
        <f t="shared" ca="1" si="13"/>
        <v>171201172248.85242</v>
      </c>
      <c r="U67" s="90">
        <f t="shared" ca="1" si="13"/>
        <v>179689159998.29025</v>
      </c>
      <c r="V67">
        <f ca="1">IF('Waste 2030'!$A75="MR",INDIRECT("'Waste 2030'!"&amp;'Country Selector'!$B$3&amp;ROW($A75))*10^12,0)*'Process Emissions Multipliers'!$D$45</f>
        <v>188177147747.72806</v>
      </c>
      <c r="W67" s="90">
        <f t="shared" ca="1" si="14"/>
        <v>186779086101.0694</v>
      </c>
      <c r="X67" s="90">
        <f t="shared" ca="1" si="14"/>
        <v>185381024454.41077</v>
      </c>
      <c r="Y67" s="90">
        <f t="shared" ca="1" si="14"/>
        <v>183982962807.75214</v>
      </c>
      <c r="Z67" s="90">
        <f t="shared" ca="1" si="14"/>
        <v>182584901161.09348</v>
      </c>
      <c r="AA67" s="90">
        <f t="shared" ca="1" si="14"/>
        <v>181186839514.43484</v>
      </c>
      <c r="AB67" s="90">
        <f t="shared" ca="1" si="14"/>
        <v>179788777867.77618</v>
      </c>
      <c r="AC67" s="90">
        <f t="shared" ca="1" si="14"/>
        <v>178390716221.11755</v>
      </c>
      <c r="AD67" s="90">
        <f t="shared" ca="1" si="14"/>
        <v>176992654574.45892</v>
      </c>
      <c r="AE67" s="90">
        <f t="shared" ca="1" si="14"/>
        <v>175594592927.80026</v>
      </c>
      <c r="AF67" s="90">
        <f t="shared" ca="1" si="14"/>
        <v>174196531281.1416</v>
      </c>
      <c r="AG67" s="90">
        <f t="shared" ca="1" si="14"/>
        <v>172798469634.48297</v>
      </c>
      <c r="AH67" s="90">
        <f t="shared" ca="1" si="14"/>
        <v>171400407987.82434</v>
      </c>
      <c r="AI67" s="90">
        <f t="shared" ca="1" si="14"/>
        <v>170002346341.16568</v>
      </c>
      <c r="AJ67" s="90">
        <f t="shared" ca="1" si="14"/>
        <v>168604284694.50705</v>
      </c>
      <c r="AK67" s="90">
        <f t="shared" ca="1" si="14"/>
        <v>167206223047.84839</v>
      </c>
      <c r="AL67" s="90">
        <f t="shared" ca="1" si="14"/>
        <v>165808161401.18976</v>
      </c>
      <c r="AM67" s="90">
        <f t="shared" ca="1" si="11"/>
        <v>164410099754.53113</v>
      </c>
      <c r="AN67" s="90">
        <f t="shared" ca="1" si="11"/>
        <v>163012038107.87247</v>
      </c>
      <c r="AO67" s="90">
        <f t="shared" ca="1" si="11"/>
        <v>161613976461.21384</v>
      </c>
      <c r="AP67">
        <f ca="1">V67*'Process Emissions Multipliers'!$E$45</f>
        <v>160215914814.55518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73033201548.268524</v>
      </c>
      <c r="D68" s="90">
        <f t="shared" ca="1" si="12"/>
        <v>75758700940.383713</v>
      </c>
      <c r="E68" s="90">
        <f t="shared" ca="1" si="12"/>
        <v>78484200332.498901</v>
      </c>
      <c r="F68" s="90">
        <f t="shared" ca="1" si="12"/>
        <v>81209699724.614105</v>
      </c>
      <c r="G68" s="90">
        <f t="shared" ca="1" si="12"/>
        <v>83935199116.729279</v>
      </c>
      <c r="H68" s="90">
        <f t="shared" ca="1" si="12"/>
        <v>86660698508.844482</v>
      </c>
      <c r="I68" s="90">
        <f t="shared" ca="1" si="12"/>
        <v>89386197900.959671</v>
      </c>
      <c r="J68" s="90">
        <f t="shared" ca="1" si="12"/>
        <v>92111697293.07486</v>
      </c>
      <c r="K68" s="90">
        <f t="shared" ca="1" si="12"/>
        <v>94837196685.190033</v>
      </c>
      <c r="L68">
        <f ca="1">IF('Waste 2020'!$A76="MR",INDIRECT("'Waste 2020'!"&amp;'Country Selector'!$B$3&amp;ROW($A76))*10^12,0)*'Process Emissions Multipliers'!$B$45</f>
        <v>97562696077.305237</v>
      </c>
      <c r="M68" s="90">
        <f t="shared" ca="1" si="16"/>
        <v>96724753433.114059</v>
      </c>
      <c r="N68" s="90">
        <f t="shared" ca="1" si="13"/>
        <v>95886810788.922897</v>
      </c>
      <c r="O68" s="90">
        <f t="shared" ca="1" si="13"/>
        <v>95048868144.73172</v>
      </c>
      <c r="P68" s="90">
        <f t="shared" ca="1" si="13"/>
        <v>94210925500.540543</v>
      </c>
      <c r="Q68" s="90">
        <f t="shared" ca="1" si="13"/>
        <v>93372982856.349365</v>
      </c>
      <c r="R68" s="90">
        <f t="shared" ca="1" si="13"/>
        <v>92535040212.158203</v>
      </c>
      <c r="S68" s="90">
        <f t="shared" ca="1" si="13"/>
        <v>91697097567.967026</v>
      </c>
      <c r="T68" s="90">
        <f t="shared" ca="1" si="13"/>
        <v>90859154923.775848</v>
      </c>
      <c r="U68" s="90">
        <f t="shared" ca="1" si="13"/>
        <v>90021212279.584686</v>
      </c>
      <c r="V68">
        <f ca="1">IF('Waste 2030'!$A76="MR",INDIRECT("'Waste 2030'!"&amp;'Country Selector'!$B$3&amp;ROW($A76))*10^12,0)*'Process Emissions Multipliers'!$D$45</f>
        <v>89183269635.393509</v>
      </c>
      <c r="W68" s="90">
        <f t="shared" ca="1" si="14"/>
        <v>88520682757.586151</v>
      </c>
      <c r="X68" s="90">
        <f t="shared" ca="1" si="14"/>
        <v>87858095879.778809</v>
      </c>
      <c r="Y68" s="90">
        <f t="shared" ca="1" si="14"/>
        <v>87195509001.971451</v>
      </c>
      <c r="Z68" s="90">
        <f t="shared" ca="1" si="14"/>
        <v>86532922124.164093</v>
      </c>
      <c r="AA68" s="90">
        <f t="shared" ca="1" si="14"/>
        <v>85870335246.356735</v>
      </c>
      <c r="AB68" s="90">
        <f t="shared" ca="1" si="14"/>
        <v>85207748368.549377</v>
      </c>
      <c r="AC68" s="90">
        <f t="shared" ca="1" si="14"/>
        <v>84545161490.742035</v>
      </c>
      <c r="AD68" s="90">
        <f t="shared" ca="1" si="14"/>
        <v>83882574612.934692</v>
      </c>
      <c r="AE68" s="90">
        <f t="shared" ca="1" si="14"/>
        <v>83219987735.127335</v>
      </c>
      <c r="AF68" s="90">
        <f t="shared" ca="1" si="14"/>
        <v>82557400857.319977</v>
      </c>
      <c r="AG68" s="90">
        <f t="shared" ca="1" si="14"/>
        <v>81894813979.512634</v>
      </c>
      <c r="AH68" s="90">
        <f t="shared" ca="1" si="14"/>
        <v>81232227101.705261</v>
      </c>
      <c r="AI68" s="90">
        <f t="shared" ca="1" si="14"/>
        <v>80569640223.897919</v>
      </c>
      <c r="AJ68" s="90">
        <f t="shared" ca="1" si="14"/>
        <v>79907053346.090561</v>
      </c>
      <c r="AK68" s="90">
        <f t="shared" ca="1" si="14"/>
        <v>79244466468.283218</v>
      </c>
      <c r="AL68" s="90">
        <f t="shared" ca="1" si="14"/>
        <v>78581879590.475861</v>
      </c>
      <c r="AM68" s="90">
        <f t="shared" ca="1" si="11"/>
        <v>77919292712.668503</v>
      </c>
      <c r="AN68" s="90">
        <f t="shared" ca="1" si="11"/>
        <v>77256705834.861145</v>
      </c>
      <c r="AO68" s="90">
        <f t="shared" ca="1" si="11"/>
        <v>76594118957.053787</v>
      </c>
      <c r="AP68">
        <f ca="1">V68*'Process Emissions Multipliers'!$E$45</f>
        <v>75931532079.246445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61296971695.192421</v>
      </c>
      <c r="D69" s="90">
        <f t="shared" ca="1" si="12"/>
        <v>62040160987.896622</v>
      </c>
      <c r="E69" s="90">
        <f t="shared" ca="1" si="12"/>
        <v>62783350280.60083</v>
      </c>
      <c r="F69" s="90">
        <f t="shared" ca="1" si="12"/>
        <v>63526539573.305038</v>
      </c>
      <c r="G69" s="90">
        <f t="shared" ca="1" si="12"/>
        <v>64269728866.009247</v>
      </c>
      <c r="H69" s="90">
        <f t="shared" ca="1" si="12"/>
        <v>65012918158.713455</v>
      </c>
      <c r="I69" s="90">
        <f t="shared" ca="1" si="12"/>
        <v>65756107451.417664</v>
      </c>
      <c r="J69" s="90">
        <f t="shared" ca="1" si="12"/>
        <v>66499296744.121864</v>
      </c>
      <c r="K69" s="90">
        <f t="shared" ca="1" si="12"/>
        <v>67242486036.82608</v>
      </c>
      <c r="L69">
        <f ca="1">IF('Waste 2020'!$A77="MR",INDIRECT("'Waste 2020'!"&amp;'Country Selector'!$B$3&amp;ROW($A77))*10^12,0)*'Process Emissions Multipliers'!$B$45</f>
        <v>67985675329.530281</v>
      </c>
      <c r="M69" s="90">
        <f t="shared" ca="1" si="16"/>
        <v>73721096628.795807</v>
      </c>
      <c r="N69" s="90">
        <f t="shared" ca="1" si="13"/>
        <v>79456517928.061325</v>
      </c>
      <c r="O69" s="90">
        <f t="shared" ca="1" si="13"/>
        <v>85191939227.326843</v>
      </c>
      <c r="P69" s="90">
        <f t="shared" ca="1" si="13"/>
        <v>90927360526.592377</v>
      </c>
      <c r="Q69" s="90">
        <f t="shared" ca="1" si="13"/>
        <v>96662781825.85791</v>
      </c>
      <c r="R69" s="90">
        <f t="shared" ca="1" si="13"/>
        <v>102398203125.12341</v>
      </c>
      <c r="S69" s="90">
        <f t="shared" ca="1" si="13"/>
        <v>108133624424.38896</v>
      </c>
      <c r="T69" s="90">
        <f t="shared" ca="1" si="13"/>
        <v>113869045723.65448</v>
      </c>
      <c r="U69" s="90">
        <f t="shared" ca="1" si="13"/>
        <v>119604467022.92</v>
      </c>
      <c r="V69">
        <f ca="1">IF('Waste 2030'!$A77="MR",INDIRECT("'Waste 2030'!"&amp;'Country Selector'!$B$3&amp;ROW($A77))*10^12,0)*'Process Emissions Multipliers'!$D$45</f>
        <v>125339888322.18553</v>
      </c>
      <c r="W69" s="90">
        <f t="shared" ca="1" si="14"/>
        <v>124408675936.63782</v>
      </c>
      <c r="X69" s="90">
        <f t="shared" ca="1" si="14"/>
        <v>123477463551.0901</v>
      </c>
      <c r="Y69" s="90">
        <f t="shared" ca="1" si="14"/>
        <v>122546251165.5424</v>
      </c>
      <c r="Z69" s="90">
        <f t="shared" ca="1" si="14"/>
        <v>121615038779.99471</v>
      </c>
      <c r="AA69" s="90">
        <f t="shared" ca="1" si="14"/>
        <v>120683826394.44699</v>
      </c>
      <c r="AB69" s="90">
        <f t="shared" ca="1" si="14"/>
        <v>119752614008.89929</v>
      </c>
      <c r="AC69" s="90">
        <f t="shared" ca="1" si="14"/>
        <v>118821401623.35158</v>
      </c>
      <c r="AD69" s="90">
        <f t="shared" ca="1" si="14"/>
        <v>117890189237.80386</v>
      </c>
      <c r="AE69" s="90">
        <f t="shared" ca="1" si="14"/>
        <v>116958976852.25616</v>
      </c>
      <c r="AF69" s="90">
        <f t="shared" ca="1" si="14"/>
        <v>116027764466.70845</v>
      </c>
      <c r="AG69" s="90">
        <f t="shared" ca="1" si="14"/>
        <v>115096552081.16074</v>
      </c>
      <c r="AH69" s="90">
        <f t="shared" ca="1" si="14"/>
        <v>114165339695.61304</v>
      </c>
      <c r="AI69" s="90">
        <f t="shared" ca="1" si="14"/>
        <v>113234127310.06534</v>
      </c>
      <c r="AJ69" s="90">
        <f t="shared" ca="1" si="14"/>
        <v>112302914924.51762</v>
      </c>
      <c r="AK69" s="90">
        <f t="shared" ca="1" si="14"/>
        <v>111371702538.96991</v>
      </c>
      <c r="AL69" s="90">
        <f t="shared" ca="1" si="14"/>
        <v>110440490153.42221</v>
      </c>
      <c r="AM69" s="90">
        <f t="shared" ca="1" si="11"/>
        <v>109509277767.87451</v>
      </c>
      <c r="AN69" s="90">
        <f t="shared" ca="1" si="11"/>
        <v>108578065382.3268</v>
      </c>
      <c r="AO69" s="90">
        <f t="shared" ca="1" si="11"/>
        <v>107646852996.7791</v>
      </c>
      <c r="AP69">
        <f ca="1">V69*'Process Emissions Multipliers'!$E$45</f>
        <v>106715640611.23138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66020459012.451576</v>
      </c>
      <c r="D70" s="90">
        <f t="shared" ca="1" si="12"/>
        <v>70214142311.047394</v>
      </c>
      <c r="E70" s="90">
        <f t="shared" ca="1" si="12"/>
        <v>74407825609.643219</v>
      </c>
      <c r="F70" s="90">
        <f t="shared" ca="1" si="12"/>
        <v>78601508908.239044</v>
      </c>
      <c r="G70" s="90">
        <f t="shared" ca="1" si="12"/>
        <v>82795192206.834869</v>
      </c>
      <c r="H70" s="90">
        <f t="shared" ca="1" si="12"/>
        <v>86988875505.430695</v>
      </c>
      <c r="I70" s="90">
        <f t="shared" ca="1" si="12"/>
        <v>91182558804.026505</v>
      </c>
      <c r="J70" s="90">
        <f t="shared" ca="1" si="12"/>
        <v>95376242102.62233</v>
      </c>
      <c r="K70" s="90">
        <f t="shared" ca="1" si="12"/>
        <v>99569925401.218155</v>
      </c>
      <c r="L70">
        <f ca="1">IF('Waste 2020'!$A78="MR",INDIRECT("'Waste 2020'!"&amp;'Country Selector'!$B$3&amp;ROW($A78))*10^12,0)*'Process Emissions Multipliers'!$B$45</f>
        <v>103763608699.81398</v>
      </c>
      <c r="M70" s="90">
        <f t="shared" ca="1" si="16"/>
        <v>110671210067.71585</v>
      </c>
      <c r="N70" s="90">
        <f t="shared" ca="1" si="13"/>
        <v>117578811435.61771</v>
      </c>
      <c r="O70" s="90">
        <f t="shared" ca="1" si="13"/>
        <v>124486412803.51958</v>
      </c>
      <c r="P70" s="90">
        <f t="shared" ca="1" si="13"/>
        <v>131394014171.42145</v>
      </c>
      <c r="Q70" s="90">
        <f t="shared" ca="1" si="13"/>
        <v>138301615539.3233</v>
      </c>
      <c r="R70" s="90">
        <f t="shared" ca="1" si="13"/>
        <v>145209216907.22519</v>
      </c>
      <c r="S70" s="90">
        <f t="shared" ca="1" si="13"/>
        <v>152116818275.12704</v>
      </c>
      <c r="T70" s="90">
        <f t="shared" ca="1" si="13"/>
        <v>159024419643.0289</v>
      </c>
      <c r="U70" s="90">
        <f t="shared" ca="1" si="13"/>
        <v>165932021010.93076</v>
      </c>
      <c r="V70">
        <f ca="1">IF('Waste 2030'!$A78="MR",INDIRECT("'Waste 2030'!"&amp;'Country Selector'!$B$3&amp;ROW($A78))*10^12,0)*'Process Emissions Multipliers'!$D$45</f>
        <v>172839622378.83264</v>
      </c>
      <c r="W70" s="90">
        <f t="shared" ca="1" si="14"/>
        <v>171555510838.38803</v>
      </c>
      <c r="X70" s="90">
        <f t="shared" ca="1" si="14"/>
        <v>170271399297.94342</v>
      </c>
      <c r="Y70" s="90">
        <f t="shared" ca="1" si="14"/>
        <v>168987287757.49881</v>
      </c>
      <c r="Z70" s="90">
        <f t="shared" ca="1" si="14"/>
        <v>167703176217.05417</v>
      </c>
      <c r="AA70" s="90">
        <f t="shared" ca="1" si="14"/>
        <v>166419064676.60956</v>
      </c>
      <c r="AB70" s="90">
        <f t="shared" ca="1" si="14"/>
        <v>165134953136.16498</v>
      </c>
      <c r="AC70" s="90">
        <f t="shared" ca="1" si="14"/>
        <v>163850841595.72034</v>
      </c>
      <c r="AD70" s="90">
        <f t="shared" ca="1" si="14"/>
        <v>162566730055.27573</v>
      </c>
      <c r="AE70" s="90">
        <f t="shared" ca="1" si="14"/>
        <v>161282618514.83112</v>
      </c>
      <c r="AF70" s="90">
        <f t="shared" ca="1" si="14"/>
        <v>159998506974.38647</v>
      </c>
      <c r="AG70" s="90">
        <f t="shared" ca="1" si="14"/>
        <v>158714395433.94189</v>
      </c>
      <c r="AH70" s="90">
        <f t="shared" ca="1" si="14"/>
        <v>157430283893.49725</v>
      </c>
      <c r="AI70" s="90">
        <f t="shared" ca="1" si="14"/>
        <v>156146172353.05264</v>
      </c>
      <c r="AJ70" s="90">
        <f t="shared" ca="1" si="14"/>
        <v>154862060812.60803</v>
      </c>
      <c r="AK70" s="90">
        <f t="shared" ca="1" si="14"/>
        <v>153577949272.16339</v>
      </c>
      <c r="AL70" s="90">
        <f t="shared" ca="1" si="14"/>
        <v>152293837731.71881</v>
      </c>
      <c r="AM70" s="90">
        <f t="shared" ca="1" si="11"/>
        <v>151009726191.2742</v>
      </c>
      <c r="AN70" s="90">
        <f t="shared" ca="1" si="11"/>
        <v>149725614650.82959</v>
      </c>
      <c r="AO70" s="90">
        <f t="shared" ca="1" si="11"/>
        <v>148441503110.38492</v>
      </c>
      <c r="AP70">
        <f ca="1">V70*'Process Emissions Multipliers'!$E$45</f>
        <v>147157391569.94034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74282540921.460358</v>
      </c>
      <c r="D71" s="90">
        <f t="shared" ca="1" si="12"/>
        <v>72078305708.671341</v>
      </c>
      <c r="E71" s="90">
        <f t="shared" ca="1" si="12"/>
        <v>69874070495.882324</v>
      </c>
      <c r="F71" s="90">
        <f t="shared" ca="1" si="12"/>
        <v>67669835283.093307</v>
      </c>
      <c r="G71" s="90">
        <f t="shared" ca="1" si="12"/>
        <v>65465600070.304291</v>
      </c>
      <c r="H71" s="90">
        <f t="shared" ca="1" si="12"/>
        <v>63261364857.515274</v>
      </c>
      <c r="I71" s="90">
        <f t="shared" ca="1" si="12"/>
        <v>61057129644.726257</v>
      </c>
      <c r="J71" s="90">
        <f t="shared" ca="1" si="12"/>
        <v>58852894431.937241</v>
      </c>
      <c r="K71" s="90">
        <f t="shared" ca="1" si="12"/>
        <v>56648659219.148216</v>
      </c>
      <c r="L71">
        <f ca="1">IF('Waste 2020'!$A79="MR",INDIRECT("'Waste 2020'!"&amp;'Country Selector'!$B$3&amp;ROW($A79))*10^12,0)*'Process Emissions Multipliers'!$B$45</f>
        <v>54444424006.359207</v>
      </c>
      <c r="M71" s="90">
        <f t="shared" ca="1" si="16"/>
        <v>61212197481.081703</v>
      </c>
      <c r="N71" s="90">
        <f t="shared" ca="1" si="13"/>
        <v>67979970955.804214</v>
      </c>
      <c r="O71" s="90">
        <f t="shared" ca="1" si="13"/>
        <v>74747744430.526718</v>
      </c>
      <c r="P71" s="90">
        <f t="shared" ca="1" si="13"/>
        <v>81515517905.249222</v>
      </c>
      <c r="Q71" s="90">
        <f t="shared" ca="1" si="13"/>
        <v>88283291379.97171</v>
      </c>
      <c r="R71" s="90">
        <f t="shared" ca="1" si="13"/>
        <v>95051064854.694229</v>
      </c>
      <c r="S71" s="90">
        <f t="shared" ca="1" si="13"/>
        <v>101818838329.41672</v>
      </c>
      <c r="T71" s="90">
        <f t="shared" ca="1" si="13"/>
        <v>108586611804.13922</v>
      </c>
      <c r="U71" s="90">
        <f t="shared" ca="1" si="13"/>
        <v>115354385278.86172</v>
      </c>
      <c r="V71">
        <f ca="1">IF('Waste 2030'!$A79="MR",INDIRECT("'Waste 2030'!"&amp;'Country Selector'!$B$3&amp;ROW($A79))*10^12,0)*'Process Emissions Multipliers'!$D$45</f>
        <v>122122158753.58423</v>
      </c>
      <c r="W71" s="90">
        <f t="shared" ca="1" si="14"/>
        <v>121214852481.78639</v>
      </c>
      <c r="X71" s="90">
        <f t="shared" ca="1" si="14"/>
        <v>120307546209.98853</v>
      </c>
      <c r="Y71" s="90">
        <f t="shared" ca="1" si="14"/>
        <v>119400239938.19069</v>
      </c>
      <c r="Z71" s="90">
        <f t="shared" ca="1" si="14"/>
        <v>118492933666.39282</v>
      </c>
      <c r="AA71" s="90">
        <f t="shared" ca="1" si="14"/>
        <v>117585627394.59497</v>
      </c>
      <c r="AB71" s="90">
        <f t="shared" ca="1" si="14"/>
        <v>116678321122.79712</v>
      </c>
      <c r="AC71" s="90">
        <f t="shared" ca="1" si="14"/>
        <v>115771014850.99927</v>
      </c>
      <c r="AD71" s="90">
        <f t="shared" ca="1" si="14"/>
        <v>114863708579.20143</v>
      </c>
      <c r="AE71" s="90">
        <f t="shared" ca="1" si="14"/>
        <v>113956402307.40358</v>
      </c>
      <c r="AF71" s="90">
        <f t="shared" ca="1" si="14"/>
        <v>113049096035.60573</v>
      </c>
      <c r="AG71" s="90">
        <f t="shared" ca="1" si="14"/>
        <v>112141789763.80786</v>
      </c>
      <c r="AH71" s="90">
        <f t="shared" ca="1" si="14"/>
        <v>111234483492.01004</v>
      </c>
      <c r="AI71" s="90">
        <f t="shared" ca="1" si="14"/>
        <v>110327177220.21219</v>
      </c>
      <c r="AJ71" s="90">
        <f t="shared" ca="1" si="14"/>
        <v>109419870948.41434</v>
      </c>
      <c r="AK71" s="90">
        <f t="shared" ca="1" si="14"/>
        <v>108512564676.61649</v>
      </c>
      <c r="AL71" s="90">
        <f t="shared" ca="1" si="14"/>
        <v>107605258404.81862</v>
      </c>
      <c r="AM71" s="90">
        <f t="shared" ca="1" si="11"/>
        <v>106697952133.02078</v>
      </c>
      <c r="AN71" s="90">
        <f t="shared" ca="1" si="11"/>
        <v>105790645861.22293</v>
      </c>
      <c r="AO71" s="90">
        <f t="shared" ca="1" si="11"/>
        <v>104883339589.42508</v>
      </c>
      <c r="AP71">
        <f ca="1">V71*'Process Emissions Multipliers'!$E$45</f>
        <v>103976033317.62723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32938770545.592529</v>
      </c>
      <c r="D72" s="90">
        <f t="shared" ca="1" si="12"/>
        <v>37508789887.534271</v>
      </c>
      <c r="E72" s="90">
        <f t="shared" ca="1" si="12"/>
        <v>42078809229.476013</v>
      </c>
      <c r="F72" s="90">
        <f t="shared" ca="1" si="12"/>
        <v>46648828571.417747</v>
      </c>
      <c r="G72" s="90">
        <f t="shared" ca="1" si="12"/>
        <v>51218847913.359489</v>
      </c>
      <c r="H72" s="90">
        <f t="shared" ca="1" si="12"/>
        <v>55788867255.301239</v>
      </c>
      <c r="I72" s="90">
        <f t="shared" ca="1" si="12"/>
        <v>60358886597.242973</v>
      </c>
      <c r="J72" s="90">
        <f t="shared" ca="1" si="12"/>
        <v>64928905939.184708</v>
      </c>
      <c r="K72" s="90">
        <f t="shared" ca="1" si="12"/>
        <v>69498925281.12645</v>
      </c>
      <c r="L72">
        <f ca="1">IF('Waste 2020'!$A80="MR",INDIRECT("'Waste 2020'!"&amp;'Country Selector'!$B$3&amp;ROW($A80))*10^12,0)*'Process Emissions Multipliers'!$B$45</f>
        <v>74068944623.068192</v>
      </c>
      <c r="M72" s="90">
        <f t="shared" ca="1" si="16"/>
        <v>84193628943.297028</v>
      </c>
      <c r="N72" s="90">
        <f t="shared" ca="1" si="13"/>
        <v>94318313263.525848</v>
      </c>
      <c r="O72" s="90">
        <f t="shared" ca="1" si="13"/>
        <v>104442997583.75467</v>
      </c>
      <c r="P72" s="90">
        <f t="shared" ca="1" si="13"/>
        <v>114567681903.98349</v>
      </c>
      <c r="Q72" s="90">
        <f t="shared" ca="1" si="13"/>
        <v>124692366224.21231</v>
      </c>
      <c r="R72" s="90">
        <f t="shared" ca="1" si="13"/>
        <v>134817050544.44115</v>
      </c>
      <c r="S72" s="90">
        <f t="shared" ca="1" si="13"/>
        <v>144941734864.66998</v>
      </c>
      <c r="T72" s="90">
        <f t="shared" ca="1" si="13"/>
        <v>155066419184.8988</v>
      </c>
      <c r="U72" s="90">
        <f t="shared" ca="1" si="13"/>
        <v>165191103505.12762</v>
      </c>
      <c r="V72">
        <f ca="1">IF('Waste 2030'!$A80="MR",INDIRECT("'Waste 2030'!"&amp;'Country Selector'!$B$3&amp;ROW($A80))*10^12,0)*'Process Emissions Multipliers'!$D$45</f>
        <v>175315787825.35645</v>
      </c>
      <c r="W72" s="90">
        <f t="shared" ca="1" si="14"/>
        <v>174013279619.94479</v>
      </c>
      <c r="X72" s="90">
        <f t="shared" ca="1" si="14"/>
        <v>172710771414.53314</v>
      </c>
      <c r="Y72" s="90">
        <f t="shared" ca="1" si="14"/>
        <v>171408263209.12152</v>
      </c>
      <c r="Z72" s="90">
        <f t="shared" ca="1" si="14"/>
        <v>170105755003.70987</v>
      </c>
      <c r="AA72" s="90">
        <f t="shared" ca="1" si="14"/>
        <v>168803246798.29822</v>
      </c>
      <c r="AB72" s="90">
        <f t="shared" ca="1" si="14"/>
        <v>167500738592.88657</v>
      </c>
      <c r="AC72" s="90">
        <f t="shared" ca="1" si="14"/>
        <v>166198230387.47491</v>
      </c>
      <c r="AD72" s="90">
        <f t="shared" ca="1" si="14"/>
        <v>164895722182.06329</v>
      </c>
      <c r="AE72" s="90">
        <f t="shared" ca="1" si="14"/>
        <v>163593213976.65164</v>
      </c>
      <c r="AF72" s="90">
        <f t="shared" ca="1" si="14"/>
        <v>162290705771.23999</v>
      </c>
      <c r="AG72" s="90">
        <f t="shared" ca="1" si="14"/>
        <v>160988197565.82834</v>
      </c>
      <c r="AH72" s="90">
        <f t="shared" ca="1" si="14"/>
        <v>159685689360.41669</v>
      </c>
      <c r="AI72" s="90">
        <f t="shared" ca="1" si="14"/>
        <v>158383181155.00507</v>
      </c>
      <c r="AJ72" s="90">
        <f t="shared" ca="1" si="14"/>
        <v>157080672949.59341</v>
      </c>
      <c r="AK72" s="90">
        <f t="shared" ca="1" si="14"/>
        <v>155778164744.18176</v>
      </c>
      <c r="AL72" s="90">
        <f t="shared" ca="1" si="14"/>
        <v>154475656538.77011</v>
      </c>
      <c r="AM72" s="90">
        <f t="shared" ca="1" si="11"/>
        <v>153173148333.35846</v>
      </c>
      <c r="AN72" s="90">
        <f t="shared" ca="1" si="11"/>
        <v>151870640127.94684</v>
      </c>
      <c r="AO72" s="90">
        <f t="shared" ca="1" si="11"/>
        <v>150568131922.53519</v>
      </c>
      <c r="AP72">
        <f ca="1">V72*'Process Emissions Multipliers'!$E$45</f>
        <v>149265623717.12354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45325677892.516853</v>
      </c>
      <c r="D73" s="90">
        <f t="shared" ca="1" si="12"/>
        <v>46679203953.911697</v>
      </c>
      <c r="E73" s="90">
        <f t="shared" ca="1" si="12"/>
        <v>48032730015.306534</v>
      </c>
      <c r="F73" s="90">
        <f t="shared" ca="1" si="12"/>
        <v>49386256076.701385</v>
      </c>
      <c r="G73" s="90">
        <f t="shared" ca="1" si="12"/>
        <v>50739782138.096222</v>
      </c>
      <c r="H73" s="90">
        <f t="shared" ca="1" si="12"/>
        <v>52093308199.491058</v>
      </c>
      <c r="I73" s="90">
        <f t="shared" ca="1" si="12"/>
        <v>53446834260.88591</v>
      </c>
      <c r="J73" s="90">
        <f t="shared" ca="1" si="12"/>
        <v>54800360322.280746</v>
      </c>
      <c r="K73" s="90">
        <f t="shared" ca="1" si="12"/>
        <v>56153886383.675583</v>
      </c>
      <c r="L73">
        <f ca="1">IF('Waste 2020'!$A81="MR",INDIRECT("'Waste 2020'!"&amp;'Country Selector'!$B$3&amp;ROW($A81))*10^12,0)*'Process Emissions Multipliers'!$B$45</f>
        <v>57507412445.070427</v>
      </c>
      <c r="M73" s="90">
        <f t="shared" ca="1" si="16"/>
        <v>63440831623.398781</v>
      </c>
      <c r="N73" s="90">
        <f t="shared" ca="1" si="13"/>
        <v>69374250801.727127</v>
      </c>
      <c r="O73" s="90">
        <f t="shared" ca="1" si="13"/>
        <v>75307669980.055481</v>
      </c>
      <c r="P73" s="90">
        <f t="shared" ca="1" si="13"/>
        <v>81241089158.38382</v>
      </c>
      <c r="Q73" s="90">
        <f t="shared" ca="1" si="13"/>
        <v>87174508336.712189</v>
      </c>
      <c r="R73" s="90">
        <f t="shared" ca="1" si="13"/>
        <v>93107927515.040527</v>
      </c>
      <c r="S73" s="90">
        <f t="shared" ca="1" si="13"/>
        <v>99041346693.368866</v>
      </c>
      <c r="T73" s="90">
        <f t="shared" ca="1" si="13"/>
        <v>104974765871.69724</v>
      </c>
      <c r="U73" s="90">
        <f t="shared" ca="1" si="13"/>
        <v>110908185050.0256</v>
      </c>
      <c r="V73">
        <f ca="1">IF('Waste 2030'!$A81="MR",INDIRECT("'Waste 2030'!"&amp;'Country Selector'!$B$3&amp;ROW($A81))*10^12,0)*'Process Emissions Multipliers'!$D$45</f>
        <v>116841604228.35394</v>
      </c>
      <c r="W73" s="90">
        <f t="shared" ca="1" si="14"/>
        <v>115973529823.14125</v>
      </c>
      <c r="X73" s="90">
        <f t="shared" ca="1" si="14"/>
        <v>115105455417.92856</v>
      </c>
      <c r="Y73" s="90">
        <f t="shared" ca="1" si="14"/>
        <v>114237381012.71587</v>
      </c>
      <c r="Z73" s="90">
        <f t="shared" ca="1" si="14"/>
        <v>113369306607.50317</v>
      </c>
      <c r="AA73" s="90">
        <f t="shared" ca="1" si="14"/>
        <v>112501232202.29048</v>
      </c>
      <c r="AB73" s="90">
        <f t="shared" ca="1" si="14"/>
        <v>111633157797.07777</v>
      </c>
      <c r="AC73" s="90">
        <f t="shared" ca="1" si="14"/>
        <v>110765083391.8651</v>
      </c>
      <c r="AD73" s="90">
        <f t="shared" ca="1" si="14"/>
        <v>109897008986.65239</v>
      </c>
      <c r="AE73" s="90">
        <f t="shared" ca="1" si="14"/>
        <v>109028934581.4397</v>
      </c>
      <c r="AF73" s="90">
        <f t="shared" ca="1" si="14"/>
        <v>108160860176.22702</v>
      </c>
      <c r="AG73" s="90">
        <f t="shared" ca="1" si="14"/>
        <v>107292785771.01433</v>
      </c>
      <c r="AH73" s="90">
        <f t="shared" ca="1" si="14"/>
        <v>106424711365.80162</v>
      </c>
      <c r="AI73" s="90">
        <f t="shared" ca="1" si="14"/>
        <v>105556636960.58893</v>
      </c>
      <c r="AJ73" s="90">
        <f t="shared" ca="1" si="14"/>
        <v>104688562555.37624</v>
      </c>
      <c r="AK73" s="90">
        <f t="shared" ca="1" si="14"/>
        <v>103820488150.16354</v>
      </c>
      <c r="AL73" s="90">
        <f t="shared" ca="1" si="14"/>
        <v>102952413744.95085</v>
      </c>
      <c r="AM73" s="90">
        <f t="shared" ca="1" si="11"/>
        <v>102084339339.73816</v>
      </c>
      <c r="AN73" s="90">
        <f t="shared" ca="1" si="11"/>
        <v>101216264934.52547</v>
      </c>
      <c r="AO73" s="90">
        <f t="shared" ca="1" si="11"/>
        <v>100348190529.31277</v>
      </c>
      <c r="AP73">
        <f ca="1">V73*'Process Emissions Multipliers'!$E$45</f>
        <v>99480116124.100082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22336271630.347591</v>
      </c>
      <c r="D74" s="90">
        <f t="shared" ca="1" si="12"/>
        <v>26476992242.167973</v>
      </c>
      <c r="E74" s="90">
        <f t="shared" ca="1" si="12"/>
        <v>30617712853.988358</v>
      </c>
      <c r="F74" s="90">
        <f t="shared" ca="1" si="12"/>
        <v>34758433465.808739</v>
      </c>
      <c r="G74" s="90">
        <f t="shared" ca="1" si="12"/>
        <v>38899154077.62912</v>
      </c>
      <c r="H74" s="90">
        <f t="shared" ca="1" si="12"/>
        <v>43039874689.449501</v>
      </c>
      <c r="I74" s="90">
        <f t="shared" ca="1" si="12"/>
        <v>47180595301.269882</v>
      </c>
      <c r="J74" s="90">
        <f t="shared" ca="1" si="12"/>
        <v>51321315913.090263</v>
      </c>
      <c r="K74" s="90">
        <f t="shared" ca="1" si="12"/>
        <v>55462036524.910645</v>
      </c>
      <c r="L74">
        <f ca="1">IF('Waste 2020'!$A82="MR",INDIRECT("'Waste 2020'!"&amp;'Country Selector'!$B$3&amp;ROW($A82))*10^12,0)*'Process Emissions Multipliers'!$B$45</f>
        <v>59602757136.731026</v>
      </c>
      <c r="M74" s="90">
        <f t="shared" ca="1" si="16"/>
        <v>70717197604.928391</v>
      </c>
      <c r="N74" s="90">
        <f t="shared" ca="1" si="13"/>
        <v>81831638073.125763</v>
      </c>
      <c r="O74" s="90">
        <f t="shared" ca="1" si="13"/>
        <v>92946078541.323151</v>
      </c>
      <c r="P74" s="90">
        <f t="shared" ca="1" si="13"/>
        <v>104060519009.52051</v>
      </c>
      <c r="Q74" s="90">
        <f t="shared" ca="1" si="13"/>
        <v>115174959477.7179</v>
      </c>
      <c r="R74" s="90">
        <f t="shared" ca="1" si="13"/>
        <v>126289399945.91527</v>
      </c>
      <c r="S74" s="90">
        <f t="shared" ca="1" si="13"/>
        <v>137403840414.11261</v>
      </c>
      <c r="T74" s="90">
        <f t="shared" ca="1" si="13"/>
        <v>148518280882.31</v>
      </c>
      <c r="U74" s="90">
        <f t="shared" ca="1" si="13"/>
        <v>159632721350.50739</v>
      </c>
      <c r="V74">
        <f ca="1">IF('Waste 2030'!$A82="MR",INDIRECT("'Waste 2030'!"&amp;'Country Selector'!$B$3&amp;ROW($A82))*10^12,0)*'Process Emissions Multipliers'!$D$45</f>
        <v>170747161818.70474</v>
      </c>
      <c r="W74" s="90">
        <f t="shared" ca="1" si="14"/>
        <v>169478596208.73721</v>
      </c>
      <c r="X74" s="90">
        <f t="shared" ca="1" si="14"/>
        <v>168210030598.76968</v>
      </c>
      <c r="Y74" s="90">
        <f t="shared" ca="1" si="14"/>
        <v>166941464988.80212</v>
      </c>
      <c r="Z74" s="90">
        <f t="shared" ca="1" si="14"/>
        <v>165672899378.83459</v>
      </c>
      <c r="AA74" s="90">
        <f t="shared" ca="1" si="14"/>
        <v>164404333768.86707</v>
      </c>
      <c r="AB74" s="90">
        <f t="shared" ca="1" si="14"/>
        <v>163135768158.89951</v>
      </c>
      <c r="AC74" s="90">
        <f t="shared" ca="1" si="14"/>
        <v>161867202548.93198</v>
      </c>
      <c r="AD74" s="90">
        <f t="shared" ca="1" si="14"/>
        <v>160598636938.96445</v>
      </c>
      <c r="AE74" s="90">
        <f t="shared" ca="1" si="14"/>
        <v>159330071328.99689</v>
      </c>
      <c r="AF74" s="90">
        <f t="shared" ca="1" si="14"/>
        <v>158061505719.02936</v>
      </c>
      <c r="AG74" s="90">
        <f t="shared" ca="1" si="14"/>
        <v>156792940109.06183</v>
      </c>
      <c r="AH74" s="90">
        <f t="shared" ca="1" si="14"/>
        <v>155524374499.09427</v>
      </c>
      <c r="AI74" s="90">
        <f t="shared" ca="1" si="14"/>
        <v>154255808889.12674</v>
      </c>
      <c r="AJ74" s="90">
        <f t="shared" ca="1" si="14"/>
        <v>152987243279.15921</v>
      </c>
      <c r="AK74" s="90">
        <f t="shared" ca="1" si="14"/>
        <v>151718677669.19165</v>
      </c>
      <c r="AL74" s="90">
        <f t="shared" ca="1" si="14"/>
        <v>150450112059.22412</v>
      </c>
      <c r="AM74" s="90">
        <f t="shared" ca="1" si="11"/>
        <v>149181546449.25659</v>
      </c>
      <c r="AN74" s="90">
        <f t="shared" ca="1" si="11"/>
        <v>147912980839.28906</v>
      </c>
      <c r="AO74" s="90">
        <f t="shared" ca="1" si="11"/>
        <v>146644415229.32153</v>
      </c>
      <c r="AP74">
        <f ca="1">V74*'Process Emissions Multipliers'!$E$45</f>
        <v>145375849619.35397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38628268452.107468</v>
      </c>
      <c r="D75" s="90">
        <f t="shared" ca="1" si="12"/>
        <v>38463871029.520058</v>
      </c>
      <c r="E75" s="90">
        <f t="shared" ca="1" si="12"/>
        <v>38299473606.932648</v>
      </c>
      <c r="F75" s="90">
        <f t="shared" ca="1" si="12"/>
        <v>38135076184.345238</v>
      </c>
      <c r="G75" s="90">
        <f t="shared" ca="1" si="12"/>
        <v>37970678761.757828</v>
      </c>
      <c r="H75" s="90">
        <f t="shared" ca="1" si="12"/>
        <v>37806281339.170418</v>
      </c>
      <c r="I75" s="90">
        <f t="shared" ca="1" si="12"/>
        <v>37641883916.583008</v>
      </c>
      <c r="J75" s="90">
        <f t="shared" ca="1" si="12"/>
        <v>37477486493.995598</v>
      </c>
      <c r="K75" s="90">
        <f t="shared" ca="1" si="12"/>
        <v>37313089071.408188</v>
      </c>
      <c r="L75">
        <f ca="1">IF('Waste 2020'!$A83="MR",INDIRECT("'Waste 2020'!"&amp;'Country Selector'!$B$3&amp;ROW($A83))*10^12,0)*'Process Emissions Multipliers'!$B$45</f>
        <v>37148691648.820778</v>
      </c>
      <c r="M75" s="90">
        <f t="shared" ca="1" si="16"/>
        <v>50870648795.502106</v>
      </c>
      <c r="N75" s="90">
        <f t="shared" ca="1" si="13"/>
        <v>64592605942.183441</v>
      </c>
      <c r="O75" s="90">
        <f t="shared" ca="1" si="13"/>
        <v>78314563088.864777</v>
      </c>
      <c r="P75" s="90">
        <f t="shared" ca="1" si="13"/>
        <v>92036520235.546097</v>
      </c>
      <c r="Q75" s="90">
        <f t="shared" ca="1" si="13"/>
        <v>105758477382.22743</v>
      </c>
      <c r="R75" s="90">
        <f t="shared" ca="1" si="13"/>
        <v>119480434528.90877</v>
      </c>
      <c r="S75" s="90">
        <f t="shared" ca="1" si="13"/>
        <v>133202391675.59012</v>
      </c>
      <c r="T75" s="90">
        <f t="shared" ca="1" si="13"/>
        <v>146924348822.27142</v>
      </c>
      <c r="U75" s="90">
        <f t="shared" ca="1" si="13"/>
        <v>160646305968.95276</v>
      </c>
      <c r="V75">
        <f ca="1">IF('Waste 2030'!$A83="MR",INDIRECT("'Waste 2030'!"&amp;'Country Selector'!$B$3&amp;ROW($A83))*10^12,0)*'Process Emissions Multipliers'!$D$45</f>
        <v>174368263115.63409</v>
      </c>
      <c r="W75" s="90">
        <f t="shared" ca="1" si="14"/>
        <v>173072794542.67398</v>
      </c>
      <c r="X75" s="90">
        <f t="shared" ca="1" si="14"/>
        <v>171777325969.7139</v>
      </c>
      <c r="Y75" s="90">
        <f t="shared" ca="1" si="14"/>
        <v>170481857396.75381</v>
      </c>
      <c r="Z75" s="90">
        <f t="shared" ca="1" si="14"/>
        <v>169186388823.79367</v>
      </c>
      <c r="AA75" s="90">
        <f t="shared" ca="1" si="14"/>
        <v>167890920250.83359</v>
      </c>
      <c r="AB75" s="90">
        <f t="shared" ca="1" si="14"/>
        <v>166595451677.8735</v>
      </c>
      <c r="AC75" s="90">
        <f t="shared" ca="1" si="14"/>
        <v>165299983104.91339</v>
      </c>
      <c r="AD75" s="90">
        <f t="shared" ca="1" si="14"/>
        <v>164004514531.95331</v>
      </c>
      <c r="AE75" s="90">
        <f t="shared" ca="1" si="14"/>
        <v>162709045958.99319</v>
      </c>
      <c r="AF75" s="90">
        <f t="shared" ca="1" si="14"/>
        <v>161413577386.03308</v>
      </c>
      <c r="AG75" s="90">
        <f t="shared" ca="1" si="14"/>
        <v>160118108813.073</v>
      </c>
      <c r="AH75" s="90">
        <f t="shared" ca="1" si="14"/>
        <v>158822640240.11288</v>
      </c>
      <c r="AI75" s="90">
        <f t="shared" ca="1" si="14"/>
        <v>157527171667.1528</v>
      </c>
      <c r="AJ75" s="90">
        <f t="shared" ca="1" si="14"/>
        <v>156231703094.19269</v>
      </c>
      <c r="AK75" s="90">
        <f t="shared" ca="1" si="14"/>
        <v>154936234521.2326</v>
      </c>
      <c r="AL75" s="90">
        <f t="shared" ca="1" si="14"/>
        <v>153640765948.27249</v>
      </c>
      <c r="AM75" s="90">
        <f t="shared" ca="1" si="11"/>
        <v>152345297375.31241</v>
      </c>
      <c r="AN75" s="90">
        <f t="shared" ca="1" si="11"/>
        <v>151049828802.35229</v>
      </c>
      <c r="AO75" s="90">
        <f t="shared" ca="1" si="11"/>
        <v>149754360229.39221</v>
      </c>
      <c r="AP75">
        <f ca="1">V75*'Process Emissions Multipliers'!$E$45</f>
        <v>148458891656.4321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56045707696.91272</v>
      </c>
      <c r="D76" s="90">
        <f t="shared" ca="1" si="12"/>
        <v>56441691092.068359</v>
      </c>
      <c r="E76" s="90">
        <f t="shared" ca="1" si="12"/>
        <v>56837674487.223999</v>
      </c>
      <c r="F76" s="90">
        <f t="shared" ca="1" si="12"/>
        <v>57233657882.379639</v>
      </c>
      <c r="G76" s="90">
        <f t="shared" ca="1" si="12"/>
        <v>57629641277.535278</v>
      </c>
      <c r="H76" s="90">
        <f t="shared" ca="1" si="12"/>
        <v>58025624672.690933</v>
      </c>
      <c r="I76" s="90">
        <f t="shared" ca="1" si="12"/>
        <v>58421608067.846581</v>
      </c>
      <c r="J76" s="90">
        <f t="shared" ca="1" si="12"/>
        <v>58817591463.002213</v>
      </c>
      <c r="K76" s="90">
        <f t="shared" ca="1" si="12"/>
        <v>59213574858.15786</v>
      </c>
      <c r="L76">
        <f ca="1">IF('Waste 2020'!$A84="MR",INDIRECT("'Waste 2020'!"&amp;'Country Selector'!$B$3&amp;ROW($A84))*10^12,0)*'Process Emissions Multipliers'!$B$45</f>
        <v>59609558253.313507</v>
      </c>
      <c r="M76" s="90">
        <f t="shared" ca="1" si="16"/>
        <v>67735785495.554146</v>
      </c>
      <c r="N76" s="90">
        <f t="shared" ca="1" si="13"/>
        <v>75862012737.794785</v>
      </c>
      <c r="O76" s="90">
        <f t="shared" ca="1" si="13"/>
        <v>83988239980.035431</v>
      </c>
      <c r="P76" s="90">
        <f t="shared" ca="1" si="13"/>
        <v>92114467222.276062</v>
      </c>
      <c r="Q76" s="90">
        <f t="shared" ca="1" si="13"/>
        <v>100240694464.51671</v>
      </c>
      <c r="R76" s="90">
        <f t="shared" ca="1" si="13"/>
        <v>108366921706.75735</v>
      </c>
      <c r="S76" s="90">
        <f t="shared" ca="1" si="13"/>
        <v>116493148948.99799</v>
      </c>
      <c r="T76" s="90">
        <f t="shared" ca="1" si="13"/>
        <v>124619376191.23863</v>
      </c>
      <c r="U76" s="90">
        <f t="shared" ca="1" si="13"/>
        <v>132745603433.47926</v>
      </c>
      <c r="V76">
        <f ca="1">IF('Waste 2030'!$A84="MR",INDIRECT("'Waste 2030'!"&amp;'Country Selector'!$B$3&amp;ROW($A84))*10^12,0)*'Process Emissions Multipliers'!$D$45</f>
        <v>140871830675.71991</v>
      </c>
      <c r="W76" s="90">
        <f t="shared" ca="1" si="14"/>
        <v>139825223763.45898</v>
      </c>
      <c r="X76" s="90">
        <f t="shared" ca="1" si="14"/>
        <v>138778616851.19809</v>
      </c>
      <c r="Y76" s="90">
        <f t="shared" ca="1" si="14"/>
        <v>137732009938.93716</v>
      </c>
      <c r="Z76" s="90">
        <f t="shared" ca="1" si="14"/>
        <v>136685403026.67627</v>
      </c>
      <c r="AA76" s="90">
        <f t="shared" ca="1" si="14"/>
        <v>135638796114.41536</v>
      </c>
      <c r="AB76" s="90">
        <f t="shared" ca="1" si="14"/>
        <v>134592189202.15445</v>
      </c>
      <c r="AC76" s="90">
        <f t="shared" ca="1" si="14"/>
        <v>133545582289.89354</v>
      </c>
      <c r="AD76" s="90">
        <f t="shared" ca="1" si="14"/>
        <v>132498975377.63263</v>
      </c>
      <c r="AE76" s="90">
        <f t="shared" ca="1" si="14"/>
        <v>131452368465.37172</v>
      </c>
      <c r="AF76" s="90">
        <f t="shared" ca="1" si="14"/>
        <v>130405761553.11081</v>
      </c>
      <c r="AG76" s="90">
        <f t="shared" ca="1" si="14"/>
        <v>129359154640.8499</v>
      </c>
      <c r="AH76" s="90">
        <f t="shared" ca="1" si="14"/>
        <v>128312547728.58899</v>
      </c>
      <c r="AI76" s="90">
        <f t="shared" ca="1" si="14"/>
        <v>127265940816.32808</v>
      </c>
      <c r="AJ76" s="90">
        <f t="shared" ca="1" si="14"/>
        <v>126219333904.06717</v>
      </c>
      <c r="AK76" s="90">
        <f t="shared" ca="1" si="14"/>
        <v>125172726991.80626</v>
      </c>
      <c r="AL76" s="90">
        <f t="shared" ca="1" si="14"/>
        <v>124126120079.54535</v>
      </c>
      <c r="AM76" s="90">
        <f t="shared" ca="1" si="11"/>
        <v>123079513167.28444</v>
      </c>
      <c r="AN76" s="90">
        <f t="shared" ca="1" si="11"/>
        <v>122032906255.02353</v>
      </c>
      <c r="AO76" s="90">
        <f t="shared" ca="1" si="11"/>
        <v>120986299342.7626</v>
      </c>
      <c r="AP76">
        <f ca="1">V76*'Process Emissions Multipliers'!$E$45</f>
        <v>119939692430.50171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31574005998.21357</v>
      </c>
      <c r="D77" s="90">
        <f t="shared" ca="1" si="12"/>
        <v>35065697885.136002</v>
      </c>
      <c r="E77" s="90">
        <f t="shared" ca="1" si="12"/>
        <v>38557389772.058441</v>
      </c>
      <c r="F77" s="90">
        <f t="shared" ca="1" si="12"/>
        <v>42049081658.980865</v>
      </c>
      <c r="G77" s="90">
        <f t="shared" ca="1" si="12"/>
        <v>45540773545.903305</v>
      </c>
      <c r="H77" s="90">
        <f t="shared" ca="1" si="12"/>
        <v>49032465432.825729</v>
      </c>
      <c r="I77" s="90">
        <f t="shared" ca="1" si="12"/>
        <v>52524157319.748161</v>
      </c>
      <c r="J77" s="90">
        <f t="shared" ca="1" si="12"/>
        <v>56015849206.670593</v>
      </c>
      <c r="K77" s="90">
        <f t="shared" ca="1" si="12"/>
        <v>59507541093.593018</v>
      </c>
      <c r="L77">
        <f ca="1">IF('Waste 2020'!$A85="MR",INDIRECT("'Waste 2020'!"&amp;'Country Selector'!$B$3&amp;ROW($A85))*10^12,0)*'Process Emissions Multipliers'!$B$45</f>
        <v>62999232980.51545</v>
      </c>
      <c r="M77" s="90">
        <f t="shared" ca="1" si="16"/>
        <v>67110068442.438751</v>
      </c>
      <c r="N77" s="90">
        <f t="shared" ca="1" si="13"/>
        <v>71220903904.362061</v>
      </c>
      <c r="O77" s="90">
        <f t="shared" ca="1" si="13"/>
        <v>75331739366.285355</v>
      </c>
      <c r="P77" s="90">
        <f t="shared" ca="1" si="13"/>
        <v>79442574828.208649</v>
      </c>
      <c r="Q77" s="90">
        <f t="shared" ca="1" si="13"/>
        <v>83553410290.131958</v>
      </c>
      <c r="R77" s="90">
        <f t="shared" ca="1" si="13"/>
        <v>87664245752.055252</v>
      </c>
      <c r="S77" s="90">
        <f t="shared" ca="1" si="13"/>
        <v>91775081213.978561</v>
      </c>
      <c r="T77" s="90">
        <f t="shared" ca="1" si="13"/>
        <v>95885916675.901855</v>
      </c>
      <c r="U77" s="90">
        <f t="shared" ca="1" si="13"/>
        <v>99996752137.82515</v>
      </c>
      <c r="V77">
        <f ca="1">IF('Waste 2030'!$A85="MR",INDIRECT("'Waste 2030'!"&amp;'Country Selector'!$B$3&amp;ROW($A85))*10^12,0)*'Process Emissions Multipliers'!$D$45</f>
        <v>104107587599.74846</v>
      </c>
      <c r="W77" s="90">
        <f t="shared" ca="1" si="14"/>
        <v>103334120539.1015</v>
      </c>
      <c r="X77" s="90">
        <f t="shared" ca="1" si="14"/>
        <v>102560653478.45453</v>
      </c>
      <c r="Y77" s="90">
        <f t="shared" ca="1" si="14"/>
        <v>101787186417.80759</v>
      </c>
      <c r="Z77" s="90">
        <f t="shared" ca="1" si="14"/>
        <v>101013719357.16063</v>
      </c>
      <c r="AA77" s="90">
        <f t="shared" ca="1" si="14"/>
        <v>100240252296.51367</v>
      </c>
      <c r="AB77" s="90">
        <f t="shared" ca="1" si="14"/>
        <v>99466785235.86673</v>
      </c>
      <c r="AC77" s="90">
        <f t="shared" ca="1" si="14"/>
        <v>98693318175.219757</v>
      </c>
      <c r="AD77" s="90">
        <f t="shared" ca="1" si="14"/>
        <v>97919851114.5728</v>
      </c>
      <c r="AE77" s="90">
        <f t="shared" ca="1" si="14"/>
        <v>97146384053.925842</v>
      </c>
      <c r="AF77" s="90">
        <f t="shared" ca="1" si="14"/>
        <v>96372916993.278885</v>
      </c>
      <c r="AG77" s="90">
        <f t="shared" ca="1" si="14"/>
        <v>95599449932.631927</v>
      </c>
      <c r="AH77" s="90">
        <f t="shared" ca="1" si="14"/>
        <v>94825982871.98497</v>
      </c>
      <c r="AI77" s="90">
        <f t="shared" ca="1" si="14"/>
        <v>94052515811.338013</v>
      </c>
      <c r="AJ77" s="90">
        <f t="shared" ca="1" si="14"/>
        <v>93279048750.691055</v>
      </c>
      <c r="AK77" s="90">
        <f t="shared" ca="1" si="14"/>
        <v>92505581690.044098</v>
      </c>
      <c r="AL77" s="90">
        <f t="shared" ca="1" si="14"/>
        <v>91732114629.397141</v>
      </c>
      <c r="AM77" s="90">
        <f t="shared" ca="1" si="11"/>
        <v>90958647568.750183</v>
      </c>
      <c r="AN77" s="90">
        <f t="shared" ca="1" si="11"/>
        <v>90185180508.103241</v>
      </c>
      <c r="AO77" s="90">
        <f t="shared" ca="1" si="11"/>
        <v>89411713447.456268</v>
      </c>
      <c r="AP77">
        <f ca="1">V77*'Process Emissions Multipliers'!$E$45</f>
        <v>88638246386.809311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18982456810.012863</v>
      </c>
      <c r="D78" s="90">
        <f t="shared" ca="1" si="12"/>
        <v>20330377277.6675</v>
      </c>
      <c r="E78" s="90">
        <f t="shared" ca="1" si="12"/>
        <v>21678297745.322132</v>
      </c>
      <c r="F78" s="90">
        <f t="shared" ca="1" si="12"/>
        <v>23026218212.976768</v>
      </c>
      <c r="G78" s="90">
        <f t="shared" ca="1" si="12"/>
        <v>24374138680.631401</v>
      </c>
      <c r="H78" s="90">
        <f t="shared" ca="1" si="12"/>
        <v>25722059148.286034</v>
      </c>
      <c r="I78" s="90">
        <f t="shared" ca="1" si="12"/>
        <v>27069979615.94067</v>
      </c>
      <c r="J78" s="90">
        <f t="shared" ca="1" si="12"/>
        <v>28417900083.595303</v>
      </c>
      <c r="K78" s="90">
        <f t="shared" ca="1" si="12"/>
        <v>29765820551.249935</v>
      </c>
      <c r="L78">
        <f ca="1">IF('Waste 2020'!$A86="MR",INDIRECT("'Waste 2020'!"&amp;'Country Selector'!$B$3&amp;ROW($A86))*10^12,0)*'Process Emissions Multipliers'!$B$45</f>
        <v>31113741018.904572</v>
      </c>
      <c r="M78" s="90">
        <f t="shared" ca="1" si="16"/>
        <v>40043635314.398689</v>
      </c>
      <c r="N78" s="90">
        <f t="shared" ca="1" si="13"/>
        <v>48973529609.892815</v>
      </c>
      <c r="O78" s="90">
        <f t="shared" ca="1" si="13"/>
        <v>57903423905.386932</v>
      </c>
      <c r="P78" s="90">
        <f t="shared" ca="1" si="13"/>
        <v>66833318200.881058</v>
      </c>
      <c r="Q78" s="90">
        <f t="shared" ca="1" si="13"/>
        <v>75763212496.375183</v>
      </c>
      <c r="R78" s="90">
        <f t="shared" ca="1" si="13"/>
        <v>84693106791.869293</v>
      </c>
      <c r="S78" s="90">
        <f t="shared" ca="1" si="13"/>
        <v>93623001087.363419</v>
      </c>
      <c r="T78" s="90">
        <f t="shared" ca="1" si="13"/>
        <v>102552895382.85754</v>
      </c>
      <c r="U78" s="90">
        <f t="shared" ca="1" si="13"/>
        <v>111482789678.35167</v>
      </c>
      <c r="V78">
        <f ca="1">IF('Waste 2030'!$A86="MR",INDIRECT("'Waste 2030'!"&amp;'Country Selector'!$B$3&amp;ROW($A86))*10^12,0)*'Process Emissions Multipliers'!$D$45</f>
        <v>120412683973.84578</v>
      </c>
      <c r="W78" s="90">
        <f t="shared" ca="1" si="14"/>
        <v>119518078240.63132</v>
      </c>
      <c r="X78" s="90">
        <f t="shared" ca="1" si="14"/>
        <v>118623472507.41687</v>
      </c>
      <c r="Y78" s="90">
        <f t="shared" ca="1" si="14"/>
        <v>117728866774.20239</v>
      </c>
      <c r="Z78" s="90">
        <f t="shared" ca="1" si="14"/>
        <v>116834261040.98795</v>
      </c>
      <c r="AA78" s="90">
        <f t="shared" ca="1" si="14"/>
        <v>115939655307.7735</v>
      </c>
      <c r="AB78" s="90">
        <f t="shared" ca="1" si="14"/>
        <v>115045049574.55902</v>
      </c>
      <c r="AC78" s="90">
        <f t="shared" ca="1" si="14"/>
        <v>114150443841.34457</v>
      </c>
      <c r="AD78" s="90">
        <f t="shared" ca="1" si="14"/>
        <v>113255838108.13011</v>
      </c>
      <c r="AE78" s="90">
        <f t="shared" ca="1" si="14"/>
        <v>112361232374.91565</v>
      </c>
      <c r="AF78" s="90">
        <f t="shared" ca="1" si="14"/>
        <v>111466626641.7012</v>
      </c>
      <c r="AG78" s="90">
        <f t="shared" ca="1" si="14"/>
        <v>110572020908.48676</v>
      </c>
      <c r="AH78" s="90">
        <f t="shared" ca="1" si="14"/>
        <v>109677415175.27228</v>
      </c>
      <c r="AI78" s="90">
        <f t="shared" ca="1" si="14"/>
        <v>108782809442.05782</v>
      </c>
      <c r="AJ78" s="90">
        <f t="shared" ca="1" si="14"/>
        <v>107888203708.84335</v>
      </c>
      <c r="AK78" s="90">
        <f t="shared" ca="1" si="14"/>
        <v>106993597975.62889</v>
      </c>
      <c r="AL78" s="90">
        <f t="shared" ref="AL78:AO93" ca="1" si="17">$V78*($AP$1-AL$1)/($AP$1-$V$1)+$AP78*(AL$1-$V$1)/($AP$1-$V$1)</f>
        <v>106098992242.41446</v>
      </c>
      <c r="AM78" s="90">
        <f t="shared" ca="1" si="17"/>
        <v>105204386509.19998</v>
      </c>
      <c r="AN78" s="90">
        <f t="shared" ca="1" si="17"/>
        <v>104309780775.98553</v>
      </c>
      <c r="AO78" s="90">
        <f t="shared" ca="1" si="17"/>
        <v>103415175042.77107</v>
      </c>
      <c r="AP78">
        <f ca="1">V78*'Process Emissions Multipliers'!$E$45</f>
        <v>102520569309.55661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18506512126.673851</v>
      </c>
      <c r="D79" s="90">
        <f t="shared" ca="1" si="12"/>
        <v>20416846062.163399</v>
      </c>
      <c r="E79" s="90">
        <f t="shared" ca="1" si="12"/>
        <v>22327179997.652939</v>
      </c>
      <c r="F79" s="90">
        <f t="shared" ca="1" si="12"/>
        <v>24237513933.142487</v>
      </c>
      <c r="G79" s="90">
        <f t="shared" ca="1" si="12"/>
        <v>26147847868.632034</v>
      </c>
      <c r="H79" s="90">
        <f t="shared" ca="1" si="12"/>
        <v>28058181804.121574</v>
      </c>
      <c r="I79" s="90">
        <f t="shared" ca="1" si="12"/>
        <v>29968515739.611122</v>
      </c>
      <c r="J79" s="90">
        <f t="shared" ca="1" si="12"/>
        <v>31878849675.10067</v>
      </c>
      <c r="K79" s="90">
        <f t="shared" ca="1" si="12"/>
        <v>33789183610.590214</v>
      </c>
      <c r="L79">
        <f ca="1">IF('Waste 2020'!$A87="MR",INDIRECT("'Waste 2020'!"&amp;'Country Selector'!$B$3&amp;ROW($A87))*10^12,0)*'Process Emissions Multipliers'!$B$45</f>
        <v>35699517546.079758</v>
      </c>
      <c r="M79" s="90">
        <f t="shared" ca="1" si="16"/>
        <v>37310295837.754738</v>
      </c>
      <c r="N79" s="90">
        <f t="shared" ca="1" si="13"/>
        <v>38921074129.429718</v>
      </c>
      <c r="O79" s="90">
        <f t="shared" ca="1" si="13"/>
        <v>40531852421.104691</v>
      </c>
      <c r="P79" s="90">
        <f t="shared" ca="1" si="13"/>
        <v>42142630712.779663</v>
      </c>
      <c r="Q79" s="90">
        <f t="shared" ca="1" si="13"/>
        <v>43753409004.454651</v>
      </c>
      <c r="R79" s="90">
        <f t="shared" ca="1" si="13"/>
        <v>45364187296.129623</v>
      </c>
      <c r="S79" s="90">
        <f t="shared" ca="1" si="13"/>
        <v>46974965587.804604</v>
      </c>
      <c r="T79" s="90">
        <f t="shared" ca="1" si="13"/>
        <v>48585743879.479576</v>
      </c>
      <c r="U79" s="90">
        <f t="shared" ca="1" si="13"/>
        <v>50196522171.154564</v>
      </c>
      <c r="V79">
        <f ca="1">IF('Waste 2030'!$A87="MR",INDIRECT("'Waste 2030'!"&amp;'Country Selector'!$B$3&amp;ROW($A87))*10^12,0)*'Process Emissions Multipliers'!$D$45</f>
        <v>51807300462.829536</v>
      </c>
      <c r="W79" s="90">
        <f t="shared" ref="W79:AL94" ca="1" si="18">$V79*($AP$1-W$1)/($AP$1-$V$1)+$AP79*(W$1-$V$1)/($AP$1-$V$1)</f>
        <v>51422398254.134666</v>
      </c>
      <c r="X79" s="90">
        <f t="shared" ca="1" si="18"/>
        <v>51037496045.439789</v>
      </c>
      <c r="Y79" s="90">
        <f t="shared" ca="1" si="18"/>
        <v>50652593836.744904</v>
      </c>
      <c r="Z79" s="90">
        <f t="shared" ca="1" si="18"/>
        <v>50267691628.050026</v>
      </c>
      <c r="AA79" s="90">
        <f t="shared" ca="1" si="18"/>
        <v>49882789419.355148</v>
      </c>
      <c r="AB79" s="90">
        <f t="shared" ca="1" si="18"/>
        <v>49497887210.660278</v>
      </c>
      <c r="AC79" s="90">
        <f t="shared" ca="1" si="18"/>
        <v>49112985001.965393</v>
      </c>
      <c r="AD79" s="90">
        <f t="shared" ca="1" si="18"/>
        <v>48728082793.270523</v>
      </c>
      <c r="AE79" s="90">
        <f t="shared" ca="1" si="18"/>
        <v>48343180584.575645</v>
      </c>
      <c r="AF79" s="90">
        <f t="shared" ca="1" si="18"/>
        <v>47958278375.880768</v>
      </c>
      <c r="AG79" s="90">
        <f t="shared" ca="1" si="18"/>
        <v>47573376167.185898</v>
      </c>
      <c r="AH79" s="90">
        <f t="shared" ca="1" si="18"/>
        <v>47188473958.491013</v>
      </c>
      <c r="AI79" s="90">
        <f t="shared" ca="1" si="18"/>
        <v>46803571749.796143</v>
      </c>
      <c r="AJ79" s="90">
        <f t="shared" ca="1" si="18"/>
        <v>46418669541.101265</v>
      </c>
      <c r="AK79" s="90">
        <f t="shared" ca="1" si="18"/>
        <v>46033767332.406387</v>
      </c>
      <c r="AL79" s="90">
        <f t="shared" ca="1" si="18"/>
        <v>45648865123.711517</v>
      </c>
      <c r="AM79" s="90">
        <f t="shared" ca="1" si="17"/>
        <v>45263962915.01664</v>
      </c>
      <c r="AN79" s="90">
        <f t="shared" ca="1" si="17"/>
        <v>44879060706.321754</v>
      </c>
      <c r="AO79" s="90">
        <f t="shared" ca="1" si="17"/>
        <v>44494158497.626884</v>
      </c>
      <c r="AP79">
        <f ca="1">V79*'Process Emissions Multipliers'!$E$45</f>
        <v>44109256288.932007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20111837397.115437</v>
      </c>
      <c r="D80" s="90">
        <f t="shared" ca="1" si="12"/>
        <v>20186450961.823738</v>
      </c>
      <c r="E80" s="90">
        <f t="shared" ca="1" si="12"/>
        <v>20261064526.53204</v>
      </c>
      <c r="F80" s="90">
        <f t="shared" ca="1" si="12"/>
        <v>20335678091.240341</v>
      </c>
      <c r="G80" s="90">
        <f t="shared" ca="1" si="12"/>
        <v>20410291655.948647</v>
      </c>
      <c r="H80" s="90">
        <f t="shared" ca="1" si="12"/>
        <v>20484905220.656944</v>
      </c>
      <c r="I80" s="90">
        <f t="shared" ca="1" si="12"/>
        <v>20559518785.36525</v>
      </c>
      <c r="J80" s="90">
        <f t="shared" ca="1" si="12"/>
        <v>20634132350.073551</v>
      </c>
      <c r="K80" s="90">
        <f t="shared" ca="1" si="12"/>
        <v>20708745914.781853</v>
      </c>
      <c r="L80">
        <f ca="1">IF('Waste 2020'!$A88="MR",INDIRECT("'Waste 2020'!"&amp;'Country Selector'!$B$3&amp;ROW($A88))*10^12,0)*'Process Emissions Multipliers'!$B$45</f>
        <v>20783359479.490154</v>
      </c>
      <c r="M80" s="90">
        <f t="shared" ca="1" si="16"/>
        <v>22090070199.021801</v>
      </c>
      <c r="N80" s="90">
        <f t="shared" ca="1" si="13"/>
        <v>23396780918.553448</v>
      </c>
      <c r="O80" s="90">
        <f t="shared" ca="1" si="13"/>
        <v>24703491638.085098</v>
      </c>
      <c r="P80" s="90">
        <f t="shared" ca="1" si="13"/>
        <v>26010202357.616745</v>
      </c>
      <c r="Q80" s="90">
        <f t="shared" ca="1" si="13"/>
        <v>27316913077.148392</v>
      </c>
      <c r="R80" s="90">
        <f t="shared" ca="1" si="13"/>
        <v>28623623796.680042</v>
      </c>
      <c r="S80" s="90">
        <f t="shared" ca="1" si="13"/>
        <v>29930334516.211685</v>
      </c>
      <c r="T80" s="90">
        <f t="shared" ca="1" si="13"/>
        <v>31237045235.743332</v>
      </c>
      <c r="U80" s="90">
        <f t="shared" ca="1" si="13"/>
        <v>32543755955.274982</v>
      </c>
      <c r="V80">
        <f ca="1">IF('Waste 2030'!$A88="MR",INDIRECT("'Waste 2030'!"&amp;'Country Selector'!$B$3&amp;ROW($A88))*10^12,0)*'Process Emissions Multipliers'!$D$45</f>
        <v>33850466674.806629</v>
      </c>
      <c r="W80" s="90">
        <f t="shared" ca="1" si="18"/>
        <v>33598974717.648323</v>
      </c>
      <c r="X80" s="90">
        <f t="shared" ca="1" si="18"/>
        <v>33347482760.490017</v>
      </c>
      <c r="Y80" s="90">
        <f t="shared" ca="1" si="18"/>
        <v>33095990803.331711</v>
      </c>
      <c r="Z80" s="90">
        <f t="shared" ca="1" si="18"/>
        <v>32844498846.173409</v>
      </c>
      <c r="AA80" s="90">
        <f t="shared" ca="1" si="18"/>
        <v>32593006889.015102</v>
      </c>
      <c r="AB80" s="90">
        <f t="shared" ca="1" si="18"/>
        <v>32341514931.856796</v>
      </c>
      <c r="AC80" s="90">
        <f t="shared" ca="1" si="18"/>
        <v>32090022974.698494</v>
      </c>
      <c r="AD80" s="90">
        <f t="shared" ca="1" si="18"/>
        <v>31838531017.540188</v>
      </c>
      <c r="AE80" s="90">
        <f t="shared" ca="1" si="18"/>
        <v>31587039060.381882</v>
      </c>
      <c r="AF80" s="90">
        <f t="shared" ca="1" si="18"/>
        <v>31335547103.223576</v>
      </c>
      <c r="AG80" s="90">
        <f t="shared" ca="1" si="18"/>
        <v>31084055146.065269</v>
      </c>
      <c r="AH80" s="90">
        <f t="shared" ca="1" si="18"/>
        <v>30832563188.906967</v>
      </c>
      <c r="AI80" s="90">
        <f t="shared" ca="1" si="18"/>
        <v>30581071231.748657</v>
      </c>
      <c r="AJ80" s="90">
        <f t="shared" ca="1" si="18"/>
        <v>30329579274.590355</v>
      </c>
      <c r="AK80" s="90">
        <f t="shared" ca="1" si="18"/>
        <v>30078087317.432049</v>
      </c>
      <c r="AL80" s="90">
        <f t="shared" ca="1" si="18"/>
        <v>29826595360.273743</v>
      </c>
      <c r="AM80" s="90">
        <f t="shared" ca="1" si="17"/>
        <v>29575103403.11544</v>
      </c>
      <c r="AN80" s="90">
        <f t="shared" ca="1" si="17"/>
        <v>29323611445.957134</v>
      </c>
      <c r="AO80" s="90">
        <f t="shared" ca="1" si="17"/>
        <v>29072119488.798824</v>
      </c>
      <c r="AP80">
        <f ca="1">V80*'Process Emissions Multipliers'!$E$45</f>
        <v>28820627531.640522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20001824502.10688</v>
      </c>
      <c r="D81" s="90">
        <f t="shared" ca="1" si="12"/>
        <v>20292016505.537186</v>
      </c>
      <c r="E81" s="90">
        <f t="shared" ca="1" si="12"/>
        <v>20582208508.967484</v>
      </c>
      <c r="F81" s="90">
        <f t="shared" ca="1" si="12"/>
        <v>20872400512.397789</v>
      </c>
      <c r="G81" s="90">
        <f t="shared" ca="1" si="12"/>
        <v>21162592515.828091</v>
      </c>
      <c r="H81" s="90">
        <f t="shared" ca="1" si="12"/>
        <v>21452784519.258392</v>
      </c>
      <c r="I81" s="90">
        <f t="shared" ca="1" si="12"/>
        <v>21742976522.688694</v>
      </c>
      <c r="J81" s="90">
        <f t="shared" ca="1" si="12"/>
        <v>22033168526.118999</v>
      </c>
      <c r="K81" s="90">
        <f t="shared" ca="1" si="12"/>
        <v>22323360529.549301</v>
      </c>
      <c r="L81">
        <f ca="1">IF('Waste 2020'!$A89="MR",INDIRECT("'Waste 2020'!"&amp;'Country Selector'!$B$3&amp;ROW($A89))*10^12,0)*'Process Emissions Multipliers'!$B$45</f>
        <v>22613552532.979603</v>
      </c>
      <c r="M81" s="90">
        <f t="shared" ca="1" si="16"/>
        <v>38222169023.156082</v>
      </c>
      <c r="N81" s="90">
        <f t="shared" ca="1" si="13"/>
        <v>53830785513.332558</v>
      </c>
      <c r="O81" s="90">
        <f t="shared" ca="1" si="13"/>
        <v>69439402003.509033</v>
      </c>
      <c r="P81" s="90">
        <f t="shared" ca="1" si="13"/>
        <v>85048018493.685516</v>
      </c>
      <c r="Q81" s="90">
        <f t="shared" ca="1" si="13"/>
        <v>100656634983.862</v>
      </c>
      <c r="R81" s="90">
        <f t="shared" ca="1" si="13"/>
        <v>116265251474.03848</v>
      </c>
      <c r="S81" s="90">
        <f t="shared" ca="1" si="13"/>
        <v>131873867964.21495</v>
      </c>
      <c r="T81" s="90">
        <f t="shared" ca="1" si="13"/>
        <v>147482484454.39142</v>
      </c>
      <c r="U81" s="90">
        <f t="shared" ca="1" si="13"/>
        <v>163091100944.56793</v>
      </c>
      <c r="V81">
        <f ca="1">IF('Waste 2030'!$A89="MR",INDIRECT("'Waste 2030'!"&amp;'Country Selector'!$B$3&amp;ROW($A89))*10^12,0)*'Process Emissions Multipliers'!$D$45</f>
        <v>178699717434.74438</v>
      </c>
      <c r="W81" s="90">
        <f t="shared" ca="1" si="18"/>
        <v>177372068332.79721</v>
      </c>
      <c r="X81" s="90">
        <f t="shared" ca="1" si="18"/>
        <v>176044419230.85004</v>
      </c>
      <c r="Y81" s="90">
        <f t="shared" ca="1" si="18"/>
        <v>174716770128.90283</v>
      </c>
      <c r="Z81" s="90">
        <f t="shared" ca="1" si="18"/>
        <v>173389121026.95566</v>
      </c>
      <c r="AA81" s="90">
        <f t="shared" ca="1" si="18"/>
        <v>172061471925.00848</v>
      </c>
      <c r="AB81" s="90">
        <f t="shared" ca="1" si="18"/>
        <v>170733822823.06128</v>
      </c>
      <c r="AC81" s="90">
        <f t="shared" ca="1" si="18"/>
        <v>169406173721.11407</v>
      </c>
      <c r="AD81" s="90">
        <f t="shared" ca="1" si="18"/>
        <v>168078524619.16693</v>
      </c>
      <c r="AE81" s="90">
        <f t="shared" ca="1" si="18"/>
        <v>166750875517.21973</v>
      </c>
      <c r="AF81" s="90">
        <f t="shared" ca="1" si="18"/>
        <v>165423226415.27258</v>
      </c>
      <c r="AG81" s="90">
        <f t="shared" ca="1" si="18"/>
        <v>164095577313.32538</v>
      </c>
      <c r="AH81" s="90">
        <f t="shared" ca="1" si="18"/>
        <v>162767928211.37817</v>
      </c>
      <c r="AI81" s="90">
        <f t="shared" ca="1" si="18"/>
        <v>161440279109.43103</v>
      </c>
      <c r="AJ81" s="90">
        <f t="shared" ca="1" si="18"/>
        <v>160112630007.48383</v>
      </c>
      <c r="AK81" s="90">
        <f t="shared" ca="1" si="18"/>
        <v>158784980905.53665</v>
      </c>
      <c r="AL81" s="90">
        <f t="shared" ca="1" si="18"/>
        <v>157457331803.58948</v>
      </c>
      <c r="AM81" s="90">
        <f t="shared" ca="1" si="17"/>
        <v>156129682701.6423</v>
      </c>
      <c r="AN81" s="90">
        <f t="shared" ca="1" si="17"/>
        <v>154802033599.6951</v>
      </c>
      <c r="AO81" s="90">
        <f t="shared" ca="1" si="17"/>
        <v>153474384497.74792</v>
      </c>
      <c r="AP81">
        <f ca="1">V81*'Process Emissions Multipliers'!$E$45</f>
        <v>152146735395.80075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15141331518.360054</v>
      </c>
      <c r="D82" s="90">
        <f t="shared" ca="1" si="12"/>
        <v>15708572472.094446</v>
      </c>
      <c r="E82" s="90">
        <f t="shared" ca="1" si="12"/>
        <v>16275813425.828836</v>
      </c>
      <c r="F82" s="90">
        <f t="shared" ca="1" si="12"/>
        <v>16843054379.563229</v>
      </c>
      <c r="G82" s="90">
        <f t="shared" ca="1" si="12"/>
        <v>17410295333.297619</v>
      </c>
      <c r="H82" s="90">
        <f t="shared" ca="1" si="12"/>
        <v>17977536287.032009</v>
      </c>
      <c r="I82" s="90">
        <f t="shared" ca="1" si="12"/>
        <v>18544777240.766403</v>
      </c>
      <c r="J82" s="90">
        <f t="shared" ca="1" si="12"/>
        <v>19112018194.500793</v>
      </c>
      <c r="K82" s="90">
        <f t="shared" ca="1" si="12"/>
        <v>19679259148.235184</v>
      </c>
      <c r="L82">
        <f ca="1">IF('Waste 2020'!$A90="MR",INDIRECT("'Waste 2020'!"&amp;'Country Selector'!$B$3&amp;ROW($A90))*10^12,0)*'Process Emissions Multipliers'!$B$45</f>
        <v>20246500101.969574</v>
      </c>
      <c r="M82" s="90">
        <f t="shared" ca="1" si="16"/>
        <v>22286452911.562679</v>
      </c>
      <c r="N82" s="90">
        <f t="shared" ca="1" si="13"/>
        <v>24326405721.155781</v>
      </c>
      <c r="O82" s="90">
        <f t="shared" ca="1" si="13"/>
        <v>26366358530.748886</v>
      </c>
      <c r="P82" s="90">
        <f t="shared" ca="1" si="13"/>
        <v>28406311340.341988</v>
      </c>
      <c r="Q82" s="90">
        <f t="shared" ca="1" si="13"/>
        <v>30446264149.935093</v>
      </c>
      <c r="R82" s="90">
        <f t="shared" ca="1" si="13"/>
        <v>32486216959.528198</v>
      </c>
      <c r="S82" s="90">
        <f t="shared" ca="1" si="13"/>
        <v>34526169769.1213</v>
      </c>
      <c r="T82" s="90">
        <f t="shared" ca="1" si="13"/>
        <v>36566122578.714401</v>
      </c>
      <c r="U82" s="90">
        <f t="shared" ca="1" si="13"/>
        <v>38606075388.30751</v>
      </c>
      <c r="V82">
        <f ca="1">IF('Waste 2030'!$A90="MR",INDIRECT("'Waste 2030'!"&amp;'Country Selector'!$B$3&amp;ROW($A90))*10^12,0)*'Process Emissions Multipliers'!$D$45</f>
        <v>40646028197.900612</v>
      </c>
      <c r="W82" s="90">
        <f t="shared" ca="1" si="18"/>
        <v>40344048633.470863</v>
      </c>
      <c r="X82" s="90">
        <f t="shared" ca="1" si="18"/>
        <v>40042069069.041122</v>
      </c>
      <c r="Y82" s="90">
        <f t="shared" ca="1" si="18"/>
        <v>39740089504.611382</v>
      </c>
      <c r="Z82" s="90">
        <f t="shared" ca="1" si="18"/>
        <v>39438109940.181633</v>
      </c>
      <c r="AA82" s="90">
        <f t="shared" ca="1" si="18"/>
        <v>39136130375.751884</v>
      </c>
      <c r="AB82" s="90">
        <f t="shared" ca="1" si="18"/>
        <v>38834150811.322144</v>
      </c>
      <c r="AC82" s="90">
        <f t="shared" ca="1" si="18"/>
        <v>38532171246.892395</v>
      </c>
      <c r="AD82" s="90">
        <f t="shared" ca="1" si="18"/>
        <v>38230191682.462654</v>
      </c>
      <c r="AE82" s="90">
        <f t="shared" ca="1" si="18"/>
        <v>37928212118.032913</v>
      </c>
      <c r="AF82" s="90">
        <f t="shared" ca="1" si="18"/>
        <v>37626232553.603165</v>
      </c>
      <c r="AG82" s="90">
        <f t="shared" ca="1" si="18"/>
        <v>37324252989.173416</v>
      </c>
      <c r="AH82" s="90">
        <f t="shared" ca="1" si="18"/>
        <v>37022273424.743668</v>
      </c>
      <c r="AI82" s="90">
        <f t="shared" ca="1" si="18"/>
        <v>36720293860.313927</v>
      </c>
      <c r="AJ82" s="90">
        <f t="shared" ca="1" si="18"/>
        <v>36418314295.884186</v>
      </c>
      <c r="AK82" s="90">
        <f t="shared" ca="1" si="18"/>
        <v>36116334731.454437</v>
      </c>
      <c r="AL82" s="90">
        <f t="shared" ca="1" si="18"/>
        <v>35814355167.024696</v>
      </c>
      <c r="AM82" s="90">
        <f t="shared" ca="1" si="17"/>
        <v>35512375602.594948</v>
      </c>
      <c r="AN82" s="90">
        <f t="shared" ca="1" si="17"/>
        <v>35210396038.165207</v>
      </c>
      <c r="AO82" s="90">
        <f t="shared" ca="1" si="17"/>
        <v>34908416473.735458</v>
      </c>
      <c r="AP82">
        <f ca="1">V82*'Process Emissions Multipliers'!$E$45</f>
        <v>34606436909.305717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20003818461.381035</v>
      </c>
      <c r="D83" s="90">
        <f t="shared" ca="1" si="12"/>
        <v>20944657850.331917</v>
      </c>
      <c r="E83" s="90">
        <f t="shared" ca="1" si="12"/>
        <v>21885497239.282799</v>
      </c>
      <c r="F83" s="90">
        <f t="shared" ca="1" si="12"/>
        <v>22826336628.233681</v>
      </c>
      <c r="G83" s="90">
        <f t="shared" ca="1" si="12"/>
        <v>23767176017.184563</v>
      </c>
      <c r="H83" s="90">
        <f t="shared" ca="1" si="12"/>
        <v>24708015406.135445</v>
      </c>
      <c r="I83" s="90">
        <f t="shared" ca="1" si="12"/>
        <v>25648854795.086323</v>
      </c>
      <c r="J83" s="90">
        <f t="shared" ca="1" si="12"/>
        <v>26589694184.037205</v>
      </c>
      <c r="K83" s="90">
        <f t="shared" ca="1" si="12"/>
        <v>27530533572.988087</v>
      </c>
      <c r="L83">
        <f ca="1">IF('Waste 2020'!$A91="MR",INDIRECT("'Waste 2020'!"&amp;'Country Selector'!$B$3&amp;ROW($A91))*10^12,0)*'Process Emissions Multipliers'!$B$45</f>
        <v>28471372961.938969</v>
      </c>
      <c r="M83" s="90">
        <f t="shared" ca="1" si="16"/>
        <v>29312416418.533222</v>
      </c>
      <c r="N83" s="90">
        <f t="shared" ca="1" si="13"/>
        <v>30153459875.12748</v>
      </c>
      <c r="O83" s="90">
        <f t="shared" ca="1" si="13"/>
        <v>30994503331.721733</v>
      </c>
      <c r="P83" s="90">
        <f t="shared" ca="1" si="13"/>
        <v>31835546788.31599</v>
      </c>
      <c r="Q83" s="90">
        <f t="shared" ca="1" si="13"/>
        <v>32676590244.910248</v>
      </c>
      <c r="R83" s="90">
        <f t="shared" ca="1" si="13"/>
        <v>33517633701.504501</v>
      </c>
      <c r="S83" s="90">
        <f t="shared" ca="1" si="13"/>
        <v>34358677158.098759</v>
      </c>
      <c r="T83" s="90">
        <f t="shared" ca="1" si="13"/>
        <v>35199720614.693008</v>
      </c>
      <c r="U83" s="90">
        <f t="shared" ca="1" si="13"/>
        <v>36040764071.28727</v>
      </c>
      <c r="V83">
        <f ca="1">IF('Waste 2030'!$A91="MR",INDIRECT("'Waste 2030'!"&amp;'Country Selector'!$B$3&amp;ROW($A91))*10^12,0)*'Process Emissions Multipliers'!$D$45</f>
        <v>36881807527.881523</v>
      </c>
      <c r="W83" s="90">
        <f t="shared" ca="1" si="18"/>
        <v>36607794231.467316</v>
      </c>
      <c r="X83" s="90">
        <f t="shared" ca="1" si="18"/>
        <v>36333780935.053123</v>
      </c>
      <c r="Y83" s="90">
        <f t="shared" ca="1" si="18"/>
        <v>36059767638.638916</v>
      </c>
      <c r="Z83" s="90">
        <f t="shared" ca="1" si="18"/>
        <v>35785754342.224716</v>
      </c>
      <c r="AA83" s="90">
        <f t="shared" ca="1" si="18"/>
        <v>35511741045.810516</v>
      </c>
      <c r="AB83" s="90">
        <f t="shared" ca="1" si="18"/>
        <v>35237727749.396317</v>
      </c>
      <c r="AC83" s="90">
        <f t="shared" ca="1" si="18"/>
        <v>34963714452.982109</v>
      </c>
      <c r="AD83" s="90">
        <f t="shared" ca="1" si="18"/>
        <v>34689701156.567909</v>
      </c>
      <c r="AE83" s="90">
        <f t="shared" ca="1" si="18"/>
        <v>34415687860.153709</v>
      </c>
      <c r="AF83" s="90">
        <f t="shared" ca="1" si="18"/>
        <v>34141674563.739502</v>
      </c>
      <c r="AG83" s="90">
        <f t="shared" ca="1" si="18"/>
        <v>33867661267.325302</v>
      </c>
      <c r="AH83" s="90">
        <f t="shared" ca="1" si="18"/>
        <v>33593647970.911102</v>
      </c>
      <c r="AI83" s="90">
        <f t="shared" ca="1" si="18"/>
        <v>33319634674.496899</v>
      </c>
      <c r="AJ83" s="90">
        <f t="shared" ca="1" si="18"/>
        <v>33045621378.082699</v>
      </c>
      <c r="AK83" s="90">
        <f t="shared" ca="1" si="18"/>
        <v>32771608081.668495</v>
      </c>
      <c r="AL83" s="90">
        <f t="shared" ca="1" si="18"/>
        <v>32497594785.254295</v>
      </c>
      <c r="AM83" s="90">
        <f t="shared" ca="1" si="17"/>
        <v>32223581488.840092</v>
      </c>
      <c r="AN83" s="90">
        <f t="shared" ca="1" si="17"/>
        <v>31949568192.425888</v>
      </c>
      <c r="AO83" s="90">
        <f t="shared" ca="1" si="17"/>
        <v>31675554896.011692</v>
      </c>
      <c r="AP83">
        <f ca="1">V83*'Process Emissions Multipliers'!$E$45</f>
        <v>31401541599.597488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20404288867.724045</v>
      </c>
      <c r="D84" s="90">
        <f t="shared" ca="1" si="12"/>
        <v>19958215712.642326</v>
      </c>
      <c r="E84" s="90">
        <f t="shared" ca="1" si="12"/>
        <v>19512142557.560604</v>
      </c>
      <c r="F84" s="90">
        <f t="shared" ca="1" si="12"/>
        <v>19066069402.478882</v>
      </c>
      <c r="G84" s="90">
        <f t="shared" ca="1" si="12"/>
        <v>18619996247.39716</v>
      </c>
      <c r="H84" s="90">
        <f t="shared" ca="1" si="12"/>
        <v>18173923092.315437</v>
      </c>
      <c r="I84" s="90">
        <f t="shared" ca="1" si="12"/>
        <v>17727849937.233719</v>
      </c>
      <c r="J84" s="90">
        <f t="shared" ca="1" si="12"/>
        <v>17281776782.151997</v>
      </c>
      <c r="K84" s="90">
        <f t="shared" ca="1" si="12"/>
        <v>16835703627.070274</v>
      </c>
      <c r="L84">
        <f ca="1">IF('Waste 2020'!$A92="MR",INDIRECT("'Waste 2020'!"&amp;'Country Selector'!$B$3&amp;ROW($A92))*10^12,0)*'Process Emissions Multipliers'!$B$45</f>
        <v>16389630471.988554</v>
      </c>
      <c r="M84" s="90">
        <f t="shared" ca="1" si="16"/>
        <v>20923365538.243565</v>
      </c>
      <c r="N84" s="90">
        <f t="shared" ca="1" si="13"/>
        <v>25457100604.498581</v>
      </c>
      <c r="O84" s="90">
        <f t="shared" ca="1" si="13"/>
        <v>29990835670.75359</v>
      </c>
      <c r="P84" s="90">
        <f t="shared" ca="1" si="13"/>
        <v>34524570737.008606</v>
      </c>
      <c r="Q84" s="90">
        <f t="shared" ca="1" si="13"/>
        <v>39058305803.263618</v>
      </c>
      <c r="R84" s="90">
        <f t="shared" ca="1" si="13"/>
        <v>43592040869.518631</v>
      </c>
      <c r="S84" s="90">
        <f t="shared" ca="1" si="13"/>
        <v>48125775935.773643</v>
      </c>
      <c r="T84" s="90">
        <f t="shared" ca="1" si="13"/>
        <v>52659511002.028656</v>
      </c>
      <c r="U84" s="90">
        <f t="shared" ca="1" si="13"/>
        <v>57193246068.283669</v>
      </c>
      <c r="V84">
        <f ca="1">IF('Waste 2030'!$A92="MR",INDIRECT("'Waste 2030'!"&amp;'Country Selector'!$B$3&amp;ROW($A92))*10^12,0)*'Process Emissions Multipliers'!$D$45</f>
        <v>61726981134.538681</v>
      </c>
      <c r="W84" s="90">
        <f t="shared" ca="1" si="18"/>
        <v>61268380683.202728</v>
      </c>
      <c r="X84" s="90">
        <f t="shared" ca="1" si="18"/>
        <v>60809780231.866783</v>
      </c>
      <c r="Y84" s="90">
        <f t="shared" ca="1" si="18"/>
        <v>60351179780.530823</v>
      </c>
      <c r="Z84" s="90">
        <f t="shared" ca="1" si="18"/>
        <v>59892579329.19487</v>
      </c>
      <c r="AA84" s="90">
        <f t="shared" ca="1" si="18"/>
        <v>59433978877.858917</v>
      </c>
      <c r="AB84" s="90">
        <f t="shared" ca="1" si="18"/>
        <v>58975378426.522972</v>
      </c>
      <c r="AC84" s="90">
        <f t="shared" ca="1" si="18"/>
        <v>58516777975.187012</v>
      </c>
      <c r="AD84" s="90">
        <f t="shared" ca="1" si="18"/>
        <v>58058177523.851059</v>
      </c>
      <c r="AE84" s="90">
        <f t="shared" ca="1" si="18"/>
        <v>57599577072.515114</v>
      </c>
      <c r="AF84" s="90">
        <f t="shared" ca="1" si="18"/>
        <v>57140976621.179161</v>
      </c>
      <c r="AG84" s="90">
        <f t="shared" ca="1" si="18"/>
        <v>56682376169.843216</v>
      </c>
      <c r="AH84" s="90">
        <f t="shared" ca="1" si="18"/>
        <v>56223775718.507256</v>
      </c>
      <c r="AI84" s="90">
        <f t="shared" ca="1" si="18"/>
        <v>55765175267.171303</v>
      </c>
      <c r="AJ84" s="90">
        <f t="shared" ca="1" si="18"/>
        <v>55306574815.83535</v>
      </c>
      <c r="AK84" s="90">
        <f t="shared" ca="1" si="18"/>
        <v>54847974364.499405</v>
      </c>
      <c r="AL84" s="90">
        <f t="shared" ca="1" si="18"/>
        <v>54389373913.163452</v>
      </c>
      <c r="AM84" s="90">
        <f t="shared" ca="1" si="17"/>
        <v>53930773461.827492</v>
      </c>
      <c r="AN84" s="90">
        <f t="shared" ca="1" si="17"/>
        <v>53472173010.491539</v>
      </c>
      <c r="AO84" s="90">
        <f t="shared" ca="1" si="17"/>
        <v>53013572559.155602</v>
      </c>
      <c r="AP84">
        <f ca="1">V84*'Process Emissions Multipliers'!$E$45</f>
        <v>52554972107.819641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11698436864.794655</v>
      </c>
      <c r="D85" s="90">
        <f t="shared" ca="1" si="12"/>
        <v>12095209867.357006</v>
      </c>
      <c r="E85" s="90">
        <f t="shared" ca="1" si="12"/>
        <v>12491982869.919359</v>
      </c>
      <c r="F85" s="90">
        <f t="shared" ca="1" si="12"/>
        <v>12888755872.48171</v>
      </c>
      <c r="G85" s="90">
        <f t="shared" ca="1" si="12"/>
        <v>13285528875.044064</v>
      </c>
      <c r="H85" s="90">
        <f t="shared" ca="1" si="12"/>
        <v>13682301877.606415</v>
      </c>
      <c r="I85" s="90">
        <f t="shared" ca="1" si="12"/>
        <v>14079074880.168766</v>
      </c>
      <c r="J85" s="90">
        <f t="shared" ca="1" si="12"/>
        <v>14475847882.731117</v>
      </c>
      <c r="K85" s="90">
        <f t="shared" ca="1" si="12"/>
        <v>14872620885.29347</v>
      </c>
      <c r="L85">
        <f ca="1">IF('Waste 2020'!$A93="MR",INDIRECT("'Waste 2020'!"&amp;'Country Selector'!$B$3&amp;ROW($A93))*10^12,0)*'Process Emissions Multipliers'!$B$45</f>
        <v>15269393887.855822</v>
      </c>
      <c r="M85" s="90">
        <f t="shared" ca="1" si="16"/>
        <v>19775178085.18631</v>
      </c>
      <c r="N85" s="90">
        <f t="shared" ca="1" si="13"/>
        <v>24280962282.5168</v>
      </c>
      <c r="O85" s="90">
        <f t="shared" ca="1" si="13"/>
        <v>28786746479.84729</v>
      </c>
      <c r="P85" s="90">
        <f t="shared" ca="1" si="13"/>
        <v>33292530677.17778</v>
      </c>
      <c r="Q85" s="90">
        <f t="shared" ca="1" si="13"/>
        <v>37798314874.50827</v>
      </c>
      <c r="R85" s="90">
        <f t="shared" ca="1" si="13"/>
        <v>42304099071.838753</v>
      </c>
      <c r="S85" s="90">
        <f t="shared" ca="1" si="13"/>
        <v>46809883269.16925</v>
      </c>
      <c r="T85" s="90">
        <f t="shared" ca="1" si="13"/>
        <v>51315667466.499741</v>
      </c>
      <c r="U85" s="90">
        <f t="shared" ca="1" si="13"/>
        <v>55821451663.830223</v>
      </c>
      <c r="V85">
        <f ca="1">IF('Waste 2030'!$A93="MR",INDIRECT("'Waste 2030'!"&amp;'Country Selector'!$B$3&amp;ROW($A93))*10^12,0)*'Process Emissions Multipliers'!$D$45</f>
        <v>60327235861.160713</v>
      </c>
      <c r="W85" s="90">
        <f t="shared" ca="1" si="18"/>
        <v>59879034813.818413</v>
      </c>
      <c r="X85" s="90">
        <f t="shared" ca="1" si="18"/>
        <v>59430833766.476105</v>
      </c>
      <c r="Y85" s="90">
        <f t="shared" ca="1" si="18"/>
        <v>58982632719.133812</v>
      </c>
      <c r="Z85" s="90">
        <f t="shared" ca="1" si="18"/>
        <v>58534431671.791512</v>
      </c>
      <c r="AA85" s="90">
        <f t="shared" ca="1" si="18"/>
        <v>58086230624.449203</v>
      </c>
      <c r="AB85" s="90">
        <f t="shared" ca="1" si="18"/>
        <v>57638029577.106903</v>
      </c>
      <c r="AC85" s="90">
        <f t="shared" ca="1" si="18"/>
        <v>57189828529.764603</v>
      </c>
      <c r="AD85" s="90">
        <f t="shared" ca="1" si="18"/>
        <v>56741627482.422302</v>
      </c>
      <c r="AE85" s="90">
        <f t="shared" ca="1" si="18"/>
        <v>56293426435.080002</v>
      </c>
      <c r="AF85" s="90">
        <f t="shared" ca="1" si="18"/>
        <v>55845225387.737701</v>
      </c>
      <c r="AG85" s="90">
        <f t="shared" ca="1" si="18"/>
        <v>55397024340.395401</v>
      </c>
      <c r="AH85" s="90">
        <f t="shared" ca="1" si="18"/>
        <v>54948823293.053093</v>
      </c>
      <c r="AI85" s="90">
        <f t="shared" ca="1" si="18"/>
        <v>54500622245.710793</v>
      </c>
      <c r="AJ85" s="90">
        <f t="shared" ca="1" si="18"/>
        <v>54052421198.368492</v>
      </c>
      <c r="AK85" s="90">
        <f t="shared" ca="1" si="18"/>
        <v>53604220151.026184</v>
      </c>
      <c r="AL85" s="90">
        <f t="shared" ca="1" si="18"/>
        <v>53156019103.683884</v>
      </c>
      <c r="AM85" s="90">
        <f t="shared" ca="1" si="17"/>
        <v>52707818056.341583</v>
      </c>
      <c r="AN85" s="90">
        <f t="shared" ca="1" si="17"/>
        <v>52259617008.99929</v>
      </c>
      <c r="AO85" s="90">
        <f t="shared" ca="1" si="17"/>
        <v>51811415961.65699</v>
      </c>
      <c r="AP85">
        <f ca="1">V85*'Process Emissions Multipliers'!$E$45</f>
        <v>51363214914.314682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13196812765.344492</v>
      </c>
      <c r="D86" s="90">
        <f t="shared" ca="1" si="12"/>
        <v>13651599871.719559</v>
      </c>
      <c r="E86" s="90">
        <f t="shared" ca="1" si="12"/>
        <v>14106386978.094627</v>
      </c>
      <c r="F86" s="90">
        <f t="shared" ca="1" si="12"/>
        <v>14561174084.469692</v>
      </c>
      <c r="G86" s="90">
        <f t="shared" ca="1" si="12"/>
        <v>15015961190.844759</v>
      </c>
      <c r="H86" s="90">
        <f t="shared" ca="1" si="12"/>
        <v>15470748297.219826</v>
      </c>
      <c r="I86" s="90">
        <f t="shared" ca="1" si="12"/>
        <v>15925535403.594893</v>
      </c>
      <c r="J86" s="90">
        <f t="shared" ca="1" si="12"/>
        <v>16380322509.969959</v>
      </c>
      <c r="K86" s="90">
        <f t="shared" ca="1" si="12"/>
        <v>16835109616.345026</v>
      </c>
      <c r="L86">
        <f ca="1">IF('Waste 2020'!$A94="MR",INDIRECT("'Waste 2020'!"&amp;'Country Selector'!$B$3&amp;ROW($A94))*10^12,0)*'Process Emissions Multipliers'!$B$45</f>
        <v>17289896722.720093</v>
      </c>
      <c r="M86" s="90">
        <f t="shared" ca="1" si="16"/>
        <v>19413548827.905853</v>
      </c>
      <c r="N86" s="90">
        <f t="shared" ca="1" si="13"/>
        <v>21537200933.091614</v>
      </c>
      <c r="O86" s="90">
        <f t="shared" ca="1" si="13"/>
        <v>23660853038.277374</v>
      </c>
      <c r="P86" s="90">
        <f t="shared" ca="1" si="13"/>
        <v>25784505143.463135</v>
      </c>
      <c r="Q86" s="90">
        <f t="shared" ca="1" si="13"/>
        <v>27908157248.648895</v>
      </c>
      <c r="R86" s="90">
        <f t="shared" ca="1" si="13"/>
        <v>30031809353.834656</v>
      </c>
      <c r="S86" s="90">
        <f t="shared" ca="1" si="13"/>
        <v>32155461459.020416</v>
      </c>
      <c r="T86" s="90">
        <f t="shared" ca="1" si="13"/>
        <v>34279113564.206177</v>
      </c>
      <c r="U86" s="90">
        <f t="shared" ca="1" si="13"/>
        <v>36402765669.391937</v>
      </c>
      <c r="V86">
        <f ca="1">IF('Waste 2030'!$A94="MR",INDIRECT("'Waste 2030'!"&amp;'Country Selector'!$B$3&amp;ROW($A94))*10^12,0)*'Process Emissions Multipliers'!$D$45</f>
        <v>38526417774.577698</v>
      </c>
      <c r="W86" s="90">
        <f t="shared" ca="1" si="18"/>
        <v>38240185850.465462</v>
      </c>
      <c r="X86" s="90">
        <f t="shared" ca="1" si="18"/>
        <v>37953953926.353218</v>
      </c>
      <c r="Y86" s="90">
        <f t="shared" ca="1" si="18"/>
        <v>37667722002.240982</v>
      </c>
      <c r="Z86" s="90">
        <f t="shared" ca="1" si="18"/>
        <v>37381490078.128746</v>
      </c>
      <c r="AA86" s="90">
        <f t="shared" ca="1" si="18"/>
        <v>37095258154.016518</v>
      </c>
      <c r="AB86" s="90">
        <f t="shared" ca="1" si="18"/>
        <v>36809026229.904274</v>
      </c>
      <c r="AC86" s="90">
        <f t="shared" ca="1" si="18"/>
        <v>36522794305.792038</v>
      </c>
      <c r="AD86" s="90">
        <f t="shared" ca="1" si="18"/>
        <v>36236562381.679802</v>
      </c>
      <c r="AE86" s="90">
        <f t="shared" ca="1" si="18"/>
        <v>35950330457.567566</v>
      </c>
      <c r="AF86" s="90">
        <f t="shared" ca="1" si="18"/>
        <v>35664098533.455322</v>
      </c>
      <c r="AG86" s="90">
        <f t="shared" ca="1" si="18"/>
        <v>35377866609.343086</v>
      </c>
      <c r="AH86" s="90">
        <f t="shared" ca="1" si="18"/>
        <v>35091634685.23085</v>
      </c>
      <c r="AI86" s="90">
        <f t="shared" ca="1" si="18"/>
        <v>34805402761.118614</v>
      </c>
      <c r="AJ86" s="90">
        <f t="shared" ca="1" si="18"/>
        <v>34519170837.006378</v>
      </c>
      <c r="AK86" s="90">
        <f t="shared" ca="1" si="18"/>
        <v>34232938912.894138</v>
      </c>
      <c r="AL86" s="90">
        <f t="shared" ca="1" si="18"/>
        <v>33946706988.781898</v>
      </c>
      <c r="AM86" s="90">
        <f t="shared" ca="1" si="17"/>
        <v>33660475064.669662</v>
      </c>
      <c r="AN86" s="90">
        <f t="shared" ca="1" si="17"/>
        <v>33374243140.55743</v>
      </c>
      <c r="AO86" s="90">
        <f t="shared" ca="1" si="17"/>
        <v>33088011216.445187</v>
      </c>
      <c r="AP86">
        <f ca="1">V86*'Process Emissions Multipliers'!$E$45</f>
        <v>32801779292.332951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21746582659.51619</v>
      </c>
      <c r="D87" s="90">
        <f t="shared" ca="1" si="12"/>
        <v>22085836228.714767</v>
      </c>
      <c r="E87" s="90">
        <f t="shared" ca="1" si="12"/>
        <v>22425089797.913338</v>
      </c>
      <c r="F87" s="90">
        <f t="shared" ca="1" si="12"/>
        <v>22764343367.111916</v>
      </c>
      <c r="G87" s="90">
        <f t="shared" ca="1" si="12"/>
        <v>23103596936.310486</v>
      </c>
      <c r="H87" s="90">
        <f t="shared" ca="1" si="12"/>
        <v>23442850505.509064</v>
      </c>
      <c r="I87" s="90">
        <f t="shared" ca="1" si="12"/>
        <v>23782104074.707642</v>
      </c>
      <c r="J87" s="90">
        <f t="shared" ca="1" si="12"/>
        <v>24121357643.906212</v>
      </c>
      <c r="K87" s="90">
        <f t="shared" ca="1" si="12"/>
        <v>24460611213.104782</v>
      </c>
      <c r="L87">
        <f ca="1">IF('Waste 2020'!$A95="MR",INDIRECT("'Waste 2020'!"&amp;'Country Selector'!$B$3&amp;ROW($A95))*10^12,0)*'Process Emissions Multipliers'!$B$45</f>
        <v>24799864782.30336</v>
      </c>
      <c r="M87" s="90">
        <f t="shared" ca="1" si="16"/>
        <v>28412622975.955994</v>
      </c>
      <c r="N87" s="90">
        <f t="shared" ca="1" si="13"/>
        <v>32025381169.608639</v>
      </c>
      <c r="O87" s="90">
        <f t="shared" ca="1" si="13"/>
        <v>35638139363.261276</v>
      </c>
      <c r="P87" s="90">
        <f t="shared" ca="1" si="13"/>
        <v>39250897556.91391</v>
      </c>
      <c r="Q87" s="90">
        <f t="shared" ca="1" si="13"/>
        <v>42863655750.566544</v>
      </c>
      <c r="R87" s="90">
        <f t="shared" ca="1" si="13"/>
        <v>46476413944.219193</v>
      </c>
      <c r="S87" s="90">
        <f t="shared" ca="1" si="13"/>
        <v>50089172137.871834</v>
      </c>
      <c r="T87" s="90">
        <f t="shared" ca="1" si="13"/>
        <v>53701930331.524467</v>
      </c>
      <c r="U87" s="90">
        <f t="shared" ca="1" si="13"/>
        <v>57314688525.177101</v>
      </c>
      <c r="V87">
        <f ca="1">IF('Waste 2030'!$A95="MR",INDIRECT("'Waste 2030'!"&amp;'Country Selector'!$B$3&amp;ROW($A95))*10^12,0)*'Process Emissions Multipliers'!$D$45</f>
        <v>60927446718.829742</v>
      </c>
      <c r="W87" s="90">
        <f t="shared" ca="1" si="18"/>
        <v>60474786406.427589</v>
      </c>
      <c r="X87" s="90">
        <f t="shared" ca="1" si="18"/>
        <v>60022126094.025421</v>
      </c>
      <c r="Y87" s="90">
        <f t="shared" ca="1" si="18"/>
        <v>59569465781.62326</v>
      </c>
      <c r="Z87" s="90">
        <f t="shared" ca="1" si="18"/>
        <v>59116805469.221107</v>
      </c>
      <c r="AA87" s="90">
        <f t="shared" ca="1" si="18"/>
        <v>58664145156.818947</v>
      </c>
      <c r="AB87" s="90">
        <f t="shared" ca="1" si="18"/>
        <v>58211484844.416794</v>
      </c>
      <c r="AC87" s="90">
        <f t="shared" ca="1" si="18"/>
        <v>57758824532.014626</v>
      </c>
      <c r="AD87" s="90">
        <f t="shared" ca="1" si="18"/>
        <v>57306164219.612465</v>
      </c>
      <c r="AE87" s="90">
        <f t="shared" ca="1" si="18"/>
        <v>56853503907.210312</v>
      </c>
      <c r="AF87" s="90">
        <f t="shared" ca="1" si="18"/>
        <v>56400843594.808144</v>
      </c>
      <c r="AG87" s="90">
        <f t="shared" ca="1" si="18"/>
        <v>55948183282.405991</v>
      </c>
      <c r="AH87" s="90">
        <f t="shared" ca="1" si="18"/>
        <v>55495522970.00383</v>
      </c>
      <c r="AI87" s="90">
        <f t="shared" ca="1" si="18"/>
        <v>55042862657.601669</v>
      </c>
      <c r="AJ87" s="90">
        <f t="shared" ca="1" si="18"/>
        <v>54590202345.199509</v>
      </c>
      <c r="AK87" s="90">
        <f t="shared" ca="1" si="18"/>
        <v>54137542032.797356</v>
      </c>
      <c r="AL87" s="90">
        <f t="shared" ca="1" si="18"/>
        <v>53684881720.395187</v>
      </c>
      <c r="AM87" s="90">
        <f t="shared" ca="1" si="17"/>
        <v>53232221407.993027</v>
      </c>
      <c r="AN87" s="90">
        <f t="shared" ca="1" si="17"/>
        <v>52779561095.590874</v>
      </c>
      <c r="AO87" s="90">
        <f t="shared" ca="1" si="17"/>
        <v>52326900783.188713</v>
      </c>
      <c r="AP87">
        <f ca="1">V87*'Process Emissions Multipliers'!$E$45</f>
        <v>51874240470.786552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18295442008.997787</v>
      </c>
      <c r="D88" s="90">
        <f t="shared" ca="1" si="12"/>
        <v>18597398445.873806</v>
      </c>
      <c r="E88" s="90">
        <f t="shared" ca="1" si="12"/>
        <v>18899354882.749828</v>
      </c>
      <c r="F88" s="90">
        <f t="shared" ca="1" si="12"/>
        <v>19201311319.625847</v>
      </c>
      <c r="G88" s="90">
        <f t="shared" ca="1" si="12"/>
        <v>19503267756.501869</v>
      </c>
      <c r="H88" s="90">
        <f t="shared" ca="1" si="12"/>
        <v>19805224193.377884</v>
      </c>
      <c r="I88" s="90">
        <f t="shared" ca="1" si="12"/>
        <v>20107180630.253906</v>
      </c>
      <c r="J88" s="90">
        <f t="shared" ca="1" si="12"/>
        <v>20409137067.129925</v>
      </c>
      <c r="K88" s="90">
        <f t="shared" ca="1" si="12"/>
        <v>20711093504.005947</v>
      </c>
      <c r="L88">
        <f ca="1">IF('Waste 2020'!$A96="MR",INDIRECT("'Waste 2020'!"&amp;'Country Selector'!$B$3&amp;ROW($A96))*10^12,0)*'Process Emissions Multipliers'!$B$45</f>
        <v>21013049940.881966</v>
      </c>
      <c r="M88" s="90">
        <f t="shared" ca="1" si="16"/>
        <v>21873054480.750782</v>
      </c>
      <c r="N88" s="90">
        <f t="shared" ca="1" si="13"/>
        <v>22733059020.619595</v>
      </c>
      <c r="O88" s="90">
        <f t="shared" ca="1" si="13"/>
        <v>23593063560.488411</v>
      </c>
      <c r="P88" s="90">
        <f t="shared" ca="1" si="13"/>
        <v>24453068100.357224</v>
      </c>
      <c r="Q88" s="90">
        <f t="shared" ca="1" si="13"/>
        <v>25313072640.226036</v>
      </c>
      <c r="R88" s="90">
        <f t="shared" ca="1" si="13"/>
        <v>26173077180.094852</v>
      </c>
      <c r="S88" s="90">
        <f t="shared" ca="1" si="13"/>
        <v>27033081719.963669</v>
      </c>
      <c r="T88" s="90">
        <f t="shared" ca="1" si="13"/>
        <v>27893086259.832481</v>
      </c>
      <c r="U88" s="90">
        <f t="shared" ca="1" si="13"/>
        <v>28753090799.701294</v>
      </c>
      <c r="V88">
        <f ca="1">IF('Waste 2030'!$A96="MR",INDIRECT("'Waste 2030'!"&amp;'Country Selector'!$B$3&amp;ROW($A96))*10^12,0)*'Process Emissions Multipliers'!$D$45</f>
        <v>29613095339.57011</v>
      </c>
      <c r="W88" s="90">
        <f t="shared" ca="1" si="18"/>
        <v>29393084922.106449</v>
      </c>
      <c r="X88" s="90">
        <f t="shared" ca="1" si="18"/>
        <v>29173074504.642784</v>
      </c>
      <c r="Y88" s="90">
        <f t="shared" ca="1" si="18"/>
        <v>28953064087.179127</v>
      </c>
      <c r="Z88" s="90">
        <f t="shared" ca="1" si="18"/>
        <v>28733053669.715466</v>
      </c>
      <c r="AA88" s="90">
        <f t="shared" ca="1" si="18"/>
        <v>28513043252.251801</v>
      </c>
      <c r="AB88" s="90">
        <f t="shared" ca="1" si="18"/>
        <v>28293032834.788139</v>
      </c>
      <c r="AC88" s="90">
        <f t="shared" ca="1" si="18"/>
        <v>28073022417.324478</v>
      </c>
      <c r="AD88" s="90">
        <f t="shared" ca="1" si="18"/>
        <v>27853011999.860817</v>
      </c>
      <c r="AE88" s="90">
        <f t="shared" ca="1" si="18"/>
        <v>27633001582.397156</v>
      </c>
      <c r="AF88" s="90">
        <f t="shared" ca="1" si="18"/>
        <v>27412991164.933495</v>
      </c>
      <c r="AG88" s="90">
        <f t="shared" ca="1" si="18"/>
        <v>27192980747.46983</v>
      </c>
      <c r="AH88" s="90">
        <f t="shared" ca="1" si="18"/>
        <v>26972970330.006172</v>
      </c>
      <c r="AI88" s="90">
        <f t="shared" ca="1" si="18"/>
        <v>26752959912.542507</v>
      </c>
      <c r="AJ88" s="90">
        <f t="shared" ca="1" si="18"/>
        <v>26532949495.078846</v>
      </c>
      <c r="AK88" s="90">
        <f t="shared" ca="1" si="18"/>
        <v>26312939077.615185</v>
      </c>
      <c r="AL88" s="90">
        <f t="shared" ca="1" si="18"/>
        <v>26092928660.15152</v>
      </c>
      <c r="AM88" s="90">
        <f t="shared" ca="1" si="17"/>
        <v>25872918242.687859</v>
      </c>
      <c r="AN88" s="90">
        <f t="shared" ca="1" si="17"/>
        <v>25652907825.224201</v>
      </c>
      <c r="AO88" s="90">
        <f t="shared" ca="1" si="17"/>
        <v>25432897407.760536</v>
      </c>
      <c r="AP88">
        <f ca="1">V88*'Process Emissions Multipliers'!$E$45</f>
        <v>25212886990.296875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10988392819.18539</v>
      </c>
      <c r="D89" s="90">
        <f t="shared" ca="1" si="12"/>
        <v>11399526576.967724</v>
      </c>
      <c r="E89" s="90">
        <f t="shared" ca="1" si="12"/>
        <v>11810660334.750057</v>
      </c>
      <c r="F89" s="90">
        <f t="shared" ca="1" si="12"/>
        <v>12221794092.532391</v>
      </c>
      <c r="G89" s="90">
        <f t="shared" ca="1" si="12"/>
        <v>12632927850.314724</v>
      </c>
      <c r="H89" s="90">
        <f t="shared" ca="1" si="12"/>
        <v>13044061608.097059</v>
      </c>
      <c r="I89" s="90">
        <f t="shared" ca="1" si="12"/>
        <v>13455195365.879395</v>
      </c>
      <c r="J89" s="90">
        <f t="shared" ca="1" si="12"/>
        <v>13866329123.661726</v>
      </c>
      <c r="K89" s="90">
        <f t="shared" ca="1" si="12"/>
        <v>14277462881.444061</v>
      </c>
      <c r="L89">
        <f ca="1">IF('Waste 2020'!$A97="MR",INDIRECT("'Waste 2020'!"&amp;'Country Selector'!$B$3&amp;ROW($A97))*10^12,0)*'Process Emissions Multipliers'!$B$45</f>
        <v>14688596639.226395</v>
      </c>
      <c r="M89" s="90">
        <f t="shared" ca="1" si="16"/>
        <v>15502664850.276272</v>
      </c>
      <c r="N89" s="90">
        <f t="shared" ca="1" si="13"/>
        <v>16316733061.326147</v>
      </c>
      <c r="O89" s="90">
        <f t="shared" ca="1" si="13"/>
        <v>17130801272.376026</v>
      </c>
      <c r="P89" s="90">
        <f t="shared" ca="1" si="13"/>
        <v>17944869483.425903</v>
      </c>
      <c r="Q89" s="90">
        <f t="shared" ca="1" si="13"/>
        <v>18758937694.475777</v>
      </c>
      <c r="R89" s="90">
        <f t="shared" ca="1" si="13"/>
        <v>19573005905.525658</v>
      </c>
      <c r="S89" s="90">
        <f t="shared" ca="1" si="13"/>
        <v>20387074116.575531</v>
      </c>
      <c r="T89" s="90">
        <f t="shared" ca="1" si="13"/>
        <v>21201142327.625408</v>
      </c>
      <c r="U89" s="90">
        <f t="shared" ca="1" si="13"/>
        <v>22015210538.675285</v>
      </c>
      <c r="V89">
        <f ca="1">IF('Waste 2030'!$A97="MR",INDIRECT("'Waste 2030'!"&amp;'Country Selector'!$B$3&amp;ROW($A97))*10^12,0)*'Process Emissions Multipliers'!$D$45</f>
        <v>22829278749.725163</v>
      </c>
      <c r="W89" s="90">
        <f t="shared" ca="1" si="18"/>
        <v>22659668680.580856</v>
      </c>
      <c r="X89" s="90">
        <f t="shared" ca="1" si="18"/>
        <v>22490058611.436558</v>
      </c>
      <c r="Y89" s="90">
        <f t="shared" ca="1" si="18"/>
        <v>22320448542.292252</v>
      </c>
      <c r="Z89" s="90">
        <f t="shared" ca="1" si="18"/>
        <v>22150838473.147945</v>
      </c>
      <c r="AA89" s="90">
        <f t="shared" ca="1" si="18"/>
        <v>21981228404.003647</v>
      </c>
      <c r="AB89" s="90">
        <f t="shared" ca="1" si="18"/>
        <v>21811618334.859341</v>
      </c>
      <c r="AC89" s="90">
        <f t="shared" ca="1" si="18"/>
        <v>21642008265.715038</v>
      </c>
      <c r="AD89" s="90">
        <f t="shared" ca="1" si="18"/>
        <v>21472398196.570736</v>
      </c>
      <c r="AE89" s="90">
        <f t="shared" ca="1" si="18"/>
        <v>21302788127.42643</v>
      </c>
      <c r="AF89" s="90">
        <f t="shared" ca="1" si="18"/>
        <v>21133178058.282127</v>
      </c>
      <c r="AG89" s="90">
        <f t="shared" ca="1" si="18"/>
        <v>20963567989.137825</v>
      </c>
      <c r="AH89" s="90">
        <f t="shared" ca="1" si="18"/>
        <v>20793957919.993519</v>
      </c>
      <c r="AI89" s="90">
        <f t="shared" ca="1" si="18"/>
        <v>20624347850.849216</v>
      </c>
      <c r="AJ89" s="90">
        <f t="shared" ca="1" si="18"/>
        <v>20454737781.704914</v>
      </c>
      <c r="AK89" s="90">
        <f t="shared" ca="1" si="18"/>
        <v>20285127712.560608</v>
      </c>
      <c r="AL89" s="90">
        <f t="shared" ca="1" si="18"/>
        <v>20115517643.416306</v>
      </c>
      <c r="AM89" s="90">
        <f t="shared" ca="1" si="17"/>
        <v>19945907574.272003</v>
      </c>
      <c r="AN89" s="90">
        <f t="shared" ca="1" si="17"/>
        <v>19776297505.127697</v>
      </c>
      <c r="AO89" s="90">
        <f t="shared" ca="1" si="17"/>
        <v>19606687435.983398</v>
      </c>
      <c r="AP89">
        <f ca="1">V89*'Process Emissions Multipliers'!$E$45</f>
        <v>19437077366.839092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17503078392.299763</v>
      </c>
      <c r="D90" s="90">
        <f t="shared" ca="1" si="12"/>
        <v>18258945737.145721</v>
      </c>
      <c r="E90" s="90">
        <f t="shared" ca="1" si="12"/>
        <v>19014813081.991684</v>
      </c>
      <c r="F90" s="90">
        <f t="shared" ca="1" si="12"/>
        <v>19770680426.837639</v>
      </c>
      <c r="G90" s="90">
        <f t="shared" ca="1" si="12"/>
        <v>20526547771.683598</v>
      </c>
      <c r="H90" s="90">
        <f t="shared" ca="1" si="12"/>
        <v>21282415116.52956</v>
      </c>
      <c r="I90" s="90">
        <f t="shared" ca="1" si="12"/>
        <v>22038282461.375519</v>
      </c>
      <c r="J90" s="90">
        <f t="shared" ca="1" si="12"/>
        <v>22794149806.221478</v>
      </c>
      <c r="K90" s="90">
        <f t="shared" ca="1" si="12"/>
        <v>23550017151.067436</v>
      </c>
      <c r="L90">
        <f ca="1">IF('Waste 2020'!$A98="MR",INDIRECT("'Waste 2020'!"&amp;'Country Selector'!$B$3&amp;ROW($A98))*10^12,0)*'Process Emissions Multipliers'!$B$45</f>
        <v>24305884495.913395</v>
      </c>
      <c r="M90" s="90">
        <f t="shared" ca="1" si="16"/>
        <v>24908906415.161648</v>
      </c>
      <c r="N90" s="90">
        <f t="shared" ca="1" si="13"/>
        <v>25511928334.409897</v>
      </c>
      <c r="O90" s="90">
        <f t="shared" ca="1" si="13"/>
        <v>26114950253.65815</v>
      </c>
      <c r="P90" s="90">
        <f t="shared" ca="1" si="13"/>
        <v>26717972172.906403</v>
      </c>
      <c r="Q90" s="90">
        <f t="shared" ca="1" si="13"/>
        <v>27320994092.154648</v>
      </c>
      <c r="R90" s="90">
        <f t="shared" ca="1" si="13"/>
        <v>27924016011.402901</v>
      </c>
      <c r="S90" s="90">
        <f t="shared" ca="1" si="13"/>
        <v>28527037930.651154</v>
      </c>
      <c r="T90" s="90">
        <f t="shared" ca="1" si="13"/>
        <v>29130059849.899403</v>
      </c>
      <c r="U90" s="90">
        <f t="shared" ca="1" si="13"/>
        <v>29733081769.147652</v>
      </c>
      <c r="V90">
        <f ca="1">IF('Waste 2030'!$A98="MR",INDIRECT("'Waste 2030'!"&amp;'Country Selector'!$B$3&amp;ROW($A98))*10^12,0)*'Process Emissions Multipliers'!$D$45</f>
        <v>30336103688.395905</v>
      </c>
      <c r="W90" s="90">
        <f t="shared" ca="1" si="18"/>
        <v>30110721682.220196</v>
      </c>
      <c r="X90" s="90">
        <f t="shared" ca="1" si="18"/>
        <v>29885339676.044479</v>
      </c>
      <c r="Y90" s="90">
        <f t="shared" ca="1" si="18"/>
        <v>29659957669.868771</v>
      </c>
      <c r="Z90" s="90">
        <f t="shared" ca="1" si="18"/>
        <v>29434575663.693062</v>
      </c>
      <c r="AA90" s="90">
        <f t="shared" ca="1" si="18"/>
        <v>29209193657.517349</v>
      </c>
      <c r="AB90" s="90">
        <f t="shared" ca="1" si="18"/>
        <v>28983811651.341637</v>
      </c>
      <c r="AC90" s="90">
        <f t="shared" ca="1" si="18"/>
        <v>28758429645.165924</v>
      </c>
      <c r="AD90" s="90">
        <f t="shared" ca="1" si="18"/>
        <v>28533047638.990219</v>
      </c>
      <c r="AE90" s="90">
        <f t="shared" ca="1" si="18"/>
        <v>28307665632.814507</v>
      </c>
      <c r="AF90" s="90">
        <f t="shared" ca="1" si="18"/>
        <v>28082283626.638794</v>
      </c>
      <c r="AG90" s="90">
        <f t="shared" ca="1" si="18"/>
        <v>27856901620.463081</v>
      </c>
      <c r="AH90" s="90">
        <f t="shared" ca="1" si="18"/>
        <v>27631519614.287373</v>
      </c>
      <c r="AI90" s="90">
        <f t="shared" ca="1" si="18"/>
        <v>27406137608.111664</v>
      </c>
      <c r="AJ90" s="90">
        <f t="shared" ca="1" si="18"/>
        <v>27180755601.935951</v>
      </c>
      <c r="AK90" s="90">
        <f t="shared" ca="1" si="18"/>
        <v>26955373595.760239</v>
      </c>
      <c r="AL90" s="90">
        <f t="shared" ca="1" si="18"/>
        <v>26729991589.584526</v>
      </c>
      <c r="AM90" s="90">
        <f t="shared" ca="1" si="17"/>
        <v>26504609583.408821</v>
      </c>
      <c r="AN90" s="90">
        <f t="shared" ca="1" si="17"/>
        <v>26279227577.233109</v>
      </c>
      <c r="AO90" s="90">
        <f t="shared" ca="1" si="17"/>
        <v>26053845571.057392</v>
      </c>
      <c r="AP90">
        <f ca="1">V90*'Process Emissions Multipliers'!$E$45</f>
        <v>25828463564.881683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9029647062.3039932</v>
      </c>
      <c r="D91" s="90">
        <f t="shared" ca="1" si="12"/>
        <v>10327743886.046007</v>
      </c>
      <c r="E91" s="90">
        <f t="shared" ca="1" si="12"/>
        <v>11625840709.788021</v>
      </c>
      <c r="F91" s="90">
        <f t="shared" ca="1" si="12"/>
        <v>12923937533.530033</v>
      </c>
      <c r="G91" s="90">
        <f t="shared" ca="1" si="12"/>
        <v>14222034357.272049</v>
      </c>
      <c r="H91" s="90">
        <f t="shared" ca="1" si="12"/>
        <v>15520131181.014061</v>
      </c>
      <c r="I91" s="90">
        <f t="shared" ca="1" si="12"/>
        <v>16818228004.756075</v>
      </c>
      <c r="J91" s="90">
        <f t="shared" ca="1" si="12"/>
        <v>18116324828.498089</v>
      </c>
      <c r="K91" s="90">
        <f t="shared" ca="1" si="12"/>
        <v>19414421652.240101</v>
      </c>
      <c r="L91">
        <f ca="1">IF('Waste 2020'!$A99="MR",INDIRECT("'Waste 2020'!"&amp;'Country Selector'!$B$3&amp;ROW($A99))*10^12,0)*'Process Emissions Multipliers'!$B$45</f>
        <v>20712518475.982117</v>
      </c>
      <c r="M91" s="90">
        <f t="shared" ca="1" si="16"/>
        <v>21417745429.43272</v>
      </c>
      <c r="N91" s="90">
        <f t="shared" ca="1" si="13"/>
        <v>22122972382.883327</v>
      </c>
      <c r="O91" s="90">
        <f t="shared" ca="1" si="13"/>
        <v>22828199336.333931</v>
      </c>
      <c r="P91" s="90">
        <f t="shared" ca="1" si="13"/>
        <v>23533426289.784534</v>
      </c>
      <c r="Q91" s="90">
        <f t="shared" ca="1" si="13"/>
        <v>24238653243.235142</v>
      </c>
      <c r="R91" s="90">
        <f t="shared" ca="1" si="13"/>
        <v>24943880196.685745</v>
      </c>
      <c r="S91" s="90">
        <f t="shared" ca="1" si="13"/>
        <v>25649107150.136349</v>
      </c>
      <c r="T91" s="90">
        <f t="shared" ca="1" si="13"/>
        <v>26354334103.586952</v>
      </c>
      <c r="U91" s="90">
        <f t="shared" ca="1" si="13"/>
        <v>27059561057.03756</v>
      </c>
      <c r="V91">
        <f ca="1">IF('Waste 2030'!$A99="MR",INDIRECT("'Waste 2030'!"&amp;'Country Selector'!$B$3&amp;ROW($A99))*10^12,0)*'Process Emissions Multipliers'!$D$45</f>
        <v>27764788010.488163</v>
      </c>
      <c r="W91" s="90">
        <f t="shared" ca="1" si="18"/>
        <v>27558509587.684616</v>
      </c>
      <c r="X91" s="90">
        <f t="shared" ca="1" si="18"/>
        <v>27352231164.881069</v>
      </c>
      <c r="Y91" s="90">
        <f t="shared" ca="1" si="18"/>
        <v>27145952742.077526</v>
      </c>
      <c r="Z91" s="90">
        <f t="shared" ca="1" si="18"/>
        <v>26939674319.273979</v>
      </c>
      <c r="AA91" s="90">
        <f t="shared" ca="1" si="18"/>
        <v>26733395896.470432</v>
      </c>
      <c r="AB91" s="90">
        <f t="shared" ca="1" si="18"/>
        <v>26527117473.666885</v>
      </c>
      <c r="AC91" s="90">
        <f t="shared" ca="1" si="18"/>
        <v>26320839050.863338</v>
      </c>
      <c r="AD91" s="90">
        <f t="shared" ca="1" si="18"/>
        <v>26114560628.059792</v>
      </c>
      <c r="AE91" s="90">
        <f t="shared" ca="1" si="18"/>
        <v>25908282205.256248</v>
      </c>
      <c r="AF91" s="90">
        <f t="shared" ca="1" si="18"/>
        <v>25702003782.452702</v>
      </c>
      <c r="AG91" s="90">
        <f t="shared" ca="1" si="18"/>
        <v>25495725359.649155</v>
      </c>
      <c r="AH91" s="90">
        <f t="shared" ca="1" si="18"/>
        <v>25289446936.845604</v>
      </c>
      <c r="AI91" s="90">
        <f t="shared" ca="1" si="18"/>
        <v>25083168514.042061</v>
      </c>
      <c r="AJ91" s="90">
        <f t="shared" ca="1" si="18"/>
        <v>24876890091.238514</v>
      </c>
      <c r="AK91" s="90">
        <f t="shared" ca="1" si="18"/>
        <v>24670611668.434967</v>
      </c>
      <c r="AL91" s="90">
        <f t="shared" ca="1" si="18"/>
        <v>24464333245.631424</v>
      </c>
      <c r="AM91" s="90">
        <f t="shared" ca="1" si="17"/>
        <v>24258054822.827873</v>
      </c>
      <c r="AN91" s="90">
        <f t="shared" ca="1" si="17"/>
        <v>24051776400.02433</v>
      </c>
      <c r="AO91" s="90">
        <f t="shared" ca="1" si="17"/>
        <v>23845497977.220779</v>
      </c>
      <c r="AP91">
        <f ca="1">V91*'Process Emissions Multipliers'!$E$45</f>
        <v>23639219554.417236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5579690038.6574736</v>
      </c>
      <c r="D92" s="90">
        <f t="shared" ca="1" si="12"/>
        <v>6482837483.9758978</v>
      </c>
      <c r="E92" s="90">
        <f t="shared" ca="1" si="12"/>
        <v>7385984929.2943211</v>
      </c>
      <c r="F92" s="90">
        <f t="shared" ca="1" si="12"/>
        <v>8289132374.6127453</v>
      </c>
      <c r="G92" s="90">
        <f t="shared" ca="1" si="12"/>
        <v>9192279819.9311676</v>
      </c>
      <c r="H92" s="90">
        <f t="shared" ca="1" si="12"/>
        <v>10095427265.249594</v>
      </c>
      <c r="I92" s="90">
        <f t="shared" ca="1" si="12"/>
        <v>10998574710.568016</v>
      </c>
      <c r="J92" s="90">
        <f t="shared" ca="1" si="12"/>
        <v>11901722155.88644</v>
      </c>
      <c r="K92" s="90">
        <f t="shared" ca="1" si="12"/>
        <v>12804869601.204863</v>
      </c>
      <c r="L92">
        <f ca="1">IF('Waste 2020'!$A100="MR",INDIRECT("'Waste 2020'!"&amp;'Country Selector'!$B$3&amp;ROW($A100))*10^12,0)*'Process Emissions Multipliers'!$B$45</f>
        <v>13708017046.523287</v>
      </c>
      <c r="M92" s="90">
        <f t="shared" ca="1" si="16"/>
        <v>13693452792.529831</v>
      </c>
      <c r="N92" s="90">
        <f t="shared" ca="1" si="13"/>
        <v>13678888538.536373</v>
      </c>
      <c r="O92" s="90">
        <f t="shared" ca="1" si="13"/>
        <v>13664324284.542919</v>
      </c>
      <c r="P92" s="90">
        <f t="shared" ca="1" si="13"/>
        <v>13649760030.549461</v>
      </c>
      <c r="Q92" s="90">
        <f t="shared" ca="1" si="13"/>
        <v>13635195776.556004</v>
      </c>
      <c r="R92" s="90">
        <f t="shared" ca="1" si="13"/>
        <v>13620631522.56255</v>
      </c>
      <c r="S92" s="90">
        <f t="shared" ca="1" si="13"/>
        <v>13606067268.569092</v>
      </c>
      <c r="T92" s="90">
        <f t="shared" ca="1" si="13"/>
        <v>13591503014.575634</v>
      </c>
      <c r="U92" s="90">
        <f t="shared" ca="1" si="13"/>
        <v>13576938760.582178</v>
      </c>
      <c r="V92">
        <f ca="1">IF('Waste 2030'!$A100="MR",INDIRECT("'Waste 2030'!"&amp;'Country Selector'!$B$3&amp;ROW($A100))*10^12,0)*'Process Emissions Multipliers'!$D$45</f>
        <v>13562374506.588722</v>
      </c>
      <c r="W92" s="90">
        <f t="shared" ca="1" si="18"/>
        <v>13461612879.248606</v>
      </c>
      <c r="X92" s="90">
        <f t="shared" ca="1" si="18"/>
        <v>13360851251.908489</v>
      </c>
      <c r="Y92" s="90">
        <f t="shared" ca="1" si="18"/>
        <v>13260089624.568373</v>
      </c>
      <c r="Z92" s="90">
        <f t="shared" ca="1" si="18"/>
        <v>13159327997.228254</v>
      </c>
      <c r="AA92" s="90">
        <f t="shared" ca="1" si="18"/>
        <v>13058566369.888138</v>
      </c>
      <c r="AB92" s="90">
        <f t="shared" ca="1" si="18"/>
        <v>12957804742.548023</v>
      </c>
      <c r="AC92" s="90">
        <f t="shared" ca="1" si="18"/>
        <v>12857043115.207905</v>
      </c>
      <c r="AD92" s="90">
        <f t="shared" ca="1" si="18"/>
        <v>12756281487.86779</v>
      </c>
      <c r="AE92" s="90">
        <f t="shared" ca="1" si="18"/>
        <v>12655519860.527672</v>
      </c>
      <c r="AF92" s="90">
        <f t="shared" ca="1" si="18"/>
        <v>12554758233.187555</v>
      </c>
      <c r="AG92" s="90">
        <f t="shared" ca="1" si="18"/>
        <v>12453996605.847439</v>
      </c>
      <c r="AH92" s="90">
        <f t="shared" ca="1" si="18"/>
        <v>12353234978.50732</v>
      </c>
      <c r="AI92" s="90">
        <f t="shared" ca="1" si="18"/>
        <v>12252473351.167206</v>
      </c>
      <c r="AJ92" s="90">
        <f t="shared" ca="1" si="18"/>
        <v>12151711723.827087</v>
      </c>
      <c r="AK92" s="90">
        <f t="shared" ca="1" si="18"/>
        <v>12050950096.486973</v>
      </c>
      <c r="AL92" s="90">
        <f t="shared" ca="1" si="18"/>
        <v>11950188469.146854</v>
      </c>
      <c r="AM92" s="90">
        <f t="shared" ca="1" si="17"/>
        <v>11849426841.806738</v>
      </c>
      <c r="AN92" s="90">
        <f t="shared" ca="1" si="17"/>
        <v>11748665214.466623</v>
      </c>
      <c r="AO92" s="90">
        <f t="shared" ca="1" si="17"/>
        <v>11647903587.126505</v>
      </c>
      <c r="AP92">
        <f ca="1">V92*'Process Emissions Multipliers'!$E$45</f>
        <v>11547141959.786388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14939917435.122768</v>
      </c>
      <c r="D93" s="90">
        <f t="shared" ca="1" si="12"/>
        <v>14078466483.230694</v>
      </c>
      <c r="E93" s="90">
        <f t="shared" ca="1" si="12"/>
        <v>13217015531.338619</v>
      </c>
      <c r="F93" s="90">
        <f t="shared" ca="1" si="12"/>
        <v>12355564579.446543</v>
      </c>
      <c r="G93" s="90">
        <f t="shared" ca="1" si="12"/>
        <v>11494113627.554466</v>
      </c>
      <c r="H93" s="90">
        <f t="shared" ca="1" si="12"/>
        <v>10632662675.662392</v>
      </c>
      <c r="I93" s="90">
        <f t="shared" ca="1" si="12"/>
        <v>9771211723.7703152</v>
      </c>
      <c r="J93" s="90">
        <f t="shared" ca="1" si="12"/>
        <v>8909760771.8782387</v>
      </c>
      <c r="K93" s="90">
        <f t="shared" ca="1" si="12"/>
        <v>8048309819.9861622</v>
      </c>
      <c r="L93">
        <f ca="1">IF('Waste 2020'!$A101="MR",INDIRECT("'Waste 2020'!"&amp;'Country Selector'!$B$3&amp;ROW($A101))*10^12,0)*'Process Emissions Multipliers'!$B$45</f>
        <v>7186858868.0940866</v>
      </c>
      <c r="M93" s="90">
        <f t="shared" ca="1" si="16"/>
        <v>9877979671.2985458</v>
      </c>
      <c r="N93" s="90">
        <f t="shared" ca="1" si="13"/>
        <v>12569100474.503008</v>
      </c>
      <c r="O93" s="90">
        <f t="shared" ca="1" si="13"/>
        <v>15260221277.707468</v>
      </c>
      <c r="P93" s="90">
        <f t="shared" ca="1" si="13"/>
        <v>17951342080.91193</v>
      </c>
      <c r="Q93" s="90">
        <f t="shared" ca="1" si="13"/>
        <v>20642462884.11639</v>
      </c>
      <c r="R93" s="90">
        <f t="shared" ca="1" si="13"/>
        <v>23333583687.320847</v>
      </c>
      <c r="S93" s="90">
        <f t="shared" ca="1" si="13"/>
        <v>26024704490.525311</v>
      </c>
      <c r="T93" s="90">
        <f t="shared" ca="1" si="13"/>
        <v>28715825293.729771</v>
      </c>
      <c r="U93" s="90">
        <f t="shared" ca="1" si="13"/>
        <v>31406946096.934235</v>
      </c>
      <c r="V93">
        <f ca="1">IF('Waste 2030'!$A101="MR",INDIRECT("'Waste 2030'!"&amp;'Country Selector'!$B$3&amp;ROW($A101))*10^12,0)*'Process Emissions Multipliers'!$D$45</f>
        <v>34098066900.138691</v>
      </c>
      <c r="W93" s="90">
        <f t="shared" ca="1" si="18"/>
        <v>33844735397.728031</v>
      </c>
      <c r="X93" s="90">
        <f t="shared" ca="1" si="18"/>
        <v>33591403895.317375</v>
      </c>
      <c r="Y93" s="90">
        <f t="shared" ca="1" si="18"/>
        <v>33338072392.906715</v>
      </c>
      <c r="Z93" s="90">
        <f t="shared" ca="1" si="18"/>
        <v>33084740890.496056</v>
      </c>
      <c r="AA93" s="90">
        <f t="shared" ca="1" si="18"/>
        <v>32831409388.085396</v>
      </c>
      <c r="AB93" s="90">
        <f t="shared" ca="1" si="18"/>
        <v>32578077885.674736</v>
      </c>
      <c r="AC93" s="90">
        <f t="shared" ca="1" si="18"/>
        <v>32324746383.264076</v>
      </c>
      <c r="AD93" s="90">
        <f t="shared" ca="1" si="18"/>
        <v>32071414880.853416</v>
      </c>
      <c r="AE93" s="90">
        <f t="shared" ca="1" si="18"/>
        <v>31818083378.442757</v>
      </c>
      <c r="AF93" s="90">
        <f t="shared" ca="1" si="18"/>
        <v>31564751876.032104</v>
      </c>
      <c r="AG93" s="90">
        <f t="shared" ca="1" si="18"/>
        <v>31311420373.621445</v>
      </c>
      <c r="AH93" s="90">
        <f t="shared" ca="1" si="18"/>
        <v>31058088871.210785</v>
      </c>
      <c r="AI93" s="90">
        <f t="shared" ca="1" si="18"/>
        <v>30804757368.800121</v>
      </c>
      <c r="AJ93" s="90">
        <f t="shared" ca="1" si="18"/>
        <v>30551425866.389465</v>
      </c>
      <c r="AK93" s="90">
        <f t="shared" ca="1" si="18"/>
        <v>30298094363.978802</v>
      </c>
      <c r="AL93" s="90">
        <f t="shared" ca="1" si="18"/>
        <v>30044762861.568146</v>
      </c>
      <c r="AM93" s="90">
        <f t="shared" ca="1" si="17"/>
        <v>29791431359.157486</v>
      </c>
      <c r="AN93" s="90">
        <f t="shared" ca="1" si="17"/>
        <v>29538099856.74683</v>
      </c>
      <c r="AO93" s="90">
        <f t="shared" ca="1" si="17"/>
        <v>29284768354.33617</v>
      </c>
      <c r="AP93">
        <f ca="1">V93*'Process Emissions Multipliers'!$E$45</f>
        <v>29031436851.92551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7241553419.0033979</v>
      </c>
      <c r="D94" s="90">
        <f t="shared" ca="1" si="12"/>
        <v>8220402425.866189</v>
      </c>
      <c r="E94" s="90">
        <f t="shared" ca="1" si="12"/>
        <v>9199251432.728981</v>
      </c>
      <c r="F94" s="90">
        <f t="shared" ca="1" si="12"/>
        <v>10178100439.591772</v>
      </c>
      <c r="G94" s="90">
        <f t="shared" ca="1" si="12"/>
        <v>11156949446.454563</v>
      </c>
      <c r="H94" s="90">
        <f t="shared" ca="1" si="12"/>
        <v>12135798453.317354</v>
      </c>
      <c r="I94" s="90">
        <f t="shared" ca="1" si="12"/>
        <v>13114647460.180143</v>
      </c>
      <c r="J94" s="90">
        <f t="shared" ca="1" si="12"/>
        <v>14093496467.042936</v>
      </c>
      <c r="K94" s="90">
        <f t="shared" ca="1" si="12"/>
        <v>15072345473.905725</v>
      </c>
      <c r="L94">
        <f ca="1">IF('Waste 2020'!$A102="MR",INDIRECT("'Waste 2020'!"&amp;'Country Selector'!$B$3&amp;ROW($A102))*10^12,0)*'Process Emissions Multipliers'!$B$45</f>
        <v>16051194480.768518</v>
      </c>
      <c r="M94" s="90">
        <f t="shared" ca="1" si="16"/>
        <v>16124505084.430882</v>
      </c>
      <c r="N94" s="90">
        <f t="shared" ca="1" si="13"/>
        <v>16197815688.093246</v>
      </c>
      <c r="O94" s="90">
        <f t="shared" ca="1" si="13"/>
        <v>16271126291.755608</v>
      </c>
      <c r="P94" s="90">
        <f t="shared" ca="1" si="13"/>
        <v>16344436895.417973</v>
      </c>
      <c r="Q94" s="90">
        <f t="shared" ca="1" si="13"/>
        <v>16417747499.080338</v>
      </c>
      <c r="R94" s="90">
        <f t="shared" ca="1" si="13"/>
        <v>16491058102.742701</v>
      </c>
      <c r="S94" s="90">
        <f t="shared" ca="1" si="13"/>
        <v>16564368706.405067</v>
      </c>
      <c r="T94" s="90">
        <f t="shared" ca="1" si="13"/>
        <v>16637679310.067429</v>
      </c>
      <c r="U94" s="90">
        <f t="shared" ca="1" si="13"/>
        <v>16710989913.729794</v>
      </c>
      <c r="V94">
        <f ca="1">IF('Waste 2030'!$A102="MR",INDIRECT("'Waste 2030'!"&amp;'Country Selector'!$B$3&amp;ROW($A102))*10^12,0)*'Process Emissions Multipliers'!$D$45</f>
        <v>16784300517.392157</v>
      </c>
      <c r="W94" s="90">
        <f t="shared" ca="1" si="18"/>
        <v>16659601598.845379</v>
      </c>
      <c r="X94" s="90">
        <f t="shared" ca="1" si="18"/>
        <v>16534902680.298603</v>
      </c>
      <c r="Y94" s="90">
        <f t="shared" ca="1" si="18"/>
        <v>16410203761.751827</v>
      </c>
      <c r="Z94" s="90">
        <f t="shared" ca="1" si="18"/>
        <v>16285504843.205048</v>
      </c>
      <c r="AA94" s="90">
        <f t="shared" ca="1" si="18"/>
        <v>16160805924.65827</v>
      </c>
      <c r="AB94" s="90">
        <f t="shared" ca="1" si="18"/>
        <v>16036107006.111494</v>
      </c>
      <c r="AC94" s="90">
        <f t="shared" ca="1" si="18"/>
        <v>15911408087.564716</v>
      </c>
      <c r="AD94" s="90">
        <f t="shared" ca="1" si="18"/>
        <v>15786709169.017937</v>
      </c>
      <c r="AE94" s="90">
        <f t="shared" ca="1" si="18"/>
        <v>15662010250.471161</v>
      </c>
      <c r="AF94" s="90">
        <f t="shared" ca="1" si="18"/>
        <v>15537311331.924383</v>
      </c>
      <c r="AG94" s="90">
        <f t="shared" ca="1" si="18"/>
        <v>15412612413.377609</v>
      </c>
      <c r="AH94" s="90">
        <f t="shared" ca="1" si="18"/>
        <v>15287913494.83083</v>
      </c>
      <c r="AI94" s="90">
        <f t="shared" ca="1" si="18"/>
        <v>15163214576.284052</v>
      </c>
      <c r="AJ94" s="90">
        <f t="shared" ca="1" si="18"/>
        <v>15038515657.737274</v>
      </c>
      <c r="AK94" s="90">
        <f t="shared" ca="1" si="18"/>
        <v>14913816739.190498</v>
      </c>
      <c r="AL94" s="90">
        <f t="shared" ref="AL94:AO109" ca="1" si="19">$V94*($AP$1-AL$1)/($AP$1-$V$1)+$AP94*(AL$1-$V$1)/($AP$1-$V$1)</f>
        <v>14789117820.643721</v>
      </c>
      <c r="AM94" s="90">
        <f t="shared" ca="1" si="19"/>
        <v>14664418902.096943</v>
      </c>
      <c r="AN94" s="90">
        <f t="shared" ca="1" si="19"/>
        <v>14539719983.550165</v>
      </c>
      <c r="AO94" s="90">
        <f t="shared" ca="1" si="19"/>
        <v>14415021065.003389</v>
      </c>
      <c r="AP94">
        <f ca="1">V94*'Process Emissions Multipliers'!$E$45</f>
        <v>14290322146.456612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9152681321.4986954</v>
      </c>
      <c r="D95" s="90">
        <f t="shared" ca="1" si="12"/>
        <v>9045068679.9361191</v>
      </c>
      <c r="E95" s="90">
        <f t="shared" ref="D95:K126" ca="1" si="20">$B95*($L$1-E$1)/($L$1-$B$1)+$L95*(E$1-$B$1)/($L$1-$B$1)</f>
        <v>8937456038.3735428</v>
      </c>
      <c r="F95" s="90">
        <f t="shared" ca="1" si="20"/>
        <v>8829843396.8109665</v>
      </c>
      <c r="G95" s="90">
        <f t="shared" ca="1" si="20"/>
        <v>8722230755.2483902</v>
      </c>
      <c r="H95" s="90">
        <f t="shared" ca="1" si="20"/>
        <v>8614618113.685812</v>
      </c>
      <c r="I95" s="90">
        <f t="shared" ca="1" si="20"/>
        <v>8507005472.1232367</v>
      </c>
      <c r="J95" s="90">
        <f t="shared" ca="1" si="20"/>
        <v>8399392830.5606594</v>
      </c>
      <c r="K95" s="90">
        <f t="shared" ca="1" si="20"/>
        <v>8291780188.9980831</v>
      </c>
      <c r="L95">
        <f ca="1">IF('Waste 2020'!$A103="MR",INDIRECT("'Waste 2020'!"&amp;'Country Selector'!$B$3&amp;ROW($A103))*10^12,0)*'Process Emissions Multipliers'!$B$45</f>
        <v>8184167547.4355068</v>
      </c>
      <c r="M95" s="90">
        <f t="shared" ca="1" si="16"/>
        <v>9020119658.4862976</v>
      </c>
      <c r="N95" s="90">
        <f t="shared" ca="1" si="13"/>
        <v>9856071769.5370903</v>
      </c>
      <c r="O95" s="90">
        <f t="shared" ref="N95:U126" ca="1" si="21">$L95*($V$1-O$1)/($V$1-$L$1)+$V95*(O$1-$L$1)/($V$1-$L$1)</f>
        <v>10692023880.587883</v>
      </c>
      <c r="P95" s="90">
        <f t="shared" ca="1" si="21"/>
        <v>11527975991.638676</v>
      </c>
      <c r="Q95" s="90">
        <f t="shared" ca="1" si="21"/>
        <v>12363928102.689466</v>
      </c>
      <c r="R95" s="90">
        <f t="shared" ca="1" si="21"/>
        <v>13199880213.740259</v>
      </c>
      <c r="S95" s="90">
        <f t="shared" ca="1" si="21"/>
        <v>14035832324.791052</v>
      </c>
      <c r="T95" s="90">
        <f t="shared" ca="1" si="21"/>
        <v>14871784435.841843</v>
      </c>
      <c r="U95" s="90">
        <f t="shared" ca="1" si="21"/>
        <v>15707736546.892635</v>
      </c>
      <c r="V95">
        <f ca="1">IF('Waste 2030'!$A103="MR",INDIRECT("'Waste 2030'!"&amp;'Country Selector'!$B$3&amp;ROW($A103))*10^12,0)*'Process Emissions Multipliers'!$D$45</f>
        <v>16543688657.943428</v>
      </c>
      <c r="W95" s="90">
        <f t="shared" ref="W95:AL110" ca="1" si="22">$V95*($AP$1-W$1)/($AP$1-$V$1)+$AP95*(W$1-$V$1)/($AP$1-$V$1)</f>
        <v>16420777364.602221</v>
      </c>
      <c r="X95" s="90">
        <f t="shared" ca="1" si="22"/>
        <v>16297866071.261017</v>
      </c>
      <c r="Y95" s="90">
        <f t="shared" ca="1" si="22"/>
        <v>16174954777.919811</v>
      </c>
      <c r="Z95" s="90">
        <f t="shared" ca="1" si="22"/>
        <v>16052043484.578606</v>
      </c>
      <c r="AA95" s="90">
        <f t="shared" ca="1" si="22"/>
        <v>15929132191.237402</v>
      </c>
      <c r="AB95" s="90">
        <f t="shared" ca="1" si="22"/>
        <v>15806220897.896198</v>
      </c>
      <c r="AC95" s="90">
        <f t="shared" ca="1" si="22"/>
        <v>15683309604.554991</v>
      </c>
      <c r="AD95" s="90">
        <f t="shared" ca="1" si="22"/>
        <v>15560398311.213785</v>
      </c>
      <c r="AE95" s="90">
        <f t="shared" ca="1" si="22"/>
        <v>15437487017.872581</v>
      </c>
      <c r="AF95" s="90">
        <f t="shared" ca="1" si="22"/>
        <v>15314575724.531376</v>
      </c>
      <c r="AG95" s="90">
        <f t="shared" ca="1" si="22"/>
        <v>15191664431.19017</v>
      </c>
      <c r="AH95" s="90">
        <f t="shared" ca="1" si="22"/>
        <v>15068753137.848965</v>
      </c>
      <c r="AI95" s="90">
        <f t="shared" ca="1" si="22"/>
        <v>14945841844.507759</v>
      </c>
      <c r="AJ95" s="90">
        <f t="shared" ca="1" si="22"/>
        <v>14822930551.166555</v>
      </c>
      <c r="AK95" s="90">
        <f t="shared" ca="1" si="22"/>
        <v>14700019257.82535</v>
      </c>
      <c r="AL95" s="90">
        <f t="shared" ca="1" si="22"/>
        <v>14577107964.484144</v>
      </c>
      <c r="AM95" s="90">
        <f t="shared" ca="1" si="19"/>
        <v>14454196671.142941</v>
      </c>
      <c r="AN95" s="90">
        <f t="shared" ca="1" si="19"/>
        <v>14331285377.801733</v>
      </c>
      <c r="AO95" s="90">
        <f t="shared" ca="1" si="19"/>
        <v>14208374084.460529</v>
      </c>
      <c r="AP95">
        <f ca="1">V95*'Process Emissions Multipliers'!$E$45</f>
        <v>14085462791.119324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6914596441.2472839</v>
      </c>
      <c r="D96" s="90">
        <f t="shared" ca="1" si="20"/>
        <v>7763994558.1318712</v>
      </c>
      <c r="E96" s="90">
        <f t="shared" ca="1" si="20"/>
        <v>8613392675.0164566</v>
      </c>
      <c r="F96" s="90">
        <f t="shared" ca="1" si="20"/>
        <v>9462790791.9010448</v>
      </c>
      <c r="G96" s="90">
        <f t="shared" ca="1" si="20"/>
        <v>10312188908.785629</v>
      </c>
      <c r="H96" s="90">
        <f t="shared" ca="1" si="20"/>
        <v>11161587025.670218</v>
      </c>
      <c r="I96" s="90">
        <f t="shared" ca="1" si="20"/>
        <v>12010985142.554806</v>
      </c>
      <c r="J96" s="90">
        <f t="shared" ca="1" si="20"/>
        <v>12860383259.439392</v>
      </c>
      <c r="K96" s="90">
        <f t="shared" ca="1" si="20"/>
        <v>13709781376.323977</v>
      </c>
      <c r="L96">
        <f ca="1">IF('Waste 2020'!$A104="MR",INDIRECT("'Waste 2020'!"&amp;'Country Selector'!$B$3&amp;ROW($A104))*10^12,0)*'Process Emissions Multipliers'!$B$45</f>
        <v>14559179493.208565</v>
      </c>
      <c r="M96" s="90">
        <f t="shared" ca="1" si="16"/>
        <v>14813695492.723448</v>
      </c>
      <c r="N96" s="90">
        <f t="shared" ca="1" si="21"/>
        <v>15068211492.238335</v>
      </c>
      <c r="O96" s="90">
        <f t="shared" ca="1" si="21"/>
        <v>15322727491.753222</v>
      </c>
      <c r="P96" s="90">
        <f t="shared" ca="1" si="21"/>
        <v>15577243491.268105</v>
      </c>
      <c r="Q96" s="90">
        <f t="shared" ca="1" si="21"/>
        <v>15831759490.78299</v>
      </c>
      <c r="R96" s="90">
        <f t="shared" ca="1" si="21"/>
        <v>16086275490.297876</v>
      </c>
      <c r="S96" s="90">
        <f t="shared" ca="1" si="21"/>
        <v>16340791489.812759</v>
      </c>
      <c r="T96" s="90">
        <f t="shared" ca="1" si="21"/>
        <v>16595307489.327644</v>
      </c>
      <c r="U96" s="90">
        <f t="shared" ca="1" si="21"/>
        <v>16849823488.842529</v>
      </c>
      <c r="V96">
        <f ca="1">IF('Waste 2030'!$A104="MR",INDIRECT("'Waste 2030'!"&amp;'Country Selector'!$B$3&amp;ROW($A104))*10^12,0)*'Process Emissions Multipliers'!$D$45</f>
        <v>17104339488.357416</v>
      </c>
      <c r="W96" s="90">
        <f t="shared" ca="1" si="22"/>
        <v>16977262841.079504</v>
      </c>
      <c r="X96" s="90">
        <f t="shared" ca="1" si="22"/>
        <v>16850186193.801592</v>
      </c>
      <c r="Y96" s="90">
        <f t="shared" ca="1" si="22"/>
        <v>16723109546.52368</v>
      </c>
      <c r="Z96" s="90">
        <f t="shared" ca="1" si="22"/>
        <v>16596032899.24577</v>
      </c>
      <c r="AA96" s="90">
        <f t="shared" ca="1" si="22"/>
        <v>16468956251.967861</v>
      </c>
      <c r="AB96" s="90">
        <f t="shared" ca="1" si="22"/>
        <v>16341879604.689949</v>
      </c>
      <c r="AC96" s="90">
        <f t="shared" ca="1" si="22"/>
        <v>16214802957.412037</v>
      </c>
      <c r="AD96" s="90">
        <f t="shared" ca="1" si="22"/>
        <v>16087726310.134127</v>
      </c>
      <c r="AE96" s="90">
        <f t="shared" ca="1" si="22"/>
        <v>15960649662.856215</v>
      </c>
      <c r="AF96" s="90">
        <f t="shared" ca="1" si="22"/>
        <v>15833573015.578304</v>
      </c>
      <c r="AG96" s="90">
        <f t="shared" ca="1" si="22"/>
        <v>15706496368.300392</v>
      </c>
      <c r="AH96" s="90">
        <f t="shared" ca="1" si="22"/>
        <v>15579419721.02248</v>
      </c>
      <c r="AI96" s="90">
        <f t="shared" ca="1" si="22"/>
        <v>15452343073.744568</v>
      </c>
      <c r="AJ96" s="90">
        <f t="shared" ca="1" si="22"/>
        <v>15325266426.466658</v>
      </c>
      <c r="AK96" s="90">
        <f t="shared" ca="1" si="22"/>
        <v>15198189779.188745</v>
      </c>
      <c r="AL96" s="90">
        <f t="shared" ca="1" si="22"/>
        <v>15071113131.910835</v>
      </c>
      <c r="AM96" s="90">
        <f t="shared" ca="1" si="19"/>
        <v>14944036484.632925</v>
      </c>
      <c r="AN96" s="90">
        <f t="shared" ca="1" si="19"/>
        <v>14816959837.355013</v>
      </c>
      <c r="AO96" s="90">
        <f t="shared" ca="1" si="19"/>
        <v>14689883190.077103</v>
      </c>
      <c r="AP96">
        <f ca="1">V96*'Process Emissions Multipliers'!$E$45</f>
        <v>14562806542.799191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12574528889.553539</v>
      </c>
      <c r="D97" s="90">
        <f t="shared" ca="1" si="20"/>
        <v>11744957077.134571</v>
      </c>
      <c r="E97" s="90">
        <f t="shared" ca="1" si="20"/>
        <v>10915385264.715603</v>
      </c>
      <c r="F97" s="90">
        <f t="shared" ca="1" si="20"/>
        <v>10085813452.296633</v>
      </c>
      <c r="G97" s="90">
        <f t="shared" ca="1" si="20"/>
        <v>9256241639.8776646</v>
      </c>
      <c r="H97" s="90">
        <f t="shared" ca="1" si="20"/>
        <v>8426669827.4586954</v>
      </c>
      <c r="I97" s="90">
        <f t="shared" ca="1" si="20"/>
        <v>7597098015.0397263</v>
      </c>
      <c r="J97" s="90">
        <f t="shared" ca="1" si="20"/>
        <v>6767526202.6207581</v>
      </c>
      <c r="K97" s="90">
        <f t="shared" ca="1" si="20"/>
        <v>5937954390.2017899</v>
      </c>
      <c r="L97">
        <f ca="1">IF('Waste 2020'!$A105="MR",INDIRECT("'Waste 2020'!"&amp;'Country Selector'!$B$3&amp;ROW($A105))*10^12,0)*'Process Emissions Multipliers'!$B$45</f>
        <v>5108382577.7828207</v>
      </c>
      <c r="M97" s="90">
        <f t="shared" ca="1" si="16"/>
        <v>7078811338.4539795</v>
      </c>
      <c r="N97" s="90">
        <f t="shared" ca="1" si="21"/>
        <v>9049240099.1251373</v>
      </c>
      <c r="O97" s="90">
        <f t="shared" ca="1" si="21"/>
        <v>11019668859.796295</v>
      </c>
      <c r="P97" s="90">
        <f t="shared" ca="1" si="21"/>
        <v>12990097620.467453</v>
      </c>
      <c r="Q97" s="90">
        <f t="shared" ca="1" si="21"/>
        <v>14960526381.138613</v>
      </c>
      <c r="R97" s="90">
        <f t="shared" ca="1" si="21"/>
        <v>16930955141.809772</v>
      </c>
      <c r="S97" s="90">
        <f t="shared" ca="1" si="21"/>
        <v>18901383902.480927</v>
      </c>
      <c r="T97" s="90">
        <f t="shared" ca="1" si="21"/>
        <v>20871812663.152088</v>
      </c>
      <c r="U97" s="90">
        <f t="shared" ca="1" si="21"/>
        <v>22842241423.823246</v>
      </c>
      <c r="V97">
        <f ca="1">IF('Waste 2030'!$A105="MR",INDIRECT("'Waste 2030'!"&amp;'Country Selector'!$B$3&amp;ROW($A105))*10^12,0)*'Process Emissions Multipliers'!$D$45</f>
        <v>24812670184.494404</v>
      </c>
      <c r="W97" s="90">
        <f t="shared" ca="1" si="22"/>
        <v>24628324513.665993</v>
      </c>
      <c r="X97" s="90">
        <f t="shared" ca="1" si="22"/>
        <v>24443978842.837582</v>
      </c>
      <c r="Y97" s="90">
        <f t="shared" ca="1" si="22"/>
        <v>24259633172.009171</v>
      </c>
      <c r="Z97" s="90">
        <f t="shared" ca="1" si="22"/>
        <v>24075287501.180756</v>
      </c>
      <c r="AA97" s="90">
        <f t="shared" ca="1" si="22"/>
        <v>23890941830.352345</v>
      </c>
      <c r="AB97" s="90">
        <f t="shared" ca="1" si="22"/>
        <v>23706596159.52393</v>
      </c>
      <c r="AC97" s="90">
        <f t="shared" ca="1" si="22"/>
        <v>23522250488.695518</v>
      </c>
      <c r="AD97" s="90">
        <f t="shared" ca="1" si="22"/>
        <v>23337904817.867111</v>
      </c>
      <c r="AE97" s="90">
        <f t="shared" ca="1" si="22"/>
        <v>23153559147.038696</v>
      </c>
      <c r="AF97" s="90">
        <f t="shared" ca="1" si="22"/>
        <v>22969213476.210285</v>
      </c>
      <c r="AG97" s="90">
        <f t="shared" ca="1" si="22"/>
        <v>22784867805.381874</v>
      </c>
      <c r="AH97" s="90">
        <f t="shared" ca="1" si="22"/>
        <v>22600522134.553463</v>
      </c>
      <c r="AI97" s="90">
        <f t="shared" ca="1" si="22"/>
        <v>22416176463.725048</v>
      </c>
      <c r="AJ97" s="90">
        <f t="shared" ca="1" si="22"/>
        <v>22231830792.896637</v>
      </c>
      <c r="AK97" s="90">
        <f t="shared" ca="1" si="22"/>
        <v>22047485122.068226</v>
      </c>
      <c r="AL97" s="90">
        <f t="shared" ca="1" si="22"/>
        <v>21863139451.239815</v>
      </c>
      <c r="AM97" s="90">
        <f t="shared" ca="1" si="19"/>
        <v>21678793780.4114</v>
      </c>
      <c r="AN97" s="90">
        <f t="shared" ca="1" si="19"/>
        <v>21494448109.582993</v>
      </c>
      <c r="AO97" s="90">
        <f t="shared" ca="1" si="19"/>
        <v>21310102438.754578</v>
      </c>
      <c r="AP97">
        <f ca="1">V97*'Process Emissions Multipliers'!$E$45</f>
        <v>21125756767.926167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5372210569.8727589</v>
      </c>
      <c r="D98" s="90">
        <f t="shared" ca="1" si="20"/>
        <v>5989037990.8059883</v>
      </c>
      <c r="E98" s="90">
        <f t="shared" ca="1" si="20"/>
        <v>6605865411.7392178</v>
      </c>
      <c r="F98" s="90">
        <f t="shared" ca="1" si="20"/>
        <v>7222692832.6724472</v>
      </c>
      <c r="G98" s="90">
        <f t="shared" ca="1" si="20"/>
        <v>7839520253.6056767</v>
      </c>
      <c r="H98" s="90">
        <f t="shared" ca="1" si="20"/>
        <v>8456347674.5389061</v>
      </c>
      <c r="I98" s="90">
        <f t="shared" ca="1" si="20"/>
        <v>9073175095.4721355</v>
      </c>
      <c r="J98" s="90">
        <f t="shared" ca="1" si="20"/>
        <v>9690002516.405365</v>
      </c>
      <c r="K98" s="90">
        <f t="shared" ca="1" si="20"/>
        <v>10306829937.338594</v>
      </c>
      <c r="L98">
        <f ca="1">IF('Waste 2020'!$A106="MR",INDIRECT("'Waste 2020'!"&amp;'Country Selector'!$B$3&amp;ROW($A106))*10^12,0)*'Process Emissions Multipliers'!$B$45</f>
        <v>10923657358.271824</v>
      </c>
      <c r="M98" s="90">
        <f t="shared" ca="1" si="16"/>
        <v>12923540944.16387</v>
      </c>
      <c r="N98" s="90">
        <f t="shared" ca="1" si="21"/>
        <v>14923424530.055916</v>
      </c>
      <c r="O98" s="90">
        <f t="shared" ca="1" si="21"/>
        <v>16923308115.947966</v>
      </c>
      <c r="P98" s="90">
        <f t="shared" ca="1" si="21"/>
        <v>18923191701.840012</v>
      </c>
      <c r="Q98" s="90">
        <f t="shared" ca="1" si="21"/>
        <v>20923075287.732056</v>
      </c>
      <c r="R98" s="90">
        <f t="shared" ca="1" si="21"/>
        <v>22922958873.624107</v>
      </c>
      <c r="S98" s="90">
        <f t="shared" ca="1" si="21"/>
        <v>24922842459.516151</v>
      </c>
      <c r="T98" s="90">
        <f t="shared" ca="1" si="21"/>
        <v>26922726045.408199</v>
      </c>
      <c r="U98" s="90">
        <f t="shared" ca="1" si="21"/>
        <v>28922609631.300243</v>
      </c>
      <c r="V98">
        <f ca="1">IF('Waste 2030'!$A106="MR",INDIRECT("'Waste 2030'!"&amp;'Country Selector'!$B$3&amp;ROW($A106))*10^12,0)*'Process Emissions Multipliers'!$D$45</f>
        <v>30922493217.192291</v>
      </c>
      <c r="W98" s="90">
        <f t="shared" ca="1" si="22"/>
        <v>30692754631.484879</v>
      </c>
      <c r="X98" s="90">
        <f t="shared" ca="1" si="22"/>
        <v>30463016045.777458</v>
      </c>
      <c r="Y98" s="90">
        <f t="shared" ca="1" si="22"/>
        <v>30233277460.070038</v>
      </c>
      <c r="Z98" s="90">
        <f t="shared" ca="1" si="22"/>
        <v>30003538874.362625</v>
      </c>
      <c r="AA98" s="90">
        <f t="shared" ca="1" si="22"/>
        <v>29773800288.655209</v>
      </c>
      <c r="AB98" s="90">
        <f t="shared" ca="1" si="22"/>
        <v>29544061702.947792</v>
      </c>
      <c r="AC98" s="90">
        <f t="shared" ca="1" si="22"/>
        <v>29314323117.240376</v>
      </c>
      <c r="AD98" s="90">
        <f t="shared" ca="1" si="22"/>
        <v>29084584531.532959</v>
      </c>
      <c r="AE98" s="90">
        <f t="shared" ca="1" si="22"/>
        <v>28854845945.825542</v>
      </c>
      <c r="AF98" s="90">
        <f t="shared" ca="1" si="22"/>
        <v>28625107360.118126</v>
      </c>
      <c r="AG98" s="90">
        <f t="shared" ca="1" si="22"/>
        <v>28395368774.410709</v>
      </c>
      <c r="AH98" s="90">
        <f t="shared" ca="1" si="22"/>
        <v>28165630188.703293</v>
      </c>
      <c r="AI98" s="90">
        <f t="shared" ca="1" si="22"/>
        <v>27935891602.995872</v>
      </c>
      <c r="AJ98" s="90">
        <f t="shared" ca="1" si="22"/>
        <v>27706153017.288464</v>
      </c>
      <c r="AK98" s="90">
        <f t="shared" ca="1" si="22"/>
        <v>27476414431.581043</v>
      </c>
      <c r="AL98" s="90">
        <f t="shared" ca="1" si="22"/>
        <v>27246675845.873627</v>
      </c>
      <c r="AM98" s="90">
        <f t="shared" ca="1" si="19"/>
        <v>27016937260.166206</v>
      </c>
      <c r="AN98" s="90">
        <f t="shared" ca="1" si="19"/>
        <v>26787198674.458794</v>
      </c>
      <c r="AO98" s="90">
        <f t="shared" ca="1" si="19"/>
        <v>26557460088.751377</v>
      </c>
      <c r="AP98">
        <f ca="1">V98*'Process Emissions Multipliers'!$E$45</f>
        <v>26327721503.043961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4921436529.1926556</v>
      </c>
      <c r="D99" s="90">
        <f t="shared" ca="1" si="20"/>
        <v>5138815501.7429285</v>
      </c>
      <c r="E99" s="90">
        <f t="shared" ca="1" si="20"/>
        <v>5356194474.2932014</v>
      </c>
      <c r="F99" s="90">
        <f t="shared" ca="1" si="20"/>
        <v>5573573446.8434744</v>
      </c>
      <c r="G99" s="90">
        <f t="shared" ca="1" si="20"/>
        <v>5790952419.3937473</v>
      </c>
      <c r="H99" s="90">
        <f t="shared" ca="1" si="20"/>
        <v>6008331391.9440212</v>
      </c>
      <c r="I99" s="90">
        <f t="shared" ca="1" si="20"/>
        <v>6225710364.4942942</v>
      </c>
      <c r="J99" s="90">
        <f t="shared" ca="1" si="20"/>
        <v>6443089337.0445671</v>
      </c>
      <c r="K99" s="90">
        <f t="shared" ca="1" si="20"/>
        <v>6660468309.5948391</v>
      </c>
      <c r="L99">
        <f ca="1">IF('Waste 2020'!$A107="MR",INDIRECT("'Waste 2020'!"&amp;'Country Selector'!$B$3&amp;ROW($A107))*10^12,0)*'Process Emissions Multipliers'!$B$45</f>
        <v>6877847282.145113</v>
      </c>
      <c r="M99" s="90">
        <f t="shared" ca="1" si="16"/>
        <v>7816996187.990263</v>
      </c>
      <c r="N99" s="90">
        <f t="shared" ca="1" si="21"/>
        <v>8756145093.835413</v>
      </c>
      <c r="O99" s="90">
        <f t="shared" ca="1" si="21"/>
        <v>9695293999.680563</v>
      </c>
      <c r="P99" s="90">
        <f t="shared" ca="1" si="21"/>
        <v>10634442905.525715</v>
      </c>
      <c r="Q99" s="90">
        <f t="shared" ca="1" si="21"/>
        <v>11573591811.370863</v>
      </c>
      <c r="R99" s="90">
        <f t="shared" ca="1" si="21"/>
        <v>12512740717.216013</v>
      </c>
      <c r="S99" s="90">
        <f t="shared" ca="1" si="21"/>
        <v>13451889623.061163</v>
      </c>
      <c r="T99" s="90">
        <f t="shared" ca="1" si="21"/>
        <v>14391038528.906313</v>
      </c>
      <c r="U99" s="90">
        <f t="shared" ca="1" si="21"/>
        <v>15330187434.751463</v>
      </c>
      <c r="V99">
        <f ca="1">IF('Waste 2030'!$A107="MR",INDIRECT("'Waste 2030'!"&amp;'Country Selector'!$B$3&amp;ROW($A107))*10^12,0)*'Process Emissions Multipliers'!$D$45</f>
        <v>16269336340.596613</v>
      </c>
      <c r="W99" s="90">
        <f t="shared" ca="1" si="22"/>
        <v>16148463347.108208</v>
      </c>
      <c r="X99" s="90">
        <f t="shared" ca="1" si="22"/>
        <v>16027590353.619802</v>
      </c>
      <c r="Y99" s="90">
        <f t="shared" ca="1" si="22"/>
        <v>15906717360.131395</v>
      </c>
      <c r="Z99" s="90">
        <f t="shared" ca="1" si="22"/>
        <v>15785844366.642992</v>
      </c>
      <c r="AA99" s="90">
        <f t="shared" ca="1" si="22"/>
        <v>15664971373.154587</v>
      </c>
      <c r="AB99" s="90">
        <f t="shared" ca="1" si="22"/>
        <v>15544098379.666182</v>
      </c>
      <c r="AC99" s="90">
        <f t="shared" ca="1" si="22"/>
        <v>15423225386.177776</v>
      </c>
      <c r="AD99" s="90">
        <f t="shared" ca="1" si="22"/>
        <v>15302352392.689369</v>
      </c>
      <c r="AE99" s="90">
        <f t="shared" ca="1" si="22"/>
        <v>15181479399.200964</v>
      </c>
      <c r="AF99" s="90">
        <f t="shared" ca="1" si="22"/>
        <v>15060606405.712559</v>
      </c>
      <c r="AG99" s="90">
        <f t="shared" ca="1" si="22"/>
        <v>14939733412.224155</v>
      </c>
      <c r="AH99" s="90">
        <f t="shared" ca="1" si="22"/>
        <v>14818860418.735748</v>
      </c>
      <c r="AI99" s="90">
        <f t="shared" ca="1" si="22"/>
        <v>14697987425.247343</v>
      </c>
      <c r="AJ99" s="90">
        <f t="shared" ca="1" si="22"/>
        <v>14577114431.758938</v>
      </c>
      <c r="AK99" s="90">
        <f t="shared" ca="1" si="22"/>
        <v>14456241438.270533</v>
      </c>
      <c r="AL99" s="90">
        <f t="shared" ca="1" si="22"/>
        <v>14335368444.782127</v>
      </c>
      <c r="AM99" s="90">
        <f t="shared" ca="1" si="19"/>
        <v>14214495451.29372</v>
      </c>
      <c r="AN99" s="90">
        <f t="shared" ca="1" si="19"/>
        <v>14093622457.805317</v>
      </c>
      <c r="AO99" s="90">
        <f t="shared" ca="1" si="19"/>
        <v>13972749464.316914</v>
      </c>
      <c r="AP99">
        <f ca="1">V99*'Process Emissions Multipliers'!$E$45</f>
        <v>13851876470.828506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2402841649.6901035</v>
      </c>
      <c r="D100" s="90">
        <f t="shared" ca="1" si="20"/>
        <v>2695982390.1678429</v>
      </c>
      <c r="E100" s="90">
        <f t="shared" ca="1" si="20"/>
        <v>2989123130.6455822</v>
      </c>
      <c r="F100" s="90">
        <f t="shared" ca="1" si="20"/>
        <v>3282263871.1233215</v>
      </c>
      <c r="G100" s="90">
        <f t="shared" ca="1" si="20"/>
        <v>3575404611.6010609</v>
      </c>
      <c r="H100" s="90">
        <f t="shared" ca="1" si="20"/>
        <v>3868545352.0788002</v>
      </c>
      <c r="I100" s="90">
        <f t="shared" ca="1" si="20"/>
        <v>4161686092.5565395</v>
      </c>
      <c r="J100" s="90">
        <f t="shared" ca="1" si="20"/>
        <v>4454826833.0342789</v>
      </c>
      <c r="K100" s="90">
        <f t="shared" ca="1" si="20"/>
        <v>4747967573.5120182</v>
      </c>
      <c r="L100">
        <f ca="1">IF('Waste 2020'!$A108="MR",INDIRECT("'Waste 2020'!"&amp;'Country Selector'!$B$3&amp;ROW($A108))*10^12,0)*'Process Emissions Multipliers'!$B$45</f>
        <v>5041108313.9897575</v>
      </c>
      <c r="M100" s="90">
        <f t="shared" ca="1" si="16"/>
        <v>6099555140.4169426</v>
      </c>
      <c r="N100" s="90">
        <f t="shared" ca="1" si="21"/>
        <v>7158001966.8441267</v>
      </c>
      <c r="O100" s="90">
        <f t="shared" ca="1" si="21"/>
        <v>8216448793.2713108</v>
      </c>
      <c r="P100" s="90">
        <f t="shared" ca="1" si="21"/>
        <v>9274895619.6984959</v>
      </c>
      <c r="Q100" s="90">
        <f t="shared" ca="1" si="21"/>
        <v>10333342446.125679</v>
      </c>
      <c r="R100" s="90">
        <f t="shared" ca="1" si="21"/>
        <v>11391789272.552866</v>
      </c>
      <c r="S100" s="90">
        <f t="shared" ca="1" si="21"/>
        <v>12450236098.980051</v>
      </c>
      <c r="T100" s="90">
        <f t="shared" ca="1" si="21"/>
        <v>13508682925.407234</v>
      </c>
      <c r="U100" s="90">
        <f t="shared" ca="1" si="21"/>
        <v>14567129751.834419</v>
      </c>
      <c r="V100">
        <f ca="1">IF('Waste 2030'!$A108="MR",INDIRECT("'Waste 2030'!"&amp;'Country Selector'!$B$3&amp;ROW($A108))*10^12,0)*'Process Emissions Multipliers'!$D$45</f>
        <v>15625576578.261604</v>
      </c>
      <c r="W100" s="90">
        <f t="shared" ca="1" si="22"/>
        <v>15509486396.310915</v>
      </c>
      <c r="X100" s="90">
        <f t="shared" ca="1" si="22"/>
        <v>15393396214.360229</v>
      </c>
      <c r="Y100" s="90">
        <f t="shared" ca="1" si="22"/>
        <v>15277306032.409542</v>
      </c>
      <c r="Z100" s="90">
        <f t="shared" ca="1" si="22"/>
        <v>15161215850.458855</v>
      </c>
      <c r="AA100" s="90">
        <f t="shared" ca="1" si="22"/>
        <v>15045125668.508167</v>
      </c>
      <c r="AB100" s="90">
        <f t="shared" ca="1" si="22"/>
        <v>14929035486.55748</v>
      </c>
      <c r="AC100" s="90">
        <f t="shared" ca="1" si="22"/>
        <v>14812945304.606792</v>
      </c>
      <c r="AD100" s="90">
        <f t="shared" ca="1" si="22"/>
        <v>14696855122.656105</v>
      </c>
      <c r="AE100" s="90">
        <f t="shared" ca="1" si="22"/>
        <v>14580764940.705418</v>
      </c>
      <c r="AF100" s="90">
        <f t="shared" ca="1" si="22"/>
        <v>14464674758.754728</v>
      </c>
      <c r="AG100" s="90">
        <f t="shared" ca="1" si="22"/>
        <v>14348584576.804043</v>
      </c>
      <c r="AH100" s="90">
        <f t="shared" ca="1" si="22"/>
        <v>14232494394.853354</v>
      </c>
      <c r="AI100" s="90">
        <f t="shared" ca="1" si="22"/>
        <v>14116404212.902666</v>
      </c>
      <c r="AJ100" s="90">
        <f t="shared" ca="1" si="22"/>
        <v>14000314030.951981</v>
      </c>
      <c r="AK100" s="90">
        <f t="shared" ca="1" si="22"/>
        <v>13884223849.001291</v>
      </c>
      <c r="AL100" s="90">
        <f t="shared" ca="1" si="22"/>
        <v>13768133667.050604</v>
      </c>
      <c r="AM100" s="90">
        <f t="shared" ca="1" si="19"/>
        <v>13652043485.099916</v>
      </c>
      <c r="AN100" s="90">
        <f t="shared" ca="1" si="19"/>
        <v>13535953303.149229</v>
      </c>
      <c r="AO100" s="90">
        <f t="shared" ca="1" si="19"/>
        <v>13419863121.198542</v>
      </c>
      <c r="AP100">
        <f ca="1">V100*'Process Emissions Multipliers'!$E$45</f>
        <v>13303772939.247854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7445460603.3878994</v>
      </c>
      <c r="D101" s="90">
        <f t="shared" ca="1" si="20"/>
        <v>7050037006.9035196</v>
      </c>
      <c r="E101" s="90">
        <f t="shared" ca="1" si="20"/>
        <v>6654613410.4191399</v>
      </c>
      <c r="F101" s="90">
        <f t="shared" ca="1" si="20"/>
        <v>6259189813.934761</v>
      </c>
      <c r="G101" s="90">
        <f t="shared" ca="1" si="20"/>
        <v>5863766217.4503822</v>
      </c>
      <c r="H101" s="90">
        <f t="shared" ca="1" si="20"/>
        <v>5468342620.9660015</v>
      </c>
      <c r="I101" s="90">
        <f t="shared" ca="1" si="20"/>
        <v>5072919024.4816227</v>
      </c>
      <c r="J101" s="90">
        <f t="shared" ca="1" si="20"/>
        <v>4677495427.9972439</v>
      </c>
      <c r="K101" s="90">
        <f t="shared" ca="1" si="20"/>
        <v>4282071831.5128641</v>
      </c>
      <c r="L101">
        <f ca="1">IF('Waste 2020'!$A109="MR",INDIRECT("'Waste 2020'!"&amp;'Country Selector'!$B$3&amp;ROW($A109))*10^12,0)*'Process Emissions Multipliers'!$B$45</f>
        <v>3886648235.0284848</v>
      </c>
      <c r="M101" s="90">
        <f t="shared" ca="1" si="16"/>
        <v>4903738327.9290924</v>
      </c>
      <c r="N101" s="90">
        <f t="shared" ca="1" si="21"/>
        <v>5920828420.8297005</v>
      </c>
      <c r="O101" s="90">
        <f t="shared" ca="1" si="21"/>
        <v>6937918513.7303076</v>
      </c>
      <c r="P101" s="90">
        <f t="shared" ca="1" si="21"/>
        <v>7955008606.6309156</v>
      </c>
      <c r="Q101" s="90">
        <f t="shared" ca="1" si="21"/>
        <v>8972098699.5315228</v>
      </c>
      <c r="R101" s="90">
        <f t="shared" ca="1" si="21"/>
        <v>9989188792.4321308</v>
      </c>
      <c r="S101" s="90">
        <f t="shared" ca="1" si="21"/>
        <v>11006278885.332737</v>
      </c>
      <c r="T101" s="90">
        <f t="shared" ca="1" si="21"/>
        <v>12023368978.233347</v>
      </c>
      <c r="U101" s="90">
        <f t="shared" ca="1" si="21"/>
        <v>13040459071.133953</v>
      </c>
      <c r="V101">
        <f ca="1">IF('Waste 2030'!$A109="MR",INDIRECT("'Waste 2030'!"&amp;'Country Selector'!$B$3&amp;ROW($A109))*10^12,0)*'Process Emissions Multipliers'!$D$45</f>
        <v>14057549164.034561</v>
      </c>
      <c r="W101" s="90">
        <f t="shared" ca="1" si="22"/>
        <v>13953108637.820389</v>
      </c>
      <c r="X101" s="90">
        <f t="shared" ca="1" si="22"/>
        <v>13848668111.606215</v>
      </c>
      <c r="Y101" s="90">
        <f t="shared" ca="1" si="22"/>
        <v>13744227585.39204</v>
      </c>
      <c r="Z101" s="90">
        <f t="shared" ca="1" si="22"/>
        <v>13639787059.177868</v>
      </c>
      <c r="AA101" s="90">
        <f t="shared" ca="1" si="22"/>
        <v>13535346532.963694</v>
      </c>
      <c r="AB101" s="90">
        <f t="shared" ca="1" si="22"/>
        <v>13430906006.749519</v>
      </c>
      <c r="AC101" s="90">
        <f t="shared" ca="1" si="22"/>
        <v>13326465480.535345</v>
      </c>
      <c r="AD101" s="90">
        <f t="shared" ca="1" si="22"/>
        <v>13222024954.321171</v>
      </c>
      <c r="AE101" s="90">
        <f t="shared" ca="1" si="22"/>
        <v>13117584428.106998</v>
      </c>
      <c r="AF101" s="90">
        <f t="shared" ca="1" si="22"/>
        <v>13013143901.892826</v>
      </c>
      <c r="AG101" s="90">
        <f t="shared" ca="1" si="22"/>
        <v>12908703375.678652</v>
      </c>
      <c r="AH101" s="90">
        <f t="shared" ca="1" si="22"/>
        <v>12804262849.464478</v>
      </c>
      <c r="AI101" s="90">
        <f t="shared" ca="1" si="22"/>
        <v>12699822323.250305</v>
      </c>
      <c r="AJ101" s="90">
        <f t="shared" ca="1" si="22"/>
        <v>12595381797.036131</v>
      </c>
      <c r="AK101" s="90">
        <f t="shared" ca="1" si="22"/>
        <v>12490941270.821957</v>
      </c>
      <c r="AL101" s="90">
        <f t="shared" ca="1" si="22"/>
        <v>12386500744.607784</v>
      </c>
      <c r="AM101" s="90">
        <f t="shared" ca="1" si="19"/>
        <v>12282060218.39361</v>
      </c>
      <c r="AN101" s="90">
        <f t="shared" ca="1" si="19"/>
        <v>12177619692.179436</v>
      </c>
      <c r="AO101" s="90">
        <f t="shared" ca="1" si="19"/>
        <v>12073179165.965263</v>
      </c>
      <c r="AP101">
        <f ca="1">V101*'Process Emissions Multipliers'!$E$45</f>
        <v>11968738639.751089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4696274435.6522303</v>
      </c>
      <c r="D102" s="90">
        <f t="shared" ca="1" si="20"/>
        <v>4869134888.7808113</v>
      </c>
      <c r="E102" s="90">
        <f t="shared" ca="1" si="20"/>
        <v>5041995341.9093924</v>
      </c>
      <c r="F102" s="90">
        <f t="shared" ca="1" si="20"/>
        <v>5214855795.0379734</v>
      </c>
      <c r="G102" s="90">
        <f t="shared" ca="1" si="20"/>
        <v>5387716248.1665545</v>
      </c>
      <c r="H102" s="90">
        <f t="shared" ca="1" si="20"/>
        <v>5560576701.2951355</v>
      </c>
      <c r="I102" s="90">
        <f t="shared" ca="1" si="20"/>
        <v>5733437154.4237156</v>
      </c>
      <c r="J102" s="90">
        <f t="shared" ca="1" si="20"/>
        <v>5906297607.5522976</v>
      </c>
      <c r="K102" s="90">
        <f t="shared" ca="1" si="20"/>
        <v>6079158060.6808796</v>
      </c>
      <c r="L102">
        <f ca="1">IF('Waste 2020'!$A110="MR",INDIRECT("'Waste 2020'!"&amp;'Country Selector'!$B$3&amp;ROW($A110))*10^12,0)*'Process Emissions Multipliers'!$B$45</f>
        <v>6252018513.8094597</v>
      </c>
      <c r="M102" s="90">
        <f t="shared" ca="1" si="16"/>
        <v>6397411268.9640026</v>
      </c>
      <c r="N102" s="90">
        <f t="shared" ca="1" si="21"/>
        <v>6542804024.1185436</v>
      </c>
      <c r="O102" s="90">
        <f t="shared" ca="1" si="21"/>
        <v>6688196779.2730865</v>
      </c>
      <c r="P102" s="90">
        <f t="shared" ca="1" si="21"/>
        <v>6833589534.4276295</v>
      </c>
      <c r="Q102" s="90">
        <f t="shared" ca="1" si="21"/>
        <v>6978982289.5821714</v>
      </c>
      <c r="R102" s="90">
        <f t="shared" ca="1" si="21"/>
        <v>7124375044.7367144</v>
      </c>
      <c r="S102" s="90">
        <f t="shared" ca="1" si="21"/>
        <v>7269767799.8912563</v>
      </c>
      <c r="T102" s="90">
        <f t="shared" ca="1" si="21"/>
        <v>7415160555.0457993</v>
      </c>
      <c r="U102" s="90">
        <f t="shared" ca="1" si="21"/>
        <v>7560553310.2003412</v>
      </c>
      <c r="V102">
        <f ca="1">IF('Waste 2030'!$A110="MR",INDIRECT("'Waste 2030'!"&amp;'Country Selector'!$B$3&amp;ROW($A110))*10^12,0)*'Process Emissions Multipliers'!$D$45</f>
        <v>7705946065.3548832</v>
      </c>
      <c r="W102" s="90">
        <f t="shared" ca="1" si="22"/>
        <v>7648694758.4127893</v>
      </c>
      <c r="X102" s="90">
        <f t="shared" ca="1" si="22"/>
        <v>7591443451.4706974</v>
      </c>
      <c r="Y102" s="90">
        <f t="shared" ca="1" si="22"/>
        <v>7534192144.5286045</v>
      </c>
      <c r="Z102" s="90">
        <f t="shared" ca="1" si="22"/>
        <v>7476940837.5865116</v>
      </c>
      <c r="AA102" s="90">
        <f t="shared" ca="1" si="22"/>
        <v>7419689530.6444178</v>
      </c>
      <c r="AB102" s="90">
        <f t="shared" ca="1" si="22"/>
        <v>7362438223.7023258</v>
      </c>
      <c r="AC102" s="90">
        <f t="shared" ca="1" si="22"/>
        <v>7305186916.7602329</v>
      </c>
      <c r="AD102" s="90">
        <f t="shared" ca="1" si="22"/>
        <v>7247935609.81814</v>
      </c>
      <c r="AE102" s="90">
        <f t="shared" ca="1" si="22"/>
        <v>7190684302.8760471</v>
      </c>
      <c r="AF102" s="90">
        <f t="shared" ca="1" si="22"/>
        <v>7133432995.9339542</v>
      </c>
      <c r="AG102" s="90">
        <f t="shared" ca="1" si="22"/>
        <v>7076181688.9918613</v>
      </c>
      <c r="AH102" s="90">
        <f t="shared" ca="1" si="22"/>
        <v>7018930382.0497684</v>
      </c>
      <c r="AI102" s="90">
        <f t="shared" ca="1" si="22"/>
        <v>6961679075.1076756</v>
      </c>
      <c r="AJ102" s="90">
        <f t="shared" ca="1" si="22"/>
        <v>6904427768.1655827</v>
      </c>
      <c r="AK102" s="90">
        <f t="shared" ca="1" si="22"/>
        <v>6847176461.2234879</v>
      </c>
      <c r="AL102" s="90">
        <f t="shared" ca="1" si="22"/>
        <v>6789925154.2813969</v>
      </c>
      <c r="AM102" s="90">
        <f t="shared" ca="1" si="19"/>
        <v>6732673847.339304</v>
      </c>
      <c r="AN102" s="90">
        <f t="shared" ca="1" si="19"/>
        <v>6675422540.3972101</v>
      </c>
      <c r="AO102" s="90">
        <f t="shared" ca="1" si="19"/>
        <v>6618171233.4551172</v>
      </c>
      <c r="AP102">
        <f ca="1">V102*'Process Emissions Multipliers'!$E$45</f>
        <v>6560919926.5130243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4949581127.7197199</v>
      </c>
      <c r="D103" s="90">
        <f t="shared" ca="1" si="20"/>
        <v>4636435948.286252</v>
      </c>
      <c r="E103" s="90">
        <f t="shared" ca="1" si="20"/>
        <v>4323290768.8527851</v>
      </c>
      <c r="F103" s="90">
        <f t="shared" ca="1" si="20"/>
        <v>4010145589.4193172</v>
      </c>
      <c r="G103" s="90">
        <f t="shared" ca="1" si="20"/>
        <v>3697000409.9858503</v>
      </c>
      <c r="H103" s="90">
        <f t="shared" ca="1" si="20"/>
        <v>3383855230.5523829</v>
      </c>
      <c r="I103" s="90">
        <f t="shared" ca="1" si="20"/>
        <v>3070710051.1189156</v>
      </c>
      <c r="J103" s="90">
        <f t="shared" ca="1" si="20"/>
        <v>2757564871.6854482</v>
      </c>
      <c r="K103" s="90">
        <f t="shared" ca="1" si="20"/>
        <v>2444419692.2519808</v>
      </c>
      <c r="L103">
        <f ca="1">IF('Waste 2020'!$A111="MR",INDIRECT("'Waste 2020'!"&amp;'Country Selector'!$B$3&amp;ROW($A111))*10^12,0)*'Process Emissions Multipliers'!$B$45</f>
        <v>2131274512.8185136</v>
      </c>
      <c r="M103" s="90">
        <f t="shared" ca="1" si="16"/>
        <v>2294219604.7050066</v>
      </c>
      <c r="N103" s="90">
        <f t="shared" ca="1" si="21"/>
        <v>2457164696.5914998</v>
      </c>
      <c r="O103" s="90">
        <f t="shared" ca="1" si="21"/>
        <v>2620109788.477993</v>
      </c>
      <c r="P103" s="90">
        <f t="shared" ca="1" si="21"/>
        <v>2783054880.3644862</v>
      </c>
      <c r="Q103" s="90">
        <f t="shared" ca="1" si="21"/>
        <v>2945999972.2509794</v>
      </c>
      <c r="R103" s="90">
        <f t="shared" ca="1" si="21"/>
        <v>3108945064.1374722</v>
      </c>
      <c r="S103" s="90">
        <f t="shared" ca="1" si="21"/>
        <v>3271890156.0239658</v>
      </c>
      <c r="T103" s="90">
        <f t="shared" ca="1" si="21"/>
        <v>3434835247.9104586</v>
      </c>
      <c r="U103" s="90">
        <f t="shared" ca="1" si="21"/>
        <v>3597780339.7969518</v>
      </c>
      <c r="V103">
        <f ca="1">IF('Waste 2030'!$A111="MR",INDIRECT("'Waste 2030'!"&amp;'Country Selector'!$B$3&amp;ROW($A111))*10^12,0)*'Process Emissions Multipliers'!$D$45</f>
        <v>3760725431.683445</v>
      </c>
      <c r="W103" s="90">
        <f t="shared" ca="1" si="22"/>
        <v>3732785131.5323396</v>
      </c>
      <c r="X103" s="90">
        <f t="shared" ca="1" si="22"/>
        <v>3704844831.3812346</v>
      </c>
      <c r="Y103" s="90">
        <f t="shared" ca="1" si="22"/>
        <v>3676904531.2301292</v>
      </c>
      <c r="Z103" s="90">
        <f t="shared" ca="1" si="22"/>
        <v>3648964231.0790243</v>
      </c>
      <c r="AA103" s="90">
        <f t="shared" ca="1" si="22"/>
        <v>3621023930.9279189</v>
      </c>
      <c r="AB103" s="90">
        <f t="shared" ca="1" si="22"/>
        <v>3593083630.7768135</v>
      </c>
      <c r="AC103" s="90">
        <f t="shared" ca="1" si="22"/>
        <v>3565143330.6257086</v>
      </c>
      <c r="AD103" s="90">
        <f t="shared" ca="1" si="22"/>
        <v>3537203030.4746032</v>
      </c>
      <c r="AE103" s="90">
        <f t="shared" ca="1" si="22"/>
        <v>3509262730.3234978</v>
      </c>
      <c r="AF103" s="90">
        <f t="shared" ca="1" si="22"/>
        <v>3481322430.1723928</v>
      </c>
      <c r="AG103" s="90">
        <f t="shared" ca="1" si="22"/>
        <v>3453382130.0212874</v>
      </c>
      <c r="AH103" s="90">
        <f t="shared" ca="1" si="22"/>
        <v>3425441829.870182</v>
      </c>
      <c r="AI103" s="90">
        <f t="shared" ca="1" si="22"/>
        <v>3397501529.7190766</v>
      </c>
      <c r="AJ103" s="90">
        <f t="shared" ca="1" si="22"/>
        <v>3369561229.5679717</v>
      </c>
      <c r="AK103" s="90">
        <f t="shared" ca="1" si="22"/>
        <v>3341620929.4168663</v>
      </c>
      <c r="AL103" s="90">
        <f t="shared" ca="1" si="22"/>
        <v>3313680629.2657614</v>
      </c>
      <c r="AM103" s="90">
        <f t="shared" ca="1" si="19"/>
        <v>3285740329.114656</v>
      </c>
      <c r="AN103" s="90">
        <f t="shared" ca="1" si="19"/>
        <v>3257800028.9635506</v>
      </c>
      <c r="AO103" s="90">
        <f t="shared" ca="1" si="19"/>
        <v>3229859728.8124456</v>
      </c>
      <c r="AP103">
        <f ca="1">V103*'Process Emissions Multipliers'!$E$45</f>
        <v>3201919428.6613402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2613167531.9151936</v>
      </c>
      <c r="D104" s="90">
        <f t="shared" ca="1" si="20"/>
        <v>2785112459.0130043</v>
      </c>
      <c r="E104" s="90">
        <f t="shared" ca="1" si="20"/>
        <v>2957057386.110815</v>
      </c>
      <c r="F104" s="90">
        <f t="shared" ca="1" si="20"/>
        <v>3129002313.2086258</v>
      </c>
      <c r="G104" s="90">
        <f t="shared" ca="1" si="20"/>
        <v>3300947240.3064365</v>
      </c>
      <c r="H104" s="90">
        <f t="shared" ca="1" si="20"/>
        <v>3472892167.4042468</v>
      </c>
      <c r="I104" s="90">
        <f t="shared" ca="1" si="20"/>
        <v>3644837094.5020571</v>
      </c>
      <c r="J104" s="90">
        <f t="shared" ca="1" si="20"/>
        <v>3816782021.5998683</v>
      </c>
      <c r="K104" s="90">
        <f t="shared" ca="1" si="20"/>
        <v>3988726948.6976786</v>
      </c>
      <c r="L104">
        <f ca="1">IF('Waste 2020'!$A112="MR",INDIRECT("'Waste 2020'!"&amp;'Country Selector'!$B$3&amp;ROW($A112))*10^12,0)*'Process Emissions Multipliers'!$B$45</f>
        <v>4160671875.7954893</v>
      </c>
      <c r="M104" s="90">
        <f t="shared" ca="1" si="16"/>
        <v>4134134788.6036215</v>
      </c>
      <c r="N104" s="90">
        <f t="shared" ca="1" si="21"/>
        <v>4107597701.4117546</v>
      </c>
      <c r="O104" s="90">
        <f t="shared" ca="1" si="21"/>
        <v>4081060614.2198868</v>
      </c>
      <c r="P104" s="90">
        <f t="shared" ca="1" si="21"/>
        <v>4054523527.0280199</v>
      </c>
      <c r="Q104" s="90">
        <f t="shared" ca="1" si="21"/>
        <v>4027986439.8361526</v>
      </c>
      <c r="R104" s="90">
        <f t="shared" ca="1" si="21"/>
        <v>4001449352.6442852</v>
      </c>
      <c r="S104" s="90">
        <f t="shared" ca="1" si="21"/>
        <v>3974912265.4524174</v>
      </c>
      <c r="T104" s="90">
        <f t="shared" ca="1" si="21"/>
        <v>3948375178.2605505</v>
      </c>
      <c r="U104" s="90">
        <f t="shared" ca="1" si="21"/>
        <v>3921838091.0686831</v>
      </c>
      <c r="V104">
        <f ca="1">IF('Waste 2030'!$A112="MR",INDIRECT("'Waste 2030'!"&amp;'Country Selector'!$B$3&amp;ROW($A112))*10^12,0)*'Process Emissions Multipliers'!$D$45</f>
        <v>3895301003.8768158</v>
      </c>
      <c r="W104" s="90">
        <f t="shared" ca="1" si="22"/>
        <v>3866360874.8500333</v>
      </c>
      <c r="X104" s="90">
        <f t="shared" ca="1" si="22"/>
        <v>3837420745.8232517</v>
      </c>
      <c r="Y104" s="90">
        <f t="shared" ca="1" si="22"/>
        <v>3808480616.7964692</v>
      </c>
      <c r="Z104" s="90">
        <f t="shared" ca="1" si="22"/>
        <v>3779540487.7696877</v>
      </c>
      <c r="AA104" s="90">
        <f t="shared" ca="1" si="22"/>
        <v>3750600358.7429051</v>
      </c>
      <c r="AB104" s="90">
        <f t="shared" ca="1" si="22"/>
        <v>3721660229.7161231</v>
      </c>
      <c r="AC104" s="90">
        <f t="shared" ca="1" si="22"/>
        <v>3692720100.6893411</v>
      </c>
      <c r="AD104" s="90">
        <f t="shared" ca="1" si="22"/>
        <v>3663779971.6625586</v>
      </c>
      <c r="AE104" s="90">
        <f t="shared" ca="1" si="22"/>
        <v>3634839842.6357765</v>
      </c>
      <c r="AF104" s="90">
        <f t="shared" ca="1" si="22"/>
        <v>3605899713.6089945</v>
      </c>
      <c r="AG104" s="90">
        <f t="shared" ca="1" si="22"/>
        <v>3576959584.5822124</v>
      </c>
      <c r="AH104" s="90">
        <f t="shared" ca="1" si="22"/>
        <v>3548019455.5554304</v>
      </c>
      <c r="AI104" s="90">
        <f t="shared" ca="1" si="22"/>
        <v>3519079326.5286484</v>
      </c>
      <c r="AJ104" s="90">
        <f t="shared" ca="1" si="22"/>
        <v>3490139197.5018663</v>
      </c>
      <c r="AK104" s="90">
        <f t="shared" ca="1" si="22"/>
        <v>3461199068.4750843</v>
      </c>
      <c r="AL104" s="90">
        <f t="shared" ca="1" si="22"/>
        <v>3432258939.4483023</v>
      </c>
      <c r="AM104" s="90">
        <f t="shared" ca="1" si="19"/>
        <v>3403318810.4215198</v>
      </c>
      <c r="AN104" s="90">
        <f t="shared" ca="1" si="19"/>
        <v>3374378681.3947377</v>
      </c>
      <c r="AO104" s="90">
        <f t="shared" ca="1" si="19"/>
        <v>3345438552.3679562</v>
      </c>
      <c r="AP104">
        <f ca="1">V104*'Process Emissions Multipliers'!$E$45</f>
        <v>3316498423.3411736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4375967527.1282377</v>
      </c>
      <c r="D105" s="90">
        <f t="shared" ca="1" si="20"/>
        <v>4837616634.5481234</v>
      </c>
      <c r="E105" s="90">
        <f t="shared" ca="1" si="20"/>
        <v>5299265741.9680099</v>
      </c>
      <c r="F105" s="90">
        <f t="shared" ca="1" si="20"/>
        <v>5760914849.3878965</v>
      </c>
      <c r="G105" s="90">
        <f t="shared" ca="1" si="20"/>
        <v>6222563956.8077831</v>
      </c>
      <c r="H105" s="90">
        <f t="shared" ca="1" si="20"/>
        <v>6684213064.2276688</v>
      </c>
      <c r="I105" s="90">
        <f t="shared" ca="1" si="20"/>
        <v>7145862171.6475554</v>
      </c>
      <c r="J105" s="90">
        <f t="shared" ca="1" si="20"/>
        <v>7607511279.0674419</v>
      </c>
      <c r="K105" s="90">
        <f t="shared" ca="1" si="20"/>
        <v>8069160386.4873276</v>
      </c>
      <c r="L105">
        <f ca="1">IF('Waste 2020'!$A113="MR",INDIRECT("'Waste 2020'!"&amp;'Country Selector'!$B$3&amp;ROW($A113))*10^12,0)*'Process Emissions Multipliers'!$B$45</f>
        <v>8530809493.9072142</v>
      </c>
      <c r="M105" s="90">
        <f t="shared" ca="1" si="16"/>
        <v>8244204462.810029</v>
      </c>
      <c r="N105" s="90">
        <f t="shared" ca="1" si="21"/>
        <v>7957599431.7128429</v>
      </c>
      <c r="O105" s="90">
        <f t="shared" ca="1" si="21"/>
        <v>7670994400.6156578</v>
      </c>
      <c r="P105" s="90">
        <f t="shared" ca="1" si="21"/>
        <v>7384389369.5184708</v>
      </c>
      <c r="Q105" s="90">
        <f t="shared" ca="1" si="21"/>
        <v>7097784338.4212856</v>
      </c>
      <c r="R105" s="90">
        <f t="shared" ca="1" si="21"/>
        <v>6811179307.3241005</v>
      </c>
      <c r="S105" s="90">
        <f t="shared" ca="1" si="21"/>
        <v>6524574276.2269154</v>
      </c>
      <c r="T105" s="90">
        <f t="shared" ca="1" si="21"/>
        <v>6237969245.1297293</v>
      </c>
      <c r="U105" s="90">
        <f t="shared" ca="1" si="21"/>
        <v>5951364214.0325432</v>
      </c>
      <c r="V105">
        <f ca="1">IF('Waste 2030'!$A113="MR",INDIRECT("'Waste 2030'!"&amp;'Country Selector'!$B$3&amp;ROW($A113))*10^12,0)*'Process Emissions Multipliers'!$D$45</f>
        <v>5664759182.935358</v>
      </c>
      <c r="W105" s="90">
        <f t="shared" ca="1" si="22"/>
        <v>5622672868.8105612</v>
      </c>
      <c r="X105" s="90">
        <f t="shared" ca="1" si="22"/>
        <v>5580586554.6857634</v>
      </c>
      <c r="Y105" s="90">
        <f t="shared" ca="1" si="22"/>
        <v>5538500240.5609655</v>
      </c>
      <c r="Z105" s="90">
        <f t="shared" ca="1" si="22"/>
        <v>5496413926.4361687</v>
      </c>
      <c r="AA105" s="90">
        <f t="shared" ca="1" si="22"/>
        <v>5454327612.3113708</v>
      </c>
      <c r="AB105" s="90">
        <f t="shared" ca="1" si="22"/>
        <v>5412241298.186574</v>
      </c>
      <c r="AC105" s="90">
        <f t="shared" ca="1" si="22"/>
        <v>5370154984.0617771</v>
      </c>
      <c r="AD105" s="90">
        <f t="shared" ca="1" si="22"/>
        <v>5328068669.9369793</v>
      </c>
      <c r="AE105" s="90">
        <f t="shared" ca="1" si="22"/>
        <v>5285982355.8121815</v>
      </c>
      <c r="AF105" s="90">
        <f t="shared" ca="1" si="22"/>
        <v>5243896041.6873846</v>
      </c>
      <c r="AG105" s="90">
        <f t="shared" ca="1" si="22"/>
        <v>5201809727.5625877</v>
      </c>
      <c r="AH105" s="90">
        <f t="shared" ca="1" si="22"/>
        <v>5159723413.4377899</v>
      </c>
      <c r="AI105" s="90">
        <f t="shared" ca="1" si="22"/>
        <v>5117637099.3129921</v>
      </c>
      <c r="AJ105" s="90">
        <f t="shared" ca="1" si="22"/>
        <v>5075550785.1881952</v>
      </c>
      <c r="AK105" s="90">
        <f t="shared" ca="1" si="22"/>
        <v>5033464471.0633984</v>
      </c>
      <c r="AL105" s="90">
        <f t="shared" ca="1" si="22"/>
        <v>4991378156.9386005</v>
      </c>
      <c r="AM105" s="90">
        <f t="shared" ca="1" si="19"/>
        <v>4949291842.8138027</v>
      </c>
      <c r="AN105" s="90">
        <f t="shared" ca="1" si="19"/>
        <v>4907205528.6890059</v>
      </c>
      <c r="AO105" s="90">
        <f t="shared" ca="1" si="19"/>
        <v>4865119214.564208</v>
      </c>
      <c r="AP105">
        <f ca="1">V105*'Process Emissions Multipliers'!$E$45</f>
        <v>4823032900.4394112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3183482758.4951324</v>
      </c>
      <c r="D106" s="90">
        <f t="shared" ca="1" si="20"/>
        <v>3165726677.1225939</v>
      </c>
      <c r="E106" s="90">
        <f t="shared" ca="1" si="20"/>
        <v>3147970595.7500553</v>
      </c>
      <c r="F106" s="90">
        <f t="shared" ca="1" si="20"/>
        <v>3130214514.3775172</v>
      </c>
      <c r="G106" s="90">
        <f t="shared" ca="1" si="20"/>
        <v>3112458433.0049791</v>
      </c>
      <c r="H106" s="90">
        <f t="shared" ca="1" si="20"/>
        <v>3094702351.6324406</v>
      </c>
      <c r="I106" s="90">
        <f t="shared" ca="1" si="20"/>
        <v>3076946270.259902</v>
      </c>
      <c r="J106" s="90">
        <f t="shared" ca="1" si="20"/>
        <v>3059190188.8873639</v>
      </c>
      <c r="K106" s="90">
        <f t="shared" ca="1" si="20"/>
        <v>3041434107.5148258</v>
      </c>
      <c r="L106">
        <f ca="1">IF('Waste 2020'!$A114="MR",INDIRECT("'Waste 2020'!"&amp;'Country Selector'!$B$3&amp;ROW($A114))*10^12,0)*'Process Emissions Multipliers'!$B$45</f>
        <v>3023678026.1422873</v>
      </c>
      <c r="M106" s="90">
        <f t="shared" ca="1" si="16"/>
        <v>3990555607.5244522</v>
      </c>
      <c r="N106" s="90">
        <f t="shared" ca="1" si="21"/>
        <v>4957433188.9066172</v>
      </c>
      <c r="O106" s="90">
        <f t="shared" ca="1" si="21"/>
        <v>5924310770.2887821</v>
      </c>
      <c r="P106" s="90">
        <f t="shared" ca="1" si="21"/>
        <v>6891188351.6709471</v>
      </c>
      <c r="Q106" s="90">
        <f t="shared" ca="1" si="21"/>
        <v>7858065933.053112</v>
      </c>
      <c r="R106" s="90">
        <f t="shared" ca="1" si="21"/>
        <v>8824943514.435276</v>
      </c>
      <c r="S106" s="90">
        <f t="shared" ca="1" si="21"/>
        <v>9791821095.8174419</v>
      </c>
      <c r="T106" s="90">
        <f t="shared" ca="1" si="21"/>
        <v>10758698677.199608</v>
      </c>
      <c r="U106" s="90">
        <f t="shared" ca="1" si="21"/>
        <v>11725576258.58177</v>
      </c>
      <c r="V106">
        <f ca="1">IF('Waste 2030'!$A114="MR",INDIRECT("'Waste 2030'!"&amp;'Country Selector'!$B$3&amp;ROW($A114))*10^12,0)*'Process Emissions Multipliers'!$D$45</f>
        <v>12692453839.963936</v>
      </c>
      <c r="W106" s="90">
        <f t="shared" ca="1" si="22"/>
        <v>12598155286.032045</v>
      </c>
      <c r="X106" s="90">
        <f t="shared" ca="1" si="22"/>
        <v>12503856732.100149</v>
      </c>
      <c r="Y106" s="90">
        <f t="shared" ca="1" si="22"/>
        <v>12409558178.168259</v>
      </c>
      <c r="Z106" s="90">
        <f t="shared" ca="1" si="22"/>
        <v>12315259624.236366</v>
      </c>
      <c r="AA106" s="90">
        <f t="shared" ca="1" si="22"/>
        <v>12220961070.304474</v>
      </c>
      <c r="AB106" s="90">
        <f t="shared" ca="1" si="22"/>
        <v>12126662516.372581</v>
      </c>
      <c r="AC106" s="90">
        <f t="shared" ca="1" si="22"/>
        <v>12032363962.440689</v>
      </c>
      <c r="AD106" s="90">
        <f t="shared" ca="1" si="22"/>
        <v>11938065408.508797</v>
      </c>
      <c r="AE106" s="90">
        <f t="shared" ca="1" si="22"/>
        <v>11843766854.576904</v>
      </c>
      <c r="AF106" s="90">
        <f t="shared" ca="1" si="22"/>
        <v>11749468300.645012</v>
      </c>
      <c r="AG106" s="90">
        <f t="shared" ca="1" si="22"/>
        <v>11655169746.71312</v>
      </c>
      <c r="AH106" s="90">
        <f t="shared" ca="1" si="22"/>
        <v>11560871192.781227</v>
      </c>
      <c r="AI106" s="90">
        <f t="shared" ca="1" si="22"/>
        <v>11466572638.849335</v>
      </c>
      <c r="AJ106" s="90">
        <f t="shared" ca="1" si="22"/>
        <v>11372274084.917442</v>
      </c>
      <c r="AK106" s="90">
        <f t="shared" ca="1" si="22"/>
        <v>11277975530.98555</v>
      </c>
      <c r="AL106" s="90">
        <f t="shared" ca="1" si="22"/>
        <v>11183676977.053658</v>
      </c>
      <c r="AM106" s="90">
        <f t="shared" ca="1" si="19"/>
        <v>11089378423.121765</v>
      </c>
      <c r="AN106" s="90">
        <f t="shared" ca="1" si="19"/>
        <v>10995079869.189871</v>
      </c>
      <c r="AO106" s="90">
        <f t="shared" ca="1" si="19"/>
        <v>10900781315.257982</v>
      </c>
      <c r="AP106">
        <f ca="1">V106*'Process Emissions Multipliers'!$E$45</f>
        <v>10806482761.326088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1392414310.1590943</v>
      </c>
      <c r="D107" s="90">
        <f t="shared" ca="1" si="20"/>
        <v>1823592159.4262214</v>
      </c>
      <c r="E107" s="90">
        <f t="shared" ca="1" si="20"/>
        <v>2254770008.6933479</v>
      </c>
      <c r="F107" s="90">
        <f t="shared" ca="1" si="20"/>
        <v>2685947857.960475</v>
      </c>
      <c r="G107" s="90">
        <f t="shared" ca="1" si="20"/>
        <v>3117125707.2276015</v>
      </c>
      <c r="H107" s="90">
        <f t="shared" ca="1" si="20"/>
        <v>3548303556.4947281</v>
      </c>
      <c r="I107" s="90">
        <f t="shared" ca="1" si="20"/>
        <v>3979481405.7618551</v>
      </c>
      <c r="J107" s="90">
        <f t="shared" ca="1" si="20"/>
        <v>4410659255.0289822</v>
      </c>
      <c r="K107" s="90">
        <f t="shared" ca="1" si="20"/>
        <v>4841837104.2961082</v>
      </c>
      <c r="L107">
        <f ca="1">IF('Waste 2020'!$A115="MR",INDIRECT("'Waste 2020'!"&amp;'Country Selector'!$B$3&amp;ROW($A115))*10^12,0)*'Process Emissions Multipliers'!$B$45</f>
        <v>5273014953.5632353</v>
      </c>
      <c r="M107" s="90">
        <f t="shared" ca="1" si="16"/>
        <v>5438783339.9146099</v>
      </c>
      <c r="N107" s="90">
        <f t="shared" ca="1" si="21"/>
        <v>5604551726.2659864</v>
      </c>
      <c r="O107" s="90">
        <f t="shared" ca="1" si="21"/>
        <v>5770320112.617362</v>
      </c>
      <c r="P107" s="90">
        <f t="shared" ca="1" si="21"/>
        <v>5936088498.9687366</v>
      </c>
      <c r="Q107" s="90">
        <f t="shared" ca="1" si="21"/>
        <v>6101856885.3201122</v>
      </c>
      <c r="R107" s="90">
        <f t="shared" ca="1" si="21"/>
        <v>6267625271.6714888</v>
      </c>
      <c r="S107" s="90">
        <f t="shared" ca="1" si="21"/>
        <v>6433393658.0228643</v>
      </c>
      <c r="T107" s="90">
        <f t="shared" ca="1" si="21"/>
        <v>6599162044.3742399</v>
      </c>
      <c r="U107" s="90">
        <f t="shared" ca="1" si="21"/>
        <v>6764930430.7256145</v>
      </c>
      <c r="V107">
        <f ca="1">IF('Waste 2030'!$A115="MR",INDIRECT("'Waste 2030'!"&amp;'Country Selector'!$B$3&amp;ROW($A115))*10^12,0)*'Process Emissions Multipliers'!$D$45</f>
        <v>6930698817.0769901</v>
      </c>
      <c r="W107" s="90">
        <f t="shared" ca="1" si="22"/>
        <v>6879207207.6192484</v>
      </c>
      <c r="X107" s="90">
        <f t="shared" ca="1" si="22"/>
        <v>6827715598.1615067</v>
      </c>
      <c r="Y107" s="90">
        <f t="shared" ca="1" si="22"/>
        <v>6776223988.7037649</v>
      </c>
      <c r="Z107" s="90">
        <f t="shared" ca="1" si="22"/>
        <v>6724732379.2460232</v>
      </c>
      <c r="AA107" s="90">
        <f t="shared" ca="1" si="22"/>
        <v>6673240769.7882805</v>
      </c>
      <c r="AB107" s="90">
        <f t="shared" ca="1" si="22"/>
        <v>6621749160.3305397</v>
      </c>
      <c r="AC107" s="90">
        <f t="shared" ca="1" si="22"/>
        <v>6570257550.872797</v>
      </c>
      <c r="AD107" s="90">
        <f t="shared" ca="1" si="22"/>
        <v>6518765941.4150562</v>
      </c>
      <c r="AE107" s="90">
        <f t="shared" ca="1" si="22"/>
        <v>6467274331.9573145</v>
      </c>
      <c r="AF107" s="90">
        <f t="shared" ca="1" si="22"/>
        <v>6415782722.4995728</v>
      </c>
      <c r="AG107" s="90">
        <f t="shared" ca="1" si="22"/>
        <v>6364291113.041831</v>
      </c>
      <c r="AH107" s="90">
        <f t="shared" ca="1" si="22"/>
        <v>6312799503.5840893</v>
      </c>
      <c r="AI107" s="90">
        <f t="shared" ca="1" si="22"/>
        <v>6261307894.1263485</v>
      </c>
      <c r="AJ107" s="90">
        <f t="shared" ca="1" si="22"/>
        <v>6209816284.6686058</v>
      </c>
      <c r="AK107" s="90">
        <f t="shared" ca="1" si="22"/>
        <v>6158324675.210865</v>
      </c>
      <c r="AL107" s="90">
        <f t="shared" ca="1" si="22"/>
        <v>6106833065.7531223</v>
      </c>
      <c r="AM107" s="90">
        <f t="shared" ca="1" si="19"/>
        <v>6055341456.2953796</v>
      </c>
      <c r="AN107" s="90">
        <f t="shared" ca="1" si="19"/>
        <v>6003849846.8376389</v>
      </c>
      <c r="AO107" s="90">
        <f t="shared" ca="1" si="19"/>
        <v>5952358237.3798971</v>
      </c>
      <c r="AP107">
        <f ca="1">V107*'Process Emissions Multipliers'!$E$45</f>
        <v>5900866627.9221554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5366807316.6399622</v>
      </c>
      <c r="D108" s="90">
        <f t="shared" ca="1" si="20"/>
        <v>5022249568.9244919</v>
      </c>
      <c r="E108" s="90">
        <f t="shared" ca="1" si="20"/>
        <v>4677691821.2090225</v>
      </c>
      <c r="F108" s="90">
        <f t="shared" ca="1" si="20"/>
        <v>4333134073.4935513</v>
      </c>
      <c r="G108" s="90">
        <f t="shared" ca="1" si="20"/>
        <v>3988576325.7780809</v>
      </c>
      <c r="H108" s="90">
        <f t="shared" ca="1" si="20"/>
        <v>3644018578.0626101</v>
      </c>
      <c r="I108" s="90">
        <f t="shared" ca="1" si="20"/>
        <v>3299460830.3471394</v>
      </c>
      <c r="J108" s="90">
        <f t="shared" ca="1" si="20"/>
        <v>2954903082.631669</v>
      </c>
      <c r="K108" s="90">
        <f t="shared" ca="1" si="20"/>
        <v>2610345334.9161987</v>
      </c>
      <c r="L108">
        <f ca="1">IF('Waste 2020'!$A116="MR",INDIRECT("'Waste 2020'!"&amp;'Country Selector'!$B$3&amp;ROW($A116))*10^12,0)*'Process Emissions Multipliers'!$B$45</f>
        <v>2265787587.2007284</v>
      </c>
      <c r="M108" s="90">
        <f t="shared" ca="1" si="16"/>
        <v>2666116071.4905367</v>
      </c>
      <c r="N108" s="90">
        <f t="shared" ca="1" si="21"/>
        <v>3066444555.780345</v>
      </c>
      <c r="O108" s="90">
        <f t="shared" ca="1" si="21"/>
        <v>3466773040.0701532</v>
      </c>
      <c r="P108" s="90">
        <f t="shared" ca="1" si="21"/>
        <v>3867101524.359961</v>
      </c>
      <c r="Q108" s="90">
        <f t="shared" ca="1" si="21"/>
        <v>4267430008.6497693</v>
      </c>
      <c r="R108" s="90">
        <f t="shared" ca="1" si="21"/>
        <v>4667758492.9395781</v>
      </c>
      <c r="S108" s="90">
        <f t="shared" ca="1" si="21"/>
        <v>5068086977.2293854</v>
      </c>
      <c r="T108" s="90">
        <f t="shared" ca="1" si="21"/>
        <v>5468415461.5191936</v>
      </c>
      <c r="U108" s="90">
        <f t="shared" ca="1" si="21"/>
        <v>5868743945.8090019</v>
      </c>
      <c r="V108">
        <f ca="1">IF('Waste 2030'!$A116="MR",INDIRECT("'Waste 2030'!"&amp;'Country Selector'!$B$3&amp;ROW($A116))*10^12,0)*'Process Emissions Multipliers'!$D$45</f>
        <v>6269072430.0988102</v>
      </c>
      <c r="W108" s="90">
        <f t="shared" ca="1" si="22"/>
        <v>6222496372.2217083</v>
      </c>
      <c r="X108" s="90">
        <f t="shared" ca="1" si="22"/>
        <v>6175920314.3446054</v>
      </c>
      <c r="Y108" s="90">
        <f t="shared" ca="1" si="22"/>
        <v>6129344256.4675035</v>
      </c>
      <c r="Z108" s="90">
        <f t="shared" ca="1" si="22"/>
        <v>6082768198.5903997</v>
      </c>
      <c r="AA108" s="90">
        <f t="shared" ca="1" si="22"/>
        <v>6036192140.7132969</v>
      </c>
      <c r="AB108" s="90">
        <f t="shared" ca="1" si="22"/>
        <v>5989616082.836195</v>
      </c>
      <c r="AC108" s="90">
        <f t="shared" ca="1" si="22"/>
        <v>5943040024.9590921</v>
      </c>
      <c r="AD108" s="90">
        <f t="shared" ca="1" si="22"/>
        <v>5896463967.0819902</v>
      </c>
      <c r="AE108" s="90">
        <f t="shared" ca="1" si="22"/>
        <v>5849887909.2048874</v>
      </c>
      <c r="AF108" s="90">
        <f t="shared" ca="1" si="22"/>
        <v>5803311851.3277855</v>
      </c>
      <c r="AG108" s="90">
        <f t="shared" ca="1" si="22"/>
        <v>5756735793.4506826</v>
      </c>
      <c r="AH108" s="90">
        <f t="shared" ca="1" si="22"/>
        <v>5710159735.5735798</v>
      </c>
      <c r="AI108" s="90">
        <f t="shared" ca="1" si="22"/>
        <v>5663583677.6964779</v>
      </c>
      <c r="AJ108" s="90">
        <f t="shared" ca="1" si="22"/>
        <v>5617007619.819375</v>
      </c>
      <c r="AK108" s="90">
        <f t="shared" ca="1" si="22"/>
        <v>5570431561.9422722</v>
      </c>
      <c r="AL108" s="90">
        <f t="shared" ca="1" si="22"/>
        <v>5523855504.0651703</v>
      </c>
      <c r="AM108" s="90">
        <f t="shared" ca="1" si="19"/>
        <v>5477279446.1880684</v>
      </c>
      <c r="AN108" s="90">
        <f t="shared" ca="1" si="19"/>
        <v>5430703388.3109655</v>
      </c>
      <c r="AO108" s="90">
        <f t="shared" ca="1" si="19"/>
        <v>5384127330.4338627</v>
      </c>
      <c r="AP108">
        <f ca="1">V108*'Process Emissions Multipliers'!$E$45</f>
        <v>5337551272.5567598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4578281078.7198038</v>
      </c>
      <c r="D109" s="90">
        <f t="shared" ca="1" si="20"/>
        <v>4771150313.1270943</v>
      </c>
      <c r="E109" s="90">
        <f t="shared" ca="1" si="20"/>
        <v>4964019547.5343838</v>
      </c>
      <c r="F109" s="90">
        <f t="shared" ca="1" si="20"/>
        <v>5156888781.9416733</v>
      </c>
      <c r="G109" s="90">
        <f t="shared" ca="1" si="20"/>
        <v>5349758016.3489647</v>
      </c>
      <c r="H109" s="90">
        <f t="shared" ca="1" si="20"/>
        <v>5542627250.7562542</v>
      </c>
      <c r="I109" s="90">
        <f t="shared" ca="1" si="20"/>
        <v>5735496485.1635437</v>
      </c>
      <c r="J109" s="90">
        <f t="shared" ca="1" si="20"/>
        <v>5928365719.5708342</v>
      </c>
      <c r="K109" s="90">
        <f t="shared" ca="1" si="20"/>
        <v>6121234953.9781246</v>
      </c>
      <c r="L109">
        <f ca="1">IF('Waste 2020'!$A117="MR",INDIRECT("'Waste 2020'!"&amp;'Country Selector'!$B$3&amp;ROW($A117))*10^12,0)*'Process Emissions Multipliers'!$B$45</f>
        <v>6314104188.3854141</v>
      </c>
      <c r="M109" s="90">
        <f t="shared" ca="1" si="16"/>
        <v>5896361477.7623014</v>
      </c>
      <c r="N109" s="90">
        <f t="shared" ca="1" si="21"/>
        <v>5478618767.1391878</v>
      </c>
      <c r="O109" s="90">
        <f t="shared" ca="1" si="21"/>
        <v>5060876056.5160751</v>
      </c>
      <c r="P109" s="90">
        <f t="shared" ca="1" si="21"/>
        <v>4643133345.8929625</v>
      </c>
      <c r="Q109" s="90">
        <f t="shared" ca="1" si="21"/>
        <v>4225390635.2698488</v>
      </c>
      <c r="R109" s="90">
        <f t="shared" ca="1" si="21"/>
        <v>3807647924.6467361</v>
      </c>
      <c r="S109" s="90">
        <f t="shared" ca="1" si="21"/>
        <v>3389905214.0236235</v>
      </c>
      <c r="T109" s="90">
        <f t="shared" ca="1" si="21"/>
        <v>2972162503.4005098</v>
      </c>
      <c r="U109" s="90">
        <f t="shared" ca="1" si="21"/>
        <v>2554419792.7773972</v>
      </c>
      <c r="V109">
        <f ca="1">IF('Waste 2030'!$A117="MR",INDIRECT("'Waste 2030'!"&amp;'Country Selector'!$B$3&amp;ROW($A117))*10^12,0)*'Process Emissions Multipliers'!$D$45</f>
        <v>2136677082.154284</v>
      </c>
      <c r="W109" s="90">
        <f t="shared" ca="1" si="22"/>
        <v>2120802645.1378453</v>
      </c>
      <c r="X109" s="90">
        <f t="shared" ca="1" si="22"/>
        <v>2104928208.1214066</v>
      </c>
      <c r="Y109" s="90">
        <f t="shared" ca="1" si="22"/>
        <v>2089053771.1049676</v>
      </c>
      <c r="Z109" s="90">
        <f t="shared" ca="1" si="22"/>
        <v>2073179334.0885289</v>
      </c>
      <c r="AA109" s="90">
        <f t="shared" ca="1" si="22"/>
        <v>2057304897.0720899</v>
      </c>
      <c r="AB109" s="90">
        <f t="shared" ca="1" si="22"/>
        <v>2041430460.0556514</v>
      </c>
      <c r="AC109" s="90">
        <f t="shared" ca="1" si="22"/>
        <v>2025556023.0392122</v>
      </c>
      <c r="AD109" s="90">
        <f t="shared" ca="1" si="22"/>
        <v>2009681586.0227737</v>
      </c>
      <c r="AE109" s="90">
        <f t="shared" ca="1" si="22"/>
        <v>1993807149.0063348</v>
      </c>
      <c r="AF109" s="90">
        <f t="shared" ca="1" si="22"/>
        <v>1977932711.9898961</v>
      </c>
      <c r="AG109" s="90">
        <f t="shared" ca="1" si="22"/>
        <v>1962058274.9734573</v>
      </c>
      <c r="AH109" s="90">
        <f t="shared" ca="1" si="22"/>
        <v>1946183837.9570186</v>
      </c>
      <c r="AI109" s="90">
        <f t="shared" ca="1" si="22"/>
        <v>1930309400.9405797</v>
      </c>
      <c r="AJ109" s="90">
        <f t="shared" ca="1" si="22"/>
        <v>1914434963.9241409</v>
      </c>
      <c r="AK109" s="90">
        <f t="shared" ca="1" si="22"/>
        <v>1898560526.907702</v>
      </c>
      <c r="AL109" s="90">
        <f t="shared" ca="1" si="22"/>
        <v>1882686089.8912635</v>
      </c>
      <c r="AM109" s="90">
        <f t="shared" ca="1" si="19"/>
        <v>1866811652.8748245</v>
      </c>
      <c r="AN109" s="90">
        <f t="shared" ca="1" si="19"/>
        <v>1850937215.8583856</v>
      </c>
      <c r="AO109" s="90">
        <f t="shared" ca="1" si="19"/>
        <v>1835062778.8419468</v>
      </c>
      <c r="AP109">
        <f ca="1">V109*'Process Emissions Multipliers'!$E$45</f>
        <v>1819188341.8255081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3126960835.396069</v>
      </c>
      <c r="D110" s="90">
        <f t="shared" ca="1" si="20"/>
        <v>3039867834.8041978</v>
      </c>
      <c r="E110" s="90">
        <f t="shared" ca="1" si="20"/>
        <v>2952774834.212327</v>
      </c>
      <c r="F110" s="90">
        <f t="shared" ca="1" si="20"/>
        <v>2865681833.6204562</v>
      </c>
      <c r="G110" s="90">
        <f t="shared" ca="1" si="20"/>
        <v>2778588833.0285854</v>
      </c>
      <c r="H110" s="90">
        <f t="shared" ca="1" si="20"/>
        <v>2691495832.4367142</v>
      </c>
      <c r="I110" s="90">
        <f t="shared" ca="1" si="20"/>
        <v>2604402831.8448434</v>
      </c>
      <c r="J110" s="90">
        <f t="shared" ca="1" si="20"/>
        <v>2517309831.2529726</v>
      </c>
      <c r="K110" s="90">
        <f t="shared" ca="1" si="20"/>
        <v>2430216830.6611013</v>
      </c>
      <c r="L110">
        <f ca="1">IF('Waste 2020'!$A118="MR",INDIRECT("'Waste 2020'!"&amp;'Country Selector'!$B$3&amp;ROW($A118))*10^12,0)*'Process Emissions Multipliers'!$B$45</f>
        <v>2343123830.0692306</v>
      </c>
      <c r="M110" s="90">
        <f t="shared" ca="1" si="16"/>
        <v>2839268761.8664846</v>
      </c>
      <c r="N110" s="90">
        <f t="shared" ca="1" si="21"/>
        <v>3335413693.6637383</v>
      </c>
      <c r="O110" s="90">
        <f t="shared" ca="1" si="21"/>
        <v>3831558625.4609923</v>
      </c>
      <c r="P110" s="90">
        <f t="shared" ca="1" si="21"/>
        <v>4327703557.2582464</v>
      </c>
      <c r="Q110" s="90">
        <f t="shared" ca="1" si="21"/>
        <v>4823848489.0555</v>
      </c>
      <c r="R110" s="90">
        <f t="shared" ca="1" si="21"/>
        <v>5319993420.8527536</v>
      </c>
      <c r="S110" s="90">
        <f t="shared" ca="1" si="21"/>
        <v>5816138352.6500082</v>
      </c>
      <c r="T110" s="90">
        <f t="shared" ca="1" si="21"/>
        <v>6312283284.4472628</v>
      </c>
      <c r="U110" s="90">
        <f t="shared" ca="1" si="21"/>
        <v>6808428216.2445154</v>
      </c>
      <c r="V110">
        <f ca="1">IF('Waste 2030'!$A118="MR",INDIRECT("'Waste 2030'!"&amp;'Country Selector'!$B$3&amp;ROW($A118))*10^12,0)*'Process Emissions Multipliers'!$D$45</f>
        <v>7304573148.04177</v>
      </c>
      <c r="W110" s="90">
        <f t="shared" ca="1" si="22"/>
        <v>7250303840.1809645</v>
      </c>
      <c r="X110" s="90">
        <f t="shared" ca="1" si="22"/>
        <v>7196034532.320158</v>
      </c>
      <c r="Y110" s="90">
        <f t="shared" ca="1" si="22"/>
        <v>7141765224.4593525</v>
      </c>
      <c r="Z110" s="90">
        <f t="shared" ca="1" si="22"/>
        <v>7087495916.598547</v>
      </c>
      <c r="AA110" s="90">
        <f t="shared" ca="1" si="22"/>
        <v>7033226608.7377415</v>
      </c>
      <c r="AB110" s="90">
        <f t="shared" ca="1" si="22"/>
        <v>6978957300.876936</v>
      </c>
      <c r="AC110" s="90">
        <f t="shared" ca="1" si="22"/>
        <v>6924687993.0161304</v>
      </c>
      <c r="AD110" s="90">
        <f t="shared" ca="1" si="22"/>
        <v>6870418685.155323</v>
      </c>
      <c r="AE110" s="90">
        <f t="shared" ca="1" si="22"/>
        <v>6816149377.2945175</v>
      </c>
      <c r="AF110" s="90">
        <f t="shared" ca="1" si="22"/>
        <v>6761880069.433712</v>
      </c>
      <c r="AG110" s="90">
        <f t="shared" ca="1" si="22"/>
        <v>6707610761.5729065</v>
      </c>
      <c r="AH110" s="90">
        <f t="shared" ca="1" si="22"/>
        <v>6653341453.712101</v>
      </c>
      <c r="AI110" s="90">
        <f t="shared" ca="1" si="22"/>
        <v>6599072145.8512955</v>
      </c>
      <c r="AJ110" s="90">
        <f t="shared" ca="1" si="22"/>
        <v>6544802837.990489</v>
      </c>
      <c r="AK110" s="90">
        <f t="shared" ca="1" si="22"/>
        <v>6490533530.1296825</v>
      </c>
      <c r="AL110" s="90">
        <f t="shared" ref="AL110:AO125" ca="1" si="23">$V110*($AP$1-AL$1)/($AP$1-$V$1)+$AP110*(AL$1-$V$1)/($AP$1-$V$1)</f>
        <v>6436264222.268877</v>
      </c>
      <c r="AM110" s="90">
        <f t="shared" ca="1" si="23"/>
        <v>6381994914.4080715</v>
      </c>
      <c r="AN110" s="90">
        <f t="shared" ca="1" si="23"/>
        <v>6327725606.547266</v>
      </c>
      <c r="AO110" s="90">
        <f t="shared" ca="1" si="23"/>
        <v>6273456298.6864595</v>
      </c>
      <c r="AP110">
        <f ca="1">V110*'Process Emissions Multipliers'!$E$45</f>
        <v>6219186990.825654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2668964485.3815222</v>
      </c>
      <c r="D111" s="90">
        <f t="shared" ca="1" si="20"/>
        <v>2706831680.9432387</v>
      </c>
      <c r="E111" s="90">
        <f t="shared" ca="1" si="20"/>
        <v>2744698876.5049548</v>
      </c>
      <c r="F111" s="90">
        <f t="shared" ca="1" si="20"/>
        <v>2782566072.0666709</v>
      </c>
      <c r="G111" s="90">
        <f t="shared" ca="1" si="20"/>
        <v>2820433267.6283875</v>
      </c>
      <c r="H111" s="90">
        <f t="shared" ca="1" si="20"/>
        <v>2858300463.1901035</v>
      </c>
      <c r="I111" s="90">
        <f t="shared" ca="1" si="20"/>
        <v>2896167658.7518196</v>
      </c>
      <c r="J111" s="90">
        <f t="shared" ca="1" si="20"/>
        <v>2934034854.3135357</v>
      </c>
      <c r="K111" s="90">
        <f t="shared" ca="1" si="20"/>
        <v>2971902049.8752522</v>
      </c>
      <c r="L111">
        <f ca="1">IF('Waste 2020'!$A119="MR",INDIRECT("'Waste 2020'!"&amp;'Country Selector'!$B$3&amp;ROW($A119))*10^12,0)*'Process Emissions Multipliers'!$B$45</f>
        <v>3009769245.4369683</v>
      </c>
      <c r="M111" s="90">
        <f t="shared" ca="1" si="16"/>
        <v>3200971174.6197181</v>
      </c>
      <c r="N111" s="90">
        <f t="shared" ca="1" si="21"/>
        <v>3392173103.8024678</v>
      </c>
      <c r="O111" s="90">
        <f t="shared" ca="1" si="21"/>
        <v>3583375032.9852176</v>
      </c>
      <c r="P111" s="90">
        <f t="shared" ca="1" si="21"/>
        <v>3774576962.1679678</v>
      </c>
      <c r="Q111" s="90">
        <f t="shared" ca="1" si="21"/>
        <v>3965778891.3507175</v>
      </c>
      <c r="R111" s="90">
        <f t="shared" ca="1" si="21"/>
        <v>4156980820.5334673</v>
      </c>
      <c r="S111" s="90">
        <f t="shared" ca="1" si="21"/>
        <v>4348182749.716217</v>
      </c>
      <c r="T111" s="90">
        <f t="shared" ca="1" si="21"/>
        <v>4539384678.8989668</v>
      </c>
      <c r="U111" s="90">
        <f t="shared" ca="1" si="21"/>
        <v>4730586608.0817156</v>
      </c>
      <c r="V111">
        <f ca="1">IF('Waste 2030'!$A119="MR",INDIRECT("'Waste 2030'!"&amp;'Country Selector'!$B$3&amp;ROW($A119))*10^12,0)*'Process Emissions Multipliers'!$D$45</f>
        <v>4921788537.2644663</v>
      </c>
      <c r="W111" s="90">
        <f t="shared" ref="W111:AL126" ca="1" si="24">$V111*($AP$1-W$1)/($AP$1-$V$1)+$AP111*(W$1-$V$1)/($AP$1-$V$1)</f>
        <v>4885222121.6860018</v>
      </c>
      <c r="X111" s="90">
        <f t="shared" ca="1" si="24"/>
        <v>4848655706.1075363</v>
      </c>
      <c r="Y111" s="90">
        <f t="shared" ca="1" si="24"/>
        <v>4812089290.5290718</v>
      </c>
      <c r="Z111" s="90">
        <f t="shared" ca="1" si="24"/>
        <v>4775522874.9506073</v>
      </c>
      <c r="AA111" s="90">
        <f t="shared" ca="1" si="24"/>
        <v>4738956459.3721428</v>
      </c>
      <c r="AB111" s="90">
        <f t="shared" ca="1" si="24"/>
        <v>4702390043.7936773</v>
      </c>
      <c r="AC111" s="90">
        <f t="shared" ca="1" si="24"/>
        <v>4665823628.2152128</v>
      </c>
      <c r="AD111" s="90">
        <f t="shared" ca="1" si="24"/>
        <v>4629257212.6367474</v>
      </c>
      <c r="AE111" s="90">
        <f t="shared" ca="1" si="24"/>
        <v>4592690797.0582829</v>
      </c>
      <c r="AF111" s="90">
        <f t="shared" ca="1" si="24"/>
        <v>4556124381.4798183</v>
      </c>
      <c r="AG111" s="90">
        <f t="shared" ca="1" si="24"/>
        <v>4519557965.9013529</v>
      </c>
      <c r="AH111" s="90">
        <f t="shared" ca="1" si="24"/>
        <v>4482991550.3228884</v>
      </c>
      <c r="AI111" s="90">
        <f t="shared" ca="1" si="24"/>
        <v>4446425134.7444239</v>
      </c>
      <c r="AJ111" s="90">
        <f t="shared" ca="1" si="24"/>
        <v>4409858719.1659584</v>
      </c>
      <c r="AK111" s="90">
        <f t="shared" ca="1" si="24"/>
        <v>4373292303.5874939</v>
      </c>
      <c r="AL111" s="90">
        <f t="shared" ca="1" si="24"/>
        <v>4336725888.0090294</v>
      </c>
      <c r="AM111" s="90">
        <f t="shared" ca="1" si="23"/>
        <v>4300159472.4305639</v>
      </c>
      <c r="AN111" s="90">
        <f t="shared" ca="1" si="23"/>
        <v>4263593056.8520999</v>
      </c>
      <c r="AO111" s="90">
        <f t="shared" ca="1" si="23"/>
        <v>4227026641.273634</v>
      </c>
      <c r="AP111">
        <f ca="1">V111*'Process Emissions Multipliers'!$E$45</f>
        <v>4190460225.6951699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1447602830.4815924</v>
      </c>
      <c r="D112" s="90">
        <f t="shared" ca="1" si="20"/>
        <v>1642961496.3999193</v>
      </c>
      <c r="E112" s="90">
        <f t="shared" ca="1" si="20"/>
        <v>1838320162.3182464</v>
      </c>
      <c r="F112" s="90">
        <f t="shared" ca="1" si="20"/>
        <v>2033678828.2365732</v>
      </c>
      <c r="G112" s="90">
        <f t="shared" ca="1" si="20"/>
        <v>2229037494.1549006</v>
      </c>
      <c r="H112" s="90">
        <f t="shared" ca="1" si="20"/>
        <v>2424396160.0732269</v>
      </c>
      <c r="I112" s="90">
        <f t="shared" ca="1" si="20"/>
        <v>2619754825.9915543</v>
      </c>
      <c r="J112" s="90">
        <f t="shared" ca="1" si="20"/>
        <v>2815113491.9098811</v>
      </c>
      <c r="K112" s="90">
        <f t="shared" ca="1" si="20"/>
        <v>3010472157.8282084</v>
      </c>
      <c r="L112">
        <f ca="1">IF('Waste 2020'!$A120="MR",INDIRECT("'Waste 2020'!"&amp;'Country Selector'!$B$3&amp;ROW($A120))*10^12,0)*'Process Emissions Multipliers'!$B$45</f>
        <v>3205830823.7465353</v>
      </c>
      <c r="M112" s="90">
        <f t="shared" ca="1" si="16"/>
        <v>3623904340.4599619</v>
      </c>
      <c r="N112" s="90">
        <f t="shared" ca="1" si="21"/>
        <v>4041977857.1733885</v>
      </c>
      <c r="O112" s="90">
        <f t="shared" ca="1" si="21"/>
        <v>4460051373.8868151</v>
      </c>
      <c r="P112" s="90">
        <f t="shared" ca="1" si="21"/>
        <v>4878124890.6002407</v>
      </c>
      <c r="Q112" s="90">
        <f t="shared" ca="1" si="21"/>
        <v>5296198407.3136673</v>
      </c>
      <c r="R112" s="90">
        <f t="shared" ca="1" si="21"/>
        <v>5714271924.0270948</v>
      </c>
      <c r="S112" s="90">
        <f t="shared" ca="1" si="21"/>
        <v>6132345440.7405205</v>
      </c>
      <c r="T112" s="90">
        <f t="shared" ca="1" si="21"/>
        <v>6550418957.4539471</v>
      </c>
      <c r="U112" s="90">
        <f t="shared" ca="1" si="21"/>
        <v>6968492474.1673737</v>
      </c>
      <c r="V112">
        <f ca="1">IF('Waste 2030'!$A120="MR",INDIRECT("'Waste 2030'!"&amp;'Country Selector'!$B$3&amp;ROW($A120))*10^12,0)*'Process Emissions Multipliers'!$D$45</f>
        <v>7386565990.8808002</v>
      </c>
      <c r="W112" s="90">
        <f t="shared" ca="1" si="24"/>
        <v>7331687517.4000139</v>
      </c>
      <c r="X112" s="90">
        <f t="shared" ca="1" si="24"/>
        <v>7276809043.9192286</v>
      </c>
      <c r="Y112" s="90">
        <f t="shared" ca="1" si="24"/>
        <v>7221930570.4384432</v>
      </c>
      <c r="Z112" s="90">
        <f t="shared" ca="1" si="24"/>
        <v>7167052096.9576588</v>
      </c>
      <c r="AA112" s="90">
        <f t="shared" ca="1" si="24"/>
        <v>7112173623.4768734</v>
      </c>
      <c r="AB112" s="90">
        <f t="shared" ca="1" si="24"/>
        <v>7057295149.9960871</v>
      </c>
      <c r="AC112" s="90">
        <f t="shared" ca="1" si="24"/>
        <v>7002416676.5153017</v>
      </c>
      <c r="AD112" s="90">
        <f t="shared" ca="1" si="24"/>
        <v>6947538203.0345163</v>
      </c>
      <c r="AE112" s="90">
        <f t="shared" ca="1" si="24"/>
        <v>6892659729.55373</v>
      </c>
      <c r="AF112" s="90">
        <f t="shared" ca="1" si="24"/>
        <v>6837781256.0729446</v>
      </c>
      <c r="AG112" s="90">
        <f t="shared" ca="1" si="24"/>
        <v>6782902782.5921593</v>
      </c>
      <c r="AH112" s="90">
        <f t="shared" ca="1" si="24"/>
        <v>6728024309.1113739</v>
      </c>
      <c r="AI112" s="90">
        <f t="shared" ca="1" si="24"/>
        <v>6673145835.6305885</v>
      </c>
      <c r="AJ112" s="90">
        <f t="shared" ca="1" si="24"/>
        <v>6618267362.1498032</v>
      </c>
      <c r="AK112" s="90">
        <f t="shared" ca="1" si="24"/>
        <v>6563388888.6690178</v>
      </c>
      <c r="AL112" s="90">
        <f t="shared" ca="1" si="24"/>
        <v>6508510415.1882315</v>
      </c>
      <c r="AM112" s="90">
        <f t="shared" ca="1" si="23"/>
        <v>6453631941.7074471</v>
      </c>
      <c r="AN112" s="90">
        <f t="shared" ca="1" si="23"/>
        <v>6398753468.2266617</v>
      </c>
      <c r="AO112" s="90">
        <f t="shared" ca="1" si="23"/>
        <v>6343874994.7458754</v>
      </c>
      <c r="AP112">
        <f ca="1">V112*'Process Emissions Multipliers'!$E$45</f>
        <v>6288996521.26509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3795508029.4030252</v>
      </c>
      <c r="D113" s="90">
        <f t="shared" ca="1" si="20"/>
        <v>3948077074.5706501</v>
      </c>
      <c r="E113" s="90">
        <f t="shared" ca="1" si="20"/>
        <v>4100646119.7382755</v>
      </c>
      <c r="F113" s="90">
        <f t="shared" ca="1" si="20"/>
        <v>4253215164.9059005</v>
      </c>
      <c r="G113" s="90">
        <f t="shared" ca="1" si="20"/>
        <v>4405784210.0735254</v>
      </c>
      <c r="H113" s="90">
        <f t="shared" ca="1" si="20"/>
        <v>4558353255.2411509</v>
      </c>
      <c r="I113" s="90">
        <f t="shared" ca="1" si="20"/>
        <v>4710922300.4087753</v>
      </c>
      <c r="J113" s="90">
        <f t="shared" ca="1" si="20"/>
        <v>4863491345.5764017</v>
      </c>
      <c r="K113" s="90">
        <f t="shared" ca="1" si="20"/>
        <v>5016060390.7440262</v>
      </c>
      <c r="L113">
        <f ca="1">IF('Waste 2020'!$A121="MR",INDIRECT("'Waste 2020'!"&amp;'Country Selector'!$B$3&amp;ROW($A121))*10^12,0)*'Process Emissions Multipliers'!$B$45</f>
        <v>5168629435.9116516</v>
      </c>
      <c r="M113" s="90">
        <f t="shared" ca="1" si="16"/>
        <v>4922324738.8351107</v>
      </c>
      <c r="N113" s="90">
        <f t="shared" ca="1" si="21"/>
        <v>4676020041.7585716</v>
      </c>
      <c r="O113" s="90">
        <f t="shared" ca="1" si="21"/>
        <v>4429715344.6820307</v>
      </c>
      <c r="P113" s="90">
        <f t="shared" ca="1" si="21"/>
        <v>4183410647.6054907</v>
      </c>
      <c r="Q113" s="90">
        <f t="shared" ca="1" si="21"/>
        <v>3937105950.5289507</v>
      </c>
      <c r="R113" s="90">
        <f t="shared" ca="1" si="21"/>
        <v>3690801253.4524107</v>
      </c>
      <c r="S113" s="90">
        <f t="shared" ca="1" si="21"/>
        <v>3444496556.3758707</v>
      </c>
      <c r="T113" s="90">
        <f t="shared" ca="1" si="21"/>
        <v>3198191859.2993298</v>
      </c>
      <c r="U113" s="90">
        <f t="shared" ca="1" si="21"/>
        <v>2951887162.2227898</v>
      </c>
      <c r="V113">
        <f ca="1">IF('Waste 2030'!$A121="MR",INDIRECT("'Waste 2030'!"&amp;'Country Selector'!$B$3&amp;ROW($A121))*10^12,0)*'Process Emissions Multipliers'!$D$45</f>
        <v>2705582465.1462498</v>
      </c>
      <c r="W113" s="90">
        <f t="shared" ca="1" si="24"/>
        <v>2685481347.0154552</v>
      </c>
      <c r="X113" s="90">
        <f t="shared" ca="1" si="24"/>
        <v>2665380228.8846598</v>
      </c>
      <c r="Y113" s="90">
        <f t="shared" ca="1" si="24"/>
        <v>2645279110.7538652</v>
      </c>
      <c r="Z113" s="90">
        <f t="shared" ca="1" si="24"/>
        <v>2625177992.6230702</v>
      </c>
      <c r="AA113" s="90">
        <f t="shared" ca="1" si="24"/>
        <v>2605076874.4922752</v>
      </c>
      <c r="AB113" s="90">
        <f t="shared" ca="1" si="24"/>
        <v>2584975756.3614807</v>
      </c>
      <c r="AC113" s="90">
        <f t="shared" ca="1" si="24"/>
        <v>2564874638.2306857</v>
      </c>
      <c r="AD113" s="90">
        <f t="shared" ca="1" si="24"/>
        <v>2544773520.0998907</v>
      </c>
      <c r="AE113" s="90">
        <f t="shared" ca="1" si="24"/>
        <v>2524672401.9690962</v>
      </c>
      <c r="AF113" s="90">
        <f t="shared" ca="1" si="24"/>
        <v>2504571283.8383012</v>
      </c>
      <c r="AG113" s="90">
        <f t="shared" ca="1" si="24"/>
        <v>2484470165.7075062</v>
      </c>
      <c r="AH113" s="90">
        <f t="shared" ca="1" si="24"/>
        <v>2464369047.5767117</v>
      </c>
      <c r="AI113" s="90">
        <f t="shared" ca="1" si="24"/>
        <v>2444267929.4459167</v>
      </c>
      <c r="AJ113" s="90">
        <f t="shared" ca="1" si="24"/>
        <v>2424166811.3151217</v>
      </c>
      <c r="AK113" s="90">
        <f t="shared" ca="1" si="24"/>
        <v>2404065693.1843271</v>
      </c>
      <c r="AL113" s="90">
        <f t="shared" ca="1" si="24"/>
        <v>2383964575.0535316</v>
      </c>
      <c r="AM113" s="90">
        <f t="shared" ca="1" si="23"/>
        <v>2363863456.9227371</v>
      </c>
      <c r="AN113" s="90">
        <f t="shared" ca="1" si="23"/>
        <v>2343762338.7919426</v>
      </c>
      <c r="AO113" s="90">
        <f t="shared" ca="1" si="23"/>
        <v>2323661220.6611471</v>
      </c>
      <c r="AP113">
        <f ca="1">V113*'Process Emissions Multipliers'!$E$45</f>
        <v>2303560102.5303526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2422141027.2867417</v>
      </c>
      <c r="D114" s="90">
        <f t="shared" ca="1" si="20"/>
        <v>2260168094.0838523</v>
      </c>
      <c r="E114" s="90">
        <f t="shared" ca="1" si="20"/>
        <v>2098195160.8809626</v>
      </c>
      <c r="F114" s="90">
        <f t="shared" ca="1" si="20"/>
        <v>1936222227.6780732</v>
      </c>
      <c r="G114" s="90">
        <f t="shared" ca="1" si="20"/>
        <v>1774249294.475184</v>
      </c>
      <c r="H114" s="90">
        <f t="shared" ca="1" si="20"/>
        <v>1612276361.2722945</v>
      </c>
      <c r="I114" s="90">
        <f t="shared" ca="1" si="20"/>
        <v>1450303428.0694048</v>
      </c>
      <c r="J114" s="90">
        <f t="shared" ca="1" si="20"/>
        <v>1288330494.8665154</v>
      </c>
      <c r="K114" s="90">
        <f t="shared" ca="1" si="20"/>
        <v>1126357561.663626</v>
      </c>
      <c r="L114">
        <f ca="1">IF('Waste 2020'!$A122="MR",INDIRECT("'Waste 2020'!"&amp;'Country Selector'!$B$3&amp;ROW($A122))*10^12,0)*'Process Emissions Multipliers'!$B$45</f>
        <v>964384628.46073639</v>
      </c>
      <c r="M114" s="90">
        <f t="shared" ca="1" si="16"/>
        <v>1159451186.3426683</v>
      </c>
      <c r="N114" s="90">
        <f t="shared" ca="1" si="21"/>
        <v>1354517744.2246003</v>
      </c>
      <c r="O114" s="90">
        <f t="shared" ca="1" si="21"/>
        <v>1549584302.1065321</v>
      </c>
      <c r="P114" s="90">
        <f t="shared" ca="1" si="21"/>
        <v>1744650859.9884639</v>
      </c>
      <c r="Q114" s="90">
        <f t="shared" ca="1" si="21"/>
        <v>1939717417.8703961</v>
      </c>
      <c r="R114" s="90">
        <f t="shared" ca="1" si="21"/>
        <v>2134783975.7523277</v>
      </c>
      <c r="S114" s="90">
        <f t="shared" ca="1" si="21"/>
        <v>2329850533.6342597</v>
      </c>
      <c r="T114" s="90">
        <f t="shared" ca="1" si="21"/>
        <v>2524917091.5161915</v>
      </c>
      <c r="U114" s="90">
        <f t="shared" ca="1" si="21"/>
        <v>2719983649.3981237</v>
      </c>
      <c r="V114">
        <f ca="1">IF('Waste 2030'!$A122="MR",INDIRECT("'Waste 2030'!"&amp;'Country Selector'!$B$3&amp;ROW($A122))*10^12,0)*'Process Emissions Multipliers'!$D$45</f>
        <v>2915050207.2800555</v>
      </c>
      <c r="W114" s="90">
        <f t="shared" ca="1" si="24"/>
        <v>2893392849.0850735</v>
      </c>
      <c r="X114" s="90">
        <f t="shared" ca="1" si="24"/>
        <v>2871735490.8900919</v>
      </c>
      <c r="Y114" s="90">
        <f t="shared" ca="1" si="24"/>
        <v>2850078132.6951094</v>
      </c>
      <c r="Z114" s="90">
        <f t="shared" ca="1" si="24"/>
        <v>2828420774.5001278</v>
      </c>
      <c r="AA114" s="90">
        <f t="shared" ca="1" si="24"/>
        <v>2806763416.3051462</v>
      </c>
      <c r="AB114" s="90">
        <f t="shared" ca="1" si="24"/>
        <v>2785106058.1101642</v>
      </c>
      <c r="AC114" s="90">
        <f t="shared" ca="1" si="24"/>
        <v>2763448699.9151821</v>
      </c>
      <c r="AD114" s="90">
        <f t="shared" ca="1" si="24"/>
        <v>2741791341.7202005</v>
      </c>
      <c r="AE114" s="90">
        <f t="shared" ca="1" si="24"/>
        <v>2720133983.525219</v>
      </c>
      <c r="AF114" s="90">
        <f t="shared" ca="1" si="24"/>
        <v>2698476625.3302364</v>
      </c>
      <c r="AG114" s="90">
        <f t="shared" ca="1" si="24"/>
        <v>2676819267.1352549</v>
      </c>
      <c r="AH114" s="90">
        <f t="shared" ca="1" si="24"/>
        <v>2655161908.9402728</v>
      </c>
      <c r="AI114" s="90">
        <f t="shared" ca="1" si="24"/>
        <v>2633504550.7452908</v>
      </c>
      <c r="AJ114" s="90">
        <f t="shared" ca="1" si="24"/>
        <v>2611847192.5503092</v>
      </c>
      <c r="AK114" s="90">
        <f t="shared" ca="1" si="24"/>
        <v>2590189834.3553271</v>
      </c>
      <c r="AL114" s="90">
        <f t="shared" ca="1" si="24"/>
        <v>2568532476.1603451</v>
      </c>
      <c r="AM114" s="90">
        <f t="shared" ca="1" si="23"/>
        <v>2546875117.9653635</v>
      </c>
      <c r="AN114" s="90">
        <f t="shared" ca="1" si="23"/>
        <v>2525217759.7703815</v>
      </c>
      <c r="AO114" s="90">
        <f t="shared" ca="1" si="23"/>
        <v>2503560401.5753994</v>
      </c>
      <c r="AP114">
        <f ca="1">V114*'Process Emissions Multipliers'!$E$45</f>
        <v>2481903043.3804178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1755889813.2280922</v>
      </c>
      <c r="D115" s="90">
        <f t="shared" ca="1" si="20"/>
        <v>1909498360.560174</v>
      </c>
      <c r="E115" s="90">
        <f t="shared" ca="1" si="20"/>
        <v>2063106907.8922555</v>
      </c>
      <c r="F115" s="90">
        <f t="shared" ca="1" si="20"/>
        <v>2216715455.2243376</v>
      </c>
      <c r="G115" s="90">
        <f t="shared" ca="1" si="20"/>
        <v>2370324002.5564189</v>
      </c>
      <c r="H115" s="90">
        <f t="shared" ca="1" si="20"/>
        <v>2523932549.8885007</v>
      </c>
      <c r="I115" s="90">
        <f t="shared" ca="1" si="20"/>
        <v>2677541097.2205825</v>
      </c>
      <c r="J115" s="90">
        <f t="shared" ca="1" si="20"/>
        <v>2831149644.5526638</v>
      </c>
      <c r="K115" s="90">
        <f t="shared" ca="1" si="20"/>
        <v>2984758191.8847456</v>
      </c>
      <c r="L115">
        <f ca="1">IF('Waste 2020'!$A123="MR",INDIRECT("'Waste 2020'!"&amp;'Country Selector'!$B$3&amp;ROW($A123))*10^12,0)*'Process Emissions Multipliers'!$B$45</f>
        <v>3138366739.2168274</v>
      </c>
      <c r="M115" s="90">
        <f t="shared" ca="1" si="16"/>
        <v>3045678083.3313766</v>
      </c>
      <c r="N115" s="90">
        <f t="shared" ca="1" si="21"/>
        <v>2952989427.4459252</v>
      </c>
      <c r="O115" s="90">
        <f t="shared" ca="1" si="21"/>
        <v>2860300771.5604749</v>
      </c>
      <c r="P115" s="90">
        <f t="shared" ca="1" si="21"/>
        <v>2767612115.675024</v>
      </c>
      <c r="Q115" s="90">
        <f t="shared" ca="1" si="21"/>
        <v>2674923459.7895727</v>
      </c>
      <c r="R115" s="90">
        <f t="shared" ca="1" si="21"/>
        <v>2582234803.9041214</v>
      </c>
      <c r="S115" s="90">
        <f t="shared" ca="1" si="21"/>
        <v>2489546148.018671</v>
      </c>
      <c r="T115" s="90">
        <f t="shared" ca="1" si="21"/>
        <v>2396857492.1332197</v>
      </c>
      <c r="U115" s="90">
        <f t="shared" ca="1" si="21"/>
        <v>2304168836.2477694</v>
      </c>
      <c r="V115">
        <f ca="1">IF('Waste 2030'!$A123="MR",INDIRECT("'Waste 2030'!"&amp;'Country Selector'!$B$3&amp;ROW($A123))*10^12,0)*'Process Emissions Multipliers'!$D$45</f>
        <v>2211480180.362318</v>
      </c>
      <c r="W115" s="90">
        <f t="shared" ca="1" si="24"/>
        <v>2195049993.9155812</v>
      </c>
      <c r="X115" s="90">
        <f t="shared" ca="1" si="24"/>
        <v>2178619807.4688449</v>
      </c>
      <c r="Y115" s="90">
        <f t="shared" ca="1" si="24"/>
        <v>2162189621.0221081</v>
      </c>
      <c r="Z115" s="90">
        <f t="shared" ca="1" si="24"/>
        <v>2145759434.5753713</v>
      </c>
      <c r="AA115" s="90">
        <f t="shared" ca="1" si="24"/>
        <v>2129329248.1286345</v>
      </c>
      <c r="AB115" s="90">
        <f t="shared" ca="1" si="24"/>
        <v>2112899061.6818974</v>
      </c>
      <c r="AC115" s="90">
        <f t="shared" ca="1" si="24"/>
        <v>2096468875.2351608</v>
      </c>
      <c r="AD115" s="90">
        <f t="shared" ca="1" si="24"/>
        <v>2080038688.788424</v>
      </c>
      <c r="AE115" s="90">
        <f t="shared" ca="1" si="24"/>
        <v>2063608502.3416872</v>
      </c>
      <c r="AF115" s="90">
        <f t="shared" ca="1" si="24"/>
        <v>2047178315.8949506</v>
      </c>
      <c r="AG115" s="90">
        <f t="shared" ca="1" si="24"/>
        <v>2030748129.4482141</v>
      </c>
      <c r="AH115" s="90">
        <f t="shared" ca="1" si="24"/>
        <v>2014317943.001477</v>
      </c>
      <c r="AI115" s="90">
        <f t="shared" ca="1" si="24"/>
        <v>1997887756.5547404</v>
      </c>
      <c r="AJ115" s="90">
        <f t="shared" ca="1" si="24"/>
        <v>1981457570.1080036</v>
      </c>
      <c r="AK115" s="90">
        <f t="shared" ca="1" si="24"/>
        <v>1965027383.661267</v>
      </c>
      <c r="AL115" s="90">
        <f t="shared" ca="1" si="24"/>
        <v>1948597197.21453</v>
      </c>
      <c r="AM115" s="90">
        <f t="shared" ca="1" si="23"/>
        <v>1932167010.7677934</v>
      </c>
      <c r="AN115" s="90">
        <f t="shared" ca="1" si="23"/>
        <v>1915736824.3210566</v>
      </c>
      <c r="AO115" s="90">
        <f t="shared" ca="1" si="23"/>
        <v>1899306637.8743203</v>
      </c>
      <c r="AP115">
        <f ca="1">V115*'Process Emissions Multipliers'!$E$45</f>
        <v>1882876451.4275832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4963511134.5831442</v>
      </c>
      <c r="D116" s="90">
        <f t="shared" ca="1" si="20"/>
        <v>4807059824.7873325</v>
      </c>
      <c r="E116" s="90">
        <f t="shared" ca="1" si="20"/>
        <v>4650608514.9915209</v>
      </c>
      <c r="F116" s="90">
        <f t="shared" ca="1" si="20"/>
        <v>4494157205.1957083</v>
      </c>
      <c r="G116" s="90">
        <f t="shared" ca="1" si="20"/>
        <v>4337705895.3998966</v>
      </c>
      <c r="H116" s="90">
        <f t="shared" ca="1" si="20"/>
        <v>4181254585.6040845</v>
      </c>
      <c r="I116" s="90">
        <f t="shared" ca="1" si="20"/>
        <v>4024803275.8082728</v>
      </c>
      <c r="J116" s="90">
        <f t="shared" ca="1" si="20"/>
        <v>3868351966.0124607</v>
      </c>
      <c r="K116" s="90">
        <f t="shared" ca="1" si="20"/>
        <v>3711900656.2166491</v>
      </c>
      <c r="L116">
        <f ca="1">IF('Waste 2020'!$A124="MR",INDIRECT("'Waste 2020'!"&amp;'Country Selector'!$B$3&amp;ROW($A124))*10^12,0)*'Process Emissions Multipliers'!$B$45</f>
        <v>3555449346.4208369</v>
      </c>
      <c r="M116" s="90">
        <f t="shared" ca="1" si="16"/>
        <v>3573120852.7605715</v>
      </c>
      <c r="N116" s="90">
        <f t="shared" ca="1" si="21"/>
        <v>3590792359.1003065</v>
      </c>
      <c r="O116" s="90">
        <f t="shared" ca="1" si="21"/>
        <v>3608463865.4400406</v>
      </c>
      <c r="P116" s="90">
        <f t="shared" ca="1" si="21"/>
        <v>3626135371.7797756</v>
      </c>
      <c r="Q116" s="90">
        <f t="shared" ca="1" si="21"/>
        <v>3643806878.1195097</v>
      </c>
      <c r="R116" s="90">
        <f t="shared" ca="1" si="21"/>
        <v>3661478384.4592447</v>
      </c>
      <c r="S116" s="90">
        <f t="shared" ca="1" si="21"/>
        <v>3679149890.7989788</v>
      </c>
      <c r="T116" s="90">
        <f t="shared" ca="1" si="21"/>
        <v>3696821397.1387138</v>
      </c>
      <c r="U116" s="90">
        <f t="shared" ca="1" si="21"/>
        <v>3714492903.4784484</v>
      </c>
      <c r="V116">
        <f ca="1">IF('Waste 2030'!$A124="MR",INDIRECT("'Waste 2030'!"&amp;'Country Selector'!$B$3&amp;ROW($A124))*10^12,0)*'Process Emissions Multipliers'!$D$45</f>
        <v>3732164409.8181829</v>
      </c>
      <c r="W116" s="90">
        <f t="shared" ca="1" si="24"/>
        <v>3704436303.7073054</v>
      </c>
      <c r="X116" s="90">
        <f t="shared" ca="1" si="24"/>
        <v>3676708197.5964289</v>
      </c>
      <c r="Y116" s="90">
        <f t="shared" ca="1" si="24"/>
        <v>3648980091.4855518</v>
      </c>
      <c r="Z116" s="90">
        <f t="shared" ca="1" si="24"/>
        <v>3621251985.3746748</v>
      </c>
      <c r="AA116" s="90">
        <f t="shared" ca="1" si="24"/>
        <v>3593523879.2637973</v>
      </c>
      <c r="AB116" s="90">
        <f t="shared" ca="1" si="24"/>
        <v>3565795773.1529202</v>
      </c>
      <c r="AC116" s="90">
        <f t="shared" ca="1" si="24"/>
        <v>3538067667.0420432</v>
      </c>
      <c r="AD116" s="90">
        <f t="shared" ca="1" si="24"/>
        <v>3510339560.9311662</v>
      </c>
      <c r="AE116" s="90">
        <f t="shared" ca="1" si="24"/>
        <v>3482611454.8202896</v>
      </c>
      <c r="AF116" s="90">
        <f t="shared" ca="1" si="24"/>
        <v>3454883348.7094121</v>
      </c>
      <c r="AG116" s="90">
        <f t="shared" ca="1" si="24"/>
        <v>3427155242.5985351</v>
      </c>
      <c r="AH116" s="90">
        <f t="shared" ca="1" si="24"/>
        <v>3399427136.487658</v>
      </c>
      <c r="AI116" s="90">
        <f t="shared" ca="1" si="24"/>
        <v>3371699030.3767805</v>
      </c>
      <c r="AJ116" s="90">
        <f t="shared" ca="1" si="24"/>
        <v>3343970924.2659035</v>
      </c>
      <c r="AK116" s="90">
        <f t="shared" ca="1" si="24"/>
        <v>3316242818.1550264</v>
      </c>
      <c r="AL116" s="90">
        <f t="shared" ca="1" si="24"/>
        <v>3288514712.0441494</v>
      </c>
      <c r="AM116" s="90">
        <f t="shared" ca="1" si="23"/>
        <v>3260786605.9332724</v>
      </c>
      <c r="AN116" s="90">
        <f t="shared" ca="1" si="23"/>
        <v>3233058499.8223953</v>
      </c>
      <c r="AO116" s="90">
        <f t="shared" ca="1" si="23"/>
        <v>3205330393.7115183</v>
      </c>
      <c r="AP116">
        <f ca="1">V116*'Process Emissions Multipliers'!$E$45</f>
        <v>3177602287.6006413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2450225103.8157082</v>
      </c>
      <c r="D117" s="90">
        <f t="shared" ca="1" si="20"/>
        <v>2533064110.1098986</v>
      </c>
      <c r="E117" s="90">
        <f t="shared" ca="1" si="20"/>
        <v>2615903116.404089</v>
      </c>
      <c r="F117" s="90">
        <f t="shared" ca="1" si="20"/>
        <v>2698742122.6982794</v>
      </c>
      <c r="G117" s="90">
        <f t="shared" ca="1" si="20"/>
        <v>2781581128.9924698</v>
      </c>
      <c r="H117" s="90">
        <f t="shared" ca="1" si="20"/>
        <v>2864420135.2866602</v>
      </c>
      <c r="I117" s="90">
        <f t="shared" ca="1" si="20"/>
        <v>2947259141.5808506</v>
      </c>
      <c r="J117" s="90">
        <f t="shared" ca="1" si="20"/>
        <v>3030098147.875041</v>
      </c>
      <c r="K117" s="90">
        <f t="shared" ca="1" si="20"/>
        <v>3112937154.1692314</v>
      </c>
      <c r="L117">
        <f ca="1">IF('Waste 2020'!$A125="MR",INDIRECT("'Waste 2020'!"&amp;'Country Selector'!$B$3&amp;ROW($A125))*10^12,0)*'Process Emissions Multipliers'!$B$45</f>
        <v>3195776160.4634218</v>
      </c>
      <c r="M117" s="90">
        <f t="shared" ca="1" si="16"/>
        <v>3324799950.0915804</v>
      </c>
      <c r="N117" s="90">
        <f t="shared" ca="1" si="21"/>
        <v>3453823739.7197399</v>
      </c>
      <c r="O117" s="90">
        <f t="shared" ca="1" si="21"/>
        <v>3582847529.3478985</v>
      </c>
      <c r="P117" s="90">
        <f t="shared" ca="1" si="21"/>
        <v>3711871318.976058</v>
      </c>
      <c r="Q117" s="90">
        <f t="shared" ca="1" si="21"/>
        <v>3840895108.6042166</v>
      </c>
      <c r="R117" s="90">
        <f t="shared" ca="1" si="21"/>
        <v>3969918898.2323761</v>
      </c>
      <c r="S117" s="90">
        <f t="shared" ca="1" si="21"/>
        <v>4098942687.8605347</v>
      </c>
      <c r="T117" s="90">
        <f t="shared" ca="1" si="21"/>
        <v>4227966477.4886932</v>
      </c>
      <c r="U117" s="90">
        <f t="shared" ca="1" si="21"/>
        <v>4356990267.1168518</v>
      </c>
      <c r="V117">
        <f ca="1">IF('Waste 2030'!$A125="MR",INDIRECT("'Waste 2030'!"&amp;'Country Selector'!$B$3&amp;ROW($A125))*10^12,0)*'Process Emissions Multipliers'!$D$45</f>
        <v>4486014056.7450113</v>
      </c>
      <c r="W117" s="90">
        <f t="shared" ca="1" si="24"/>
        <v>4452685226.5752888</v>
      </c>
      <c r="X117" s="90">
        <f t="shared" ca="1" si="24"/>
        <v>4419356396.4055662</v>
      </c>
      <c r="Y117" s="90">
        <f t="shared" ca="1" si="24"/>
        <v>4386027566.2358446</v>
      </c>
      <c r="Z117" s="90">
        <f t="shared" ca="1" si="24"/>
        <v>4352698736.0661221</v>
      </c>
      <c r="AA117" s="90">
        <f t="shared" ca="1" si="24"/>
        <v>4319369905.8964005</v>
      </c>
      <c r="AB117" s="90">
        <f t="shared" ca="1" si="24"/>
        <v>4286041075.7266779</v>
      </c>
      <c r="AC117" s="90">
        <f t="shared" ca="1" si="24"/>
        <v>4252712245.5569558</v>
      </c>
      <c r="AD117" s="90">
        <f t="shared" ca="1" si="24"/>
        <v>4219383415.3872337</v>
      </c>
      <c r="AE117" s="90">
        <f t="shared" ca="1" si="24"/>
        <v>4186054585.2175112</v>
      </c>
      <c r="AF117" s="90">
        <f t="shared" ca="1" si="24"/>
        <v>4152725755.0477891</v>
      </c>
      <c r="AG117" s="90">
        <f t="shared" ca="1" si="24"/>
        <v>4119396924.8780665</v>
      </c>
      <c r="AH117" s="90">
        <f t="shared" ca="1" si="24"/>
        <v>4086068094.7083445</v>
      </c>
      <c r="AI117" s="90">
        <f t="shared" ca="1" si="24"/>
        <v>4052739264.5386229</v>
      </c>
      <c r="AJ117" s="90">
        <f t="shared" ca="1" si="24"/>
        <v>4019410434.3689003</v>
      </c>
      <c r="AK117" s="90">
        <f t="shared" ca="1" si="24"/>
        <v>3986081604.1991777</v>
      </c>
      <c r="AL117" s="90">
        <f t="shared" ca="1" si="24"/>
        <v>3952752774.0294557</v>
      </c>
      <c r="AM117" s="90">
        <f t="shared" ca="1" si="23"/>
        <v>3919423943.8597336</v>
      </c>
      <c r="AN117" s="90">
        <f t="shared" ca="1" si="23"/>
        <v>3886095113.6900115</v>
      </c>
      <c r="AO117" s="90">
        <f t="shared" ca="1" si="23"/>
        <v>3852766283.5202889</v>
      </c>
      <c r="AP117">
        <f ca="1">V117*'Process Emissions Multipliers'!$E$45</f>
        <v>3819437453.3505669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1885307772.5324402</v>
      </c>
      <c r="D118" s="90">
        <f t="shared" ca="1" si="20"/>
        <v>2019579800.7768481</v>
      </c>
      <c r="E118" s="90">
        <f t="shared" ca="1" si="20"/>
        <v>2153851829.021256</v>
      </c>
      <c r="F118" s="90">
        <f t="shared" ca="1" si="20"/>
        <v>2288123857.2656641</v>
      </c>
      <c r="G118" s="90">
        <f t="shared" ca="1" si="20"/>
        <v>2422395885.5100718</v>
      </c>
      <c r="H118" s="90">
        <f t="shared" ca="1" si="20"/>
        <v>2556667913.7544799</v>
      </c>
      <c r="I118" s="90">
        <f t="shared" ca="1" si="20"/>
        <v>2690939941.9988875</v>
      </c>
      <c r="J118" s="90">
        <f t="shared" ca="1" si="20"/>
        <v>2825211970.2432961</v>
      </c>
      <c r="K118" s="90">
        <f t="shared" ca="1" si="20"/>
        <v>2959483998.4877043</v>
      </c>
      <c r="L118">
        <f ca="1">IF('Waste 2020'!$A126="MR",INDIRECT("'Waste 2020'!"&amp;'Country Selector'!$B$3&amp;ROW($A126))*10^12,0)*'Process Emissions Multipliers'!$B$45</f>
        <v>3093756026.7321119</v>
      </c>
      <c r="M118" s="90">
        <f t="shared" ca="1" si="16"/>
        <v>3205798731.0116386</v>
      </c>
      <c r="N118" s="90">
        <f t="shared" ca="1" si="21"/>
        <v>3317841435.2911654</v>
      </c>
      <c r="O118" s="90">
        <f t="shared" ca="1" si="21"/>
        <v>3429884139.5706916</v>
      </c>
      <c r="P118" s="90">
        <f t="shared" ca="1" si="21"/>
        <v>3541926843.8502183</v>
      </c>
      <c r="Q118" s="90">
        <f t="shared" ca="1" si="21"/>
        <v>3653969548.129745</v>
      </c>
      <c r="R118" s="90">
        <f t="shared" ca="1" si="21"/>
        <v>3766012252.4092717</v>
      </c>
      <c r="S118" s="90">
        <f t="shared" ca="1" si="21"/>
        <v>3878054956.688798</v>
      </c>
      <c r="T118" s="90">
        <f t="shared" ca="1" si="21"/>
        <v>3990097660.9683247</v>
      </c>
      <c r="U118" s="90">
        <f t="shared" ca="1" si="21"/>
        <v>4102140365.2478509</v>
      </c>
      <c r="V118">
        <f ca="1">IF('Waste 2030'!$A126="MR",INDIRECT("'Waste 2030'!"&amp;'Country Selector'!$B$3&amp;ROW($A126))*10^12,0)*'Process Emissions Multipliers'!$D$45</f>
        <v>4214183069.5273781</v>
      </c>
      <c r="W118" s="90">
        <f t="shared" ca="1" si="24"/>
        <v>4182873806.9945922</v>
      </c>
      <c r="X118" s="90">
        <f t="shared" ca="1" si="24"/>
        <v>4151564544.4618063</v>
      </c>
      <c r="Y118" s="90">
        <f t="shared" ca="1" si="24"/>
        <v>4120255281.9290209</v>
      </c>
      <c r="Z118" s="90">
        <f t="shared" ca="1" si="24"/>
        <v>4088946019.3962355</v>
      </c>
      <c r="AA118" s="90">
        <f t="shared" ca="1" si="24"/>
        <v>4057636756.8634496</v>
      </c>
      <c r="AB118" s="90">
        <f t="shared" ca="1" si="24"/>
        <v>4026327494.3306637</v>
      </c>
      <c r="AC118" s="90">
        <f t="shared" ca="1" si="24"/>
        <v>3995018231.7978783</v>
      </c>
      <c r="AD118" s="90">
        <f t="shared" ca="1" si="24"/>
        <v>3963708969.2650924</v>
      </c>
      <c r="AE118" s="90">
        <f t="shared" ca="1" si="24"/>
        <v>3932399706.7323065</v>
      </c>
      <c r="AF118" s="90">
        <f t="shared" ca="1" si="24"/>
        <v>3901090444.1995211</v>
      </c>
      <c r="AG118" s="90">
        <f t="shared" ca="1" si="24"/>
        <v>3869781181.6667347</v>
      </c>
      <c r="AH118" s="90">
        <f t="shared" ca="1" si="24"/>
        <v>3838471919.1339493</v>
      </c>
      <c r="AI118" s="90">
        <f t="shared" ca="1" si="24"/>
        <v>3807162656.6011639</v>
      </c>
      <c r="AJ118" s="90">
        <f t="shared" ca="1" si="24"/>
        <v>3775853394.068378</v>
      </c>
      <c r="AK118" s="90">
        <f t="shared" ca="1" si="24"/>
        <v>3744544131.5355921</v>
      </c>
      <c r="AL118" s="90">
        <f t="shared" ca="1" si="24"/>
        <v>3713234869.0028067</v>
      </c>
      <c r="AM118" s="90">
        <f t="shared" ca="1" si="23"/>
        <v>3681925606.4700208</v>
      </c>
      <c r="AN118" s="90">
        <f t="shared" ca="1" si="23"/>
        <v>3650616343.9372349</v>
      </c>
      <c r="AO118" s="90">
        <f t="shared" ca="1" si="23"/>
        <v>3619307081.4044495</v>
      </c>
      <c r="AP118">
        <f ca="1">V118*'Process Emissions Multipliers'!$E$45</f>
        <v>3587997818.8716636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1159801842.0454206</v>
      </c>
      <c r="D119" s="90">
        <f t="shared" ca="1" si="20"/>
        <v>1087059234.8177204</v>
      </c>
      <c r="E119" s="90">
        <f t="shared" ca="1" si="20"/>
        <v>1014316627.5900202</v>
      </c>
      <c r="F119" s="90">
        <f t="shared" ca="1" si="20"/>
        <v>941574020.36231995</v>
      </c>
      <c r="G119" s="90">
        <f t="shared" ca="1" si="20"/>
        <v>868831413.13461971</v>
      </c>
      <c r="H119" s="90">
        <f t="shared" ca="1" si="20"/>
        <v>796088805.90691948</v>
      </c>
      <c r="I119" s="90">
        <f t="shared" ca="1" si="20"/>
        <v>723346198.67921925</v>
      </c>
      <c r="J119" s="90">
        <f t="shared" ca="1" si="20"/>
        <v>650603591.45151889</v>
      </c>
      <c r="K119" s="90">
        <f t="shared" ca="1" si="20"/>
        <v>577860984.22381866</v>
      </c>
      <c r="L119">
        <f ca="1">IF('Waste 2020'!$A127="MR",INDIRECT("'Waste 2020'!"&amp;'Country Selector'!$B$3&amp;ROW($A127))*10^12,0)*'Process Emissions Multipliers'!$B$45</f>
        <v>505118376.99611843</v>
      </c>
      <c r="M119" s="90">
        <f t="shared" ca="1" si="16"/>
        <v>734889157.88002849</v>
      </c>
      <c r="N119" s="90">
        <f t="shared" ca="1" si="21"/>
        <v>964659938.76393843</v>
      </c>
      <c r="O119" s="90">
        <f t="shared" ca="1" si="21"/>
        <v>1194430719.6478484</v>
      </c>
      <c r="P119" s="90">
        <f t="shared" ca="1" si="21"/>
        <v>1424201500.5317583</v>
      </c>
      <c r="Q119" s="90">
        <f t="shared" ca="1" si="21"/>
        <v>1653972281.4156685</v>
      </c>
      <c r="R119" s="90">
        <f t="shared" ca="1" si="21"/>
        <v>1883743062.2995784</v>
      </c>
      <c r="S119" s="90">
        <f t="shared" ca="1" si="21"/>
        <v>2113513843.1834881</v>
      </c>
      <c r="T119" s="90">
        <f t="shared" ca="1" si="21"/>
        <v>2343284624.0673985</v>
      </c>
      <c r="U119" s="90">
        <f t="shared" ca="1" si="21"/>
        <v>2573055404.9513083</v>
      </c>
      <c r="V119">
        <f ca="1">IF('Waste 2030'!$A127="MR",INDIRECT("'Waste 2030'!"&amp;'Country Selector'!$B$3&amp;ROW($A127))*10^12,0)*'Process Emissions Multipliers'!$D$45</f>
        <v>2802826185.8352184</v>
      </c>
      <c r="W119" s="90">
        <f t="shared" ca="1" si="24"/>
        <v>2782002595.7257543</v>
      </c>
      <c r="X119" s="90">
        <f t="shared" ca="1" si="24"/>
        <v>2761179005.6162901</v>
      </c>
      <c r="Y119" s="90">
        <f t="shared" ca="1" si="24"/>
        <v>2740355415.5068259</v>
      </c>
      <c r="Z119" s="90">
        <f t="shared" ca="1" si="24"/>
        <v>2719531825.3973622</v>
      </c>
      <c r="AA119" s="90">
        <f t="shared" ca="1" si="24"/>
        <v>2698708235.2878981</v>
      </c>
      <c r="AB119" s="90">
        <f t="shared" ca="1" si="24"/>
        <v>2677884645.1784334</v>
      </c>
      <c r="AC119" s="90">
        <f t="shared" ca="1" si="24"/>
        <v>2657061055.0689697</v>
      </c>
      <c r="AD119" s="90">
        <f t="shared" ca="1" si="24"/>
        <v>2636237464.9595056</v>
      </c>
      <c r="AE119" s="90">
        <f t="shared" ca="1" si="24"/>
        <v>2615413874.8500414</v>
      </c>
      <c r="AF119" s="90">
        <f t="shared" ca="1" si="24"/>
        <v>2594590284.7405777</v>
      </c>
      <c r="AG119" s="90">
        <f t="shared" ca="1" si="24"/>
        <v>2573766694.6311131</v>
      </c>
      <c r="AH119" s="90">
        <f t="shared" ca="1" si="24"/>
        <v>2552943104.5216494</v>
      </c>
      <c r="AI119" s="90">
        <f t="shared" ca="1" si="24"/>
        <v>2532119514.4121852</v>
      </c>
      <c r="AJ119" s="90">
        <f t="shared" ca="1" si="24"/>
        <v>2511295924.302721</v>
      </c>
      <c r="AK119" s="90">
        <f t="shared" ca="1" si="24"/>
        <v>2490472334.1932573</v>
      </c>
      <c r="AL119" s="90">
        <f t="shared" ca="1" si="24"/>
        <v>2469648744.0837927</v>
      </c>
      <c r="AM119" s="90">
        <f t="shared" ca="1" si="23"/>
        <v>2448825153.974329</v>
      </c>
      <c r="AN119" s="90">
        <f t="shared" ca="1" si="23"/>
        <v>2428001563.8648643</v>
      </c>
      <c r="AO119" s="90">
        <f t="shared" ca="1" si="23"/>
        <v>2407177973.7554007</v>
      </c>
      <c r="AP119">
        <f ca="1">V119*'Process Emissions Multipliers'!$E$45</f>
        <v>2386354383.6459365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1920836494.3812504</v>
      </c>
      <c r="D120" s="90">
        <f t="shared" ca="1" si="20"/>
        <v>1920219172.2320848</v>
      </c>
      <c r="E120" s="90">
        <f t="shared" ca="1" si="20"/>
        <v>1919601850.0829189</v>
      </c>
      <c r="F120" s="90">
        <f t="shared" ca="1" si="20"/>
        <v>1918984527.9337528</v>
      </c>
      <c r="G120" s="90">
        <f t="shared" ca="1" si="20"/>
        <v>1918367205.7845869</v>
      </c>
      <c r="H120" s="90">
        <f t="shared" ca="1" si="20"/>
        <v>1917749883.6354213</v>
      </c>
      <c r="I120" s="90">
        <f t="shared" ca="1" si="20"/>
        <v>1917132561.4862554</v>
      </c>
      <c r="J120" s="90">
        <f t="shared" ca="1" si="20"/>
        <v>1916515239.3370895</v>
      </c>
      <c r="K120" s="90">
        <f t="shared" ca="1" si="20"/>
        <v>1915897917.1879237</v>
      </c>
      <c r="L120">
        <f ca="1">IF('Waste 2020'!$A128="MR",INDIRECT("'Waste 2020'!"&amp;'Country Selector'!$B$3&amp;ROW($A128))*10^12,0)*'Process Emissions Multipliers'!$B$45</f>
        <v>1915280595.0387578</v>
      </c>
      <c r="M120" s="90">
        <f t="shared" ca="1" si="16"/>
        <v>2231262053.5786767</v>
      </c>
      <c r="N120" s="90">
        <f t="shared" ca="1" si="21"/>
        <v>2547243512.1185951</v>
      </c>
      <c r="O120" s="90">
        <f t="shared" ca="1" si="21"/>
        <v>2863224970.658514</v>
      </c>
      <c r="P120" s="90">
        <f t="shared" ca="1" si="21"/>
        <v>3179206429.1984329</v>
      </c>
      <c r="Q120" s="90">
        <f t="shared" ca="1" si="21"/>
        <v>3495187887.7383509</v>
      </c>
      <c r="R120" s="90">
        <f t="shared" ca="1" si="21"/>
        <v>3811169346.2782698</v>
      </c>
      <c r="S120" s="90">
        <f t="shared" ca="1" si="21"/>
        <v>4127150804.8181887</v>
      </c>
      <c r="T120" s="90">
        <f t="shared" ca="1" si="21"/>
        <v>4443132263.3581076</v>
      </c>
      <c r="U120" s="90">
        <f t="shared" ca="1" si="21"/>
        <v>4759113721.8980255</v>
      </c>
      <c r="V120">
        <f ca="1">IF('Waste 2030'!$A128="MR",INDIRECT("'Waste 2030'!"&amp;'Country Selector'!$B$3&amp;ROW($A128))*10^12,0)*'Process Emissions Multipliers'!$D$45</f>
        <v>5075095180.4379444</v>
      </c>
      <c r="W120" s="90">
        <f t="shared" ca="1" si="24"/>
        <v>5037389773.5389919</v>
      </c>
      <c r="X120" s="90">
        <f t="shared" ca="1" si="24"/>
        <v>4999684366.6400385</v>
      </c>
      <c r="Y120" s="90">
        <f t="shared" ca="1" si="24"/>
        <v>4961978959.741086</v>
      </c>
      <c r="Z120" s="90">
        <f t="shared" ca="1" si="24"/>
        <v>4924273552.8421335</v>
      </c>
      <c r="AA120" s="90">
        <f t="shared" ca="1" si="24"/>
        <v>4886568145.943181</v>
      </c>
      <c r="AB120" s="90">
        <f t="shared" ca="1" si="24"/>
        <v>4848862739.0442286</v>
      </c>
      <c r="AC120" s="90">
        <f t="shared" ca="1" si="24"/>
        <v>4811157332.1452751</v>
      </c>
      <c r="AD120" s="90">
        <f t="shared" ca="1" si="24"/>
        <v>4773451925.2463226</v>
      </c>
      <c r="AE120" s="90">
        <f t="shared" ca="1" si="24"/>
        <v>4735746518.3473701</v>
      </c>
      <c r="AF120" s="90">
        <f t="shared" ca="1" si="24"/>
        <v>4698041111.4484177</v>
      </c>
      <c r="AG120" s="90">
        <f t="shared" ca="1" si="24"/>
        <v>4660335704.5494652</v>
      </c>
      <c r="AH120" s="90">
        <f t="shared" ca="1" si="24"/>
        <v>4622630297.6505127</v>
      </c>
      <c r="AI120" s="90">
        <f t="shared" ca="1" si="24"/>
        <v>4584924890.7515602</v>
      </c>
      <c r="AJ120" s="90">
        <f t="shared" ca="1" si="24"/>
        <v>4547219483.8526068</v>
      </c>
      <c r="AK120" s="90">
        <f t="shared" ca="1" si="24"/>
        <v>4509514076.9536543</v>
      </c>
      <c r="AL120" s="90">
        <f t="shared" ca="1" si="24"/>
        <v>4471808670.0547018</v>
      </c>
      <c r="AM120" s="90">
        <f t="shared" ca="1" si="23"/>
        <v>4434103263.1557493</v>
      </c>
      <c r="AN120" s="90">
        <f t="shared" ca="1" si="23"/>
        <v>4396397856.2567968</v>
      </c>
      <c r="AO120" s="90">
        <f t="shared" ca="1" si="23"/>
        <v>4358692449.3578434</v>
      </c>
      <c r="AP120">
        <f ca="1">V120*'Process Emissions Multipliers'!$E$45</f>
        <v>4320987042.4588909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3903927270.4415789</v>
      </c>
      <c r="D121" s="90">
        <f t="shared" ca="1" si="20"/>
        <v>3833558817.0080695</v>
      </c>
      <c r="E121" s="90">
        <f t="shared" ca="1" si="20"/>
        <v>3763190363.5745611</v>
      </c>
      <c r="F121" s="90">
        <f t="shared" ca="1" si="20"/>
        <v>3692821910.1410518</v>
      </c>
      <c r="G121" s="90">
        <f t="shared" ca="1" si="20"/>
        <v>3622453456.7075424</v>
      </c>
      <c r="H121" s="90">
        <f t="shared" ca="1" si="20"/>
        <v>3552085003.2740335</v>
      </c>
      <c r="I121" s="90">
        <f t="shared" ca="1" si="20"/>
        <v>3481716549.8405247</v>
      </c>
      <c r="J121" s="90">
        <f t="shared" ca="1" si="20"/>
        <v>3411348096.4070158</v>
      </c>
      <c r="K121" s="90">
        <f t="shared" ca="1" si="20"/>
        <v>3340979642.9735065</v>
      </c>
      <c r="L121">
        <f ca="1">IF('Waste 2020'!$A129="MR",INDIRECT("'Waste 2020'!"&amp;'Country Selector'!$B$3&amp;ROW($A129))*10^12,0)*'Process Emissions Multipliers'!$B$45</f>
        <v>3270611189.5399976</v>
      </c>
      <c r="M121" s="90">
        <f t="shared" ca="1" si="16"/>
        <v>3266741738.5178194</v>
      </c>
      <c r="N121" s="90">
        <f t="shared" ca="1" si="21"/>
        <v>3262872287.4956417</v>
      </c>
      <c r="O121" s="90">
        <f t="shared" ca="1" si="21"/>
        <v>3259002836.4734635</v>
      </c>
      <c r="P121" s="90">
        <f t="shared" ca="1" si="21"/>
        <v>3255133385.4512854</v>
      </c>
      <c r="Q121" s="90">
        <f t="shared" ca="1" si="21"/>
        <v>3251263934.4291072</v>
      </c>
      <c r="R121" s="90">
        <f t="shared" ca="1" si="21"/>
        <v>3247394483.406929</v>
      </c>
      <c r="S121" s="90">
        <f t="shared" ca="1" si="21"/>
        <v>3243525032.3847513</v>
      </c>
      <c r="T121" s="90">
        <f t="shared" ca="1" si="21"/>
        <v>3239655581.3625731</v>
      </c>
      <c r="U121" s="90">
        <f t="shared" ca="1" si="21"/>
        <v>3235786130.340395</v>
      </c>
      <c r="V121">
        <f ca="1">IF('Waste 2030'!$A129="MR",INDIRECT("'Waste 2030'!"&amp;'Country Selector'!$B$3&amp;ROW($A129))*10^12,0)*'Process Emissions Multipliers'!$D$45</f>
        <v>3231916679.3182168</v>
      </c>
      <c r="W121" s="90">
        <f t="shared" ca="1" si="24"/>
        <v>3207905162.4649134</v>
      </c>
      <c r="X121" s="90">
        <f t="shared" ca="1" si="24"/>
        <v>3183893645.6116099</v>
      </c>
      <c r="Y121" s="90">
        <f t="shared" ca="1" si="24"/>
        <v>3159882128.758306</v>
      </c>
      <c r="Z121" s="90">
        <f t="shared" ca="1" si="24"/>
        <v>3135870611.9050026</v>
      </c>
      <c r="AA121" s="90">
        <f t="shared" ca="1" si="24"/>
        <v>3111859095.0516992</v>
      </c>
      <c r="AB121" s="90">
        <f t="shared" ca="1" si="24"/>
        <v>3087847578.1983957</v>
      </c>
      <c r="AC121" s="90">
        <f t="shared" ca="1" si="24"/>
        <v>3063836061.3450918</v>
      </c>
      <c r="AD121" s="90">
        <f t="shared" ca="1" si="24"/>
        <v>3039824544.4917889</v>
      </c>
      <c r="AE121" s="90">
        <f t="shared" ca="1" si="24"/>
        <v>3015813027.6384845</v>
      </c>
      <c r="AF121" s="90">
        <f t="shared" ca="1" si="24"/>
        <v>2991801510.785181</v>
      </c>
      <c r="AG121" s="90">
        <f t="shared" ca="1" si="24"/>
        <v>2967789993.9318781</v>
      </c>
      <c r="AH121" s="90">
        <f t="shared" ca="1" si="24"/>
        <v>2943778477.0785742</v>
      </c>
      <c r="AI121" s="90">
        <f t="shared" ca="1" si="24"/>
        <v>2919766960.2252703</v>
      </c>
      <c r="AJ121" s="90">
        <f t="shared" ca="1" si="24"/>
        <v>2895755443.3719673</v>
      </c>
      <c r="AK121" s="90">
        <f t="shared" ca="1" si="24"/>
        <v>2871743926.5186634</v>
      </c>
      <c r="AL121" s="90">
        <f t="shared" ca="1" si="24"/>
        <v>2847732409.6653605</v>
      </c>
      <c r="AM121" s="90">
        <f t="shared" ca="1" si="23"/>
        <v>2823720892.8120565</v>
      </c>
      <c r="AN121" s="90">
        <f t="shared" ca="1" si="23"/>
        <v>2799709375.9587526</v>
      </c>
      <c r="AO121" s="90">
        <f t="shared" ca="1" si="23"/>
        <v>2775697859.1054497</v>
      </c>
      <c r="AP121">
        <f ca="1">V121*'Process Emissions Multipliers'!$E$45</f>
        <v>2751686342.2521458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3884123533.8989401</v>
      </c>
      <c r="D122" s="90">
        <f t="shared" ca="1" si="20"/>
        <v>3719152607.2409782</v>
      </c>
      <c r="E122" s="90">
        <f t="shared" ca="1" si="20"/>
        <v>3554181680.5830164</v>
      </c>
      <c r="F122" s="90">
        <f t="shared" ca="1" si="20"/>
        <v>3389210753.9250546</v>
      </c>
      <c r="G122" s="90">
        <f t="shared" ca="1" si="20"/>
        <v>3224239827.2670932</v>
      </c>
      <c r="H122" s="90">
        <f t="shared" ca="1" si="20"/>
        <v>3059268900.6091318</v>
      </c>
      <c r="I122" s="90">
        <f t="shared" ca="1" si="20"/>
        <v>2894297973.95117</v>
      </c>
      <c r="J122" s="90">
        <f t="shared" ca="1" si="20"/>
        <v>2729327047.2932081</v>
      </c>
      <c r="K122" s="90">
        <f t="shared" ca="1" si="20"/>
        <v>2564356120.6352468</v>
      </c>
      <c r="L122">
        <f ca="1">IF('Waste 2020'!$A130="MR",INDIRECT("'Waste 2020'!"&amp;'Country Selector'!$B$3&amp;ROW($A130))*10^12,0)*'Process Emissions Multipliers'!$B$45</f>
        <v>2399385193.9772849</v>
      </c>
      <c r="M122" s="90">
        <f t="shared" ca="1" si="16"/>
        <v>2510135471.4000764</v>
      </c>
      <c r="N122" s="90">
        <f t="shared" ca="1" si="21"/>
        <v>2620885748.8228674</v>
      </c>
      <c r="O122" s="90">
        <f t="shared" ca="1" si="21"/>
        <v>2731636026.2456589</v>
      </c>
      <c r="P122" s="90">
        <f t="shared" ca="1" si="21"/>
        <v>2842386303.6684504</v>
      </c>
      <c r="Q122" s="90">
        <f t="shared" ca="1" si="21"/>
        <v>2953136581.0912414</v>
      </c>
      <c r="R122" s="90">
        <f t="shared" ca="1" si="21"/>
        <v>3063886858.5140324</v>
      </c>
      <c r="S122" s="90">
        <f t="shared" ca="1" si="21"/>
        <v>3174637135.9368238</v>
      </c>
      <c r="T122" s="90">
        <f t="shared" ca="1" si="21"/>
        <v>3285387413.3596153</v>
      </c>
      <c r="U122" s="90">
        <f t="shared" ca="1" si="21"/>
        <v>3396137690.7824063</v>
      </c>
      <c r="V122">
        <f ca="1">IF('Waste 2030'!$A130="MR",INDIRECT("'Waste 2030'!"&amp;'Country Selector'!$B$3&amp;ROW($A130))*10^12,0)*'Process Emissions Multipliers'!$D$45</f>
        <v>3506887968.2051978</v>
      </c>
      <c r="W122" s="90">
        <f t="shared" ca="1" si="24"/>
        <v>3480833552.8515911</v>
      </c>
      <c r="X122" s="90">
        <f t="shared" ca="1" si="24"/>
        <v>3454779137.4979839</v>
      </c>
      <c r="Y122" s="90">
        <f t="shared" ca="1" si="24"/>
        <v>3428724722.1443772</v>
      </c>
      <c r="Z122" s="90">
        <f t="shared" ca="1" si="24"/>
        <v>3402670306.7907705</v>
      </c>
      <c r="AA122" s="90">
        <f t="shared" ca="1" si="24"/>
        <v>3376615891.4371634</v>
      </c>
      <c r="AB122" s="90">
        <f t="shared" ca="1" si="24"/>
        <v>3350561476.0835571</v>
      </c>
      <c r="AC122" s="90">
        <f t="shared" ca="1" si="24"/>
        <v>3324507060.7299504</v>
      </c>
      <c r="AD122" s="90">
        <f t="shared" ca="1" si="24"/>
        <v>3298452645.3763433</v>
      </c>
      <c r="AE122" s="90">
        <f t="shared" ca="1" si="24"/>
        <v>3272398230.0227365</v>
      </c>
      <c r="AF122" s="90">
        <f t="shared" ca="1" si="24"/>
        <v>3246343814.6691294</v>
      </c>
      <c r="AG122" s="90">
        <f t="shared" ca="1" si="24"/>
        <v>3220289399.3155227</v>
      </c>
      <c r="AH122" s="90">
        <f t="shared" ca="1" si="24"/>
        <v>3194234983.961916</v>
      </c>
      <c r="AI122" s="90">
        <f t="shared" ca="1" si="24"/>
        <v>3168180568.6083088</v>
      </c>
      <c r="AJ122" s="90">
        <f t="shared" ca="1" si="24"/>
        <v>3142126153.2547026</v>
      </c>
      <c r="AK122" s="90">
        <f t="shared" ca="1" si="24"/>
        <v>3116071737.9010954</v>
      </c>
      <c r="AL122" s="90">
        <f t="shared" ca="1" si="24"/>
        <v>3090017322.5474892</v>
      </c>
      <c r="AM122" s="90">
        <f t="shared" ca="1" si="23"/>
        <v>3063962907.193882</v>
      </c>
      <c r="AN122" s="90">
        <f t="shared" ca="1" si="23"/>
        <v>3037908491.8402753</v>
      </c>
      <c r="AO122" s="90">
        <f t="shared" ca="1" si="23"/>
        <v>3011854076.4866681</v>
      </c>
      <c r="AP122">
        <f ca="1">V122*'Process Emissions Multipliers'!$E$45</f>
        <v>2985799661.1330614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497102375.2400229</v>
      </c>
      <c r="D123" s="90">
        <f t="shared" ca="1" si="20"/>
        <v>911562684.64230001</v>
      </c>
      <c r="E123" s="90">
        <f t="shared" ca="1" si="20"/>
        <v>1326022994.0445771</v>
      </c>
      <c r="F123" s="90">
        <f t="shared" ca="1" si="20"/>
        <v>1740483303.4468541</v>
      </c>
      <c r="G123" s="90">
        <f t="shared" ca="1" si="20"/>
        <v>2154943612.8491311</v>
      </c>
      <c r="H123" s="90">
        <f t="shared" ca="1" si="20"/>
        <v>2569403922.2514086</v>
      </c>
      <c r="I123" s="90">
        <f t="shared" ca="1" si="20"/>
        <v>2983864231.6536856</v>
      </c>
      <c r="J123" s="90">
        <f t="shared" ca="1" si="20"/>
        <v>3398324541.0559626</v>
      </c>
      <c r="K123" s="90">
        <f t="shared" ca="1" si="20"/>
        <v>3812784850.4582396</v>
      </c>
      <c r="L123">
        <f ca="1">IF('Waste 2020'!$A131="MR",INDIRECT("'Waste 2020'!"&amp;'Country Selector'!$B$3&amp;ROW($A131))*10^12,0)*'Process Emissions Multipliers'!$B$45</f>
        <v>4227245159.8605165</v>
      </c>
      <c r="M123" s="90">
        <f t="shared" ca="1" si="16"/>
        <v>4213892077.3807721</v>
      </c>
      <c r="N123" s="90">
        <f t="shared" ca="1" si="21"/>
        <v>4200538994.9010277</v>
      </c>
      <c r="O123" s="90">
        <f t="shared" ca="1" si="21"/>
        <v>4187185912.4212837</v>
      </c>
      <c r="P123" s="90">
        <f t="shared" ca="1" si="21"/>
        <v>4173832829.9415393</v>
      </c>
      <c r="Q123" s="90">
        <f t="shared" ca="1" si="21"/>
        <v>4160479747.4617949</v>
      </c>
      <c r="R123" s="90">
        <f t="shared" ca="1" si="21"/>
        <v>4147126664.9820504</v>
      </c>
      <c r="S123" s="90">
        <f t="shared" ca="1" si="21"/>
        <v>4133773582.502306</v>
      </c>
      <c r="T123" s="90">
        <f t="shared" ca="1" si="21"/>
        <v>4120420500.0225611</v>
      </c>
      <c r="U123" s="90">
        <f t="shared" ca="1" si="21"/>
        <v>4107067417.5428171</v>
      </c>
      <c r="V123">
        <f ca="1">IF('Waste 2030'!$A131="MR",INDIRECT("'Waste 2030'!"&amp;'Country Selector'!$B$3&amp;ROW($A131))*10^12,0)*'Process Emissions Multipliers'!$D$45</f>
        <v>4093714335.0630727</v>
      </c>
      <c r="W123" s="90">
        <f t="shared" ca="1" si="24"/>
        <v>4063300094.6904793</v>
      </c>
      <c r="X123" s="90">
        <f t="shared" ca="1" si="24"/>
        <v>4032885854.3178864</v>
      </c>
      <c r="Y123" s="90">
        <f t="shared" ca="1" si="24"/>
        <v>4002471613.9452934</v>
      </c>
      <c r="Z123" s="90">
        <f t="shared" ca="1" si="24"/>
        <v>3972057373.5727</v>
      </c>
      <c r="AA123" s="90">
        <f t="shared" ca="1" si="24"/>
        <v>3941643133.2001071</v>
      </c>
      <c r="AB123" s="90">
        <f t="shared" ca="1" si="24"/>
        <v>3911228892.8275137</v>
      </c>
      <c r="AC123" s="90">
        <f t="shared" ca="1" si="24"/>
        <v>3880814652.4549208</v>
      </c>
      <c r="AD123" s="90">
        <f t="shared" ca="1" si="24"/>
        <v>3850400412.0823278</v>
      </c>
      <c r="AE123" s="90">
        <f t="shared" ca="1" si="24"/>
        <v>3819986171.7097344</v>
      </c>
      <c r="AF123" s="90">
        <f t="shared" ca="1" si="24"/>
        <v>3789571931.3371415</v>
      </c>
      <c r="AG123" s="90">
        <f t="shared" ca="1" si="24"/>
        <v>3759157690.9645481</v>
      </c>
      <c r="AH123" s="90">
        <f t="shared" ca="1" si="24"/>
        <v>3728743450.5919552</v>
      </c>
      <c r="AI123" s="90">
        <f t="shared" ca="1" si="24"/>
        <v>3698329210.2193613</v>
      </c>
      <c r="AJ123" s="90">
        <f t="shared" ca="1" si="24"/>
        <v>3667914969.8467689</v>
      </c>
      <c r="AK123" s="90">
        <f t="shared" ca="1" si="24"/>
        <v>3637500729.4741755</v>
      </c>
      <c r="AL123" s="90">
        <f t="shared" ca="1" si="24"/>
        <v>3607086489.1015825</v>
      </c>
      <c r="AM123" s="90">
        <f t="shared" ca="1" si="23"/>
        <v>3576672248.7289891</v>
      </c>
      <c r="AN123" s="90">
        <f t="shared" ca="1" si="23"/>
        <v>3546258008.3563962</v>
      </c>
      <c r="AO123" s="90">
        <f t="shared" ca="1" si="23"/>
        <v>3515843767.9838033</v>
      </c>
      <c r="AP123">
        <f ca="1">V123*'Process Emissions Multipliers'!$E$45</f>
        <v>3485429527.6112099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6671405.3258307418</v>
      </c>
      <c r="D124" s="90">
        <f t="shared" ca="1" si="20"/>
        <v>13342810.651661484</v>
      </c>
      <c r="E124" s="90">
        <f t="shared" ca="1" si="20"/>
        <v>20014215.977492224</v>
      </c>
      <c r="F124" s="90">
        <f t="shared" ca="1" si="20"/>
        <v>26685621.303322967</v>
      </c>
      <c r="G124" s="90">
        <f t="shared" ca="1" si="20"/>
        <v>33357026.62915371</v>
      </c>
      <c r="H124" s="90">
        <f t="shared" ca="1" si="20"/>
        <v>40028431.954984449</v>
      </c>
      <c r="I124" s="90">
        <f t="shared" ca="1" si="20"/>
        <v>46699837.280815199</v>
      </c>
      <c r="J124" s="90">
        <f t="shared" ca="1" si="20"/>
        <v>53371242.606645934</v>
      </c>
      <c r="K124" s="90">
        <f t="shared" ca="1" si="20"/>
        <v>60042647.932476677</v>
      </c>
      <c r="L124">
        <f ca="1">IF('Waste 2020'!$A132="MR",INDIRECT("'Waste 2020'!"&amp;'Country Selector'!$B$3&amp;ROW($A132))*10^12,0)*'Process Emissions Multipliers'!$B$45</f>
        <v>66714053.25830742</v>
      </c>
      <c r="M124" s="90">
        <f t="shared" ca="1" si="16"/>
        <v>323103575.18122959</v>
      </c>
      <c r="N124" s="90">
        <f t="shared" ca="1" si="21"/>
        <v>579493097.10415173</v>
      </c>
      <c r="O124" s="90">
        <f t="shared" ca="1" si="21"/>
        <v>835882619.02707398</v>
      </c>
      <c r="P124" s="90">
        <f t="shared" ca="1" si="21"/>
        <v>1092272140.9499962</v>
      </c>
      <c r="Q124" s="90">
        <f t="shared" ca="1" si="21"/>
        <v>1348661662.8729184</v>
      </c>
      <c r="R124" s="90">
        <f t="shared" ca="1" si="21"/>
        <v>1605051184.7958405</v>
      </c>
      <c r="S124" s="90">
        <f t="shared" ca="1" si="21"/>
        <v>1861440706.7187629</v>
      </c>
      <c r="T124" s="90">
        <f t="shared" ca="1" si="21"/>
        <v>2117830228.6416848</v>
      </c>
      <c r="U124" s="90">
        <f t="shared" ca="1" si="21"/>
        <v>2374219750.5646071</v>
      </c>
      <c r="V124">
        <f ca="1">IF('Waste 2030'!$A132="MR",INDIRECT("'Waste 2030'!"&amp;'Country Selector'!$B$3&amp;ROW($A132))*10^12,0)*'Process Emissions Multipliers'!$D$45</f>
        <v>2630609272.4875293</v>
      </c>
      <c r="W124" s="90">
        <f t="shared" ca="1" si="24"/>
        <v>2611065167.5033264</v>
      </c>
      <c r="X124" s="90">
        <f t="shared" ca="1" si="24"/>
        <v>2591521062.519124</v>
      </c>
      <c r="Y124" s="90">
        <f t="shared" ca="1" si="24"/>
        <v>2571976957.5349212</v>
      </c>
      <c r="Z124" s="90">
        <f t="shared" ca="1" si="24"/>
        <v>2552432852.5507183</v>
      </c>
      <c r="AA124" s="90">
        <f t="shared" ca="1" si="24"/>
        <v>2532888747.5665159</v>
      </c>
      <c r="AB124" s="90">
        <f t="shared" ca="1" si="24"/>
        <v>2513344642.5823135</v>
      </c>
      <c r="AC124" s="90">
        <f t="shared" ca="1" si="24"/>
        <v>2493800537.5981107</v>
      </c>
      <c r="AD124" s="90">
        <f t="shared" ca="1" si="24"/>
        <v>2474256432.6139078</v>
      </c>
      <c r="AE124" s="90">
        <f t="shared" ca="1" si="24"/>
        <v>2454712327.6297054</v>
      </c>
      <c r="AF124" s="90">
        <f t="shared" ca="1" si="24"/>
        <v>2435168222.6455026</v>
      </c>
      <c r="AG124" s="90">
        <f t="shared" ca="1" si="24"/>
        <v>2415624117.6612997</v>
      </c>
      <c r="AH124" s="90">
        <f t="shared" ca="1" si="24"/>
        <v>2396080012.6770973</v>
      </c>
      <c r="AI124" s="90">
        <f t="shared" ca="1" si="24"/>
        <v>2376535907.6928949</v>
      </c>
      <c r="AJ124" s="90">
        <f t="shared" ca="1" si="24"/>
        <v>2356991802.7086916</v>
      </c>
      <c r="AK124" s="90">
        <f t="shared" ca="1" si="24"/>
        <v>2337447697.7244892</v>
      </c>
      <c r="AL124" s="90">
        <f t="shared" ca="1" si="24"/>
        <v>2317903592.7402864</v>
      </c>
      <c r="AM124" s="90">
        <f t="shared" ca="1" si="23"/>
        <v>2298359487.7560835</v>
      </c>
      <c r="AN124" s="90">
        <f t="shared" ca="1" si="23"/>
        <v>2278815382.7718811</v>
      </c>
      <c r="AO124" s="90">
        <f t="shared" ca="1" si="23"/>
        <v>2259271277.7876787</v>
      </c>
      <c r="AP124">
        <f ca="1">V124*'Process Emissions Multipliers'!$E$45</f>
        <v>2239727172.8034759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3617538304.2557049</v>
      </c>
      <c r="D125" s="90">
        <f t="shared" ca="1" si="20"/>
        <v>3254951293.2045159</v>
      </c>
      <c r="E125" s="90">
        <f t="shared" ca="1" si="20"/>
        <v>2892364282.1533279</v>
      </c>
      <c r="F125" s="90">
        <f t="shared" ca="1" si="20"/>
        <v>2529777271.1021395</v>
      </c>
      <c r="G125" s="90">
        <f t="shared" ca="1" si="20"/>
        <v>2167190260.050951</v>
      </c>
      <c r="H125" s="90">
        <f t="shared" ca="1" si="20"/>
        <v>1804603248.9997623</v>
      </c>
      <c r="I125" s="90">
        <f t="shared" ca="1" si="20"/>
        <v>1442016237.9485741</v>
      </c>
      <c r="J125" s="90">
        <f t="shared" ca="1" si="20"/>
        <v>1079429226.8973856</v>
      </c>
      <c r="K125" s="90">
        <f t="shared" ca="1" si="20"/>
        <v>716842215.84619713</v>
      </c>
      <c r="L125">
        <f ca="1">IF('Waste 2020'!$A133="MR",INDIRECT("'Waste 2020'!"&amp;'Country Selector'!$B$3&amp;ROW($A133))*10^12,0)*'Process Emissions Multipliers'!$B$45</f>
        <v>354255204.79500866</v>
      </c>
      <c r="M125" s="90">
        <f t="shared" ca="1" si="16"/>
        <v>548367638.808254</v>
      </c>
      <c r="N125" s="90">
        <f t="shared" ca="1" si="21"/>
        <v>742480072.82149947</v>
      </c>
      <c r="O125" s="90">
        <f t="shared" ca="1" si="21"/>
        <v>936592506.83474493</v>
      </c>
      <c r="P125" s="90">
        <f t="shared" ca="1" si="21"/>
        <v>1130704940.8479903</v>
      </c>
      <c r="Q125" s="90">
        <f t="shared" ca="1" si="21"/>
        <v>1324817374.8612356</v>
      </c>
      <c r="R125" s="90">
        <f t="shared" ca="1" si="21"/>
        <v>1518929808.8744812</v>
      </c>
      <c r="S125" s="90">
        <f t="shared" ca="1" si="21"/>
        <v>1713042242.8877263</v>
      </c>
      <c r="T125" s="90">
        <f t="shared" ca="1" si="21"/>
        <v>1907154676.9009719</v>
      </c>
      <c r="U125" s="90">
        <f t="shared" ca="1" si="21"/>
        <v>2101267110.9142172</v>
      </c>
      <c r="V125">
        <f ca="1">IF('Waste 2030'!$A133="MR",INDIRECT("'Waste 2030'!"&amp;'Country Selector'!$B$3&amp;ROW($A133))*10^12,0)*'Process Emissions Multipliers'!$D$45</f>
        <v>2295379544.9274626</v>
      </c>
      <c r="W125" s="90">
        <f t="shared" ca="1" si="24"/>
        <v>2278326028.3623695</v>
      </c>
      <c r="X125" s="90">
        <f t="shared" ca="1" si="24"/>
        <v>2261272511.7972765</v>
      </c>
      <c r="Y125" s="90">
        <f t="shared" ca="1" si="24"/>
        <v>2244218995.232183</v>
      </c>
      <c r="Z125" s="90">
        <f t="shared" ca="1" si="24"/>
        <v>2227165478.6670899</v>
      </c>
      <c r="AA125" s="90">
        <f t="shared" ca="1" si="24"/>
        <v>2210111962.1019969</v>
      </c>
      <c r="AB125" s="90">
        <f t="shared" ca="1" si="24"/>
        <v>2193058445.5369039</v>
      </c>
      <c r="AC125" s="90">
        <f t="shared" ca="1" si="24"/>
        <v>2176004928.9718108</v>
      </c>
      <c r="AD125" s="90">
        <f t="shared" ca="1" si="24"/>
        <v>2158951412.4067173</v>
      </c>
      <c r="AE125" s="90">
        <f t="shared" ca="1" si="24"/>
        <v>2141897895.8416243</v>
      </c>
      <c r="AF125" s="90">
        <f t="shared" ca="1" si="24"/>
        <v>2124844379.2765312</v>
      </c>
      <c r="AG125" s="90">
        <f t="shared" ca="1" si="24"/>
        <v>2107790862.7114382</v>
      </c>
      <c r="AH125" s="90">
        <f t="shared" ca="1" si="24"/>
        <v>2090737346.1463451</v>
      </c>
      <c r="AI125" s="90">
        <f t="shared" ca="1" si="24"/>
        <v>2073683829.5812516</v>
      </c>
      <c r="AJ125" s="90">
        <f t="shared" ca="1" si="24"/>
        <v>2056630313.0161588</v>
      </c>
      <c r="AK125" s="90">
        <f t="shared" ca="1" si="24"/>
        <v>2039576796.4510655</v>
      </c>
      <c r="AL125" s="90">
        <f t="shared" ca="1" si="24"/>
        <v>2022523279.8859723</v>
      </c>
      <c r="AM125" s="90">
        <f t="shared" ca="1" si="23"/>
        <v>2005469763.3208795</v>
      </c>
      <c r="AN125" s="90">
        <f t="shared" ca="1" si="23"/>
        <v>1988416246.7557862</v>
      </c>
      <c r="AO125" s="90">
        <f t="shared" ca="1" si="23"/>
        <v>1971362730.1906931</v>
      </c>
      <c r="AP125">
        <f ca="1">V125*'Process Emissions Multipliers'!$E$45</f>
        <v>1954309213.6255999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2714051110.472981</v>
      </c>
      <c r="D126" s="90">
        <f t="shared" ca="1" si="20"/>
        <v>2889718694.6122303</v>
      </c>
      <c r="E126" s="90">
        <f t="shared" ca="1" si="20"/>
        <v>3065386278.7514801</v>
      </c>
      <c r="F126" s="90">
        <f t="shared" ca="1" si="20"/>
        <v>3241053862.8907294</v>
      </c>
      <c r="G126" s="90">
        <f t="shared" ca="1" si="20"/>
        <v>3416721447.0299788</v>
      </c>
      <c r="H126" s="90">
        <f t="shared" ca="1" si="20"/>
        <v>3592389031.1692281</v>
      </c>
      <c r="I126" s="90">
        <f t="shared" ca="1" si="20"/>
        <v>3768056615.3084774</v>
      </c>
      <c r="J126" s="90">
        <f t="shared" ca="1" si="20"/>
        <v>3943724199.4477272</v>
      </c>
      <c r="K126" s="90">
        <f t="shared" ca="1" si="20"/>
        <v>4119391783.5869765</v>
      </c>
      <c r="L126">
        <f ca="1">IF('Waste 2020'!$A134="MR",INDIRECT("'Waste 2020'!"&amp;'Country Selector'!$B$3&amp;ROW($A134))*10^12,0)*'Process Emissions Multipliers'!$B$45</f>
        <v>4295059367.7262259</v>
      </c>
      <c r="M126" s="90">
        <f t="shared" ca="1" si="16"/>
        <v>4253238139.1695061</v>
      </c>
      <c r="N126" s="90">
        <f t="shared" ca="1" si="21"/>
        <v>4211416910.6127858</v>
      </c>
      <c r="O126" s="90">
        <f t="shared" ca="1" si="21"/>
        <v>4169595682.0560656</v>
      </c>
      <c r="P126" s="90">
        <f t="shared" ca="1" si="21"/>
        <v>4127774453.4993458</v>
      </c>
      <c r="Q126" s="90">
        <f t="shared" ca="1" si="21"/>
        <v>4085953224.942626</v>
      </c>
      <c r="R126" s="90">
        <f t="shared" ca="1" si="21"/>
        <v>4044131996.3859057</v>
      </c>
      <c r="S126" s="90">
        <f t="shared" ca="1" si="21"/>
        <v>4002310767.829186</v>
      </c>
      <c r="T126" s="90">
        <f t="shared" ca="1" si="21"/>
        <v>3960489539.2724662</v>
      </c>
      <c r="U126" s="90">
        <f t="shared" ca="1" si="21"/>
        <v>3918668310.7157464</v>
      </c>
      <c r="V126">
        <f ca="1">IF('Waste 2030'!$A134="MR",INDIRECT("'Waste 2030'!"&amp;'Country Selector'!$B$3&amp;ROW($A134))*10^12,0)*'Process Emissions Multipliers'!$D$45</f>
        <v>3876847082.1590261</v>
      </c>
      <c r="W126" s="90">
        <f t="shared" ca="1" si="24"/>
        <v>3848044056.4973068</v>
      </c>
      <c r="X126" s="90">
        <f t="shared" ca="1" si="24"/>
        <v>3819241030.8355875</v>
      </c>
      <c r="Y126" s="90">
        <f t="shared" ca="1" si="24"/>
        <v>3790438005.1738672</v>
      </c>
      <c r="Z126" s="90">
        <f t="shared" ca="1" si="24"/>
        <v>3761634979.5121479</v>
      </c>
      <c r="AA126" s="90">
        <f t="shared" ca="1" si="24"/>
        <v>3732831953.8504281</v>
      </c>
      <c r="AB126" s="90">
        <f t="shared" ca="1" si="24"/>
        <v>3704028928.1887083</v>
      </c>
      <c r="AC126" s="90">
        <f t="shared" ca="1" si="24"/>
        <v>3675225902.526989</v>
      </c>
      <c r="AD126" s="90">
        <f t="shared" ca="1" si="24"/>
        <v>3646422876.8652692</v>
      </c>
      <c r="AE126" s="90">
        <f t="shared" ca="1" si="24"/>
        <v>3617619851.2035499</v>
      </c>
      <c r="AF126" s="90">
        <f t="shared" ca="1" si="24"/>
        <v>3588816825.5418301</v>
      </c>
      <c r="AG126" s="90">
        <f t="shared" ca="1" si="24"/>
        <v>3560013799.8801107</v>
      </c>
      <c r="AH126" s="90">
        <f t="shared" ca="1" si="24"/>
        <v>3531210774.2183914</v>
      </c>
      <c r="AI126" s="90">
        <f t="shared" ca="1" si="24"/>
        <v>3502407748.5566716</v>
      </c>
      <c r="AJ126" s="90">
        <f t="shared" ca="1" si="24"/>
        <v>3473604722.8949518</v>
      </c>
      <c r="AK126" s="90">
        <f t="shared" ca="1" si="24"/>
        <v>3444801697.2332325</v>
      </c>
      <c r="AL126" s="90">
        <f t="shared" ref="AL126:AO141" ca="1" si="25">$V126*($AP$1-AL$1)/($AP$1-$V$1)+$AP126*(AL$1-$V$1)/($AP$1-$V$1)</f>
        <v>3415998671.5715127</v>
      </c>
      <c r="AM126" s="90">
        <f t="shared" ca="1" si="25"/>
        <v>3387195645.9097934</v>
      </c>
      <c r="AN126" s="90">
        <f t="shared" ca="1" si="25"/>
        <v>3358392620.2480736</v>
      </c>
      <c r="AO126" s="90">
        <f t="shared" ca="1" si="25"/>
        <v>3329589594.5863538</v>
      </c>
      <c r="AP126">
        <f ca="1">V126*'Process Emissions Multipliers'!$E$45</f>
        <v>3300786568.9246345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1997483588.9790528</v>
      </c>
      <c r="D127" s="90">
        <f t="shared" ca="1" si="15"/>
        <v>1876951736.4741719</v>
      </c>
      <c r="E127" s="90">
        <f t="shared" ca="1" si="15"/>
        <v>1756419883.969291</v>
      </c>
      <c r="F127" s="90">
        <f t="shared" ca="1" si="15"/>
        <v>1635888031.4644103</v>
      </c>
      <c r="G127" s="90">
        <f t="shared" ca="1" si="15"/>
        <v>1515356178.9595294</v>
      </c>
      <c r="H127" s="90">
        <f t="shared" ca="1" si="15"/>
        <v>1394824326.4546485</v>
      </c>
      <c r="I127" s="90">
        <f t="shared" ca="1" si="15"/>
        <v>1274292473.9497676</v>
      </c>
      <c r="J127" s="90">
        <f t="shared" ca="1" si="15"/>
        <v>1153760621.4448867</v>
      </c>
      <c r="K127" s="90">
        <f t="shared" ca="1" si="15"/>
        <v>1033228768.9400058</v>
      </c>
      <c r="L127">
        <f ca="1">IF('Waste 2020'!$A135="MR",INDIRECT("'Waste 2020'!"&amp;'Country Selector'!$B$3&amp;ROW($A135))*10^12,0)*'Process Emissions Multipliers'!$B$45</f>
        <v>912696916.43512487</v>
      </c>
      <c r="M127" s="90">
        <f t="shared" ca="1" si="16"/>
        <v>1397549937.565316</v>
      </c>
      <c r="N127" s="90">
        <f t="shared" ca="1" si="16"/>
        <v>1882402958.695507</v>
      </c>
      <c r="O127" s="90">
        <f t="shared" ca="1" si="16"/>
        <v>2367255979.8256979</v>
      </c>
      <c r="P127" s="90">
        <f t="shared" ca="1" si="16"/>
        <v>2852109000.9558892</v>
      </c>
      <c r="Q127" s="90">
        <f t="shared" ca="1" si="16"/>
        <v>3336962022.0860806</v>
      </c>
      <c r="R127" s="90">
        <f t="shared" ca="1" si="16"/>
        <v>3821815043.2162709</v>
      </c>
      <c r="S127" s="90">
        <f t="shared" ca="1" si="16"/>
        <v>4306668064.3464622</v>
      </c>
      <c r="T127" s="90">
        <f t="shared" ca="1" si="16"/>
        <v>4791521085.4766541</v>
      </c>
      <c r="U127" s="90">
        <f t="shared" ca="1" si="16"/>
        <v>5276374106.6068449</v>
      </c>
      <c r="V127">
        <f ca="1">IF('Waste 2030'!$A135="MR",INDIRECT("'Waste 2030'!"&amp;'Country Selector'!$B$3&amp;ROW($A135))*10^12,0)*'Process Emissions Multipliers'!$D$45</f>
        <v>5761227127.7370358</v>
      </c>
      <c r="W127" s="90">
        <f t="shared" ref="W127:AL142" ca="1" si="26">$V127*($AP$1-W$1)/($AP$1-$V$1)+$AP127*(W$1-$V$1)/($AP$1-$V$1)</f>
        <v>5718424105.2585754</v>
      </c>
      <c r="X127" s="90">
        <f t="shared" ca="1" si="26"/>
        <v>5675621082.7801161</v>
      </c>
      <c r="Y127" s="90">
        <f t="shared" ca="1" si="26"/>
        <v>5632818060.3016558</v>
      </c>
      <c r="Z127" s="90">
        <f t="shared" ca="1" si="26"/>
        <v>5590015037.8231955</v>
      </c>
      <c r="AA127" s="90">
        <f t="shared" ca="1" si="26"/>
        <v>5547212015.3447361</v>
      </c>
      <c r="AB127" s="90">
        <f t="shared" ca="1" si="26"/>
        <v>5504408992.8662758</v>
      </c>
      <c r="AC127" s="90">
        <f t="shared" ca="1" si="26"/>
        <v>5461605970.3878155</v>
      </c>
      <c r="AD127" s="90">
        <f t="shared" ca="1" si="26"/>
        <v>5418802947.9093552</v>
      </c>
      <c r="AE127" s="90">
        <f t="shared" ca="1" si="26"/>
        <v>5375999925.4308968</v>
      </c>
      <c r="AF127" s="90">
        <f t="shared" ca="1" si="26"/>
        <v>5333196902.9524364</v>
      </c>
      <c r="AG127" s="90">
        <f t="shared" ca="1" si="26"/>
        <v>5290393880.4739761</v>
      </c>
      <c r="AH127" s="90">
        <f t="shared" ca="1" si="26"/>
        <v>5247590857.9955158</v>
      </c>
      <c r="AI127" s="90">
        <f t="shared" ca="1" si="26"/>
        <v>5204787835.5170555</v>
      </c>
      <c r="AJ127" s="90">
        <f t="shared" ca="1" si="26"/>
        <v>5161984813.0385962</v>
      </c>
      <c r="AK127" s="90">
        <f t="shared" ca="1" si="26"/>
        <v>5119181790.5601368</v>
      </c>
      <c r="AL127" s="90">
        <f t="shared" ca="1" si="26"/>
        <v>5076378768.0816765</v>
      </c>
      <c r="AM127" s="90">
        <f t="shared" ca="1" si="25"/>
        <v>5033575745.6032152</v>
      </c>
      <c r="AN127" s="90">
        <f t="shared" ca="1" si="25"/>
        <v>4990772723.1247568</v>
      </c>
      <c r="AO127" s="90">
        <f t="shared" ca="1" si="25"/>
        <v>4947969700.6462955</v>
      </c>
      <c r="AP127">
        <f ca="1">V127*'Process Emissions Multipliers'!$E$45</f>
        <v>4905166678.1678362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2703231213.8846388</v>
      </c>
      <c r="D128" s="90">
        <f t="shared" ca="1" si="27"/>
        <v>2885383861.1087713</v>
      </c>
      <c r="E128" s="90">
        <f t="shared" ca="1" si="27"/>
        <v>3067536508.3329034</v>
      </c>
      <c r="F128" s="90">
        <f t="shared" ca="1" si="27"/>
        <v>3249689155.5570364</v>
      </c>
      <c r="G128" s="90">
        <f t="shared" ca="1" si="27"/>
        <v>3431841802.7811685</v>
      </c>
      <c r="H128" s="90">
        <f t="shared" ca="1" si="27"/>
        <v>3613994450.0053005</v>
      </c>
      <c r="I128" s="90">
        <f t="shared" ca="1" si="27"/>
        <v>3796147097.2294331</v>
      </c>
      <c r="J128" s="90">
        <f t="shared" ca="1" si="27"/>
        <v>3978299744.4535661</v>
      </c>
      <c r="K128" s="90">
        <f t="shared" ca="1" si="27"/>
        <v>4160452391.6776981</v>
      </c>
      <c r="L128">
        <f ca="1">IF('Waste 2020'!$A136="MR",INDIRECT("'Waste 2020'!"&amp;'Country Selector'!$B$3&amp;ROW($A136))*10^12,0)*'Process Emissions Multipliers'!$B$45</f>
        <v>4342605038.9018307</v>
      </c>
      <c r="M128" s="90">
        <f t="shared" ref="M128:U156" ca="1" si="28">$L128*($V$1-M$1)/($V$1-$L$1)+$V128*(M$1-$L$1)/($V$1-$L$1)</f>
        <v>4264229876.0978112</v>
      </c>
      <c r="N128" s="90">
        <f t="shared" ca="1" si="28"/>
        <v>4185854713.2937918</v>
      </c>
      <c r="O128" s="90">
        <f t="shared" ca="1" si="28"/>
        <v>4107479550.4897723</v>
      </c>
      <c r="P128" s="90">
        <f t="shared" ca="1" si="28"/>
        <v>4029104387.6857529</v>
      </c>
      <c r="Q128" s="90">
        <f t="shared" ca="1" si="28"/>
        <v>3950729224.8817334</v>
      </c>
      <c r="R128" s="90">
        <f t="shared" ca="1" si="28"/>
        <v>3872354062.077714</v>
      </c>
      <c r="S128" s="90">
        <f t="shared" ca="1" si="28"/>
        <v>3793978899.273695</v>
      </c>
      <c r="T128" s="90">
        <f t="shared" ca="1" si="28"/>
        <v>3715603736.4696751</v>
      </c>
      <c r="U128" s="90">
        <f t="shared" ca="1" si="28"/>
        <v>3637228573.6656561</v>
      </c>
      <c r="V128">
        <f ca="1">IF('Waste 2030'!$A136="MR",INDIRECT("'Waste 2030'!"&amp;'Country Selector'!$B$3&amp;ROW($A136))*10^12,0)*'Process Emissions Multipliers'!$D$45</f>
        <v>3558853410.8616366</v>
      </c>
      <c r="W128" s="90">
        <f t="shared" ca="1" si="26"/>
        <v>3532412918.3823047</v>
      </c>
      <c r="X128" s="90">
        <f t="shared" ca="1" si="26"/>
        <v>3505972425.9029727</v>
      </c>
      <c r="Y128" s="90">
        <f t="shared" ca="1" si="26"/>
        <v>3479531933.4236403</v>
      </c>
      <c r="Z128" s="90">
        <f t="shared" ca="1" si="26"/>
        <v>3453091440.9443083</v>
      </c>
      <c r="AA128" s="90">
        <f t="shared" ca="1" si="26"/>
        <v>3426650948.4649768</v>
      </c>
      <c r="AB128" s="90">
        <f t="shared" ca="1" si="26"/>
        <v>3400210455.9856443</v>
      </c>
      <c r="AC128" s="90">
        <f t="shared" ca="1" si="26"/>
        <v>3373769963.5063124</v>
      </c>
      <c r="AD128" s="90">
        <f t="shared" ca="1" si="26"/>
        <v>3347329471.0269804</v>
      </c>
      <c r="AE128" s="90">
        <f t="shared" ca="1" si="26"/>
        <v>3320888978.5476484</v>
      </c>
      <c r="AF128" s="90">
        <f t="shared" ca="1" si="26"/>
        <v>3294448486.0683165</v>
      </c>
      <c r="AG128" s="90">
        <f t="shared" ca="1" si="26"/>
        <v>3268007993.5889845</v>
      </c>
      <c r="AH128" s="90">
        <f t="shared" ca="1" si="26"/>
        <v>3241567501.1096525</v>
      </c>
      <c r="AI128" s="90">
        <f t="shared" ca="1" si="26"/>
        <v>3215127008.6303205</v>
      </c>
      <c r="AJ128" s="90">
        <f t="shared" ca="1" si="26"/>
        <v>3188686516.1509881</v>
      </c>
      <c r="AK128" s="90">
        <f t="shared" ca="1" si="26"/>
        <v>3162246023.6716566</v>
      </c>
      <c r="AL128" s="90">
        <f t="shared" ca="1" si="26"/>
        <v>3135805531.1923246</v>
      </c>
      <c r="AM128" s="90">
        <f t="shared" ca="1" si="25"/>
        <v>3109365038.7129922</v>
      </c>
      <c r="AN128" s="90">
        <f t="shared" ca="1" si="25"/>
        <v>3082924546.2336602</v>
      </c>
      <c r="AO128" s="90">
        <f t="shared" ca="1" si="25"/>
        <v>3056484053.7543283</v>
      </c>
      <c r="AP128">
        <f ca="1">V128*'Process Emissions Multipliers'!$E$45</f>
        <v>3030043561.2749963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1043016032.5291247</v>
      </c>
      <c r="D129" s="90">
        <f t="shared" ca="1" si="27"/>
        <v>1314231290.1182594</v>
      </c>
      <c r="E129" s="90">
        <f t="shared" ca="1" si="27"/>
        <v>1585446547.7073939</v>
      </c>
      <c r="F129" s="90">
        <f t="shared" ca="1" si="27"/>
        <v>1856661805.2965283</v>
      </c>
      <c r="G129" s="90">
        <f t="shared" ca="1" si="27"/>
        <v>2127877062.885663</v>
      </c>
      <c r="H129" s="90">
        <f t="shared" ca="1" si="27"/>
        <v>2399092320.4747977</v>
      </c>
      <c r="I129" s="90">
        <f t="shared" ca="1" si="27"/>
        <v>2670307578.0639319</v>
      </c>
      <c r="J129" s="90">
        <f t="shared" ca="1" si="27"/>
        <v>2941522835.6530666</v>
      </c>
      <c r="K129" s="90">
        <f t="shared" ca="1" si="27"/>
        <v>3212738093.2422013</v>
      </c>
      <c r="L129">
        <f ca="1">IF('Waste 2020'!$A137="MR",INDIRECT("'Waste 2020'!"&amp;'Country Selector'!$B$3&amp;ROW($A137))*10^12,0)*'Process Emissions Multipliers'!$B$45</f>
        <v>3483953350.831336</v>
      </c>
      <c r="M129" s="90">
        <f t="shared" ca="1" si="28"/>
        <v>3418290756.3332667</v>
      </c>
      <c r="N129" s="90">
        <f t="shared" ca="1" si="28"/>
        <v>3352628161.835197</v>
      </c>
      <c r="O129" s="90">
        <f t="shared" ca="1" si="28"/>
        <v>3286965567.3371277</v>
      </c>
      <c r="P129" s="90">
        <f t="shared" ca="1" si="28"/>
        <v>3221302972.8390584</v>
      </c>
      <c r="Q129" s="90">
        <f t="shared" ca="1" si="28"/>
        <v>3155640378.3409891</v>
      </c>
      <c r="R129" s="90">
        <f t="shared" ca="1" si="28"/>
        <v>3089977783.8429193</v>
      </c>
      <c r="S129" s="90">
        <f t="shared" ca="1" si="28"/>
        <v>3024315189.3448501</v>
      </c>
      <c r="T129" s="90">
        <f t="shared" ca="1" si="28"/>
        <v>2958652594.8467808</v>
      </c>
      <c r="U129" s="90">
        <f t="shared" ca="1" si="28"/>
        <v>2892990000.348712</v>
      </c>
      <c r="V129">
        <f ca="1">IF('Waste 2030'!$A137="MR",INDIRECT("'Waste 2030'!"&amp;'Country Selector'!$B$3&amp;ROW($A137))*10^12,0)*'Process Emissions Multipliers'!$D$45</f>
        <v>2827327405.8506422</v>
      </c>
      <c r="W129" s="90">
        <f t="shared" ca="1" si="26"/>
        <v>2806321783.9885988</v>
      </c>
      <c r="X129" s="90">
        <f t="shared" ca="1" si="26"/>
        <v>2785316162.1265554</v>
      </c>
      <c r="Y129" s="90">
        <f t="shared" ca="1" si="26"/>
        <v>2764310540.2645116</v>
      </c>
      <c r="Z129" s="90">
        <f t="shared" ca="1" si="26"/>
        <v>2743304918.4024682</v>
      </c>
      <c r="AA129" s="90">
        <f t="shared" ca="1" si="26"/>
        <v>2722299296.5404253</v>
      </c>
      <c r="AB129" s="90">
        <f t="shared" ca="1" si="26"/>
        <v>2701293674.678381</v>
      </c>
      <c r="AC129" s="90">
        <f t="shared" ca="1" si="26"/>
        <v>2680288052.8163381</v>
      </c>
      <c r="AD129" s="90">
        <f t="shared" ca="1" si="26"/>
        <v>2659282430.9542942</v>
      </c>
      <c r="AE129" s="90">
        <f t="shared" ca="1" si="26"/>
        <v>2638276809.0922508</v>
      </c>
      <c r="AF129" s="90">
        <f t="shared" ca="1" si="26"/>
        <v>2617271187.2302074</v>
      </c>
      <c r="AG129" s="90">
        <f t="shared" ca="1" si="26"/>
        <v>2596265565.3681641</v>
      </c>
      <c r="AH129" s="90">
        <f t="shared" ca="1" si="26"/>
        <v>2575259943.5061207</v>
      </c>
      <c r="AI129" s="90">
        <f t="shared" ca="1" si="26"/>
        <v>2554254321.6440768</v>
      </c>
      <c r="AJ129" s="90">
        <f t="shared" ca="1" si="26"/>
        <v>2533248699.7820334</v>
      </c>
      <c r="AK129" s="90">
        <f t="shared" ca="1" si="26"/>
        <v>2512243077.9199901</v>
      </c>
      <c r="AL129" s="90">
        <f t="shared" ca="1" si="26"/>
        <v>2491237456.0579467</v>
      </c>
      <c r="AM129" s="90">
        <f t="shared" ca="1" si="25"/>
        <v>2470231834.1959028</v>
      </c>
      <c r="AN129" s="90">
        <f t="shared" ca="1" si="25"/>
        <v>2449226212.3338599</v>
      </c>
      <c r="AO129" s="90">
        <f t="shared" ca="1" si="25"/>
        <v>2428220590.4718161</v>
      </c>
      <c r="AP129">
        <f ca="1">V129*'Process Emissions Multipliers'!$E$45</f>
        <v>2407214968.6097727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2791958878.0009942</v>
      </c>
      <c r="D130" s="90">
        <f t="shared" ca="1" si="27"/>
        <v>2708401175.7252502</v>
      </c>
      <c r="E130" s="90">
        <f t="shared" ca="1" si="27"/>
        <v>2624843473.4495063</v>
      </c>
      <c r="F130" s="90">
        <f t="shared" ca="1" si="27"/>
        <v>2541285771.1737623</v>
      </c>
      <c r="G130" s="90">
        <f t="shared" ca="1" si="27"/>
        <v>2457728068.8980179</v>
      </c>
      <c r="H130" s="90">
        <f t="shared" ca="1" si="27"/>
        <v>2374170366.6222744</v>
      </c>
      <c r="I130" s="90">
        <f t="shared" ca="1" si="27"/>
        <v>2290612664.3465304</v>
      </c>
      <c r="J130" s="90">
        <f t="shared" ca="1" si="27"/>
        <v>2207054962.0707865</v>
      </c>
      <c r="K130" s="90">
        <f t="shared" ca="1" si="27"/>
        <v>2123497259.795042</v>
      </c>
      <c r="L130">
        <f ca="1">IF('Waste 2020'!$A138="MR",INDIRECT("'Waste 2020'!"&amp;'Country Selector'!$B$3&amp;ROW($A138))*10^12,0)*'Process Emissions Multipliers'!$B$45</f>
        <v>2039939557.5192983</v>
      </c>
      <c r="M130" s="90">
        <f t="shared" ca="1" si="28"/>
        <v>2104323728.8508101</v>
      </c>
      <c r="N130" s="90">
        <f t="shared" ca="1" si="28"/>
        <v>2168707900.182322</v>
      </c>
      <c r="O130" s="90">
        <f t="shared" ca="1" si="28"/>
        <v>2233092071.513834</v>
      </c>
      <c r="P130" s="90">
        <f t="shared" ca="1" si="28"/>
        <v>2297476242.8453465</v>
      </c>
      <c r="Q130" s="90">
        <f t="shared" ca="1" si="28"/>
        <v>2361860414.1768579</v>
      </c>
      <c r="R130" s="90">
        <f t="shared" ca="1" si="28"/>
        <v>2426244585.5083704</v>
      </c>
      <c r="S130" s="90">
        <f t="shared" ca="1" si="28"/>
        <v>2490628756.8398819</v>
      </c>
      <c r="T130" s="90">
        <f t="shared" ca="1" si="28"/>
        <v>2555012928.1713939</v>
      </c>
      <c r="U130" s="90">
        <f t="shared" ca="1" si="28"/>
        <v>2619397099.5029058</v>
      </c>
      <c r="V130">
        <f ca="1">IF('Waste 2030'!$A138="MR",INDIRECT("'Waste 2030'!"&amp;'Country Selector'!$B$3&amp;ROW($A138))*10^12,0)*'Process Emissions Multipliers'!$D$45</f>
        <v>2683781270.8344178</v>
      </c>
      <c r="W130" s="90">
        <f t="shared" ca="1" si="26"/>
        <v>2663842124.6220174</v>
      </c>
      <c r="X130" s="90">
        <f t="shared" ca="1" si="26"/>
        <v>2643902978.4096174</v>
      </c>
      <c r="Y130" s="90">
        <f t="shared" ca="1" si="26"/>
        <v>2623963832.197217</v>
      </c>
      <c r="Z130" s="90">
        <f t="shared" ca="1" si="26"/>
        <v>2604024685.984817</v>
      </c>
      <c r="AA130" s="90">
        <f t="shared" ca="1" si="26"/>
        <v>2584085539.7724166</v>
      </c>
      <c r="AB130" s="90">
        <f t="shared" ca="1" si="26"/>
        <v>2564146393.5600162</v>
      </c>
      <c r="AC130" s="90">
        <f t="shared" ca="1" si="26"/>
        <v>2544207247.3476162</v>
      </c>
      <c r="AD130" s="90">
        <f t="shared" ca="1" si="26"/>
        <v>2524268101.1352158</v>
      </c>
      <c r="AE130" s="90">
        <f t="shared" ca="1" si="26"/>
        <v>2504328954.9228158</v>
      </c>
      <c r="AF130" s="90">
        <f t="shared" ca="1" si="26"/>
        <v>2484389808.7104154</v>
      </c>
      <c r="AG130" s="90">
        <f t="shared" ca="1" si="26"/>
        <v>2464450662.4980154</v>
      </c>
      <c r="AH130" s="90">
        <f t="shared" ca="1" si="26"/>
        <v>2444511516.285615</v>
      </c>
      <c r="AI130" s="90">
        <f t="shared" ca="1" si="26"/>
        <v>2424572370.0732145</v>
      </c>
      <c r="AJ130" s="90">
        <f t="shared" ca="1" si="26"/>
        <v>2404633223.8608146</v>
      </c>
      <c r="AK130" s="90">
        <f t="shared" ca="1" si="26"/>
        <v>2384694077.6484141</v>
      </c>
      <c r="AL130" s="90">
        <f t="shared" ca="1" si="26"/>
        <v>2364754931.4360137</v>
      </c>
      <c r="AM130" s="90">
        <f t="shared" ca="1" si="25"/>
        <v>2344815785.2236137</v>
      </c>
      <c r="AN130" s="90">
        <f t="shared" ca="1" si="25"/>
        <v>2324876639.0112138</v>
      </c>
      <c r="AO130" s="90">
        <f t="shared" ca="1" si="25"/>
        <v>2304937492.7988133</v>
      </c>
      <c r="AP130">
        <f ca="1">V130*'Process Emissions Multipliers'!$E$45</f>
        <v>2284998346.5864129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3220096861.6346445</v>
      </c>
      <c r="D131" s="90">
        <f t="shared" ca="1" si="27"/>
        <v>3011791263.0676932</v>
      </c>
      <c r="E131" s="90">
        <f t="shared" ca="1" si="27"/>
        <v>2803485664.500742</v>
      </c>
      <c r="F131" s="90">
        <f t="shared" ca="1" si="27"/>
        <v>2595180065.9337902</v>
      </c>
      <c r="G131" s="90">
        <f t="shared" ca="1" si="27"/>
        <v>2386874467.3668389</v>
      </c>
      <c r="H131" s="90">
        <f t="shared" ca="1" si="27"/>
        <v>2178568868.7998872</v>
      </c>
      <c r="I131" s="90">
        <f t="shared" ca="1" si="27"/>
        <v>1970263270.2329359</v>
      </c>
      <c r="J131" s="90">
        <f t="shared" ca="1" si="27"/>
        <v>1761957671.6659844</v>
      </c>
      <c r="K131" s="90">
        <f t="shared" ca="1" si="27"/>
        <v>1553652073.0990329</v>
      </c>
      <c r="L131">
        <f ca="1">IF('Waste 2020'!$A139="MR",INDIRECT("'Waste 2020'!"&amp;'Country Selector'!$B$3&amp;ROW($A139))*10^12,0)*'Process Emissions Multipliers'!$B$45</f>
        <v>1345346474.5320814</v>
      </c>
      <c r="M131" s="90">
        <f t="shared" ca="1" si="28"/>
        <v>1621071594.7878718</v>
      </c>
      <c r="N131" s="90">
        <f t="shared" ca="1" si="28"/>
        <v>1896796715.0436625</v>
      </c>
      <c r="O131" s="90">
        <f t="shared" ca="1" si="28"/>
        <v>2172521835.2994528</v>
      </c>
      <c r="P131" s="90">
        <f t="shared" ca="1" si="28"/>
        <v>2448246955.5552435</v>
      </c>
      <c r="Q131" s="90">
        <f t="shared" ca="1" si="28"/>
        <v>2723972075.8110337</v>
      </c>
      <c r="R131" s="90">
        <f t="shared" ca="1" si="28"/>
        <v>2999697196.066824</v>
      </c>
      <c r="S131" s="90">
        <f t="shared" ca="1" si="28"/>
        <v>3275422316.3226151</v>
      </c>
      <c r="T131" s="90">
        <f t="shared" ca="1" si="28"/>
        <v>3551147436.5784054</v>
      </c>
      <c r="U131" s="90">
        <f t="shared" ca="1" si="28"/>
        <v>3826872556.8341956</v>
      </c>
      <c r="V131">
        <f ca="1">IF('Waste 2030'!$A139="MR",INDIRECT("'Waste 2030'!"&amp;'Country Selector'!$B$3&amp;ROW($A139))*10^12,0)*'Process Emissions Multipliers'!$D$45</f>
        <v>4102597677.0899863</v>
      </c>
      <c r="W131" s="90">
        <f t="shared" ca="1" si="26"/>
        <v>4072117437.9501119</v>
      </c>
      <c r="X131" s="90">
        <f t="shared" ca="1" si="26"/>
        <v>4041637198.810236</v>
      </c>
      <c r="Y131" s="90">
        <f t="shared" ca="1" si="26"/>
        <v>4011156959.670361</v>
      </c>
      <c r="Z131" s="90">
        <f t="shared" ca="1" si="26"/>
        <v>3980676720.5304861</v>
      </c>
      <c r="AA131" s="90">
        <f t="shared" ca="1" si="26"/>
        <v>3950196481.3906107</v>
      </c>
      <c r="AB131" s="90">
        <f t="shared" ca="1" si="26"/>
        <v>3919716242.2507362</v>
      </c>
      <c r="AC131" s="90">
        <f t="shared" ca="1" si="26"/>
        <v>3889236003.1108608</v>
      </c>
      <c r="AD131" s="90">
        <f t="shared" ca="1" si="26"/>
        <v>3858755763.9709854</v>
      </c>
      <c r="AE131" s="90">
        <f t="shared" ca="1" si="26"/>
        <v>3828275524.831111</v>
      </c>
      <c r="AF131" s="90">
        <f t="shared" ca="1" si="26"/>
        <v>3797795285.6912355</v>
      </c>
      <c r="AG131" s="90">
        <f t="shared" ca="1" si="26"/>
        <v>3767315046.5513601</v>
      </c>
      <c r="AH131" s="90">
        <f t="shared" ca="1" si="26"/>
        <v>3736834807.4114857</v>
      </c>
      <c r="AI131" s="90">
        <f t="shared" ca="1" si="26"/>
        <v>3706354568.2716103</v>
      </c>
      <c r="AJ131" s="90">
        <f t="shared" ca="1" si="26"/>
        <v>3675874329.1317348</v>
      </c>
      <c r="AK131" s="90">
        <f t="shared" ca="1" si="26"/>
        <v>3645394089.9918599</v>
      </c>
      <c r="AL131" s="90">
        <f t="shared" ca="1" si="26"/>
        <v>3614913850.851985</v>
      </c>
      <c r="AM131" s="90">
        <f t="shared" ca="1" si="25"/>
        <v>3584433611.71211</v>
      </c>
      <c r="AN131" s="90">
        <f t="shared" ca="1" si="25"/>
        <v>3553953372.5722351</v>
      </c>
      <c r="AO131" s="90">
        <f t="shared" ca="1" si="25"/>
        <v>3523473133.4323602</v>
      </c>
      <c r="AP131">
        <f ca="1">V131*'Process Emissions Multipliers'!$E$45</f>
        <v>3492992894.2924848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2392142249.7656364</v>
      </c>
      <c r="D132" s="90">
        <f t="shared" ca="1" si="27"/>
        <v>2434369547.246069</v>
      </c>
      <c r="E132" s="90">
        <f t="shared" ca="1" si="27"/>
        <v>2476596844.7265024</v>
      </c>
      <c r="F132" s="90">
        <f t="shared" ca="1" si="27"/>
        <v>2518824142.2069349</v>
      </c>
      <c r="G132" s="90">
        <f t="shared" ca="1" si="27"/>
        <v>2561051439.6873684</v>
      </c>
      <c r="H132" s="90">
        <f t="shared" ca="1" si="27"/>
        <v>2603278737.1678009</v>
      </c>
      <c r="I132" s="90">
        <f t="shared" ca="1" si="27"/>
        <v>2645506034.6482344</v>
      </c>
      <c r="J132" s="90">
        <f t="shared" ca="1" si="27"/>
        <v>2687733332.1286669</v>
      </c>
      <c r="K132" s="90">
        <f t="shared" ca="1" si="27"/>
        <v>2729960629.6090999</v>
      </c>
      <c r="L132">
        <f ca="1">IF('Waste 2020'!$A140="MR",INDIRECT("'Waste 2020'!"&amp;'Country Selector'!$B$3&amp;ROW($A140))*10^12,0)*'Process Emissions Multipliers'!$B$45</f>
        <v>2772187927.0895329</v>
      </c>
      <c r="M132" s="90">
        <f t="shared" ca="1" si="28"/>
        <v>2715113595.0594993</v>
      </c>
      <c r="N132" s="90">
        <f t="shared" ca="1" si="28"/>
        <v>2658039263.0294662</v>
      </c>
      <c r="O132" s="90">
        <f t="shared" ca="1" si="28"/>
        <v>2600964930.999433</v>
      </c>
      <c r="P132" s="90">
        <f t="shared" ca="1" si="28"/>
        <v>2543890598.9693995</v>
      </c>
      <c r="Q132" s="90">
        <f t="shared" ca="1" si="28"/>
        <v>2486816266.9393663</v>
      </c>
      <c r="R132" s="90">
        <f t="shared" ca="1" si="28"/>
        <v>2429741934.9093323</v>
      </c>
      <c r="S132" s="90">
        <f t="shared" ca="1" si="28"/>
        <v>2372667602.8792992</v>
      </c>
      <c r="T132" s="90">
        <f t="shared" ca="1" si="28"/>
        <v>2315593270.8492661</v>
      </c>
      <c r="U132" s="90">
        <f t="shared" ca="1" si="28"/>
        <v>2258518938.8192329</v>
      </c>
      <c r="V132">
        <f ca="1">IF('Waste 2030'!$A140="MR",INDIRECT("'Waste 2030'!"&amp;'Country Selector'!$B$3&amp;ROW($A140))*10^12,0)*'Process Emissions Multipliers'!$D$45</f>
        <v>2201444606.7891994</v>
      </c>
      <c r="W132" s="90">
        <f t="shared" ca="1" si="26"/>
        <v>2185088979.6111236</v>
      </c>
      <c r="X132" s="90">
        <f t="shared" ca="1" si="26"/>
        <v>2168733352.4330482</v>
      </c>
      <c r="Y132" s="90">
        <f t="shared" ca="1" si="26"/>
        <v>2152377725.2549725</v>
      </c>
      <c r="Z132" s="90">
        <f t="shared" ca="1" si="26"/>
        <v>2136022098.0768967</v>
      </c>
      <c r="AA132" s="90">
        <f t="shared" ca="1" si="26"/>
        <v>2119666470.8988209</v>
      </c>
      <c r="AB132" s="90">
        <f t="shared" ca="1" si="26"/>
        <v>2103310843.7207453</v>
      </c>
      <c r="AC132" s="90">
        <f t="shared" ca="1" si="26"/>
        <v>2086955216.5426698</v>
      </c>
      <c r="AD132" s="90">
        <f t="shared" ca="1" si="26"/>
        <v>2070599589.364594</v>
      </c>
      <c r="AE132" s="90">
        <f t="shared" ca="1" si="26"/>
        <v>2054243962.1865187</v>
      </c>
      <c r="AF132" s="90">
        <f t="shared" ca="1" si="26"/>
        <v>2037888335.0084429</v>
      </c>
      <c r="AG132" s="90">
        <f t="shared" ca="1" si="26"/>
        <v>2021532707.8303671</v>
      </c>
      <c r="AH132" s="90">
        <f t="shared" ca="1" si="26"/>
        <v>2005177080.6522913</v>
      </c>
      <c r="AI132" s="90">
        <f t="shared" ca="1" si="26"/>
        <v>1988821453.4742157</v>
      </c>
      <c r="AJ132" s="90">
        <f t="shared" ca="1" si="26"/>
        <v>1972465826.2961402</v>
      </c>
      <c r="AK132" s="90">
        <f t="shared" ca="1" si="26"/>
        <v>1956110199.1180644</v>
      </c>
      <c r="AL132" s="90">
        <f t="shared" ca="1" si="26"/>
        <v>1939754571.9399889</v>
      </c>
      <c r="AM132" s="90">
        <f t="shared" ca="1" si="25"/>
        <v>1923398944.7619133</v>
      </c>
      <c r="AN132" s="90">
        <f t="shared" ca="1" si="25"/>
        <v>1907043317.5838375</v>
      </c>
      <c r="AO132" s="90">
        <f t="shared" ca="1" si="25"/>
        <v>1890687690.4057617</v>
      </c>
      <c r="AP132">
        <f ca="1">V132*'Process Emissions Multipliers'!$E$45</f>
        <v>1874332063.2276862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1596678293.723454</v>
      </c>
      <c r="D133" s="90">
        <f t="shared" ca="1" si="27"/>
        <v>1640058667.7176623</v>
      </c>
      <c r="E133" s="90">
        <f t="shared" ca="1" si="27"/>
        <v>1683439041.7118702</v>
      </c>
      <c r="F133" s="90">
        <f t="shared" ca="1" si="27"/>
        <v>1726819415.7060781</v>
      </c>
      <c r="G133" s="90">
        <f t="shared" ca="1" si="27"/>
        <v>1770199789.7002861</v>
      </c>
      <c r="H133" s="90">
        <f t="shared" ca="1" si="27"/>
        <v>1813580163.6944942</v>
      </c>
      <c r="I133" s="90">
        <f t="shared" ca="1" si="27"/>
        <v>1856960537.6887023</v>
      </c>
      <c r="J133" s="90">
        <f t="shared" ca="1" si="27"/>
        <v>1900340911.6829102</v>
      </c>
      <c r="K133" s="90">
        <f t="shared" ca="1" si="27"/>
        <v>1943721285.6771183</v>
      </c>
      <c r="L133">
        <f ca="1">IF('Waste 2020'!$A141="MR",INDIRECT("'Waste 2020'!"&amp;'Country Selector'!$B$3&amp;ROW($A141))*10^12,0)*'Process Emissions Multipliers'!$B$45</f>
        <v>1987101659.6713262</v>
      </c>
      <c r="M133" s="90">
        <f t="shared" ca="1" si="28"/>
        <v>2267260934.1177835</v>
      </c>
      <c r="N133" s="90">
        <f t="shared" ca="1" si="28"/>
        <v>2547420208.5642409</v>
      </c>
      <c r="O133" s="90">
        <f t="shared" ca="1" si="28"/>
        <v>2827579483.0106983</v>
      </c>
      <c r="P133" s="90">
        <f t="shared" ca="1" si="28"/>
        <v>3107738757.4571557</v>
      </c>
      <c r="Q133" s="90">
        <f t="shared" ca="1" si="28"/>
        <v>3387898031.9036131</v>
      </c>
      <c r="R133" s="90">
        <f t="shared" ca="1" si="28"/>
        <v>3668057306.35007</v>
      </c>
      <c r="S133" s="90">
        <f t="shared" ca="1" si="28"/>
        <v>3948216580.7965279</v>
      </c>
      <c r="T133" s="90">
        <f t="shared" ca="1" si="28"/>
        <v>4228375855.2429848</v>
      </c>
      <c r="U133" s="90">
        <f t="shared" ca="1" si="28"/>
        <v>4508535129.6894426</v>
      </c>
      <c r="V133">
        <f ca="1">IF('Waste 2030'!$A141="MR",INDIRECT("'Waste 2030'!"&amp;'Country Selector'!$B$3&amp;ROW($A141))*10^12,0)*'Process Emissions Multipliers'!$D$45</f>
        <v>4788694404.1358995</v>
      </c>
      <c r="W133" s="90">
        <f t="shared" ca="1" si="26"/>
        <v>4753116811.0852995</v>
      </c>
      <c r="X133" s="90">
        <f t="shared" ca="1" si="26"/>
        <v>4717539218.0347004</v>
      </c>
      <c r="Y133" s="90">
        <f t="shared" ca="1" si="26"/>
        <v>4681961624.9840994</v>
      </c>
      <c r="Z133" s="90">
        <f t="shared" ca="1" si="26"/>
        <v>4646384031.9335003</v>
      </c>
      <c r="AA133" s="90">
        <f t="shared" ca="1" si="26"/>
        <v>4610806438.8829002</v>
      </c>
      <c r="AB133" s="90">
        <f t="shared" ca="1" si="26"/>
        <v>4575228845.8323002</v>
      </c>
      <c r="AC133" s="90">
        <f t="shared" ca="1" si="26"/>
        <v>4539651252.7817001</v>
      </c>
      <c r="AD133" s="90">
        <f t="shared" ca="1" si="26"/>
        <v>4504073659.7311001</v>
      </c>
      <c r="AE133" s="90">
        <f t="shared" ca="1" si="26"/>
        <v>4468496066.680501</v>
      </c>
      <c r="AF133" s="90">
        <f t="shared" ca="1" si="26"/>
        <v>4432918473.6299009</v>
      </c>
      <c r="AG133" s="90">
        <f t="shared" ca="1" si="26"/>
        <v>4397340880.5793018</v>
      </c>
      <c r="AH133" s="90">
        <f t="shared" ca="1" si="26"/>
        <v>4361763287.5287018</v>
      </c>
      <c r="AI133" s="90">
        <f t="shared" ca="1" si="26"/>
        <v>4326185694.4781017</v>
      </c>
      <c r="AJ133" s="90">
        <f t="shared" ca="1" si="26"/>
        <v>4290608101.4275017</v>
      </c>
      <c r="AK133" s="90">
        <f t="shared" ca="1" si="26"/>
        <v>4255030508.3769016</v>
      </c>
      <c r="AL133" s="90">
        <f t="shared" ca="1" si="26"/>
        <v>4219452915.3263016</v>
      </c>
      <c r="AM133" s="90">
        <f t="shared" ca="1" si="25"/>
        <v>4183875322.2757015</v>
      </c>
      <c r="AN133" s="90">
        <f t="shared" ca="1" si="25"/>
        <v>4148297729.2251019</v>
      </c>
      <c r="AO133" s="90">
        <f t="shared" ca="1" si="25"/>
        <v>4112720136.1745024</v>
      </c>
      <c r="AP133">
        <f ca="1">V133*'Process Emissions Multipliers'!$E$45</f>
        <v>4077142543.1239023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148812492.20409581</v>
      </c>
      <c r="D134" s="90">
        <f t="shared" ca="1" si="27"/>
        <v>273744548.5518645</v>
      </c>
      <c r="E134" s="90">
        <f t="shared" ca="1" si="27"/>
        <v>398676604.89963311</v>
      </c>
      <c r="F134" s="90">
        <f t="shared" ca="1" si="27"/>
        <v>523608661.24740177</v>
      </c>
      <c r="G134" s="90">
        <f t="shared" ca="1" si="27"/>
        <v>648540717.59517038</v>
      </c>
      <c r="H134" s="90">
        <f t="shared" ca="1" si="27"/>
        <v>773472773.94293904</v>
      </c>
      <c r="I134" s="90">
        <f t="shared" ca="1" si="27"/>
        <v>898404830.29070783</v>
      </c>
      <c r="J134" s="90">
        <f t="shared" ca="1" si="27"/>
        <v>1023336886.6384765</v>
      </c>
      <c r="K134" s="90">
        <f t="shared" ca="1" si="27"/>
        <v>1148268942.9862452</v>
      </c>
      <c r="L134">
        <f ca="1">IF('Waste 2020'!$A142="MR",INDIRECT("'Waste 2020'!"&amp;'Country Selector'!$B$3&amp;ROW($A142))*10^12,0)*'Process Emissions Multipliers'!$B$45</f>
        <v>1273200999.3340137</v>
      </c>
      <c r="M134" s="90">
        <f t="shared" ca="1" si="28"/>
        <v>1252531712.7365041</v>
      </c>
      <c r="N134" s="90">
        <f t="shared" ca="1" si="28"/>
        <v>1231862426.1389942</v>
      </c>
      <c r="O134" s="90">
        <f t="shared" ca="1" si="28"/>
        <v>1211193139.5414846</v>
      </c>
      <c r="P134" s="90">
        <f t="shared" ca="1" si="28"/>
        <v>1190523852.9439747</v>
      </c>
      <c r="Q134" s="90">
        <f t="shared" ca="1" si="28"/>
        <v>1169854566.3464651</v>
      </c>
      <c r="R134" s="90">
        <f t="shared" ca="1" si="28"/>
        <v>1149185279.7489552</v>
      </c>
      <c r="S134" s="90">
        <f t="shared" ca="1" si="28"/>
        <v>1128515993.1514456</v>
      </c>
      <c r="T134" s="90">
        <f t="shared" ca="1" si="28"/>
        <v>1107846706.5539358</v>
      </c>
      <c r="U134" s="90">
        <f t="shared" ca="1" si="28"/>
        <v>1087177419.9564261</v>
      </c>
      <c r="V134">
        <f ca="1">IF('Waste 2030'!$A142="MR",INDIRECT("'Waste 2030'!"&amp;'Country Selector'!$B$3&amp;ROW($A142))*10^12,0)*'Process Emissions Multipliers'!$D$45</f>
        <v>1066508133.3589164</v>
      </c>
      <c r="W134" s="90">
        <f t="shared" ca="1" si="26"/>
        <v>1058584513.8602433</v>
      </c>
      <c r="X134" s="90">
        <f t="shared" ca="1" si="26"/>
        <v>1050660894.3615701</v>
      </c>
      <c r="Y134" s="90">
        <f t="shared" ca="1" si="26"/>
        <v>1042737274.8628968</v>
      </c>
      <c r="Z134" s="90">
        <f t="shared" ca="1" si="26"/>
        <v>1034813655.3642236</v>
      </c>
      <c r="AA134" s="90">
        <f t="shared" ca="1" si="26"/>
        <v>1026890035.8655504</v>
      </c>
      <c r="AB134" s="90">
        <f t="shared" ca="1" si="26"/>
        <v>1018966416.3668773</v>
      </c>
      <c r="AC134" s="90">
        <f t="shared" ca="1" si="26"/>
        <v>1011042796.8682041</v>
      </c>
      <c r="AD134" s="90">
        <f t="shared" ca="1" si="26"/>
        <v>1003119177.3695309</v>
      </c>
      <c r="AE134" s="90">
        <f t="shared" ca="1" si="26"/>
        <v>995195557.87085772</v>
      </c>
      <c r="AF134" s="90">
        <f t="shared" ca="1" si="26"/>
        <v>987271938.37218451</v>
      </c>
      <c r="AG134" s="90">
        <f t="shared" ca="1" si="26"/>
        <v>979348318.87351131</v>
      </c>
      <c r="AH134" s="90">
        <f t="shared" ca="1" si="26"/>
        <v>971424699.37483811</v>
      </c>
      <c r="AI134" s="90">
        <f t="shared" ca="1" si="26"/>
        <v>963501079.87616491</v>
      </c>
      <c r="AJ134" s="90">
        <f t="shared" ca="1" si="26"/>
        <v>955577460.37749183</v>
      </c>
      <c r="AK134" s="90">
        <f t="shared" ca="1" si="26"/>
        <v>947653840.87881851</v>
      </c>
      <c r="AL134" s="90">
        <f t="shared" ca="1" si="26"/>
        <v>939730221.38014531</v>
      </c>
      <c r="AM134" s="90">
        <f t="shared" ca="1" si="25"/>
        <v>931806601.88147223</v>
      </c>
      <c r="AN134" s="90">
        <f t="shared" ca="1" si="25"/>
        <v>923882982.38279891</v>
      </c>
      <c r="AO134" s="90">
        <f t="shared" ca="1" si="25"/>
        <v>915959362.88412595</v>
      </c>
      <c r="AP134">
        <f ca="1">V134*'Process Emissions Multipliers'!$E$45</f>
        <v>908035743.38545263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2645240572.1710353</v>
      </c>
      <c r="D135" s="90">
        <f t="shared" ca="1" si="27"/>
        <v>2450062442.1962729</v>
      </c>
      <c r="E135" s="90">
        <f t="shared" ca="1" si="27"/>
        <v>2254884312.2215109</v>
      </c>
      <c r="F135" s="90">
        <f t="shared" ca="1" si="27"/>
        <v>2059706182.2467484</v>
      </c>
      <c r="G135" s="90">
        <f t="shared" ca="1" si="27"/>
        <v>1864528052.2719865</v>
      </c>
      <c r="H135" s="90">
        <f t="shared" ca="1" si="27"/>
        <v>1669349922.2972243</v>
      </c>
      <c r="I135" s="90">
        <f t="shared" ca="1" si="27"/>
        <v>1474171792.3224621</v>
      </c>
      <c r="J135" s="90">
        <f t="shared" ca="1" si="27"/>
        <v>1278993662.3477001</v>
      </c>
      <c r="K135" s="90">
        <f t="shared" ca="1" si="27"/>
        <v>1083815532.3729382</v>
      </c>
      <c r="L135">
        <f ca="1">IF('Waste 2020'!$A143="MR",INDIRECT("'Waste 2020'!"&amp;'Country Selector'!$B$3&amp;ROW($A143))*10^12,0)*'Process Emissions Multipliers'!$B$45</f>
        <v>888637402.39817595</v>
      </c>
      <c r="M135" s="90">
        <f t="shared" ca="1" si="28"/>
        <v>995275705.50899792</v>
      </c>
      <c r="N135" s="90">
        <f t="shared" ca="1" si="28"/>
        <v>1101914008.6198199</v>
      </c>
      <c r="O135" s="90">
        <f t="shared" ca="1" si="28"/>
        <v>1208552311.7306418</v>
      </c>
      <c r="P135" s="90">
        <f t="shared" ca="1" si="28"/>
        <v>1315190614.8414638</v>
      </c>
      <c r="Q135" s="90">
        <f t="shared" ca="1" si="28"/>
        <v>1421828917.9522858</v>
      </c>
      <c r="R135" s="90">
        <f t="shared" ca="1" si="28"/>
        <v>1528467221.063108</v>
      </c>
      <c r="S135" s="90">
        <f t="shared" ca="1" si="28"/>
        <v>1635105524.1739297</v>
      </c>
      <c r="T135" s="90">
        <f t="shared" ca="1" si="28"/>
        <v>1741743827.2847517</v>
      </c>
      <c r="U135" s="90">
        <f t="shared" ca="1" si="28"/>
        <v>1848382130.3955736</v>
      </c>
      <c r="V135">
        <f ca="1">IF('Waste 2030'!$A143="MR",INDIRECT("'Waste 2030'!"&amp;'Country Selector'!$B$3&amp;ROW($A143))*10^12,0)*'Process Emissions Multipliers'!$D$45</f>
        <v>1955020433.5063956</v>
      </c>
      <c r="W135" s="90">
        <f t="shared" ca="1" si="26"/>
        <v>1940495614.1049268</v>
      </c>
      <c r="X135" s="90">
        <f t="shared" ca="1" si="26"/>
        <v>1925970794.7034581</v>
      </c>
      <c r="Y135" s="90">
        <f t="shared" ca="1" si="26"/>
        <v>1911445975.3019896</v>
      </c>
      <c r="Z135" s="90">
        <f t="shared" ca="1" si="26"/>
        <v>1896921155.9005206</v>
      </c>
      <c r="AA135" s="90">
        <f t="shared" ca="1" si="26"/>
        <v>1882396336.4990518</v>
      </c>
      <c r="AB135" s="90">
        <f t="shared" ca="1" si="26"/>
        <v>1867871517.0975831</v>
      </c>
      <c r="AC135" s="90">
        <f t="shared" ca="1" si="26"/>
        <v>1853346697.6961145</v>
      </c>
      <c r="AD135" s="90">
        <f t="shared" ca="1" si="26"/>
        <v>1838821878.2946458</v>
      </c>
      <c r="AE135" s="90">
        <f t="shared" ca="1" si="26"/>
        <v>1824297058.893177</v>
      </c>
      <c r="AF135" s="90">
        <f t="shared" ca="1" si="26"/>
        <v>1809772239.4917083</v>
      </c>
      <c r="AG135" s="90">
        <f t="shared" ca="1" si="26"/>
        <v>1795247420.0902395</v>
      </c>
      <c r="AH135" s="90">
        <f t="shared" ca="1" si="26"/>
        <v>1780722600.6887708</v>
      </c>
      <c r="AI135" s="90">
        <f t="shared" ca="1" si="26"/>
        <v>1766197781.287302</v>
      </c>
      <c r="AJ135" s="90">
        <f t="shared" ca="1" si="26"/>
        <v>1751672961.8858335</v>
      </c>
      <c r="AK135" s="90">
        <f t="shared" ca="1" si="26"/>
        <v>1737148142.4843645</v>
      </c>
      <c r="AL135" s="90">
        <f t="shared" ca="1" si="26"/>
        <v>1722623323.082896</v>
      </c>
      <c r="AM135" s="90">
        <f t="shared" ca="1" si="25"/>
        <v>1708098503.681427</v>
      </c>
      <c r="AN135" s="90">
        <f t="shared" ca="1" si="25"/>
        <v>1693573684.2799585</v>
      </c>
      <c r="AO135" s="90">
        <f t="shared" ca="1" si="25"/>
        <v>1679048864.8784897</v>
      </c>
      <c r="AP135">
        <f ca="1">V135*'Process Emissions Multipliers'!$E$45</f>
        <v>1664524045.477021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1525320583.2068706</v>
      </c>
      <c r="D136" s="90">
        <f t="shared" ca="1" si="27"/>
        <v>1524418071.4755239</v>
      </c>
      <c r="E136" s="90">
        <f t="shared" ca="1" si="27"/>
        <v>1523515559.7441773</v>
      </c>
      <c r="F136" s="90">
        <f t="shared" ca="1" si="27"/>
        <v>1522613048.0128307</v>
      </c>
      <c r="G136" s="90">
        <f t="shared" ca="1" si="27"/>
        <v>1521710536.2814841</v>
      </c>
      <c r="H136" s="90">
        <f t="shared" ca="1" si="27"/>
        <v>1520808024.5501375</v>
      </c>
      <c r="I136" s="90">
        <f t="shared" ca="1" si="27"/>
        <v>1519905512.8187909</v>
      </c>
      <c r="J136" s="90">
        <f t="shared" ca="1" si="27"/>
        <v>1519003001.0874443</v>
      </c>
      <c r="K136" s="90">
        <f t="shared" ca="1" si="27"/>
        <v>1518100489.3560977</v>
      </c>
      <c r="L136">
        <f ca="1">IF('Waste 2020'!$A144="MR",INDIRECT("'Waste 2020'!"&amp;'Country Selector'!$B$3&amp;ROW($A144))*10^12,0)*'Process Emissions Multipliers'!$B$45</f>
        <v>1517197977.6247511</v>
      </c>
      <c r="M136" s="90">
        <f t="shared" ca="1" si="28"/>
        <v>1489153494.3943419</v>
      </c>
      <c r="N136" s="90">
        <f t="shared" ca="1" si="28"/>
        <v>1461109011.1639326</v>
      </c>
      <c r="O136" s="90">
        <f t="shared" ca="1" si="28"/>
        <v>1433064527.9335232</v>
      </c>
      <c r="P136" s="90">
        <f t="shared" ca="1" si="28"/>
        <v>1405020044.703114</v>
      </c>
      <c r="Q136" s="90">
        <f t="shared" ca="1" si="28"/>
        <v>1376975561.4727046</v>
      </c>
      <c r="R136" s="90">
        <f t="shared" ca="1" si="28"/>
        <v>1348931078.2422953</v>
      </c>
      <c r="S136" s="90">
        <f t="shared" ca="1" si="28"/>
        <v>1320886595.0118861</v>
      </c>
      <c r="T136" s="90">
        <f t="shared" ca="1" si="28"/>
        <v>1292842111.7814767</v>
      </c>
      <c r="U136" s="90">
        <f t="shared" ca="1" si="28"/>
        <v>1264797628.5510674</v>
      </c>
      <c r="V136">
        <f ca="1">IF('Waste 2030'!$A144="MR",INDIRECT("'Waste 2030'!"&amp;'Country Selector'!$B$3&amp;ROW($A144))*10^12,0)*'Process Emissions Multipliers'!$D$45</f>
        <v>1236753145.3206582</v>
      </c>
      <c r="W136" s="90">
        <f t="shared" ca="1" si="26"/>
        <v>1227564690.9331188</v>
      </c>
      <c r="X136" s="90">
        <f t="shared" ca="1" si="26"/>
        <v>1218376236.5455794</v>
      </c>
      <c r="Y136" s="90">
        <f t="shared" ca="1" si="26"/>
        <v>1209187782.15804</v>
      </c>
      <c r="Z136" s="90">
        <f t="shared" ca="1" si="26"/>
        <v>1199999327.7705007</v>
      </c>
      <c r="AA136" s="90">
        <f t="shared" ca="1" si="26"/>
        <v>1190810873.3829613</v>
      </c>
      <c r="AB136" s="90">
        <f t="shared" ca="1" si="26"/>
        <v>1181622418.9954219</v>
      </c>
      <c r="AC136" s="90">
        <f t="shared" ca="1" si="26"/>
        <v>1172433964.6078825</v>
      </c>
      <c r="AD136" s="90">
        <f t="shared" ca="1" si="26"/>
        <v>1163245510.2203431</v>
      </c>
      <c r="AE136" s="90">
        <f t="shared" ca="1" si="26"/>
        <v>1154057055.8328037</v>
      </c>
      <c r="AF136" s="90">
        <f t="shared" ca="1" si="26"/>
        <v>1144868601.4452643</v>
      </c>
      <c r="AG136" s="90">
        <f t="shared" ca="1" si="26"/>
        <v>1135680147.057725</v>
      </c>
      <c r="AH136" s="90">
        <f t="shared" ca="1" si="26"/>
        <v>1126491692.6701856</v>
      </c>
      <c r="AI136" s="90">
        <f t="shared" ca="1" si="26"/>
        <v>1117303238.2826464</v>
      </c>
      <c r="AJ136" s="90">
        <f t="shared" ca="1" si="26"/>
        <v>1108114783.8951068</v>
      </c>
      <c r="AK136" s="90">
        <f t="shared" ca="1" si="26"/>
        <v>1098926329.5075676</v>
      </c>
      <c r="AL136" s="90">
        <f t="shared" ca="1" si="26"/>
        <v>1089737875.1200283</v>
      </c>
      <c r="AM136" s="90">
        <f t="shared" ca="1" si="25"/>
        <v>1080549420.7324889</v>
      </c>
      <c r="AN136" s="90">
        <f t="shared" ca="1" si="25"/>
        <v>1071360966.3449495</v>
      </c>
      <c r="AO136" s="90">
        <f t="shared" ca="1" si="25"/>
        <v>1062172511.9574102</v>
      </c>
      <c r="AP136">
        <f ca="1">V136*'Process Emissions Multipliers'!$E$45</f>
        <v>1052984057.5698707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205529295.60867801</v>
      </c>
      <c r="D137" s="90">
        <f t="shared" ca="1" si="27"/>
        <v>411058591.21735603</v>
      </c>
      <c r="E137" s="90">
        <f t="shared" ca="1" si="27"/>
        <v>616587886.82603395</v>
      </c>
      <c r="F137" s="90">
        <f t="shared" ca="1" si="27"/>
        <v>822117182.43471205</v>
      </c>
      <c r="G137" s="90">
        <f t="shared" ca="1" si="27"/>
        <v>1027646478.04339</v>
      </c>
      <c r="H137" s="90">
        <f t="shared" ca="1" si="27"/>
        <v>1233175773.6520679</v>
      </c>
      <c r="I137" s="90">
        <f t="shared" ca="1" si="27"/>
        <v>1438705069.260746</v>
      </c>
      <c r="J137" s="90">
        <f t="shared" ca="1" si="27"/>
        <v>1644234364.8694241</v>
      </c>
      <c r="K137" s="90">
        <f t="shared" ca="1" si="27"/>
        <v>1849763660.4781022</v>
      </c>
      <c r="L137">
        <f ca="1">IF('Waste 2020'!$A145="MR",INDIRECT("'Waste 2020'!"&amp;'Country Selector'!$B$3&amp;ROW($A145))*10^12,0)*'Process Emissions Multipliers'!$B$45</f>
        <v>2055292956.0867801</v>
      </c>
      <c r="M137" s="90">
        <f t="shared" ca="1" si="28"/>
        <v>2044266536.207727</v>
      </c>
      <c r="N137" s="90">
        <f t="shared" ca="1" si="28"/>
        <v>2033240116.3286738</v>
      </c>
      <c r="O137" s="90">
        <f t="shared" ca="1" si="28"/>
        <v>2022213696.4496207</v>
      </c>
      <c r="P137" s="90">
        <f t="shared" ca="1" si="28"/>
        <v>2011187276.5705674</v>
      </c>
      <c r="Q137" s="90">
        <f t="shared" ca="1" si="28"/>
        <v>2000160856.6915145</v>
      </c>
      <c r="R137" s="90">
        <f t="shared" ca="1" si="28"/>
        <v>1989134436.8124614</v>
      </c>
      <c r="S137" s="90">
        <f t="shared" ca="1" si="28"/>
        <v>1978108016.9334078</v>
      </c>
      <c r="T137" s="90">
        <f t="shared" ca="1" si="28"/>
        <v>1967081597.0543549</v>
      </c>
      <c r="U137" s="90">
        <f t="shared" ca="1" si="28"/>
        <v>1956055177.1753018</v>
      </c>
      <c r="V137">
        <f ca="1">IF('Waste 2030'!$A145="MR",INDIRECT("'Waste 2030'!"&amp;'Country Selector'!$B$3&amp;ROW($A145))*10^12,0)*'Process Emissions Multipliers'!$D$45</f>
        <v>1945028757.2962487</v>
      </c>
      <c r="W137" s="90">
        <f t="shared" ca="1" si="26"/>
        <v>1930578171.0280929</v>
      </c>
      <c r="X137" s="90">
        <f t="shared" ca="1" si="26"/>
        <v>1916127584.7599373</v>
      </c>
      <c r="Y137" s="90">
        <f t="shared" ca="1" si="26"/>
        <v>1901676998.4917817</v>
      </c>
      <c r="Z137" s="90">
        <f t="shared" ca="1" si="26"/>
        <v>1887226412.2236261</v>
      </c>
      <c r="AA137" s="90">
        <f t="shared" ca="1" si="26"/>
        <v>1872775825.9554706</v>
      </c>
      <c r="AB137" s="90">
        <f t="shared" ca="1" si="26"/>
        <v>1858325239.687315</v>
      </c>
      <c r="AC137" s="90">
        <f t="shared" ca="1" si="26"/>
        <v>1843874653.4191594</v>
      </c>
      <c r="AD137" s="90">
        <f t="shared" ca="1" si="26"/>
        <v>1829424067.1510038</v>
      </c>
      <c r="AE137" s="90">
        <f t="shared" ca="1" si="26"/>
        <v>1814973480.8828483</v>
      </c>
      <c r="AF137" s="90">
        <f t="shared" ca="1" si="26"/>
        <v>1800522894.6146924</v>
      </c>
      <c r="AG137" s="90">
        <f t="shared" ca="1" si="26"/>
        <v>1786072308.3465369</v>
      </c>
      <c r="AH137" s="90">
        <f t="shared" ca="1" si="26"/>
        <v>1771621722.0783813</v>
      </c>
      <c r="AI137" s="90">
        <f t="shared" ca="1" si="26"/>
        <v>1757171135.8102255</v>
      </c>
      <c r="AJ137" s="90">
        <f t="shared" ca="1" si="26"/>
        <v>1742720549.5420699</v>
      </c>
      <c r="AK137" s="90">
        <f t="shared" ca="1" si="26"/>
        <v>1728269963.2739143</v>
      </c>
      <c r="AL137" s="90">
        <f t="shared" ca="1" si="26"/>
        <v>1713819377.0057588</v>
      </c>
      <c r="AM137" s="90">
        <f t="shared" ca="1" si="25"/>
        <v>1699368790.7376032</v>
      </c>
      <c r="AN137" s="90">
        <f t="shared" ca="1" si="25"/>
        <v>1684918204.4694476</v>
      </c>
      <c r="AO137" s="90">
        <f t="shared" ca="1" si="25"/>
        <v>1670467618.2012918</v>
      </c>
      <c r="AP137">
        <f ca="1">V137*'Process Emissions Multipliers'!$E$45</f>
        <v>1656017031.9331362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1149613797.2816658</v>
      </c>
      <c r="D138" s="90">
        <f t="shared" ca="1" si="27"/>
        <v>1211428608.4237995</v>
      </c>
      <c r="E138" s="90">
        <f t="shared" ca="1" si="27"/>
        <v>1273243419.5659332</v>
      </c>
      <c r="F138" s="90">
        <f t="shared" ca="1" si="27"/>
        <v>1335058230.7080669</v>
      </c>
      <c r="G138" s="90">
        <f t="shared" ca="1" si="27"/>
        <v>1396873041.8502007</v>
      </c>
      <c r="H138" s="90">
        <f t="shared" ca="1" si="27"/>
        <v>1458687852.9923344</v>
      </c>
      <c r="I138" s="90">
        <f t="shared" ca="1" si="27"/>
        <v>1520502664.1344681</v>
      </c>
      <c r="J138" s="90">
        <f t="shared" ca="1" si="27"/>
        <v>1582317475.2766018</v>
      </c>
      <c r="K138" s="90">
        <f t="shared" ca="1" si="27"/>
        <v>1644132286.4187355</v>
      </c>
      <c r="L138">
        <f ca="1">IF('Waste 2020'!$A146="MR",INDIRECT("'Waste 2020'!"&amp;'Country Selector'!$B$3&amp;ROW($A146))*10^12,0)*'Process Emissions Multipliers'!$B$45</f>
        <v>1705947097.5608692</v>
      </c>
      <c r="M138" s="90">
        <f t="shared" ca="1" si="28"/>
        <v>1653151751.3488629</v>
      </c>
      <c r="N138" s="90">
        <f t="shared" ca="1" si="28"/>
        <v>1600356405.1368566</v>
      </c>
      <c r="O138" s="90">
        <f t="shared" ca="1" si="28"/>
        <v>1547561058.9248502</v>
      </c>
      <c r="P138" s="90">
        <f t="shared" ca="1" si="28"/>
        <v>1494765712.7128439</v>
      </c>
      <c r="Q138" s="90">
        <f t="shared" ca="1" si="28"/>
        <v>1441970366.5008376</v>
      </c>
      <c r="R138" s="90">
        <f t="shared" ca="1" si="28"/>
        <v>1389175020.2888312</v>
      </c>
      <c r="S138" s="90">
        <f t="shared" ca="1" si="28"/>
        <v>1336379674.0768249</v>
      </c>
      <c r="T138" s="90">
        <f t="shared" ca="1" si="28"/>
        <v>1283584327.8648186</v>
      </c>
      <c r="U138" s="90">
        <f t="shared" ca="1" si="28"/>
        <v>1230788981.6528122</v>
      </c>
      <c r="V138">
        <f ca="1">IF('Waste 2030'!$A146="MR",INDIRECT("'Waste 2030'!"&amp;'Country Selector'!$B$3&amp;ROW($A146))*10^12,0)*'Process Emissions Multipliers'!$D$45</f>
        <v>1177993635.4408059</v>
      </c>
      <c r="W138" s="90">
        <f t="shared" ca="1" si="26"/>
        <v>1169241734.6843674</v>
      </c>
      <c r="X138" s="90">
        <f t="shared" ca="1" si="26"/>
        <v>1160489833.9279289</v>
      </c>
      <c r="Y138" s="90">
        <f t="shared" ca="1" si="26"/>
        <v>1151737933.1714904</v>
      </c>
      <c r="Z138" s="90">
        <f t="shared" ca="1" si="26"/>
        <v>1142986032.4150519</v>
      </c>
      <c r="AA138" s="90">
        <f t="shared" ca="1" si="26"/>
        <v>1134234131.6586134</v>
      </c>
      <c r="AB138" s="90">
        <f t="shared" ca="1" si="26"/>
        <v>1125482230.9021749</v>
      </c>
      <c r="AC138" s="90">
        <f t="shared" ca="1" si="26"/>
        <v>1116730330.1457367</v>
      </c>
      <c r="AD138" s="90">
        <f t="shared" ca="1" si="26"/>
        <v>1107978429.3892982</v>
      </c>
      <c r="AE138" s="90">
        <f t="shared" ca="1" si="26"/>
        <v>1099226528.6328597</v>
      </c>
      <c r="AF138" s="90">
        <f t="shared" ca="1" si="26"/>
        <v>1090474627.876421</v>
      </c>
      <c r="AG138" s="90">
        <f t="shared" ca="1" si="26"/>
        <v>1081722727.1199827</v>
      </c>
      <c r="AH138" s="90">
        <f t="shared" ca="1" si="26"/>
        <v>1072970826.3635441</v>
      </c>
      <c r="AI138" s="90">
        <f t="shared" ca="1" si="26"/>
        <v>1064218925.6071057</v>
      </c>
      <c r="AJ138" s="90">
        <f t="shared" ca="1" si="26"/>
        <v>1055467024.8506672</v>
      </c>
      <c r="AK138" s="90">
        <f t="shared" ca="1" si="26"/>
        <v>1046715124.0942287</v>
      </c>
      <c r="AL138" s="90">
        <f t="shared" ca="1" si="26"/>
        <v>1037963223.3377903</v>
      </c>
      <c r="AM138" s="90">
        <f t="shared" ca="1" si="25"/>
        <v>1029211322.5813518</v>
      </c>
      <c r="AN138" s="90">
        <f t="shared" ca="1" si="25"/>
        <v>1020459421.8249133</v>
      </c>
      <c r="AO138" s="90">
        <f t="shared" ca="1" si="25"/>
        <v>1011707521.0684749</v>
      </c>
      <c r="AP138">
        <f ca="1">V138*'Process Emissions Multipliers'!$E$45</f>
        <v>1002955620.3120364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1627935410.0679698</v>
      </c>
      <c r="D139" s="90">
        <f t="shared" ca="1" si="27"/>
        <v>1798547345.9744415</v>
      </c>
      <c r="E139" s="90">
        <f t="shared" ca="1" si="27"/>
        <v>1969159281.880913</v>
      </c>
      <c r="F139" s="90">
        <f t="shared" ca="1" si="27"/>
        <v>2139771217.787385</v>
      </c>
      <c r="G139" s="90">
        <f t="shared" ca="1" si="27"/>
        <v>2310383153.6938562</v>
      </c>
      <c r="H139" s="90">
        <f t="shared" ca="1" si="27"/>
        <v>2480995089.600328</v>
      </c>
      <c r="I139" s="90">
        <f t="shared" ca="1" si="27"/>
        <v>2651607025.5067992</v>
      </c>
      <c r="J139" s="90">
        <f t="shared" ca="1" si="27"/>
        <v>2822218961.4132714</v>
      </c>
      <c r="K139" s="90">
        <f t="shared" ca="1" si="27"/>
        <v>2992830897.3197427</v>
      </c>
      <c r="L139">
        <f ca="1">IF('Waste 2020'!$A147="MR",INDIRECT("'Waste 2020'!"&amp;'Country Selector'!$B$3&amp;ROW($A147))*10^12,0)*'Process Emissions Multipliers'!$B$45</f>
        <v>3163442833.2262144</v>
      </c>
      <c r="M139" s="90">
        <f t="shared" ca="1" si="28"/>
        <v>3181068517.6803017</v>
      </c>
      <c r="N139" s="90">
        <f t="shared" ca="1" si="28"/>
        <v>3198694202.1343884</v>
      </c>
      <c r="O139" s="90">
        <f t="shared" ca="1" si="28"/>
        <v>3216319886.5884752</v>
      </c>
      <c r="P139" s="90">
        <f t="shared" ca="1" si="28"/>
        <v>3233945571.0425625</v>
      </c>
      <c r="Q139" s="90">
        <f t="shared" ca="1" si="28"/>
        <v>3251571255.4966493</v>
      </c>
      <c r="R139" s="90">
        <f t="shared" ca="1" si="28"/>
        <v>3269196939.950736</v>
      </c>
      <c r="S139" s="90">
        <f t="shared" ca="1" si="28"/>
        <v>3286822624.4048233</v>
      </c>
      <c r="T139" s="90">
        <f t="shared" ca="1" si="28"/>
        <v>3304448308.8589106</v>
      </c>
      <c r="U139" s="90">
        <f t="shared" ca="1" si="28"/>
        <v>3322073993.3129969</v>
      </c>
      <c r="V139">
        <f ca="1">IF('Waste 2030'!$A147="MR",INDIRECT("'Waste 2030'!"&amp;'Country Selector'!$B$3&amp;ROW($A147))*10^12,0)*'Process Emissions Multipliers'!$D$45</f>
        <v>3339699677.7670841</v>
      </c>
      <c r="W139" s="90">
        <f t="shared" ca="1" si="26"/>
        <v>3314887387.3974595</v>
      </c>
      <c r="X139" s="90">
        <f t="shared" ca="1" si="26"/>
        <v>3290075097.0278344</v>
      </c>
      <c r="Y139" s="90">
        <f t="shared" ca="1" si="26"/>
        <v>3265262806.6582098</v>
      </c>
      <c r="Z139" s="90">
        <f t="shared" ca="1" si="26"/>
        <v>3240450516.2885857</v>
      </c>
      <c r="AA139" s="90">
        <f t="shared" ca="1" si="26"/>
        <v>3215638225.9189606</v>
      </c>
      <c r="AB139" s="90">
        <f t="shared" ca="1" si="26"/>
        <v>3190825935.5493364</v>
      </c>
      <c r="AC139" s="90">
        <f t="shared" ca="1" si="26"/>
        <v>3166013645.1797113</v>
      </c>
      <c r="AD139" s="90">
        <f t="shared" ca="1" si="26"/>
        <v>3141201354.8100863</v>
      </c>
      <c r="AE139" s="90">
        <f t="shared" ca="1" si="26"/>
        <v>3116389064.4404621</v>
      </c>
      <c r="AF139" s="90">
        <f t="shared" ca="1" si="26"/>
        <v>3091576774.070837</v>
      </c>
      <c r="AG139" s="90">
        <f t="shared" ca="1" si="26"/>
        <v>3066764483.7012124</v>
      </c>
      <c r="AH139" s="90">
        <f t="shared" ca="1" si="26"/>
        <v>3041952193.3315878</v>
      </c>
      <c r="AI139" s="90">
        <f t="shared" ca="1" si="26"/>
        <v>3017139902.9619637</v>
      </c>
      <c r="AJ139" s="90">
        <f t="shared" ca="1" si="26"/>
        <v>2992327612.5923386</v>
      </c>
      <c r="AK139" s="90">
        <f t="shared" ca="1" si="26"/>
        <v>2967515322.2227139</v>
      </c>
      <c r="AL139" s="90">
        <f t="shared" ca="1" si="26"/>
        <v>2942703031.8530889</v>
      </c>
      <c r="AM139" s="90">
        <f t="shared" ca="1" si="25"/>
        <v>2917890741.4834642</v>
      </c>
      <c r="AN139" s="90">
        <f t="shared" ca="1" si="25"/>
        <v>2893078451.1138401</v>
      </c>
      <c r="AO139" s="90">
        <f t="shared" ca="1" si="25"/>
        <v>2868266160.744215</v>
      </c>
      <c r="AP139">
        <f ca="1">V139*'Process Emissions Multipliers'!$E$45</f>
        <v>2843453870.3745904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460687175.37167168</v>
      </c>
      <c r="D140" s="90">
        <f t="shared" ca="1" si="27"/>
        <v>600551289.63397789</v>
      </c>
      <c r="E140" s="90">
        <f t="shared" ca="1" si="27"/>
        <v>740415403.8962841</v>
      </c>
      <c r="F140" s="90">
        <f t="shared" ca="1" si="27"/>
        <v>880279518.15859044</v>
      </c>
      <c r="G140" s="90">
        <f t="shared" ca="1" si="27"/>
        <v>1020143632.4208968</v>
      </c>
      <c r="H140" s="90">
        <f t="shared" ca="1" si="27"/>
        <v>1160007746.683203</v>
      </c>
      <c r="I140" s="90">
        <f t="shared" ca="1" si="27"/>
        <v>1299871860.9455092</v>
      </c>
      <c r="J140" s="90">
        <f t="shared" ca="1" si="27"/>
        <v>1439735975.2078154</v>
      </c>
      <c r="K140" s="90">
        <f t="shared" ca="1" si="27"/>
        <v>1579600089.4701216</v>
      </c>
      <c r="L140">
        <f ca="1">IF('Waste 2020'!$A148="MR",INDIRECT("'Waste 2020'!"&amp;'Country Selector'!$B$3&amp;ROW($A148))*10^12,0)*'Process Emissions Multipliers'!$B$45</f>
        <v>1719464203.7324278</v>
      </c>
      <c r="M140" s="90">
        <f t="shared" ca="1" si="28"/>
        <v>1547517783.359185</v>
      </c>
      <c r="N140" s="90">
        <f t="shared" ca="1" si="28"/>
        <v>1375571362.9859424</v>
      </c>
      <c r="O140" s="90">
        <f t="shared" ca="1" si="28"/>
        <v>1203624942.6126995</v>
      </c>
      <c r="P140" s="90">
        <f t="shared" ca="1" si="28"/>
        <v>1031678522.2394568</v>
      </c>
      <c r="Q140" s="90">
        <f t="shared" ca="1" si="28"/>
        <v>859732101.86621404</v>
      </c>
      <c r="R140" s="90">
        <f t="shared" ca="1" si="28"/>
        <v>687785681.49297118</v>
      </c>
      <c r="S140" s="90">
        <f t="shared" ca="1" si="28"/>
        <v>515839261.11972839</v>
      </c>
      <c r="T140" s="90">
        <f t="shared" ca="1" si="28"/>
        <v>343892840.74648559</v>
      </c>
      <c r="U140" s="90">
        <f t="shared" ca="1" si="28"/>
        <v>171946420.3732428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99700725.904058576</v>
      </c>
      <c r="N141" s="90">
        <f t="shared" ca="1" si="28"/>
        <v>199401451.80811715</v>
      </c>
      <c r="O141" s="90">
        <f t="shared" ca="1" si="28"/>
        <v>299102177.71217573</v>
      </c>
      <c r="P141" s="90">
        <f t="shared" ca="1" si="28"/>
        <v>398802903.6162343</v>
      </c>
      <c r="Q141" s="90">
        <f t="shared" ca="1" si="28"/>
        <v>498503629.52029288</v>
      </c>
      <c r="R141" s="90">
        <f t="shared" ca="1" si="28"/>
        <v>598204355.42435145</v>
      </c>
      <c r="S141" s="90">
        <f t="shared" ca="1" si="28"/>
        <v>697905081.32841003</v>
      </c>
      <c r="T141" s="90">
        <f t="shared" ca="1" si="28"/>
        <v>797605807.23246861</v>
      </c>
      <c r="U141" s="90">
        <f t="shared" ca="1" si="28"/>
        <v>897306533.1365273</v>
      </c>
      <c r="V141">
        <f ca="1">IF('Waste 2030'!$A149="MR",INDIRECT("'Waste 2030'!"&amp;'Country Selector'!$B$3&amp;ROW($A149))*10^12,0)*'Process Emissions Multipliers'!$D$45</f>
        <v>997007259.04058576</v>
      </c>
      <c r="W141" s="90">
        <f t="shared" ca="1" si="26"/>
        <v>989599996.11313653</v>
      </c>
      <c r="X141" s="90">
        <f t="shared" ca="1" si="26"/>
        <v>982192733.18568718</v>
      </c>
      <c r="Y141" s="90">
        <f t="shared" ca="1" si="26"/>
        <v>974785470.25823784</v>
      </c>
      <c r="Z141" s="90">
        <f t="shared" ca="1" si="26"/>
        <v>967378207.33078837</v>
      </c>
      <c r="AA141" s="90">
        <f t="shared" ca="1" si="26"/>
        <v>959970944.40333903</v>
      </c>
      <c r="AB141" s="90">
        <f t="shared" ca="1" si="26"/>
        <v>952563681.47588968</v>
      </c>
      <c r="AC141" s="90">
        <f t="shared" ca="1" si="26"/>
        <v>945156418.54844034</v>
      </c>
      <c r="AD141" s="90">
        <f t="shared" ca="1" si="26"/>
        <v>937749155.62099099</v>
      </c>
      <c r="AE141" s="90">
        <f t="shared" ca="1" si="26"/>
        <v>930341892.69354177</v>
      </c>
      <c r="AF141" s="90">
        <f t="shared" ca="1" si="26"/>
        <v>922934629.7660923</v>
      </c>
      <c r="AG141" s="90">
        <f t="shared" ca="1" si="26"/>
        <v>915527366.83864307</v>
      </c>
      <c r="AH141" s="90">
        <f t="shared" ca="1" si="26"/>
        <v>908120103.91119361</v>
      </c>
      <c r="AI141" s="90">
        <f t="shared" ca="1" si="26"/>
        <v>900712840.98374438</v>
      </c>
      <c r="AJ141" s="90">
        <f t="shared" ca="1" si="26"/>
        <v>893305578.05629504</v>
      </c>
      <c r="AK141" s="90">
        <f t="shared" ca="1" si="26"/>
        <v>885898315.12884569</v>
      </c>
      <c r="AL141" s="90">
        <f t="shared" ca="1" si="26"/>
        <v>878491052.20139635</v>
      </c>
      <c r="AM141" s="90">
        <f t="shared" ca="1" si="25"/>
        <v>871083789.273947</v>
      </c>
      <c r="AN141" s="90">
        <f t="shared" ca="1" si="25"/>
        <v>863676526.34649765</v>
      </c>
      <c r="AO141" s="90">
        <f t="shared" ca="1" si="25"/>
        <v>856269263.41904831</v>
      </c>
      <c r="AP141">
        <f ca="1">V141*'Process Emissions Multipliers'!$E$45</f>
        <v>848862000.49159896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1769471019.686224</v>
      </c>
      <c r="D142" s="90">
        <f t="shared" ca="1" si="27"/>
        <v>1697331201.0336671</v>
      </c>
      <c r="E142" s="90">
        <f t="shared" ca="1" si="27"/>
        <v>1625191382.3811097</v>
      </c>
      <c r="F142" s="90">
        <f t="shared" ca="1" si="27"/>
        <v>1553051563.7285528</v>
      </c>
      <c r="G142" s="90">
        <f t="shared" ca="1" si="27"/>
        <v>1480911745.0759959</v>
      </c>
      <c r="H142" s="90">
        <f t="shared" ca="1" si="27"/>
        <v>1408771926.423439</v>
      </c>
      <c r="I142" s="90">
        <f t="shared" ca="1" si="27"/>
        <v>1336632107.7708821</v>
      </c>
      <c r="J142" s="90">
        <f t="shared" ca="1" si="27"/>
        <v>1264492289.1183252</v>
      </c>
      <c r="K142" s="90">
        <f t="shared" ca="1" si="27"/>
        <v>1192352470.4657681</v>
      </c>
      <c r="L142">
        <f ca="1">IF('Waste 2020'!$A150="MR",INDIRECT("'Waste 2020'!"&amp;'Country Selector'!$B$3&amp;ROW($A150))*10^12,0)*'Process Emissions Multipliers'!$B$45</f>
        <v>1120212651.8132112</v>
      </c>
      <c r="M142" s="90">
        <f t="shared" ca="1" si="28"/>
        <v>1205145625.0349431</v>
      </c>
      <c r="N142" s="90">
        <f t="shared" ca="1" si="28"/>
        <v>1290078598.2566748</v>
      </c>
      <c r="O142" s="90">
        <f t="shared" ca="1" si="28"/>
        <v>1375011571.4784069</v>
      </c>
      <c r="P142" s="90">
        <f t="shared" ca="1" si="28"/>
        <v>1459944544.7001386</v>
      </c>
      <c r="Q142" s="90">
        <f t="shared" ca="1" si="28"/>
        <v>1544877517.9218705</v>
      </c>
      <c r="R142" s="90">
        <f t="shared" ca="1" si="28"/>
        <v>1629810491.1436024</v>
      </c>
      <c r="S142" s="90">
        <f t="shared" ca="1" si="28"/>
        <v>1714743464.3653345</v>
      </c>
      <c r="T142" s="90">
        <f t="shared" ca="1" si="28"/>
        <v>1799676437.5870662</v>
      </c>
      <c r="U142" s="90">
        <f t="shared" ca="1" si="28"/>
        <v>1884609410.8087981</v>
      </c>
      <c r="V142">
        <f ca="1">IF('Waste 2030'!$A150="MR",INDIRECT("'Waste 2030'!"&amp;'Country Selector'!$B$3&amp;ROW($A150))*10^12,0)*'Process Emissions Multipliers'!$D$45</f>
        <v>1969542384.03053</v>
      </c>
      <c r="W142" s="90">
        <f t="shared" ca="1" si="26"/>
        <v>1954909673.8341084</v>
      </c>
      <c r="X142" s="90">
        <f t="shared" ca="1" si="26"/>
        <v>1940276963.6376867</v>
      </c>
      <c r="Y142" s="90">
        <f t="shared" ca="1" si="26"/>
        <v>1925644253.4412651</v>
      </c>
      <c r="Z142" s="90">
        <f t="shared" ca="1" si="26"/>
        <v>1911011543.2448435</v>
      </c>
      <c r="AA142" s="90">
        <f t="shared" ca="1" si="26"/>
        <v>1896378833.0484219</v>
      </c>
      <c r="AB142" s="90">
        <f t="shared" ca="1" si="26"/>
        <v>1881746122.8520005</v>
      </c>
      <c r="AC142" s="90">
        <f t="shared" ca="1" si="26"/>
        <v>1867113412.6555786</v>
      </c>
      <c r="AD142" s="90">
        <f t="shared" ca="1" si="26"/>
        <v>1852480702.4591572</v>
      </c>
      <c r="AE142" s="90">
        <f t="shared" ca="1" si="26"/>
        <v>1837847992.2627358</v>
      </c>
      <c r="AF142" s="90">
        <f t="shared" ca="1" si="26"/>
        <v>1823215282.0663137</v>
      </c>
      <c r="AG142" s="90">
        <f t="shared" ca="1" si="26"/>
        <v>1808582571.8698924</v>
      </c>
      <c r="AH142" s="90">
        <f t="shared" ca="1" si="26"/>
        <v>1793949861.6734705</v>
      </c>
      <c r="AI142" s="90">
        <f t="shared" ca="1" si="26"/>
        <v>1779317151.4770494</v>
      </c>
      <c r="AJ142" s="90">
        <f t="shared" ca="1" si="26"/>
        <v>1764684441.2806277</v>
      </c>
      <c r="AK142" s="90">
        <f t="shared" ca="1" si="26"/>
        <v>1750051731.0842061</v>
      </c>
      <c r="AL142" s="90">
        <f t="shared" ref="AL142:AO157" ca="1" si="29">$V142*($AP$1-AL$1)/($AP$1-$V$1)+$AP142*(AL$1-$V$1)/($AP$1-$V$1)</f>
        <v>1735419020.8877845</v>
      </c>
      <c r="AM142" s="90">
        <f t="shared" ca="1" si="29"/>
        <v>1720786310.6913626</v>
      </c>
      <c r="AN142" s="90">
        <f t="shared" ca="1" si="29"/>
        <v>1706153600.4949412</v>
      </c>
      <c r="AO142" s="90">
        <f t="shared" ca="1" si="29"/>
        <v>1691520890.2985194</v>
      </c>
      <c r="AP142">
        <f ca="1">V142*'Process Emissions Multipliers'!$E$45</f>
        <v>1676888180.102098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1093546940.5394382</v>
      </c>
      <c r="D143" s="90">
        <f t="shared" ca="1" si="27"/>
        <v>1161449128.3012109</v>
      </c>
      <c r="E143" s="90">
        <f t="shared" ca="1" si="27"/>
        <v>1229351316.0629833</v>
      </c>
      <c r="F143" s="90">
        <f t="shared" ca="1" si="27"/>
        <v>1297253503.8247561</v>
      </c>
      <c r="G143" s="90">
        <f t="shared" ca="1" si="27"/>
        <v>1365155691.5865285</v>
      </c>
      <c r="H143" s="90">
        <f t="shared" ca="1" si="27"/>
        <v>1433057879.3483009</v>
      </c>
      <c r="I143" s="90">
        <f t="shared" ca="1" si="27"/>
        <v>1500960067.1100736</v>
      </c>
      <c r="J143" s="90">
        <f t="shared" ca="1" si="27"/>
        <v>1568862254.8718462</v>
      </c>
      <c r="K143" s="90">
        <f t="shared" ca="1" si="27"/>
        <v>1636764442.6336186</v>
      </c>
      <c r="L143">
        <f ca="1">IF('Waste 2020'!$A151="MR",INDIRECT("'Waste 2020'!"&amp;'Country Selector'!$B$3&amp;ROW($A151))*10^12,0)*'Process Emissions Multipliers'!$B$45</f>
        <v>1704666630.3953912</v>
      </c>
      <c r="M143" s="90">
        <f t="shared" ca="1" si="28"/>
        <v>1819836892.1819229</v>
      </c>
      <c r="N143" s="90">
        <f t="shared" ca="1" si="28"/>
        <v>1935007153.9684548</v>
      </c>
      <c r="O143" s="90">
        <f t="shared" ca="1" si="28"/>
        <v>2050177415.7549865</v>
      </c>
      <c r="P143" s="90">
        <f t="shared" ca="1" si="28"/>
        <v>2165347677.5415182</v>
      </c>
      <c r="Q143" s="90">
        <f t="shared" ca="1" si="28"/>
        <v>2280517939.3280501</v>
      </c>
      <c r="R143" s="90">
        <f t="shared" ca="1" si="28"/>
        <v>2395688201.1145816</v>
      </c>
      <c r="S143" s="90">
        <f t="shared" ca="1" si="28"/>
        <v>2510858462.9011135</v>
      </c>
      <c r="T143" s="90">
        <f t="shared" ca="1" si="28"/>
        <v>2626028724.6876454</v>
      </c>
      <c r="U143" s="90">
        <f t="shared" ca="1" si="28"/>
        <v>2741198986.4741774</v>
      </c>
      <c r="V143">
        <f ca="1">IF('Waste 2030'!$A151="MR",INDIRECT("'Waste 2030'!"&amp;'Country Selector'!$B$3&amp;ROW($A151))*10^12,0)*'Process Emissions Multipliers'!$D$45</f>
        <v>2856369248.2607088</v>
      </c>
      <c r="W143" s="90">
        <f t="shared" ref="W143:AL158" ca="1" si="30">$V143*($AP$1-W$1)/($AP$1-$V$1)+$AP143*(W$1-$V$1)/($AP$1-$V$1)</f>
        <v>2835147860.1034069</v>
      </c>
      <c r="X143" s="90">
        <f t="shared" ca="1" si="30"/>
        <v>2813926471.946105</v>
      </c>
      <c r="Y143" s="90">
        <f t="shared" ca="1" si="30"/>
        <v>2792705083.7888031</v>
      </c>
      <c r="Z143" s="90">
        <f t="shared" ca="1" si="30"/>
        <v>2771483695.6315017</v>
      </c>
      <c r="AA143" s="90">
        <f t="shared" ca="1" si="30"/>
        <v>2750262307.4741993</v>
      </c>
      <c r="AB143" s="90">
        <f t="shared" ca="1" si="30"/>
        <v>2729040919.3168974</v>
      </c>
      <c r="AC143" s="90">
        <f t="shared" ca="1" si="30"/>
        <v>2707819531.1595955</v>
      </c>
      <c r="AD143" s="90">
        <f t="shared" ca="1" si="30"/>
        <v>2686598143.0022936</v>
      </c>
      <c r="AE143" s="90">
        <f t="shared" ca="1" si="30"/>
        <v>2665376754.8449917</v>
      </c>
      <c r="AF143" s="90">
        <f t="shared" ca="1" si="30"/>
        <v>2644155366.6876898</v>
      </c>
      <c r="AG143" s="90">
        <f t="shared" ca="1" si="30"/>
        <v>2622933978.5303879</v>
      </c>
      <c r="AH143" s="90">
        <f t="shared" ca="1" si="30"/>
        <v>2601712590.373086</v>
      </c>
      <c r="AI143" s="90">
        <f t="shared" ca="1" si="30"/>
        <v>2580491202.2157845</v>
      </c>
      <c r="AJ143" s="90">
        <f t="shared" ca="1" si="30"/>
        <v>2559269814.0584822</v>
      </c>
      <c r="AK143" s="90">
        <f t="shared" ca="1" si="30"/>
        <v>2538048425.9011807</v>
      </c>
      <c r="AL143" s="90">
        <f t="shared" ca="1" si="30"/>
        <v>2516827037.7438788</v>
      </c>
      <c r="AM143" s="90">
        <f t="shared" ca="1" si="29"/>
        <v>2495605649.5865769</v>
      </c>
      <c r="AN143" s="90">
        <f t="shared" ca="1" si="29"/>
        <v>2474384261.4292746</v>
      </c>
      <c r="AO143" s="90">
        <f t="shared" ca="1" si="29"/>
        <v>2453162873.2719731</v>
      </c>
      <c r="AP143">
        <f ca="1">V143*'Process Emissions Multipliers'!$E$45</f>
        <v>2431941485.1146712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1012437199.866485</v>
      </c>
      <c r="D144" s="90">
        <f t="shared" ca="1" si="27"/>
        <v>991940531.61021602</v>
      </c>
      <c r="E144" s="90">
        <f t="shared" ca="1" si="27"/>
        <v>971443863.35394692</v>
      </c>
      <c r="F144" s="90">
        <f t="shared" ca="1" si="27"/>
        <v>950947195.09767795</v>
      </c>
      <c r="G144" s="90">
        <f t="shared" ca="1" si="27"/>
        <v>930450526.84140897</v>
      </c>
      <c r="H144" s="90">
        <f t="shared" ca="1" si="27"/>
        <v>909953858.58513999</v>
      </c>
      <c r="I144" s="90">
        <f t="shared" ca="1" si="27"/>
        <v>889457190.32887101</v>
      </c>
      <c r="J144" s="90">
        <f t="shared" ca="1" si="27"/>
        <v>868960522.07260215</v>
      </c>
      <c r="K144" s="90">
        <f t="shared" ca="1" si="27"/>
        <v>848463853.81633317</v>
      </c>
      <c r="L144">
        <f ca="1">IF('Waste 2020'!$A152="MR",INDIRECT("'Waste 2020'!"&amp;'Country Selector'!$B$3&amp;ROW($A152))*10^12,0)*'Process Emissions Multipliers'!$B$45</f>
        <v>827967185.5600642</v>
      </c>
      <c r="M144" s="90">
        <f t="shared" ca="1" si="28"/>
        <v>876275027.85136569</v>
      </c>
      <c r="N144" s="90">
        <f t="shared" ca="1" si="28"/>
        <v>924582870.14266729</v>
      </c>
      <c r="O144" s="90">
        <f t="shared" ca="1" si="28"/>
        <v>972890712.43396878</v>
      </c>
      <c r="P144" s="90">
        <f t="shared" ca="1" si="28"/>
        <v>1021198554.7252703</v>
      </c>
      <c r="Q144" s="90">
        <f t="shared" ca="1" si="28"/>
        <v>1069506397.016572</v>
      </c>
      <c r="R144" s="90">
        <f t="shared" ca="1" si="28"/>
        <v>1117814239.3078735</v>
      </c>
      <c r="S144" s="90">
        <f t="shared" ca="1" si="28"/>
        <v>1166122081.599175</v>
      </c>
      <c r="T144" s="90">
        <f t="shared" ca="1" si="28"/>
        <v>1214429923.8904765</v>
      </c>
      <c r="U144" s="90">
        <f t="shared" ca="1" si="28"/>
        <v>1262737766.1817782</v>
      </c>
      <c r="V144">
        <f ca="1">IF('Waste 2030'!$A152="MR",INDIRECT("'Waste 2030'!"&amp;'Country Selector'!$B$3&amp;ROW($A152))*10^12,0)*'Process Emissions Multipliers'!$D$45</f>
        <v>1311045608.4730797</v>
      </c>
      <c r="W144" s="90">
        <f t="shared" ca="1" si="30"/>
        <v>1301305198.4171057</v>
      </c>
      <c r="X144" s="90">
        <f t="shared" ca="1" si="30"/>
        <v>1291564788.3611319</v>
      </c>
      <c r="Y144" s="90">
        <f t="shared" ca="1" si="30"/>
        <v>1281824378.3051579</v>
      </c>
      <c r="Z144" s="90">
        <f t="shared" ca="1" si="30"/>
        <v>1272083968.2491841</v>
      </c>
      <c r="AA144" s="90">
        <f t="shared" ca="1" si="30"/>
        <v>1262343558.1932101</v>
      </c>
      <c r="AB144" s="90">
        <f t="shared" ca="1" si="30"/>
        <v>1252603148.1372361</v>
      </c>
      <c r="AC144" s="90">
        <f t="shared" ca="1" si="30"/>
        <v>1242862738.0812624</v>
      </c>
      <c r="AD144" s="90">
        <f t="shared" ca="1" si="30"/>
        <v>1233122328.0252883</v>
      </c>
      <c r="AE144" s="90">
        <f t="shared" ca="1" si="30"/>
        <v>1223381917.9693146</v>
      </c>
      <c r="AF144" s="90">
        <f t="shared" ca="1" si="30"/>
        <v>1213641507.9133406</v>
      </c>
      <c r="AG144" s="90">
        <f t="shared" ca="1" si="30"/>
        <v>1203901097.8573666</v>
      </c>
      <c r="AH144" s="90">
        <f t="shared" ca="1" si="30"/>
        <v>1194160687.8013928</v>
      </c>
      <c r="AI144" s="90">
        <f t="shared" ca="1" si="30"/>
        <v>1184420277.7454188</v>
      </c>
      <c r="AJ144" s="90">
        <f t="shared" ca="1" si="30"/>
        <v>1174679867.689445</v>
      </c>
      <c r="AK144" s="90">
        <f t="shared" ca="1" si="30"/>
        <v>1164939457.633471</v>
      </c>
      <c r="AL144" s="90">
        <f t="shared" ca="1" si="30"/>
        <v>1155199047.577497</v>
      </c>
      <c r="AM144" s="90">
        <f t="shared" ca="1" si="29"/>
        <v>1145458637.521523</v>
      </c>
      <c r="AN144" s="90">
        <f t="shared" ca="1" si="29"/>
        <v>1135718227.4655492</v>
      </c>
      <c r="AO144" s="90">
        <f t="shared" ca="1" si="29"/>
        <v>1125977817.4095755</v>
      </c>
      <c r="AP144">
        <f ca="1">V144*'Process Emissions Multipliers'!$E$45</f>
        <v>1116237407.3536015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430714268.10511047</v>
      </c>
      <c r="D145" s="90">
        <f t="shared" ca="1" si="27"/>
        <v>555059509.40630007</v>
      </c>
      <c r="E145" s="90">
        <f t="shared" ca="1" si="27"/>
        <v>679404750.70748961</v>
      </c>
      <c r="F145" s="90">
        <f t="shared" ca="1" si="27"/>
        <v>803749992.00867915</v>
      </c>
      <c r="G145" s="90">
        <f t="shared" ca="1" si="27"/>
        <v>928095233.30986869</v>
      </c>
      <c r="H145" s="90">
        <f t="shared" ca="1" si="27"/>
        <v>1052440474.6110581</v>
      </c>
      <c r="I145" s="90">
        <f t="shared" ca="1" si="27"/>
        <v>1176785715.9122477</v>
      </c>
      <c r="J145" s="90">
        <f t="shared" ca="1" si="27"/>
        <v>1301130957.2134373</v>
      </c>
      <c r="K145" s="90">
        <f t="shared" ca="1" si="27"/>
        <v>1425476198.5146267</v>
      </c>
      <c r="L145">
        <f ca="1">IF('Waste 2020'!$A153="MR",INDIRECT("'Waste 2020'!"&amp;'Country Selector'!$B$3&amp;ROW($A153))*10^12,0)*'Process Emissions Multipliers'!$B$45</f>
        <v>1549821439.8158164</v>
      </c>
      <c r="M145" s="90">
        <f t="shared" ca="1" si="28"/>
        <v>1498787787.6087923</v>
      </c>
      <c r="N145" s="90">
        <f t="shared" ca="1" si="28"/>
        <v>1447754135.4017682</v>
      </c>
      <c r="O145" s="90">
        <f t="shared" ca="1" si="28"/>
        <v>1396720483.1947441</v>
      </c>
      <c r="P145" s="90">
        <f t="shared" ca="1" si="28"/>
        <v>1345686830.98772</v>
      </c>
      <c r="Q145" s="90">
        <f t="shared" ca="1" si="28"/>
        <v>1294653178.7806959</v>
      </c>
      <c r="R145" s="90">
        <f t="shared" ca="1" si="28"/>
        <v>1243619526.5736718</v>
      </c>
      <c r="S145" s="90">
        <f t="shared" ca="1" si="28"/>
        <v>1192585874.3666477</v>
      </c>
      <c r="T145" s="90">
        <f t="shared" ca="1" si="28"/>
        <v>1141552222.1596236</v>
      </c>
      <c r="U145" s="90">
        <f t="shared" ca="1" si="28"/>
        <v>1090518569.9525998</v>
      </c>
      <c r="V145">
        <f ca="1">IF('Waste 2030'!$A153="MR",INDIRECT("'Waste 2030'!"&amp;'Country Selector'!$B$3&amp;ROW($A153))*10^12,0)*'Process Emissions Multipliers'!$D$45</f>
        <v>1039484917.7455755</v>
      </c>
      <c r="W145" s="90">
        <f t="shared" ca="1" si="30"/>
        <v>1031762067.1594435</v>
      </c>
      <c r="X145" s="90">
        <f t="shared" ca="1" si="30"/>
        <v>1024039216.5733114</v>
      </c>
      <c r="Y145" s="90">
        <f t="shared" ca="1" si="30"/>
        <v>1016316365.9871794</v>
      </c>
      <c r="Z145" s="90">
        <f t="shared" ca="1" si="30"/>
        <v>1008593515.4010472</v>
      </c>
      <c r="AA145" s="90">
        <f t="shared" ca="1" si="30"/>
        <v>1000870664.8149152</v>
      </c>
      <c r="AB145" s="90">
        <f t="shared" ca="1" si="30"/>
        <v>993147814.22878313</v>
      </c>
      <c r="AC145" s="90">
        <f t="shared" ca="1" si="30"/>
        <v>985424963.64265096</v>
      </c>
      <c r="AD145" s="90">
        <f t="shared" ca="1" si="30"/>
        <v>977702113.05651891</v>
      </c>
      <c r="AE145" s="90">
        <f t="shared" ca="1" si="30"/>
        <v>969979262.47038674</v>
      </c>
      <c r="AF145" s="90">
        <f t="shared" ca="1" si="30"/>
        <v>962256411.88425469</v>
      </c>
      <c r="AG145" s="90">
        <f t="shared" ca="1" si="30"/>
        <v>954533561.29812264</v>
      </c>
      <c r="AH145" s="90">
        <f t="shared" ca="1" si="30"/>
        <v>946810710.71199059</v>
      </c>
      <c r="AI145" s="90">
        <f t="shared" ca="1" si="30"/>
        <v>939087860.12585855</v>
      </c>
      <c r="AJ145" s="90">
        <f t="shared" ca="1" si="30"/>
        <v>931365009.53972638</v>
      </c>
      <c r="AK145" s="90">
        <f t="shared" ca="1" si="30"/>
        <v>923642158.95359433</v>
      </c>
      <c r="AL145" s="90">
        <f t="shared" ca="1" si="30"/>
        <v>915919308.3674624</v>
      </c>
      <c r="AM145" s="90">
        <f t="shared" ca="1" si="29"/>
        <v>908196457.78133011</v>
      </c>
      <c r="AN145" s="90">
        <f t="shared" ca="1" si="29"/>
        <v>900473607.19519818</v>
      </c>
      <c r="AO145" s="90">
        <f t="shared" ca="1" si="29"/>
        <v>892750756.60906601</v>
      </c>
      <c r="AP145">
        <f ca="1">V145*'Process Emissions Multipliers'!$E$45</f>
        <v>885027906.02293396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1611948832.5903451</v>
      </c>
      <c r="D146" s="90">
        <f t="shared" ca="1" si="27"/>
        <v>1470084106.3844657</v>
      </c>
      <c r="E146" s="90">
        <f t="shared" ca="1" si="27"/>
        <v>1328219380.1785865</v>
      </c>
      <c r="F146" s="90">
        <f t="shared" ca="1" si="27"/>
        <v>1186354653.9727073</v>
      </c>
      <c r="G146" s="90">
        <f t="shared" ca="1" si="27"/>
        <v>1044489927.7668278</v>
      </c>
      <c r="H146" s="90">
        <f t="shared" ca="1" si="27"/>
        <v>902625201.56094873</v>
      </c>
      <c r="I146" s="90">
        <f t="shared" ca="1" si="27"/>
        <v>760760475.3550694</v>
      </c>
      <c r="J146" s="90">
        <f t="shared" ca="1" si="27"/>
        <v>618895749.14919019</v>
      </c>
      <c r="K146" s="90">
        <f t="shared" ca="1" si="27"/>
        <v>477031022.94331086</v>
      </c>
      <c r="L146">
        <f ca="1">IF('Waste 2020'!$A154="MR",INDIRECT("'Waste 2020'!"&amp;'Country Selector'!$B$3&amp;ROW($A154))*10^12,0)*'Process Emissions Multipliers'!$B$45</f>
        <v>335166296.73743165</v>
      </c>
      <c r="M146" s="90">
        <f t="shared" ca="1" si="28"/>
        <v>384190477.60513562</v>
      </c>
      <c r="N146" s="90">
        <f t="shared" ca="1" si="28"/>
        <v>433214658.47283971</v>
      </c>
      <c r="O146" s="90">
        <f t="shared" ca="1" si="28"/>
        <v>482238839.34054375</v>
      </c>
      <c r="P146" s="90">
        <f t="shared" ca="1" si="28"/>
        <v>531263020.20824766</v>
      </c>
      <c r="Q146" s="90">
        <f t="shared" ca="1" si="28"/>
        <v>580287201.0759517</v>
      </c>
      <c r="R146" s="90">
        <f t="shared" ca="1" si="28"/>
        <v>629311381.94365573</v>
      </c>
      <c r="S146" s="90">
        <f t="shared" ca="1" si="28"/>
        <v>678335562.81135976</v>
      </c>
      <c r="T146" s="90">
        <f t="shared" ca="1" si="28"/>
        <v>727359743.6790638</v>
      </c>
      <c r="U146" s="90">
        <f t="shared" ca="1" si="28"/>
        <v>776383924.54676771</v>
      </c>
      <c r="V146">
        <f ca="1">IF('Waste 2030'!$A154="MR",INDIRECT("'Waste 2030'!"&amp;'Country Selector'!$B$3&amp;ROW($A154))*10^12,0)*'Process Emissions Multipliers'!$D$45</f>
        <v>825408105.41447175</v>
      </c>
      <c r="W146" s="90">
        <f t="shared" ca="1" si="30"/>
        <v>819275737.9679836</v>
      </c>
      <c r="X146" s="90">
        <f t="shared" ca="1" si="30"/>
        <v>813143370.52149558</v>
      </c>
      <c r="Y146" s="90">
        <f t="shared" ca="1" si="30"/>
        <v>807011003.07500744</v>
      </c>
      <c r="Z146" s="90">
        <f t="shared" ca="1" si="30"/>
        <v>800878635.62851942</v>
      </c>
      <c r="AA146" s="90">
        <f t="shared" ca="1" si="30"/>
        <v>794746268.18203115</v>
      </c>
      <c r="AB146" s="90">
        <f t="shared" ca="1" si="30"/>
        <v>788613900.73554325</v>
      </c>
      <c r="AC146" s="90">
        <f t="shared" ca="1" si="30"/>
        <v>782481533.28905511</v>
      </c>
      <c r="AD146" s="90">
        <f t="shared" ca="1" si="30"/>
        <v>776349165.84256697</v>
      </c>
      <c r="AE146" s="90">
        <f t="shared" ca="1" si="30"/>
        <v>770216798.39607882</v>
      </c>
      <c r="AF146" s="90">
        <f t="shared" ca="1" si="30"/>
        <v>764084430.9495908</v>
      </c>
      <c r="AG146" s="90">
        <f t="shared" ca="1" si="30"/>
        <v>757952063.50310278</v>
      </c>
      <c r="AH146" s="90">
        <f t="shared" ca="1" si="30"/>
        <v>751819696.05661464</v>
      </c>
      <c r="AI146" s="90">
        <f t="shared" ca="1" si="30"/>
        <v>745687328.6101265</v>
      </c>
      <c r="AJ146" s="90">
        <f t="shared" ca="1" si="30"/>
        <v>739554961.16363847</v>
      </c>
      <c r="AK146" s="90">
        <f t="shared" ca="1" si="30"/>
        <v>733422593.71715033</v>
      </c>
      <c r="AL146" s="90">
        <f t="shared" ca="1" si="30"/>
        <v>727290226.27066219</v>
      </c>
      <c r="AM146" s="90">
        <f t="shared" ca="1" si="29"/>
        <v>721157858.82417417</v>
      </c>
      <c r="AN146" s="90">
        <f t="shared" ca="1" si="29"/>
        <v>715025491.37768602</v>
      </c>
      <c r="AO146" s="90">
        <f t="shared" ca="1" si="29"/>
        <v>708893123.931198</v>
      </c>
      <c r="AP146">
        <f ca="1">V146*'Process Emissions Multipliers'!$E$45</f>
        <v>702760756.48470986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962057010.50126636</v>
      </c>
      <c r="D147" s="90">
        <f t="shared" ca="1" si="27"/>
        <v>913732034.93579996</v>
      </c>
      <c r="E147" s="90">
        <f t="shared" ca="1" si="27"/>
        <v>865407059.37033367</v>
      </c>
      <c r="F147" s="90">
        <f t="shared" ca="1" si="27"/>
        <v>817082083.80486703</v>
      </c>
      <c r="G147" s="90">
        <f t="shared" ca="1" si="27"/>
        <v>768757108.23940063</v>
      </c>
      <c r="H147" s="90">
        <f t="shared" ca="1" si="27"/>
        <v>720432132.67393422</v>
      </c>
      <c r="I147" s="90">
        <f t="shared" ca="1" si="27"/>
        <v>672107157.10846782</v>
      </c>
      <c r="J147" s="90">
        <f t="shared" ca="1" si="27"/>
        <v>623782181.54300141</v>
      </c>
      <c r="K147" s="90">
        <f t="shared" ca="1" si="27"/>
        <v>575457205.97753501</v>
      </c>
      <c r="L147">
        <f ca="1">IF('Waste 2020'!$A155="MR",INDIRECT("'Waste 2020'!"&amp;'Country Selector'!$B$3&amp;ROW($A155))*10^12,0)*'Process Emissions Multipliers'!$B$45</f>
        <v>527132230.41206855</v>
      </c>
      <c r="M147" s="90">
        <f t="shared" ca="1" si="28"/>
        <v>673234881.09769154</v>
      </c>
      <c r="N147" s="90">
        <f t="shared" ca="1" si="28"/>
        <v>819337531.78331447</v>
      </c>
      <c r="O147" s="90">
        <f t="shared" ca="1" si="28"/>
        <v>965440182.46893752</v>
      </c>
      <c r="P147" s="90">
        <f t="shared" ca="1" si="28"/>
        <v>1111542833.1545606</v>
      </c>
      <c r="Q147" s="90">
        <f t="shared" ca="1" si="28"/>
        <v>1257645483.8401835</v>
      </c>
      <c r="R147" s="90">
        <f t="shared" ca="1" si="28"/>
        <v>1403748134.5258064</v>
      </c>
      <c r="S147" s="90">
        <f t="shared" ca="1" si="28"/>
        <v>1549850785.2114296</v>
      </c>
      <c r="T147" s="90">
        <f t="shared" ca="1" si="28"/>
        <v>1695953435.8970525</v>
      </c>
      <c r="U147" s="90">
        <f t="shared" ca="1" si="28"/>
        <v>1842056086.5826757</v>
      </c>
      <c r="V147">
        <f ca="1">IF('Waste 2030'!$A155="MR",INDIRECT("'Waste 2030'!"&amp;'Country Selector'!$B$3&amp;ROW($A155))*10^12,0)*'Process Emissions Multipliers'!$D$45</f>
        <v>1988158737.2682986</v>
      </c>
      <c r="W147" s="90">
        <f t="shared" ca="1" si="30"/>
        <v>1973387716.9222445</v>
      </c>
      <c r="X147" s="90">
        <f t="shared" ca="1" si="30"/>
        <v>1958616696.5761909</v>
      </c>
      <c r="Y147" s="90">
        <f t="shared" ca="1" si="30"/>
        <v>1943845676.2301369</v>
      </c>
      <c r="Z147" s="90">
        <f t="shared" ca="1" si="30"/>
        <v>1929074655.8840828</v>
      </c>
      <c r="AA147" s="90">
        <f t="shared" ca="1" si="30"/>
        <v>1914303635.5380287</v>
      </c>
      <c r="AB147" s="90">
        <f t="shared" ca="1" si="30"/>
        <v>1899532615.1919751</v>
      </c>
      <c r="AC147" s="90">
        <f t="shared" ca="1" si="30"/>
        <v>1884761594.845921</v>
      </c>
      <c r="AD147" s="90">
        <f t="shared" ca="1" si="30"/>
        <v>1869990574.499867</v>
      </c>
      <c r="AE147" s="90">
        <f t="shared" ca="1" si="30"/>
        <v>1855219554.1538134</v>
      </c>
      <c r="AF147" s="90">
        <f t="shared" ca="1" si="30"/>
        <v>1840448533.8077593</v>
      </c>
      <c r="AG147" s="90">
        <f t="shared" ca="1" si="30"/>
        <v>1825677513.4617054</v>
      </c>
      <c r="AH147" s="90">
        <f t="shared" ca="1" si="30"/>
        <v>1810906493.1156516</v>
      </c>
      <c r="AI147" s="90">
        <f t="shared" ca="1" si="30"/>
        <v>1796135472.7695975</v>
      </c>
      <c r="AJ147" s="90">
        <f t="shared" ca="1" si="30"/>
        <v>1781364452.4235435</v>
      </c>
      <c r="AK147" s="90">
        <f t="shared" ca="1" si="30"/>
        <v>1766593432.0774894</v>
      </c>
      <c r="AL147" s="90">
        <f t="shared" ca="1" si="30"/>
        <v>1751822411.7314358</v>
      </c>
      <c r="AM147" s="90">
        <f t="shared" ca="1" si="29"/>
        <v>1737051391.3853817</v>
      </c>
      <c r="AN147" s="90">
        <f t="shared" ca="1" si="29"/>
        <v>1722280371.0393276</v>
      </c>
      <c r="AO147" s="90">
        <f t="shared" ca="1" si="29"/>
        <v>1707509350.693274</v>
      </c>
      <c r="AP147">
        <f ca="1">V147*'Process Emissions Multipliers'!$E$45</f>
        <v>1692738330.3472199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1722538668.9307261</v>
      </c>
      <c r="D148" s="90">
        <f t="shared" ca="1" si="27"/>
        <v>1565268002.0091517</v>
      </c>
      <c r="E148" s="90">
        <f t="shared" ca="1" si="27"/>
        <v>1407997335.0875773</v>
      </c>
      <c r="F148" s="90">
        <f t="shared" ca="1" si="27"/>
        <v>1250726668.1660028</v>
      </c>
      <c r="G148" s="90">
        <f t="shared" ca="1" si="27"/>
        <v>1093456001.2444282</v>
      </c>
      <c r="H148" s="90">
        <f t="shared" ca="1" si="27"/>
        <v>936185334.32285404</v>
      </c>
      <c r="I148" s="90">
        <f t="shared" ca="1" si="27"/>
        <v>778914667.40127957</v>
      </c>
      <c r="J148" s="90">
        <f t="shared" ca="1" si="27"/>
        <v>621644000.47970521</v>
      </c>
      <c r="K148" s="90">
        <f t="shared" ca="1" si="27"/>
        <v>464373333.5581308</v>
      </c>
      <c r="L148">
        <f ca="1">IF('Waste 2020'!$A156="MR",INDIRECT("'Waste 2020'!"&amp;'Country Selector'!$B$3&amp;ROW($A156))*10^12,0)*'Process Emissions Multipliers'!$B$45</f>
        <v>307102666.63655639</v>
      </c>
      <c r="M148" s="90">
        <f t="shared" ca="1" si="28"/>
        <v>460239352.31353378</v>
      </c>
      <c r="N148" s="90">
        <f t="shared" ca="1" si="28"/>
        <v>613376037.99051118</v>
      </c>
      <c r="O148" s="90">
        <f t="shared" ca="1" si="28"/>
        <v>766512723.66748857</v>
      </c>
      <c r="P148" s="90">
        <f t="shared" ca="1" si="28"/>
        <v>919649409.34446597</v>
      </c>
      <c r="Q148" s="90">
        <f t="shared" ca="1" si="28"/>
        <v>1072786095.0214435</v>
      </c>
      <c r="R148" s="90">
        <f t="shared" ca="1" si="28"/>
        <v>1225922780.6984208</v>
      </c>
      <c r="S148" s="90">
        <f t="shared" ca="1" si="28"/>
        <v>1379059466.3753982</v>
      </c>
      <c r="T148" s="90">
        <f t="shared" ca="1" si="28"/>
        <v>1532196152.0523756</v>
      </c>
      <c r="U148" s="90">
        <f t="shared" ca="1" si="28"/>
        <v>1685332837.729353</v>
      </c>
      <c r="V148">
        <f ca="1">IF('Waste 2030'!$A156="MR",INDIRECT("'Waste 2030'!"&amp;'Country Selector'!$B$3&amp;ROW($A156))*10^12,0)*'Process Emissions Multipliers'!$D$45</f>
        <v>1838469523.4063303</v>
      </c>
      <c r="W148" s="90">
        <f t="shared" ca="1" si="30"/>
        <v>1824810618.6987782</v>
      </c>
      <c r="X148" s="90">
        <f t="shared" ca="1" si="30"/>
        <v>1811151713.9912257</v>
      </c>
      <c r="Y148" s="90">
        <f t="shared" ca="1" si="30"/>
        <v>1797492809.2836738</v>
      </c>
      <c r="Z148" s="90">
        <f t="shared" ca="1" si="30"/>
        <v>1783833904.5761216</v>
      </c>
      <c r="AA148" s="90">
        <f t="shared" ca="1" si="30"/>
        <v>1770174999.8685694</v>
      </c>
      <c r="AB148" s="90">
        <f t="shared" ca="1" si="30"/>
        <v>1756516095.1610174</v>
      </c>
      <c r="AC148" s="90">
        <f t="shared" ca="1" si="30"/>
        <v>1742857190.453465</v>
      </c>
      <c r="AD148" s="90">
        <f t="shared" ca="1" si="30"/>
        <v>1729198285.7459128</v>
      </c>
      <c r="AE148" s="90">
        <f t="shared" ca="1" si="30"/>
        <v>1715539381.0383606</v>
      </c>
      <c r="AF148" s="90">
        <f t="shared" ca="1" si="30"/>
        <v>1701880476.3308086</v>
      </c>
      <c r="AG148" s="90">
        <f t="shared" ca="1" si="30"/>
        <v>1688221571.6232562</v>
      </c>
      <c r="AH148" s="90">
        <f t="shared" ca="1" si="30"/>
        <v>1674562666.915704</v>
      </c>
      <c r="AI148" s="90">
        <f t="shared" ca="1" si="30"/>
        <v>1660903762.2081518</v>
      </c>
      <c r="AJ148" s="90">
        <f t="shared" ca="1" si="30"/>
        <v>1647244857.5005994</v>
      </c>
      <c r="AK148" s="90">
        <f t="shared" ca="1" si="30"/>
        <v>1633585952.7930474</v>
      </c>
      <c r="AL148" s="90">
        <f t="shared" ca="1" si="30"/>
        <v>1619927048.0854952</v>
      </c>
      <c r="AM148" s="90">
        <f t="shared" ca="1" si="29"/>
        <v>1606268143.377943</v>
      </c>
      <c r="AN148" s="90">
        <f t="shared" ca="1" si="29"/>
        <v>1592609238.6703911</v>
      </c>
      <c r="AO148" s="90">
        <f t="shared" ca="1" si="29"/>
        <v>1578950333.9628384</v>
      </c>
      <c r="AP148">
        <f ca="1">V148*'Process Emissions Multipliers'!$E$45</f>
        <v>1565291429.2552865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1234145750.1842256</v>
      </c>
      <c r="D149" s="90">
        <f t="shared" ca="1" si="27"/>
        <v>1312857168.9347262</v>
      </c>
      <c r="E149" s="90">
        <f t="shared" ca="1" si="27"/>
        <v>1391568587.6852269</v>
      </c>
      <c r="F149" s="90">
        <f t="shared" ca="1" si="27"/>
        <v>1470280006.4357278</v>
      </c>
      <c r="G149" s="90">
        <f t="shared" ca="1" si="27"/>
        <v>1548991425.1862288</v>
      </c>
      <c r="H149" s="90">
        <f t="shared" ca="1" si="27"/>
        <v>1627702843.9367294</v>
      </c>
      <c r="I149" s="90">
        <f t="shared" ca="1" si="27"/>
        <v>1706414262.6872301</v>
      </c>
      <c r="J149" s="90">
        <f t="shared" ca="1" si="27"/>
        <v>1785125681.4377308</v>
      </c>
      <c r="K149" s="90">
        <f t="shared" ca="1" si="27"/>
        <v>1863837100.1882319</v>
      </c>
      <c r="L149">
        <f ca="1">IF('Waste 2020'!$A157="MR",INDIRECT("'Waste 2020'!"&amp;'Country Selector'!$B$3&amp;ROW($A157))*10^12,0)*'Process Emissions Multipliers'!$B$45</f>
        <v>1942548518.9387324</v>
      </c>
      <c r="M149" s="90">
        <f t="shared" ca="1" si="28"/>
        <v>1760734991.393178</v>
      </c>
      <c r="N149" s="90">
        <f t="shared" ca="1" si="28"/>
        <v>1578921463.8476229</v>
      </c>
      <c r="O149" s="90">
        <f t="shared" ca="1" si="28"/>
        <v>1397107936.3020682</v>
      </c>
      <c r="P149" s="90">
        <f t="shared" ca="1" si="28"/>
        <v>1215294408.7565134</v>
      </c>
      <c r="Q149" s="90">
        <f t="shared" ca="1" si="28"/>
        <v>1033480881.2109587</v>
      </c>
      <c r="R149" s="90">
        <f t="shared" ca="1" si="28"/>
        <v>851667353.66540384</v>
      </c>
      <c r="S149" s="90">
        <f t="shared" ca="1" si="28"/>
        <v>669853826.11984921</v>
      </c>
      <c r="T149" s="90">
        <f t="shared" ca="1" si="28"/>
        <v>488040298.57429439</v>
      </c>
      <c r="U149" s="90">
        <f t="shared" ca="1" si="28"/>
        <v>306226771.02873963</v>
      </c>
      <c r="V149">
        <f ca="1">IF('Waste 2030'!$A157="MR",INDIRECT("'Waste 2030'!"&amp;'Country Selector'!$B$3&amp;ROW($A157))*10^12,0)*'Process Emissions Multipliers'!$D$45</f>
        <v>124413243.48318486</v>
      </c>
      <c r="W149" s="90">
        <f t="shared" ca="1" si="30"/>
        <v>123488915.60314161</v>
      </c>
      <c r="X149" s="90">
        <f t="shared" ca="1" si="30"/>
        <v>122564587.72309835</v>
      </c>
      <c r="Y149" s="90">
        <f t="shared" ca="1" si="30"/>
        <v>121640259.84305508</v>
      </c>
      <c r="Z149" s="90">
        <f t="shared" ca="1" si="30"/>
        <v>120715931.96301183</v>
      </c>
      <c r="AA149" s="90">
        <f t="shared" ca="1" si="30"/>
        <v>119791604.08296856</v>
      </c>
      <c r="AB149" s="90">
        <f t="shared" ca="1" si="30"/>
        <v>118867276.20292532</v>
      </c>
      <c r="AC149" s="90">
        <f t="shared" ca="1" si="30"/>
        <v>117942948.32288206</v>
      </c>
      <c r="AD149" s="90">
        <f t="shared" ca="1" si="30"/>
        <v>117018620.44283879</v>
      </c>
      <c r="AE149" s="90">
        <f t="shared" ca="1" si="30"/>
        <v>116094292.56279553</v>
      </c>
      <c r="AF149" s="90">
        <f t="shared" ca="1" si="30"/>
        <v>115169964.68275228</v>
      </c>
      <c r="AG149" s="90">
        <f t="shared" ca="1" si="30"/>
        <v>114245636.80270904</v>
      </c>
      <c r="AH149" s="90">
        <f t="shared" ca="1" si="30"/>
        <v>113321308.92266577</v>
      </c>
      <c r="AI149" s="90">
        <f t="shared" ca="1" si="30"/>
        <v>112396981.04262252</v>
      </c>
      <c r="AJ149" s="90">
        <f t="shared" ca="1" si="30"/>
        <v>111472653.16257927</v>
      </c>
      <c r="AK149" s="90">
        <f t="shared" ca="1" si="30"/>
        <v>110548325.28253601</v>
      </c>
      <c r="AL149" s="90">
        <f t="shared" ca="1" si="30"/>
        <v>109623997.40249275</v>
      </c>
      <c r="AM149" s="90">
        <f t="shared" ca="1" si="29"/>
        <v>108699669.52244949</v>
      </c>
      <c r="AN149" s="90">
        <f t="shared" ca="1" si="29"/>
        <v>107775341.64240623</v>
      </c>
      <c r="AO149" s="90">
        <f t="shared" ca="1" si="29"/>
        <v>106851013.76236297</v>
      </c>
      <c r="AP149">
        <f ca="1">V149*'Process Emissions Multipliers'!$E$45</f>
        <v>105926685.88231972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146543613.95593798</v>
      </c>
      <c r="D150" s="90">
        <f t="shared" ca="1" si="27"/>
        <v>293087227.91187596</v>
      </c>
      <c r="E150" s="90">
        <f t="shared" ca="1" si="27"/>
        <v>439630841.86781394</v>
      </c>
      <c r="F150" s="90">
        <f t="shared" ca="1" si="27"/>
        <v>586174455.82375193</v>
      </c>
      <c r="G150" s="90">
        <f t="shared" ca="1" si="27"/>
        <v>732718069.77968991</v>
      </c>
      <c r="H150" s="90">
        <f t="shared" ca="1" si="27"/>
        <v>879261683.73562789</v>
      </c>
      <c r="I150" s="90">
        <f t="shared" ca="1" si="27"/>
        <v>1025805297.6915659</v>
      </c>
      <c r="J150" s="90">
        <f t="shared" ca="1" si="27"/>
        <v>1172348911.6475039</v>
      </c>
      <c r="K150" s="90">
        <f t="shared" ca="1" si="27"/>
        <v>1318892525.6034417</v>
      </c>
      <c r="L150">
        <f ca="1">IF('Waste 2020'!$A158="MR",INDIRECT("'Waste 2020'!"&amp;'Country Selector'!$B$3&amp;ROW($A158))*10^12,0)*'Process Emissions Multipliers'!$B$45</f>
        <v>1465436139.5593798</v>
      </c>
      <c r="M150" s="90">
        <f t="shared" ca="1" si="28"/>
        <v>1572560282.9591155</v>
      </c>
      <c r="N150" s="90">
        <f t="shared" ca="1" si="28"/>
        <v>1679684426.3588514</v>
      </c>
      <c r="O150" s="90">
        <f t="shared" ca="1" si="28"/>
        <v>1786808569.7585869</v>
      </c>
      <c r="P150" s="90">
        <f t="shared" ca="1" si="28"/>
        <v>1893932713.1583228</v>
      </c>
      <c r="Q150" s="90">
        <f t="shared" ca="1" si="28"/>
        <v>2001056856.5580587</v>
      </c>
      <c r="R150" s="90">
        <f t="shared" ca="1" si="28"/>
        <v>2108180999.9577942</v>
      </c>
      <c r="S150" s="90">
        <f t="shared" ca="1" si="28"/>
        <v>2215305143.3575301</v>
      </c>
      <c r="T150" s="90">
        <f t="shared" ca="1" si="28"/>
        <v>2322429286.757266</v>
      </c>
      <c r="U150" s="90">
        <f t="shared" ca="1" si="28"/>
        <v>2429553430.1570015</v>
      </c>
      <c r="V150">
        <f ca="1">IF('Waste 2030'!$A158="MR",INDIRECT("'Waste 2030'!"&amp;'Country Selector'!$B$3&amp;ROW($A158))*10^12,0)*'Process Emissions Multipliers'!$D$45</f>
        <v>2536677573.5567374</v>
      </c>
      <c r="W150" s="90">
        <f t="shared" ca="1" si="30"/>
        <v>2517831333.8938684</v>
      </c>
      <c r="X150" s="90">
        <f t="shared" ca="1" si="30"/>
        <v>2498985094.2309995</v>
      </c>
      <c r="Y150" s="90">
        <f t="shared" ca="1" si="30"/>
        <v>2480138854.5681305</v>
      </c>
      <c r="Z150" s="90">
        <f t="shared" ca="1" si="30"/>
        <v>2461292614.9052615</v>
      </c>
      <c r="AA150" s="90">
        <f t="shared" ca="1" si="30"/>
        <v>2442446375.2423925</v>
      </c>
      <c r="AB150" s="90">
        <f t="shared" ca="1" si="30"/>
        <v>2423600135.5795236</v>
      </c>
      <c r="AC150" s="90">
        <f t="shared" ca="1" si="30"/>
        <v>2404753895.9166546</v>
      </c>
      <c r="AD150" s="90">
        <f t="shared" ca="1" si="30"/>
        <v>2385907656.2537851</v>
      </c>
      <c r="AE150" s="90">
        <f t="shared" ca="1" si="30"/>
        <v>2367061416.5909166</v>
      </c>
      <c r="AF150" s="90">
        <f t="shared" ca="1" si="30"/>
        <v>2348215176.9280477</v>
      </c>
      <c r="AG150" s="90">
        <f t="shared" ca="1" si="30"/>
        <v>2329368937.2651787</v>
      </c>
      <c r="AH150" s="90">
        <f t="shared" ca="1" si="30"/>
        <v>2310522697.6023092</v>
      </c>
      <c r="AI150" s="90">
        <f t="shared" ca="1" si="30"/>
        <v>2291676457.9394407</v>
      </c>
      <c r="AJ150" s="90">
        <f t="shared" ca="1" si="30"/>
        <v>2272830218.2765713</v>
      </c>
      <c r="AK150" s="90">
        <f t="shared" ca="1" si="30"/>
        <v>2253983978.6137028</v>
      </c>
      <c r="AL150" s="90">
        <f t="shared" ca="1" si="30"/>
        <v>2235137738.9508338</v>
      </c>
      <c r="AM150" s="90">
        <f t="shared" ca="1" si="29"/>
        <v>2216291499.2879648</v>
      </c>
      <c r="AN150" s="90">
        <f t="shared" ca="1" si="29"/>
        <v>2197445259.6250958</v>
      </c>
      <c r="AO150" s="90">
        <f t="shared" ca="1" si="29"/>
        <v>2178599019.9622269</v>
      </c>
      <c r="AP150">
        <f ca="1">V150*'Process Emissions Multipliers'!$E$45</f>
        <v>2159752780.2993579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981888521.04629958</v>
      </c>
      <c r="D151" s="90">
        <f t="shared" ca="1" si="27"/>
        <v>1001920266.300741</v>
      </c>
      <c r="E151" s="90">
        <f t="shared" ca="1" si="27"/>
        <v>1021952011.5551822</v>
      </c>
      <c r="F151" s="90">
        <f t="shared" ca="1" si="27"/>
        <v>1041983756.8096236</v>
      </c>
      <c r="G151" s="90">
        <f t="shared" ca="1" si="27"/>
        <v>1062015502.0640647</v>
      </c>
      <c r="H151" s="90">
        <f t="shared" ca="1" si="27"/>
        <v>1082047247.318506</v>
      </c>
      <c r="I151" s="90">
        <f t="shared" ca="1" si="27"/>
        <v>1102078992.5729475</v>
      </c>
      <c r="J151" s="90">
        <f t="shared" ca="1" si="27"/>
        <v>1122110737.8273888</v>
      </c>
      <c r="K151" s="90">
        <f t="shared" ca="1" si="27"/>
        <v>1142142483.08183</v>
      </c>
      <c r="L151">
        <f ca="1">IF('Waste 2020'!$A159="MR",INDIRECT("'Waste 2020'!"&amp;'Country Selector'!$B$3&amp;ROW($A159))*10^12,0)*'Process Emissions Multipliers'!$B$45</f>
        <v>1162174228.3362713</v>
      </c>
      <c r="M151" s="90">
        <f t="shared" ca="1" si="28"/>
        <v>1163070257.1805897</v>
      </c>
      <c r="N151" s="90">
        <f t="shared" ca="1" si="28"/>
        <v>1163966286.0249081</v>
      </c>
      <c r="O151" s="90">
        <f t="shared" ca="1" si="28"/>
        <v>1164862314.8692262</v>
      </c>
      <c r="P151" s="90">
        <f t="shared" ca="1" si="28"/>
        <v>1165758343.7135446</v>
      </c>
      <c r="Q151" s="90">
        <f t="shared" ca="1" si="28"/>
        <v>1166654372.557863</v>
      </c>
      <c r="R151" s="90">
        <f t="shared" ca="1" si="28"/>
        <v>1167550401.4021814</v>
      </c>
      <c r="S151" s="90">
        <f t="shared" ca="1" si="28"/>
        <v>1168446430.2464995</v>
      </c>
      <c r="T151" s="90">
        <f t="shared" ca="1" si="28"/>
        <v>1169342459.0908179</v>
      </c>
      <c r="U151" s="90">
        <f t="shared" ca="1" si="28"/>
        <v>1170238487.9351366</v>
      </c>
      <c r="V151">
        <f ca="1">IF('Waste 2030'!$A159="MR",INDIRECT("'Waste 2030'!"&amp;'Country Selector'!$B$3&amp;ROW($A159))*10^12,0)*'Process Emissions Multipliers'!$D$45</f>
        <v>1171134516.7794547</v>
      </c>
      <c r="W151" s="90">
        <f t="shared" ca="1" si="30"/>
        <v>1162433575.8278866</v>
      </c>
      <c r="X151" s="90">
        <f t="shared" ca="1" si="30"/>
        <v>1153732634.8763189</v>
      </c>
      <c r="Y151" s="90">
        <f t="shared" ca="1" si="30"/>
        <v>1145031693.9247508</v>
      </c>
      <c r="Z151" s="90">
        <f t="shared" ca="1" si="30"/>
        <v>1136330752.9731829</v>
      </c>
      <c r="AA151" s="90">
        <f t="shared" ca="1" si="30"/>
        <v>1127629812.021615</v>
      </c>
      <c r="AB151" s="90">
        <f t="shared" ca="1" si="30"/>
        <v>1118928871.0700469</v>
      </c>
      <c r="AC151" s="90">
        <f t="shared" ca="1" si="30"/>
        <v>1110227930.118479</v>
      </c>
      <c r="AD151" s="90">
        <f t="shared" ca="1" si="30"/>
        <v>1101526989.1669111</v>
      </c>
      <c r="AE151" s="90">
        <f t="shared" ca="1" si="30"/>
        <v>1092826048.215343</v>
      </c>
      <c r="AF151" s="90">
        <f t="shared" ca="1" si="30"/>
        <v>1084125107.2637753</v>
      </c>
      <c r="AG151" s="90">
        <f t="shared" ca="1" si="30"/>
        <v>1075424166.3122072</v>
      </c>
      <c r="AH151" s="90">
        <f t="shared" ca="1" si="30"/>
        <v>1066723225.3606392</v>
      </c>
      <c r="AI151" s="90">
        <f t="shared" ca="1" si="30"/>
        <v>1058022284.4090712</v>
      </c>
      <c r="AJ151" s="90">
        <f t="shared" ca="1" si="30"/>
        <v>1049321343.4575033</v>
      </c>
      <c r="AK151" s="90">
        <f t="shared" ca="1" si="30"/>
        <v>1040620402.5059353</v>
      </c>
      <c r="AL151" s="90">
        <f t="shared" ca="1" si="30"/>
        <v>1031919461.5543675</v>
      </c>
      <c r="AM151" s="90">
        <f t="shared" ca="1" si="29"/>
        <v>1023218520.6027995</v>
      </c>
      <c r="AN151" s="90">
        <f t="shared" ca="1" si="29"/>
        <v>1014517579.6512315</v>
      </c>
      <c r="AO151" s="90">
        <f t="shared" ca="1" si="29"/>
        <v>1005816638.6996635</v>
      </c>
      <c r="AP151">
        <f ca="1">V151*'Process Emissions Multipliers'!$E$45</f>
        <v>997115697.74809563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1315826345.5321112</v>
      </c>
      <c r="D152" s="90">
        <f t="shared" ca="1" si="27"/>
        <v>1319695254.9770815</v>
      </c>
      <c r="E152" s="90">
        <f t="shared" ca="1" si="27"/>
        <v>1323564164.4220517</v>
      </c>
      <c r="F152" s="90">
        <f t="shared" ca="1" si="27"/>
        <v>1327433073.867022</v>
      </c>
      <c r="G152" s="90">
        <f t="shared" ca="1" si="27"/>
        <v>1331301983.3119922</v>
      </c>
      <c r="H152" s="90">
        <f t="shared" ca="1" si="27"/>
        <v>1335170892.7569623</v>
      </c>
      <c r="I152" s="90">
        <f t="shared" ca="1" si="27"/>
        <v>1339039802.2019327</v>
      </c>
      <c r="J152" s="90">
        <f t="shared" ca="1" si="27"/>
        <v>1342908711.6469028</v>
      </c>
      <c r="K152" s="90">
        <f t="shared" ca="1" si="27"/>
        <v>1346777621.0918729</v>
      </c>
      <c r="L152">
        <f ca="1">IF('Waste 2020'!$A160="MR",INDIRECT("'Waste 2020'!"&amp;'Country Selector'!$B$3&amp;ROW($A160))*10^12,0)*'Process Emissions Multipliers'!$B$45</f>
        <v>1350646530.5368433</v>
      </c>
      <c r="M152" s="90">
        <f t="shared" ca="1" si="28"/>
        <v>1236499431.5103252</v>
      </c>
      <c r="N152" s="90">
        <f t="shared" ca="1" si="28"/>
        <v>1122352332.4838073</v>
      </c>
      <c r="O152" s="90">
        <f t="shared" ca="1" si="28"/>
        <v>1008205233.4572895</v>
      </c>
      <c r="P152" s="90">
        <f t="shared" ca="1" si="28"/>
        <v>894058134.43077135</v>
      </c>
      <c r="Q152" s="90">
        <f t="shared" ca="1" si="28"/>
        <v>779911035.40425336</v>
      </c>
      <c r="R152" s="90">
        <f t="shared" ca="1" si="28"/>
        <v>665763936.37773538</v>
      </c>
      <c r="S152" s="90">
        <f t="shared" ca="1" si="28"/>
        <v>551616837.35121739</v>
      </c>
      <c r="T152" s="90">
        <f t="shared" ca="1" si="28"/>
        <v>437469738.3246994</v>
      </c>
      <c r="U152" s="90">
        <f t="shared" ca="1" si="28"/>
        <v>323322639.29818141</v>
      </c>
      <c r="V152">
        <f ca="1">IF('Waste 2030'!$A160="MR",INDIRECT("'Waste 2030'!"&amp;'Country Selector'!$B$3&amp;ROW($A160))*10^12,0)*'Process Emissions Multipliers'!$D$45</f>
        <v>209175540.27166346</v>
      </c>
      <c r="W152" s="90">
        <f t="shared" ca="1" si="30"/>
        <v>207621471.12047747</v>
      </c>
      <c r="X152" s="90">
        <f t="shared" ca="1" si="30"/>
        <v>206067401.96929148</v>
      </c>
      <c r="Y152" s="90">
        <f t="shared" ca="1" si="30"/>
        <v>204513332.81810546</v>
      </c>
      <c r="Z152" s="90">
        <f t="shared" ca="1" si="30"/>
        <v>202959263.66691947</v>
      </c>
      <c r="AA152" s="90">
        <f t="shared" ca="1" si="30"/>
        <v>201405194.51573345</v>
      </c>
      <c r="AB152" s="90">
        <f t="shared" ca="1" si="30"/>
        <v>199851125.36454749</v>
      </c>
      <c r="AC152" s="90">
        <f t="shared" ca="1" si="30"/>
        <v>198297056.21336147</v>
      </c>
      <c r="AD152" s="90">
        <f t="shared" ca="1" si="30"/>
        <v>196742987.06217551</v>
      </c>
      <c r="AE152" s="90">
        <f t="shared" ca="1" si="30"/>
        <v>195188917.91098949</v>
      </c>
      <c r="AF152" s="90">
        <f t="shared" ca="1" si="30"/>
        <v>193634848.7598035</v>
      </c>
      <c r="AG152" s="90">
        <f t="shared" ca="1" si="30"/>
        <v>192080779.60861751</v>
      </c>
      <c r="AH152" s="90">
        <f t="shared" ca="1" si="30"/>
        <v>190526710.4574315</v>
      </c>
      <c r="AI152" s="90">
        <f t="shared" ca="1" si="30"/>
        <v>188972641.30624551</v>
      </c>
      <c r="AJ152" s="90">
        <f t="shared" ca="1" si="30"/>
        <v>187418572.15505952</v>
      </c>
      <c r="AK152" s="90">
        <f t="shared" ca="1" si="30"/>
        <v>185864503.00387353</v>
      </c>
      <c r="AL152" s="90">
        <f t="shared" ca="1" si="30"/>
        <v>184310433.85268754</v>
      </c>
      <c r="AM152" s="90">
        <f t="shared" ca="1" si="29"/>
        <v>182756364.70150152</v>
      </c>
      <c r="AN152" s="90">
        <f t="shared" ca="1" si="29"/>
        <v>181202295.55031553</v>
      </c>
      <c r="AO152" s="90">
        <f t="shared" ca="1" si="29"/>
        <v>179648226.39912957</v>
      </c>
      <c r="AP152">
        <f ca="1">V152*'Process Emissions Multipliers'!$E$45</f>
        <v>178094157.24794355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32714931794.708473</v>
      </c>
      <c r="D153" s="90">
        <f t="shared" ca="1" si="27"/>
        <v>32835379592.780834</v>
      </c>
      <c r="E153" s="90">
        <f t="shared" ca="1" si="27"/>
        <v>32955827390.853195</v>
      </c>
      <c r="F153" s="90">
        <f t="shared" ca="1" si="27"/>
        <v>33076275188.925556</v>
      </c>
      <c r="G153" s="90">
        <f t="shared" ca="1" si="27"/>
        <v>33196722986.997917</v>
      </c>
      <c r="H153" s="90">
        <f t="shared" ca="1" si="27"/>
        <v>33317170785.070274</v>
      </c>
      <c r="I153" s="90">
        <f t="shared" ca="1" si="27"/>
        <v>33437618583.142639</v>
      </c>
      <c r="J153" s="90">
        <f t="shared" ca="1" si="27"/>
        <v>33558066381.214996</v>
      </c>
      <c r="K153" s="90">
        <f t="shared" ca="1" si="27"/>
        <v>33678514179.287354</v>
      </c>
      <c r="L153">
        <f ca="1">IF('Waste 2020'!$A161="MR",INDIRECT("'Waste 2020'!"&amp;'Country Selector'!$B$3&amp;ROW($A161))*10^12,0)*'Process Emissions Multipliers'!$B$45</f>
        <v>33798961977.359715</v>
      </c>
      <c r="M153" s="90">
        <f t="shared" ca="1" si="28"/>
        <v>34049913828.725601</v>
      </c>
      <c r="N153" s="90">
        <f t="shared" ca="1" si="28"/>
        <v>34300865680.091492</v>
      </c>
      <c r="O153" s="90">
        <f t="shared" ca="1" si="28"/>
        <v>34551817531.457382</v>
      </c>
      <c r="P153" s="90">
        <f t="shared" ca="1" si="28"/>
        <v>34802769382.823265</v>
      </c>
      <c r="Q153" s="90">
        <f t="shared" ca="1" si="28"/>
        <v>35053721234.189156</v>
      </c>
      <c r="R153" s="90">
        <f t="shared" ca="1" si="28"/>
        <v>35304673085.555038</v>
      </c>
      <c r="S153" s="90">
        <f t="shared" ca="1" si="28"/>
        <v>35555624936.920929</v>
      </c>
      <c r="T153" s="90">
        <f t="shared" ca="1" si="28"/>
        <v>35806576788.286819</v>
      </c>
      <c r="U153" s="90">
        <f t="shared" ca="1" si="28"/>
        <v>36057528639.65271</v>
      </c>
      <c r="V153">
        <f ca="1">IF('Waste 2030'!$A161="MR",INDIRECT("'Waste 2030'!"&amp;'Country Selector'!$B$3&amp;ROW($A161))*10^12,0)*'Process Emissions Multipliers'!$D$45</f>
        <v>36308480491.018593</v>
      </c>
      <c r="W153" s="90">
        <f t="shared" ca="1" si="30"/>
        <v>36038726726.385078</v>
      </c>
      <c r="X153" s="90">
        <f t="shared" ca="1" si="30"/>
        <v>35768972961.751564</v>
      </c>
      <c r="Y153" s="90">
        <f t="shared" ca="1" si="30"/>
        <v>35499219197.11805</v>
      </c>
      <c r="Z153" s="90">
        <f t="shared" ca="1" si="30"/>
        <v>35229465432.484535</v>
      </c>
      <c r="AA153" s="90">
        <f t="shared" ca="1" si="30"/>
        <v>34959711667.851021</v>
      </c>
      <c r="AB153" s="90">
        <f t="shared" ca="1" si="30"/>
        <v>34689957903.217506</v>
      </c>
      <c r="AC153" s="90">
        <f t="shared" ca="1" si="30"/>
        <v>34420204138.583992</v>
      </c>
      <c r="AD153" s="90">
        <f t="shared" ca="1" si="30"/>
        <v>34150450373.950478</v>
      </c>
      <c r="AE153" s="90">
        <f t="shared" ca="1" si="30"/>
        <v>33880696609.316963</v>
      </c>
      <c r="AF153" s="90">
        <f t="shared" ca="1" si="30"/>
        <v>33610942844.683449</v>
      </c>
      <c r="AG153" s="90">
        <f t="shared" ca="1" si="30"/>
        <v>33341189080.049934</v>
      </c>
      <c r="AH153" s="90">
        <f t="shared" ca="1" si="30"/>
        <v>33071435315.41642</v>
      </c>
      <c r="AI153" s="90">
        <f t="shared" ca="1" si="30"/>
        <v>32801681550.782906</v>
      </c>
      <c r="AJ153" s="90">
        <f t="shared" ca="1" si="30"/>
        <v>32531927786.149391</v>
      </c>
      <c r="AK153" s="90">
        <f t="shared" ca="1" si="30"/>
        <v>32262174021.515877</v>
      </c>
      <c r="AL153" s="90">
        <f t="shared" ca="1" si="30"/>
        <v>31992420256.882362</v>
      </c>
      <c r="AM153" s="90">
        <f t="shared" ca="1" si="29"/>
        <v>31722666492.248852</v>
      </c>
      <c r="AN153" s="90">
        <f t="shared" ca="1" si="29"/>
        <v>31452912727.615337</v>
      </c>
      <c r="AO153" s="90">
        <f t="shared" ca="1" si="29"/>
        <v>31183158962.981819</v>
      </c>
      <c r="AP153">
        <f ca="1">V153*'Process Emissions Multipliers'!$E$45</f>
        <v>30913405198.348305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10719275528.048162</v>
      </c>
      <c r="D154" s="90">
        <f t="shared" ca="1" si="27"/>
        <v>10652044629.551662</v>
      </c>
      <c r="E154" s="90">
        <f t="shared" ca="1" si="27"/>
        <v>10584813731.055162</v>
      </c>
      <c r="F154" s="90">
        <f t="shared" ca="1" si="27"/>
        <v>10517582832.558662</v>
      </c>
      <c r="G154" s="90">
        <f t="shared" ca="1" si="27"/>
        <v>10450351934.062162</v>
      </c>
      <c r="H154" s="90">
        <f t="shared" ca="1" si="27"/>
        <v>10383121035.565662</v>
      </c>
      <c r="I154" s="90">
        <f t="shared" ca="1" si="27"/>
        <v>10315890137.069162</v>
      </c>
      <c r="J154" s="90">
        <f t="shared" ca="1" si="27"/>
        <v>10248659238.572662</v>
      </c>
      <c r="K154" s="90">
        <f t="shared" ca="1" si="27"/>
        <v>10181428340.076162</v>
      </c>
      <c r="L154">
        <f ca="1">IF('Waste 2020'!$A162="MR",INDIRECT("'Waste 2020'!"&amp;'Country Selector'!$B$3&amp;ROW($A162))*10^12,0)*'Process Emissions Multipliers'!$B$45</f>
        <v>10114197441.579662</v>
      </c>
      <c r="M154" s="90">
        <f t="shared" ca="1" si="28"/>
        <v>10164331933.952435</v>
      </c>
      <c r="N154" s="90">
        <f t="shared" ca="1" si="28"/>
        <v>10214466426.325209</v>
      </c>
      <c r="O154" s="90">
        <f t="shared" ca="1" si="28"/>
        <v>10264600918.697981</v>
      </c>
      <c r="P154" s="90">
        <f t="shared" ca="1" si="28"/>
        <v>10314735411.070755</v>
      </c>
      <c r="Q154" s="90">
        <f t="shared" ca="1" si="28"/>
        <v>10364869903.443527</v>
      </c>
      <c r="R154" s="90">
        <f t="shared" ca="1" si="28"/>
        <v>10415004395.816299</v>
      </c>
      <c r="S154" s="90">
        <f t="shared" ca="1" si="28"/>
        <v>10465138888.189072</v>
      </c>
      <c r="T154" s="90">
        <f t="shared" ca="1" si="28"/>
        <v>10515273380.561846</v>
      </c>
      <c r="U154" s="90">
        <f t="shared" ca="1" si="28"/>
        <v>10565407872.934618</v>
      </c>
      <c r="V154">
        <f ca="1">IF('Waste 2030'!$A162="MR",INDIRECT("'Waste 2030'!"&amp;'Country Selector'!$B$3&amp;ROW($A162))*10^12,0)*'Process Emissions Multipliers'!$D$45</f>
        <v>10615542365.30739</v>
      </c>
      <c r="W154" s="90">
        <f t="shared" ca="1" si="30"/>
        <v>10536674219.961111</v>
      </c>
      <c r="X154" s="90">
        <f t="shared" ca="1" si="30"/>
        <v>10457806074.61483</v>
      </c>
      <c r="Y154" s="90">
        <f t="shared" ca="1" si="30"/>
        <v>10378937929.268551</v>
      </c>
      <c r="Z154" s="90">
        <f t="shared" ca="1" si="30"/>
        <v>10300069783.92227</v>
      </c>
      <c r="AA154" s="90">
        <f t="shared" ca="1" si="30"/>
        <v>10221201638.575989</v>
      </c>
      <c r="AB154" s="90">
        <f t="shared" ca="1" si="30"/>
        <v>10142333493.22971</v>
      </c>
      <c r="AC154" s="90">
        <f t="shared" ca="1" si="30"/>
        <v>10063465347.883429</v>
      </c>
      <c r="AD154" s="90">
        <f t="shared" ca="1" si="30"/>
        <v>9984597202.5371513</v>
      </c>
      <c r="AE154" s="90">
        <f t="shared" ca="1" si="30"/>
        <v>9905729057.1908684</v>
      </c>
      <c r="AF154" s="90">
        <f t="shared" ca="1" si="30"/>
        <v>9826860911.8445892</v>
      </c>
      <c r="AG154" s="90">
        <f t="shared" ca="1" si="30"/>
        <v>9747992766.4983101</v>
      </c>
      <c r="AH154" s="90">
        <f t="shared" ca="1" si="30"/>
        <v>9669124621.152029</v>
      </c>
      <c r="AI154" s="90">
        <f t="shared" ca="1" si="30"/>
        <v>9590256475.805748</v>
      </c>
      <c r="AJ154" s="90">
        <f t="shared" ca="1" si="30"/>
        <v>9511388330.4594688</v>
      </c>
      <c r="AK154" s="90">
        <f t="shared" ca="1" si="30"/>
        <v>9432520185.1131878</v>
      </c>
      <c r="AL154" s="90">
        <f t="shared" ca="1" si="30"/>
        <v>9353652039.7669086</v>
      </c>
      <c r="AM154" s="90">
        <f t="shared" ca="1" si="29"/>
        <v>9274783894.4206276</v>
      </c>
      <c r="AN154" s="90">
        <f t="shared" ca="1" si="29"/>
        <v>9195915749.0743484</v>
      </c>
      <c r="AO154" s="90">
        <f t="shared" ca="1" si="29"/>
        <v>9117047603.7280674</v>
      </c>
      <c r="AP154">
        <f ca="1">V154*'Process Emissions Multipliers'!$E$45</f>
        <v>9038179458.3817883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4755416231.0916958</v>
      </c>
      <c r="D155" s="90">
        <f t="shared" ca="1" si="27"/>
        <v>4697831426.0304937</v>
      </c>
      <c r="E155" s="90">
        <f t="shared" ca="1" si="27"/>
        <v>4640246620.9692917</v>
      </c>
      <c r="F155" s="90">
        <f t="shared" ca="1" si="27"/>
        <v>4582661815.9080887</v>
      </c>
      <c r="G155" s="90">
        <f t="shared" ca="1" si="27"/>
        <v>4525077010.8468866</v>
      </c>
      <c r="H155" s="90">
        <f t="shared" ca="1" si="27"/>
        <v>4467492205.7856846</v>
      </c>
      <c r="I155" s="90">
        <f t="shared" ca="1" si="27"/>
        <v>4409907400.7244816</v>
      </c>
      <c r="J155" s="90">
        <f t="shared" ca="1" si="27"/>
        <v>4352322595.6632795</v>
      </c>
      <c r="K155" s="90">
        <f t="shared" ca="1" si="27"/>
        <v>4294737790.602077</v>
      </c>
      <c r="L155">
        <f ca="1">IF('Waste 2020'!$A163="MR",INDIRECT("'Waste 2020'!"&amp;'Country Selector'!$B$3&amp;ROW($A163))*10^12,0)*'Process Emissions Multipliers'!$B$45</f>
        <v>4237152985.540875</v>
      </c>
      <c r="M155" s="90">
        <f t="shared" ca="1" si="28"/>
        <v>4581042692.9000559</v>
      </c>
      <c r="N155" s="90">
        <f t="shared" ca="1" si="28"/>
        <v>4924932400.2592373</v>
      </c>
      <c r="O155" s="90">
        <f t="shared" ca="1" si="28"/>
        <v>5268822107.6184177</v>
      </c>
      <c r="P155" s="90">
        <f t="shared" ca="1" si="28"/>
        <v>5612711814.9775991</v>
      </c>
      <c r="Q155" s="90">
        <f t="shared" ca="1" si="28"/>
        <v>5956601522.3367805</v>
      </c>
      <c r="R155" s="90">
        <f t="shared" ca="1" si="28"/>
        <v>6300491229.695961</v>
      </c>
      <c r="S155" s="90">
        <f t="shared" ca="1" si="28"/>
        <v>6644380937.0551434</v>
      </c>
      <c r="T155" s="90">
        <f t="shared" ca="1" si="28"/>
        <v>6988270644.4143238</v>
      </c>
      <c r="U155" s="90">
        <f t="shared" ca="1" si="28"/>
        <v>7332160351.7735043</v>
      </c>
      <c r="V155">
        <f ca="1">IF('Waste 2030'!$A163="MR",INDIRECT("'Waste 2030'!"&amp;'Country Selector'!$B$3&amp;ROW($A163))*10^12,0)*'Process Emissions Multipliers'!$D$45</f>
        <v>7676050059.1326857</v>
      </c>
      <c r="W155" s="90">
        <f t="shared" ca="1" si="30"/>
        <v>7619020864.4937487</v>
      </c>
      <c r="X155" s="90">
        <f t="shared" ca="1" si="30"/>
        <v>7561991669.8548107</v>
      </c>
      <c r="Y155" s="90">
        <f t="shared" ca="1" si="30"/>
        <v>7504962475.2158747</v>
      </c>
      <c r="Z155" s="90">
        <f t="shared" ca="1" si="30"/>
        <v>7447933280.5769367</v>
      </c>
      <c r="AA155" s="90">
        <f t="shared" ca="1" si="30"/>
        <v>7390904085.9379997</v>
      </c>
      <c r="AB155" s="90">
        <f t="shared" ca="1" si="30"/>
        <v>7333874891.2990627</v>
      </c>
      <c r="AC155" s="90">
        <f t="shared" ca="1" si="30"/>
        <v>7276845696.6601257</v>
      </c>
      <c r="AD155" s="90">
        <f t="shared" ca="1" si="30"/>
        <v>7219816502.0211887</v>
      </c>
      <c r="AE155" s="90">
        <f t="shared" ca="1" si="30"/>
        <v>7162787307.3822517</v>
      </c>
      <c r="AF155" s="90">
        <f t="shared" ca="1" si="30"/>
        <v>7105758112.7433138</v>
      </c>
      <c r="AG155" s="90">
        <f t="shared" ca="1" si="30"/>
        <v>7048728918.1043758</v>
      </c>
      <c r="AH155" s="90">
        <f t="shared" ca="1" si="30"/>
        <v>6991699723.4654388</v>
      </c>
      <c r="AI155" s="90">
        <f t="shared" ca="1" si="30"/>
        <v>6934670528.8265018</v>
      </c>
      <c r="AJ155" s="90">
        <f t="shared" ca="1" si="30"/>
        <v>6877641334.1875648</v>
      </c>
      <c r="AK155" s="90">
        <f t="shared" ca="1" si="30"/>
        <v>6820612139.5486279</v>
      </c>
      <c r="AL155" s="90">
        <f t="shared" ca="1" si="30"/>
        <v>6763582944.9096909</v>
      </c>
      <c r="AM155" s="90">
        <f t="shared" ca="1" si="29"/>
        <v>6706553750.2707529</v>
      </c>
      <c r="AN155" s="90">
        <f t="shared" ca="1" si="29"/>
        <v>6649524555.6318169</v>
      </c>
      <c r="AO155" s="90">
        <f t="shared" ca="1" si="29"/>
        <v>6592495360.9928799</v>
      </c>
      <c r="AP155">
        <f ca="1">V155*'Process Emissions Multipliers'!$E$45</f>
        <v>6535466166.3539419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4066590715.4995856</v>
      </c>
      <c r="D156" s="90">
        <f t="shared" ca="1" si="27"/>
        <v>4129028732.6331005</v>
      </c>
      <c r="E156" s="90">
        <f t="shared" ca="1" si="27"/>
        <v>4191466749.7666159</v>
      </c>
      <c r="F156" s="90">
        <f t="shared" ref="D156:K177" ca="1" si="31">$B156*($L$1-F$1)/($L$1-$B$1)+$L156*(F$1-$B$1)/($L$1-$B$1)</f>
        <v>4253904766.9001312</v>
      </c>
      <c r="G156" s="90">
        <f t="shared" ca="1" si="31"/>
        <v>4316342784.0336466</v>
      </c>
      <c r="H156" s="90">
        <f t="shared" ca="1" si="31"/>
        <v>4378780801.1671619</v>
      </c>
      <c r="I156" s="90">
        <f t="shared" ca="1" si="31"/>
        <v>4441218818.3006773</v>
      </c>
      <c r="J156" s="90">
        <f t="shared" ca="1" si="31"/>
        <v>4503656835.4341917</v>
      </c>
      <c r="K156" s="90">
        <f t="shared" ca="1" si="31"/>
        <v>4566094852.567708</v>
      </c>
      <c r="L156">
        <f ca="1">IF('Waste 2020'!$A164="MR",INDIRECT("'Waste 2020'!"&amp;'Country Selector'!$B$3&amp;ROW($A164))*10^12,0)*'Process Emissions Multipliers'!$B$45</f>
        <v>4628532869.7012224</v>
      </c>
      <c r="M156" s="90">
        <f t="shared" ca="1" si="28"/>
        <v>4601344604.2470369</v>
      </c>
      <c r="N156" s="90">
        <f t="shared" ca="1" si="28"/>
        <v>4574156338.7928505</v>
      </c>
      <c r="O156" s="90">
        <f t="shared" ca="1" si="28"/>
        <v>4546968073.338665</v>
      </c>
      <c r="P156" s="90">
        <f t="shared" ref="N156:U177" ca="1" si="32">$L156*($V$1-P$1)/($V$1-$L$1)+$V156*(P$1-$L$1)/($V$1-$L$1)</f>
        <v>4519779807.8844786</v>
      </c>
      <c r="Q156" s="90">
        <f t="shared" ca="1" si="32"/>
        <v>4492591542.4302921</v>
      </c>
      <c r="R156" s="90">
        <f t="shared" ca="1" si="32"/>
        <v>4465403276.9761066</v>
      </c>
      <c r="S156" s="90">
        <f t="shared" ca="1" si="32"/>
        <v>4438215011.5219212</v>
      </c>
      <c r="T156" s="90">
        <f t="shared" ca="1" si="32"/>
        <v>4411026746.0677347</v>
      </c>
      <c r="U156" s="90">
        <f t="shared" ca="1" si="32"/>
        <v>4383838480.6135483</v>
      </c>
      <c r="V156">
        <f ca="1">IF('Waste 2030'!$A164="MR",INDIRECT("'Waste 2030'!"&amp;'Country Selector'!$B$3&amp;ROW($A164))*10^12,0)*'Process Emissions Multipliers'!$D$45</f>
        <v>4356650215.1593628</v>
      </c>
      <c r="W156" s="90">
        <f t="shared" ca="1" si="30"/>
        <v>4324282493.3258553</v>
      </c>
      <c r="X156" s="90">
        <f t="shared" ca="1" si="30"/>
        <v>4291914771.4923463</v>
      </c>
      <c r="Y156" s="90">
        <f t="shared" ca="1" si="30"/>
        <v>4259547049.6588383</v>
      </c>
      <c r="Z156" s="90">
        <f t="shared" ca="1" si="30"/>
        <v>4227179327.8253298</v>
      </c>
      <c r="AA156" s="90">
        <f t="shared" ca="1" si="30"/>
        <v>4194811605.9918218</v>
      </c>
      <c r="AB156" s="90">
        <f t="shared" ca="1" si="30"/>
        <v>4162443884.1583138</v>
      </c>
      <c r="AC156" s="90">
        <f t="shared" ca="1" si="30"/>
        <v>4130076162.3248053</v>
      </c>
      <c r="AD156" s="90">
        <f t="shared" ca="1" si="30"/>
        <v>4097708440.4912972</v>
      </c>
      <c r="AE156" s="90">
        <f t="shared" ca="1" si="30"/>
        <v>4065340718.6577888</v>
      </c>
      <c r="AF156" s="90">
        <f t="shared" ca="1" si="30"/>
        <v>4032972996.8242807</v>
      </c>
      <c r="AG156" s="90">
        <f t="shared" ca="1" si="30"/>
        <v>4000605274.9907722</v>
      </c>
      <c r="AH156" s="90">
        <f t="shared" ca="1" si="30"/>
        <v>3968237553.1572642</v>
      </c>
      <c r="AI156" s="90">
        <f t="shared" ca="1" si="30"/>
        <v>3935869831.3237562</v>
      </c>
      <c r="AJ156" s="90">
        <f t="shared" ca="1" si="30"/>
        <v>3903502109.4902477</v>
      </c>
      <c r="AK156" s="90">
        <f t="shared" ca="1" si="30"/>
        <v>3871134387.6567397</v>
      </c>
      <c r="AL156" s="90">
        <f t="shared" ca="1" si="30"/>
        <v>3838766665.8232317</v>
      </c>
      <c r="AM156" s="90">
        <f t="shared" ca="1" si="29"/>
        <v>3806398943.9897232</v>
      </c>
      <c r="AN156" s="90">
        <f t="shared" ca="1" si="29"/>
        <v>3774031222.1562152</v>
      </c>
      <c r="AO156" s="90">
        <f t="shared" ca="1" si="29"/>
        <v>3741663500.3227062</v>
      </c>
      <c r="AP156">
        <f ca="1">V156*'Process Emissions Multipliers'!$E$45</f>
        <v>3709295778.4891987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4122470164.2074308</v>
      </c>
      <c r="D157" s="90">
        <f t="shared" ca="1" si="31"/>
        <v>4069834045.7326117</v>
      </c>
      <c r="E157" s="90">
        <f t="shared" ca="1" si="31"/>
        <v>4017197927.2577925</v>
      </c>
      <c r="F157" s="90">
        <f t="shared" ca="1" si="31"/>
        <v>3964561808.7829728</v>
      </c>
      <c r="G157" s="90">
        <f t="shared" ca="1" si="31"/>
        <v>3911925690.3081532</v>
      </c>
      <c r="H157" s="90">
        <f t="shared" ca="1" si="31"/>
        <v>3859289571.8333344</v>
      </c>
      <c r="I157" s="90">
        <f t="shared" ca="1" si="31"/>
        <v>3806653453.3585148</v>
      </c>
      <c r="J157" s="90">
        <f t="shared" ca="1" si="31"/>
        <v>3754017334.8836956</v>
      </c>
      <c r="K157" s="90">
        <f t="shared" ca="1" si="31"/>
        <v>3701381216.4088759</v>
      </c>
      <c r="L157">
        <f ca="1">IF('Waste 2020'!$A165="MR",INDIRECT("'Waste 2020'!"&amp;'Country Selector'!$B$3&amp;ROW($A165))*10^12,0)*'Process Emissions Multipliers'!$B$45</f>
        <v>3648745097.9340563</v>
      </c>
      <c r="M157" s="90">
        <f t="shared" ref="M157:M177" ca="1" si="34">$L157*($V$1-M$1)/($V$1-$L$1)+$V157*(M$1-$L$1)/($V$1-$L$1)</f>
        <v>3670979365.7218952</v>
      </c>
      <c r="N157" s="90">
        <f t="shared" ca="1" si="32"/>
        <v>3693213633.5097342</v>
      </c>
      <c r="O157" s="90">
        <f t="shared" ca="1" si="32"/>
        <v>3715447901.2975731</v>
      </c>
      <c r="P157" s="90">
        <f t="shared" ca="1" si="32"/>
        <v>3737682169.0854115</v>
      </c>
      <c r="Q157" s="90">
        <f t="shared" ca="1" si="32"/>
        <v>3759916436.87325</v>
      </c>
      <c r="R157" s="90">
        <f t="shared" ca="1" si="32"/>
        <v>3782150704.6610889</v>
      </c>
      <c r="S157" s="90">
        <f t="shared" ca="1" si="32"/>
        <v>3804384972.4489279</v>
      </c>
      <c r="T157" s="90">
        <f t="shared" ca="1" si="32"/>
        <v>3826619240.2367659</v>
      </c>
      <c r="U157" s="90">
        <f t="shared" ca="1" si="32"/>
        <v>3848853508.0246053</v>
      </c>
      <c r="V157">
        <f ca="1">IF('Waste 2030'!$A165="MR",INDIRECT("'Waste 2030'!"&amp;'Country Selector'!$B$3&amp;ROW($A165))*10^12,0)*'Process Emissions Multipliers'!$D$45</f>
        <v>3871087775.8124437</v>
      </c>
      <c r="W157" s="90">
        <f t="shared" ca="1" si="30"/>
        <v>3842327538.9027638</v>
      </c>
      <c r="X157" s="90">
        <f t="shared" ca="1" si="30"/>
        <v>3813567301.9930844</v>
      </c>
      <c r="Y157" s="90">
        <f t="shared" ca="1" si="30"/>
        <v>3784807065.0834045</v>
      </c>
      <c r="Z157" s="90">
        <f t="shared" ca="1" si="30"/>
        <v>3756046828.1737242</v>
      </c>
      <c r="AA157" s="90">
        <f t="shared" ca="1" si="30"/>
        <v>3727286591.2640438</v>
      </c>
      <c r="AB157" s="90">
        <f t="shared" ca="1" si="30"/>
        <v>3698526354.3543644</v>
      </c>
      <c r="AC157" s="90">
        <f t="shared" ca="1" si="30"/>
        <v>3669766117.4446845</v>
      </c>
      <c r="AD157" s="90">
        <f t="shared" ca="1" si="30"/>
        <v>3641005880.5350046</v>
      </c>
      <c r="AE157" s="90">
        <f t="shared" ca="1" si="30"/>
        <v>3612245643.6253247</v>
      </c>
      <c r="AF157" s="90">
        <f t="shared" ca="1" si="30"/>
        <v>3583485406.7156448</v>
      </c>
      <c r="AG157" s="90">
        <f t="shared" ca="1" si="30"/>
        <v>3554725169.8059654</v>
      </c>
      <c r="AH157" s="90">
        <f t="shared" ca="1" si="30"/>
        <v>3525964932.8962851</v>
      </c>
      <c r="AI157" s="90">
        <f t="shared" ca="1" si="30"/>
        <v>3497204695.9866056</v>
      </c>
      <c r="AJ157" s="90">
        <f t="shared" ca="1" si="30"/>
        <v>3468444459.0769253</v>
      </c>
      <c r="AK157" s="90">
        <f t="shared" ca="1" si="30"/>
        <v>3439684222.1672459</v>
      </c>
      <c r="AL157" s="90">
        <f t="shared" ca="1" si="30"/>
        <v>3410923985.2575655</v>
      </c>
      <c r="AM157" s="90">
        <f t="shared" ca="1" si="29"/>
        <v>3382163748.3478856</v>
      </c>
      <c r="AN157" s="90">
        <f t="shared" ca="1" si="29"/>
        <v>3353403511.4382057</v>
      </c>
      <c r="AO157" s="90">
        <f t="shared" ca="1" si="29"/>
        <v>3324643274.5285258</v>
      </c>
      <c r="AP157">
        <f ca="1">V157*'Process Emissions Multipliers'!$E$45</f>
        <v>3295883037.6188459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1043334902.262308</v>
      </c>
      <c r="D158" s="90">
        <f t="shared" ca="1" si="31"/>
        <v>1043382877.9468806</v>
      </c>
      <c r="E158" s="90">
        <f t="shared" ca="1" si="31"/>
        <v>1043430853.631453</v>
      </c>
      <c r="F158" s="90">
        <f t="shared" ca="1" si="31"/>
        <v>1043478829.3160255</v>
      </c>
      <c r="G158" s="90">
        <f t="shared" ca="1" si="31"/>
        <v>1043526805.0005981</v>
      </c>
      <c r="H158" s="90">
        <f t="shared" ca="1" si="31"/>
        <v>1043574780.6851707</v>
      </c>
      <c r="I158" s="90">
        <f t="shared" ca="1" si="31"/>
        <v>1043622756.3697431</v>
      </c>
      <c r="J158" s="90">
        <f t="shared" ca="1" si="31"/>
        <v>1043670732.0543156</v>
      </c>
      <c r="K158" s="90">
        <f t="shared" ca="1" si="31"/>
        <v>1043718707.738888</v>
      </c>
      <c r="L158">
        <f ca="1">IF('Waste 2020'!$A166="MR",INDIRECT("'Waste 2020'!"&amp;'Country Selector'!$B$3&amp;ROW($A166))*10^12,0)*'Process Emissions Multipliers'!$B$45</f>
        <v>1043766683.4234606</v>
      </c>
      <c r="M158" s="90">
        <f t="shared" ca="1" si="34"/>
        <v>1022136672.4472939</v>
      </c>
      <c r="N158" s="90">
        <f t="shared" ca="1" si="32"/>
        <v>1000506661.4711272</v>
      </c>
      <c r="O158" s="90">
        <f t="shared" ca="1" si="32"/>
        <v>978876650.49496043</v>
      </c>
      <c r="P158" s="90">
        <f t="shared" ca="1" si="32"/>
        <v>957246639.51879382</v>
      </c>
      <c r="Q158" s="90">
        <f t="shared" ca="1" si="32"/>
        <v>935616628.5426271</v>
      </c>
      <c r="R158" s="90">
        <f t="shared" ca="1" si="32"/>
        <v>913986617.56646037</v>
      </c>
      <c r="S158" s="90">
        <f t="shared" ca="1" si="32"/>
        <v>892356606.59029377</v>
      </c>
      <c r="T158" s="90">
        <f t="shared" ca="1" si="32"/>
        <v>870726595.61412704</v>
      </c>
      <c r="U158" s="90">
        <f t="shared" ca="1" si="32"/>
        <v>849096584.63796031</v>
      </c>
      <c r="V158">
        <f ca="1">IF('Waste 2030'!$A166="MR",INDIRECT("'Waste 2030'!"&amp;'Country Selector'!$B$3&amp;ROW($A166))*10^12,0)*'Process Emissions Multipliers'!$D$45</f>
        <v>827466573.66179359</v>
      </c>
      <c r="W158" s="90">
        <f t="shared" ca="1" si="30"/>
        <v>821318912.83063102</v>
      </c>
      <c r="X158" s="90">
        <f t="shared" ca="1" si="30"/>
        <v>815171251.99946856</v>
      </c>
      <c r="Y158" s="90">
        <f t="shared" ca="1" si="30"/>
        <v>809023591.16830599</v>
      </c>
      <c r="Z158" s="90">
        <f t="shared" ca="1" si="30"/>
        <v>802875930.33714342</v>
      </c>
      <c r="AA158" s="90">
        <f t="shared" ca="1" si="30"/>
        <v>796728269.50598097</v>
      </c>
      <c r="AB158" s="90">
        <f t="shared" ca="1" si="30"/>
        <v>790580608.6748184</v>
      </c>
      <c r="AC158" s="90">
        <f t="shared" ca="1" si="30"/>
        <v>784432947.84365582</v>
      </c>
      <c r="AD158" s="90">
        <f t="shared" ca="1" si="30"/>
        <v>778285287.01249337</v>
      </c>
      <c r="AE158" s="90">
        <f t="shared" ca="1" si="30"/>
        <v>772137626.18133068</v>
      </c>
      <c r="AF158" s="90">
        <f t="shared" ca="1" si="30"/>
        <v>765989965.35016823</v>
      </c>
      <c r="AG158" s="90">
        <f t="shared" ca="1" si="30"/>
        <v>759842304.51900566</v>
      </c>
      <c r="AH158" s="90">
        <f t="shared" ca="1" si="30"/>
        <v>753694643.6878432</v>
      </c>
      <c r="AI158" s="90">
        <f t="shared" ca="1" si="30"/>
        <v>747546982.85668063</v>
      </c>
      <c r="AJ158" s="90">
        <f t="shared" ca="1" si="30"/>
        <v>741399322.02551806</v>
      </c>
      <c r="AK158" s="90">
        <f t="shared" ca="1" si="30"/>
        <v>735251661.19435549</v>
      </c>
      <c r="AL158" s="90">
        <f t="shared" ref="AL158:AO173" ca="1" si="35">$V158*($AP$1-AL$1)/($AP$1-$V$1)+$AP158*(AL$1-$V$1)/($AP$1-$V$1)</f>
        <v>729104000.36319304</v>
      </c>
      <c r="AM158" s="90">
        <f t="shared" ca="1" si="35"/>
        <v>722956339.53203058</v>
      </c>
      <c r="AN158" s="90">
        <f t="shared" ca="1" si="35"/>
        <v>716808678.70086789</v>
      </c>
      <c r="AO158" s="90">
        <f t="shared" ca="1" si="35"/>
        <v>710661017.86970544</v>
      </c>
      <c r="AP158">
        <f ca="1">V158*'Process Emissions Multipliers'!$E$45</f>
        <v>704513357.03854287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857642783.97399104</v>
      </c>
      <c r="D159" s="90">
        <f t="shared" ca="1" si="31"/>
        <v>902655348.24596691</v>
      </c>
      <c r="E159" s="90">
        <f t="shared" ca="1" si="31"/>
        <v>947667912.51794267</v>
      </c>
      <c r="F159" s="90">
        <f t="shared" ca="1" si="31"/>
        <v>992680476.78991842</v>
      </c>
      <c r="G159" s="90">
        <f t="shared" ca="1" si="31"/>
        <v>1037693041.0618943</v>
      </c>
      <c r="H159" s="90">
        <f t="shared" ca="1" si="31"/>
        <v>1082705605.3338702</v>
      </c>
      <c r="I159" s="90">
        <f t="shared" ca="1" si="31"/>
        <v>1127718169.6058459</v>
      </c>
      <c r="J159" s="90">
        <f t="shared" ca="1" si="31"/>
        <v>1172730733.8778217</v>
      </c>
      <c r="K159" s="90">
        <f t="shared" ca="1" si="31"/>
        <v>1217743298.1497977</v>
      </c>
      <c r="L159">
        <f ca="1">IF('Waste 2020'!$A167="MR",INDIRECT("'Waste 2020'!"&amp;'Country Selector'!$B$3&amp;ROW($A167))*10^12,0)*'Process Emissions Multipliers'!$B$45</f>
        <v>1262755862.4217734</v>
      </c>
      <c r="M159" s="90">
        <f t="shared" ca="1" si="34"/>
        <v>1249452140.5489948</v>
      </c>
      <c r="N159" s="90">
        <f t="shared" ca="1" si="32"/>
        <v>1236148418.6762161</v>
      </c>
      <c r="O159" s="90">
        <f t="shared" ca="1" si="32"/>
        <v>1222844696.8034375</v>
      </c>
      <c r="P159" s="90">
        <f t="shared" ca="1" si="32"/>
        <v>1209540974.9306588</v>
      </c>
      <c r="Q159" s="90">
        <f t="shared" ca="1" si="32"/>
        <v>1196237253.0578802</v>
      </c>
      <c r="R159" s="90">
        <f t="shared" ca="1" si="32"/>
        <v>1182933531.1851015</v>
      </c>
      <c r="S159" s="90">
        <f t="shared" ca="1" si="32"/>
        <v>1169629809.3123229</v>
      </c>
      <c r="T159" s="90">
        <f t="shared" ca="1" si="32"/>
        <v>1156326087.4395442</v>
      </c>
      <c r="U159" s="90">
        <f t="shared" ca="1" si="32"/>
        <v>1143022365.5667655</v>
      </c>
      <c r="V159">
        <f ca="1">IF('Waste 2030'!$A167="MR",INDIRECT("'Waste 2030'!"&amp;'Country Selector'!$B$3&amp;ROW($A167))*10^12,0)*'Process Emissions Multipliers'!$D$45</f>
        <v>1129718643.6939869</v>
      </c>
      <c r="W159" s="90">
        <f t="shared" ref="W159:AL174" ca="1" si="36">$V159*($AP$1-W$1)/($AP$1-$V$1)+$AP159*(W$1-$V$1)/($AP$1-$V$1)</f>
        <v>1121325401.8675077</v>
      </c>
      <c r="X159" s="90">
        <f t="shared" ca="1" si="36"/>
        <v>1112932160.0410285</v>
      </c>
      <c r="Y159" s="90">
        <f t="shared" ca="1" si="36"/>
        <v>1104538918.2145493</v>
      </c>
      <c r="Z159" s="90">
        <f t="shared" ca="1" si="36"/>
        <v>1096145676.3880701</v>
      </c>
      <c r="AA159" s="90">
        <f t="shared" ca="1" si="36"/>
        <v>1087752434.5615909</v>
      </c>
      <c r="AB159" s="90">
        <f t="shared" ca="1" si="36"/>
        <v>1079359192.7351117</v>
      </c>
      <c r="AC159" s="90">
        <f t="shared" ca="1" si="36"/>
        <v>1070965950.9086325</v>
      </c>
      <c r="AD159" s="90">
        <f t="shared" ca="1" si="36"/>
        <v>1062572709.0821533</v>
      </c>
      <c r="AE159" s="90">
        <f t="shared" ca="1" si="36"/>
        <v>1054179467.2556741</v>
      </c>
      <c r="AF159" s="90">
        <f t="shared" ca="1" si="36"/>
        <v>1045786225.429195</v>
      </c>
      <c r="AG159" s="90">
        <f t="shared" ca="1" si="36"/>
        <v>1037392983.6027157</v>
      </c>
      <c r="AH159" s="90">
        <f t="shared" ca="1" si="36"/>
        <v>1028999741.7762367</v>
      </c>
      <c r="AI159" s="90">
        <f t="shared" ca="1" si="36"/>
        <v>1020606499.9497575</v>
      </c>
      <c r="AJ159" s="90">
        <f t="shared" ca="1" si="36"/>
        <v>1012213258.1232781</v>
      </c>
      <c r="AK159" s="90">
        <f t="shared" ca="1" si="36"/>
        <v>1003820016.2967989</v>
      </c>
      <c r="AL159" s="90">
        <f t="shared" ca="1" si="36"/>
        <v>995426774.47031975</v>
      </c>
      <c r="AM159" s="90">
        <f t="shared" ca="1" si="35"/>
        <v>987033532.64384067</v>
      </c>
      <c r="AN159" s="90">
        <f t="shared" ca="1" si="35"/>
        <v>978640290.81736147</v>
      </c>
      <c r="AO159" s="90">
        <f t="shared" ca="1" si="35"/>
        <v>970247048.99088216</v>
      </c>
      <c r="AP159">
        <f ca="1">V159*'Process Emissions Multipliers'!$E$45</f>
        <v>961853807.16440308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189326065.41499197</v>
      </c>
      <c r="D160" s="90">
        <f t="shared" ca="1" si="31"/>
        <v>195931144.60224819</v>
      </c>
      <c r="E160" s="90">
        <f t="shared" ca="1" si="31"/>
        <v>202536223.78950447</v>
      </c>
      <c r="F160" s="90">
        <f t="shared" ca="1" si="31"/>
        <v>209141302.97676072</v>
      </c>
      <c r="G160" s="90">
        <f t="shared" ca="1" si="31"/>
        <v>215746382.16401702</v>
      </c>
      <c r="H160" s="90">
        <f t="shared" ca="1" si="31"/>
        <v>222351461.35127324</v>
      </c>
      <c r="I160" s="90">
        <f t="shared" ca="1" si="31"/>
        <v>228956540.53852949</v>
      </c>
      <c r="J160" s="90">
        <f t="shared" ca="1" si="31"/>
        <v>235561619.72578576</v>
      </c>
      <c r="K160" s="90">
        <f t="shared" ca="1" si="31"/>
        <v>242166698.91304204</v>
      </c>
      <c r="L160">
        <f ca="1">IF('Waste 2020'!$A168="MR",INDIRECT("'Waste 2020'!"&amp;'Country Selector'!$B$3&amp;ROW($A168))*10^12,0)*'Process Emissions Multipliers'!$B$45</f>
        <v>248771778.10029829</v>
      </c>
      <c r="M160" s="90">
        <f t="shared" ca="1" si="34"/>
        <v>278816886.02712017</v>
      </c>
      <c r="N160" s="90">
        <f t="shared" ca="1" si="32"/>
        <v>308861993.95394206</v>
      </c>
      <c r="O160" s="90">
        <f t="shared" ca="1" si="32"/>
        <v>338907101.88076389</v>
      </c>
      <c r="P160" s="90">
        <f t="shared" ca="1" si="32"/>
        <v>368952209.80758584</v>
      </c>
      <c r="Q160" s="90">
        <f t="shared" ca="1" si="32"/>
        <v>398997317.73440766</v>
      </c>
      <c r="R160" s="90">
        <f t="shared" ca="1" si="32"/>
        <v>429042425.66122961</v>
      </c>
      <c r="S160" s="90">
        <f t="shared" ca="1" si="32"/>
        <v>459087533.58805144</v>
      </c>
      <c r="T160" s="90">
        <f t="shared" ca="1" si="32"/>
        <v>489132641.51487333</v>
      </c>
      <c r="U160" s="90">
        <f t="shared" ca="1" si="32"/>
        <v>519177749.44169515</v>
      </c>
      <c r="V160">
        <f ca="1">IF('Waste 2030'!$A168="MR",INDIRECT("'Waste 2030'!"&amp;'Country Selector'!$B$3&amp;ROW($A168))*10^12,0)*'Process Emissions Multipliers'!$D$45</f>
        <v>549222857.36851704</v>
      </c>
      <c r="W160" s="90">
        <f t="shared" ca="1" si="36"/>
        <v>545142407.52885544</v>
      </c>
      <c r="X160" s="90">
        <f t="shared" ca="1" si="36"/>
        <v>541061957.68919384</v>
      </c>
      <c r="Y160" s="90">
        <f t="shared" ca="1" si="36"/>
        <v>536981507.84953225</v>
      </c>
      <c r="Z160" s="90">
        <f t="shared" ca="1" si="36"/>
        <v>532901058.00987065</v>
      </c>
      <c r="AA160" s="90">
        <f t="shared" ca="1" si="36"/>
        <v>528820608.17020905</v>
      </c>
      <c r="AB160" s="90">
        <f t="shared" ca="1" si="36"/>
        <v>524740158.33054745</v>
      </c>
      <c r="AC160" s="90">
        <f t="shared" ca="1" si="36"/>
        <v>520659708.49088585</v>
      </c>
      <c r="AD160" s="90">
        <f t="shared" ca="1" si="36"/>
        <v>516579258.65122426</v>
      </c>
      <c r="AE160" s="90">
        <f t="shared" ca="1" si="36"/>
        <v>512498808.81156266</v>
      </c>
      <c r="AF160" s="90">
        <f t="shared" ca="1" si="36"/>
        <v>508418358.97190106</v>
      </c>
      <c r="AG160" s="90">
        <f t="shared" ca="1" si="36"/>
        <v>504337909.13223946</v>
      </c>
      <c r="AH160" s="90">
        <f t="shared" ca="1" si="36"/>
        <v>500257459.29257786</v>
      </c>
      <c r="AI160" s="90">
        <f t="shared" ca="1" si="36"/>
        <v>496177009.45291626</v>
      </c>
      <c r="AJ160" s="90">
        <f t="shared" ca="1" si="36"/>
        <v>492096559.61325467</v>
      </c>
      <c r="AK160" s="90">
        <f t="shared" ca="1" si="36"/>
        <v>488016109.77359307</v>
      </c>
      <c r="AL160" s="90">
        <f t="shared" ca="1" si="36"/>
        <v>483935659.93393147</v>
      </c>
      <c r="AM160" s="90">
        <f t="shared" ca="1" si="35"/>
        <v>479855210.09426987</v>
      </c>
      <c r="AN160" s="90">
        <f t="shared" ca="1" si="35"/>
        <v>475774760.25460821</v>
      </c>
      <c r="AO160" s="90">
        <f t="shared" ca="1" si="35"/>
        <v>471694310.41494668</v>
      </c>
      <c r="AP160">
        <f ca="1">V160*'Process Emissions Multipliers'!$E$45</f>
        <v>467613860.57528502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233148236.76716036</v>
      </c>
      <c r="D161" s="90">
        <f t="shared" ca="1" si="31"/>
        <v>264896675.20775822</v>
      </c>
      <c r="E161" s="90">
        <f t="shared" ca="1" si="31"/>
        <v>296645113.64835608</v>
      </c>
      <c r="F161" s="90">
        <f t="shared" ca="1" si="31"/>
        <v>328393552.08895391</v>
      </c>
      <c r="G161" s="90">
        <f t="shared" ca="1" si="31"/>
        <v>360141990.52955174</v>
      </c>
      <c r="H161" s="90">
        <f t="shared" ca="1" si="31"/>
        <v>391890428.97014958</v>
      </c>
      <c r="I161" s="90">
        <f t="shared" ca="1" si="31"/>
        <v>423638867.41074741</v>
      </c>
      <c r="J161" s="90">
        <f t="shared" ca="1" si="31"/>
        <v>455387305.8513453</v>
      </c>
      <c r="K161" s="90">
        <f t="shared" ca="1" si="31"/>
        <v>487135744.29194313</v>
      </c>
      <c r="L161">
        <f ca="1">IF('Waste 2020'!$A169="MR",INDIRECT("'Waste 2020'!"&amp;'Country Selector'!$B$3&amp;ROW($A169))*10^12,0)*'Process Emissions Multipliers'!$B$45</f>
        <v>518884182.73254097</v>
      </c>
      <c r="M161" s="90">
        <f t="shared" ca="1" si="34"/>
        <v>221787681917.92468</v>
      </c>
      <c r="N161" s="90">
        <f t="shared" ca="1" si="32"/>
        <v>443056479653.11682</v>
      </c>
      <c r="O161" s="90">
        <f t="shared" ca="1" si="32"/>
        <v>664325277388.30884</v>
      </c>
      <c r="P161" s="90">
        <f t="shared" ca="1" si="32"/>
        <v>885594075123.5011</v>
      </c>
      <c r="Q161" s="90">
        <f t="shared" ca="1" si="32"/>
        <v>1106862872858.6931</v>
      </c>
      <c r="R161" s="90">
        <f t="shared" ca="1" si="32"/>
        <v>1328131670593.8853</v>
      </c>
      <c r="S161" s="90">
        <f t="shared" ca="1" si="32"/>
        <v>1549400468329.0774</v>
      </c>
      <c r="T161" s="90">
        <f t="shared" ca="1" si="32"/>
        <v>1770669266064.2695</v>
      </c>
      <c r="U161" s="90">
        <f t="shared" ca="1" si="32"/>
        <v>1991938063799.4614</v>
      </c>
      <c r="V161">
        <f ca="1">IF('Waste 2030'!$A169="MR",INDIRECT("'Waste 2030'!"&amp;'Country Selector'!$B$3&amp;ROW($A169))*10^12,0)*'Process Emissions Multipliers'!$D$45</f>
        <v>2213206861534.6538</v>
      </c>
      <c r="W161" s="90">
        <f t="shared" ca="1" si="36"/>
        <v>2196763846714.4832</v>
      </c>
      <c r="X161" s="90">
        <f t="shared" ca="1" si="36"/>
        <v>2180320831894.3123</v>
      </c>
      <c r="Y161" s="90">
        <f t="shared" ca="1" si="36"/>
        <v>2163877817074.1416</v>
      </c>
      <c r="Z161" s="90">
        <f t="shared" ca="1" si="36"/>
        <v>2147434802253.9709</v>
      </c>
      <c r="AA161" s="90">
        <f t="shared" ca="1" si="36"/>
        <v>2130991787433.8003</v>
      </c>
      <c r="AB161" s="90">
        <f t="shared" ca="1" si="36"/>
        <v>2114548772613.6294</v>
      </c>
      <c r="AC161" s="90">
        <f t="shared" ca="1" si="36"/>
        <v>2098105757793.4587</v>
      </c>
      <c r="AD161" s="90">
        <f t="shared" ca="1" si="36"/>
        <v>2081662742973.2881</v>
      </c>
      <c r="AE161" s="90">
        <f t="shared" ca="1" si="36"/>
        <v>2065219728153.1172</v>
      </c>
      <c r="AF161" s="90">
        <f t="shared" ca="1" si="36"/>
        <v>2048776713332.9463</v>
      </c>
      <c r="AG161" s="90">
        <f t="shared" ca="1" si="36"/>
        <v>2032333698512.7759</v>
      </c>
      <c r="AH161" s="90">
        <f t="shared" ca="1" si="36"/>
        <v>2015890683692.6052</v>
      </c>
      <c r="AI161" s="90">
        <f t="shared" ca="1" si="36"/>
        <v>1999447668872.4341</v>
      </c>
      <c r="AJ161" s="90">
        <f t="shared" ca="1" si="36"/>
        <v>1983004654052.2637</v>
      </c>
      <c r="AK161" s="90">
        <f t="shared" ca="1" si="36"/>
        <v>1966561639232.0928</v>
      </c>
      <c r="AL161" s="90">
        <f t="shared" ca="1" si="36"/>
        <v>1950118624411.9224</v>
      </c>
      <c r="AM161" s="90">
        <f t="shared" ca="1" si="35"/>
        <v>1933675609591.7512</v>
      </c>
      <c r="AN161" s="90">
        <f t="shared" ca="1" si="35"/>
        <v>1917232594771.5806</v>
      </c>
      <c r="AO161" s="90">
        <f t="shared" ca="1" si="35"/>
        <v>1900789579951.4099</v>
      </c>
      <c r="AP161">
        <f ca="1">V161*'Process Emissions Multipliers'!$E$45</f>
        <v>1884346565131.2393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839992665.0539701</v>
      </c>
      <c r="D162" s="90">
        <f t="shared" ca="1" si="31"/>
        <v>825913152.8514142</v>
      </c>
      <c r="E162" s="90">
        <f t="shared" ca="1" si="31"/>
        <v>811833640.64885819</v>
      </c>
      <c r="F162" s="90">
        <f t="shared" ca="1" si="31"/>
        <v>797754128.44630218</v>
      </c>
      <c r="G162" s="90">
        <f t="shared" ca="1" si="31"/>
        <v>783674616.24374616</v>
      </c>
      <c r="H162" s="90">
        <f t="shared" ca="1" si="31"/>
        <v>769595104.04119015</v>
      </c>
      <c r="I162" s="90">
        <f t="shared" ca="1" si="31"/>
        <v>755515591.83863413</v>
      </c>
      <c r="J162" s="90">
        <f t="shared" ca="1" si="31"/>
        <v>741436079.63607812</v>
      </c>
      <c r="K162" s="90">
        <f t="shared" ca="1" si="31"/>
        <v>727356567.43352211</v>
      </c>
      <c r="L162">
        <f ca="1">IF('Waste 2020'!$A170="MR",INDIRECT("'Waste 2020'!"&amp;'Country Selector'!$B$3&amp;ROW($A170))*10^12,0)*'Process Emissions Multipliers'!$B$45</f>
        <v>713277055.23096609</v>
      </c>
      <c r="M162" s="90">
        <f t="shared" ca="1" si="34"/>
        <v>709458833.07616019</v>
      </c>
      <c r="N162" s="90">
        <f t="shared" ca="1" si="32"/>
        <v>705640610.92135417</v>
      </c>
      <c r="O162" s="90">
        <f t="shared" ca="1" si="32"/>
        <v>701822388.76654816</v>
      </c>
      <c r="P162" s="90">
        <f t="shared" ca="1" si="32"/>
        <v>698004166.61174226</v>
      </c>
      <c r="Q162" s="90">
        <f t="shared" ca="1" si="32"/>
        <v>694185944.45693636</v>
      </c>
      <c r="R162" s="90">
        <f t="shared" ca="1" si="32"/>
        <v>690367722.30213046</v>
      </c>
      <c r="S162" s="90">
        <f t="shared" ca="1" si="32"/>
        <v>686549500.14732444</v>
      </c>
      <c r="T162" s="90">
        <f t="shared" ca="1" si="32"/>
        <v>682731277.99251854</v>
      </c>
      <c r="U162" s="90">
        <f t="shared" ca="1" si="32"/>
        <v>678913055.83771253</v>
      </c>
      <c r="V162">
        <f ca="1">IF('Waste 2030'!$A170="MR",INDIRECT("'Waste 2030'!"&amp;'Country Selector'!$B$3&amp;ROW($A170))*10^12,0)*'Process Emissions Multipliers'!$D$45</f>
        <v>675094833.68290663</v>
      </c>
      <c r="W162" s="90">
        <f t="shared" ca="1" si="36"/>
        <v>670079218.31129539</v>
      </c>
      <c r="X162" s="90">
        <f t="shared" ca="1" si="36"/>
        <v>665063602.93968415</v>
      </c>
      <c r="Y162" s="90">
        <f t="shared" ca="1" si="36"/>
        <v>660047987.5680728</v>
      </c>
      <c r="Z162" s="90">
        <f t="shared" ca="1" si="36"/>
        <v>655032372.19646156</v>
      </c>
      <c r="AA162" s="90">
        <f t="shared" ca="1" si="36"/>
        <v>650016756.82485032</v>
      </c>
      <c r="AB162" s="90">
        <f t="shared" ca="1" si="36"/>
        <v>645001141.45323896</v>
      </c>
      <c r="AC162" s="90">
        <f t="shared" ca="1" si="36"/>
        <v>639985526.08162785</v>
      </c>
      <c r="AD162" s="90">
        <f t="shared" ca="1" si="36"/>
        <v>634969910.71001649</v>
      </c>
      <c r="AE162" s="90">
        <f t="shared" ca="1" si="36"/>
        <v>629954295.33840525</v>
      </c>
      <c r="AF162" s="90">
        <f t="shared" ca="1" si="36"/>
        <v>624938679.96679401</v>
      </c>
      <c r="AG162" s="90">
        <f t="shared" ca="1" si="36"/>
        <v>619923064.59518278</v>
      </c>
      <c r="AH162" s="90">
        <f t="shared" ca="1" si="36"/>
        <v>614907449.22357154</v>
      </c>
      <c r="AI162" s="90">
        <f t="shared" ca="1" si="36"/>
        <v>609891833.85196018</v>
      </c>
      <c r="AJ162" s="90">
        <f t="shared" ca="1" si="36"/>
        <v>604876218.48034894</v>
      </c>
      <c r="AK162" s="90">
        <f t="shared" ca="1" si="36"/>
        <v>599860603.10873771</v>
      </c>
      <c r="AL162" s="90">
        <f t="shared" ca="1" si="36"/>
        <v>594844987.73712647</v>
      </c>
      <c r="AM162" s="90">
        <f t="shared" ca="1" si="35"/>
        <v>589829372.36551523</v>
      </c>
      <c r="AN162" s="90">
        <f t="shared" ca="1" si="35"/>
        <v>584813756.99390388</v>
      </c>
      <c r="AO162" s="90">
        <f t="shared" ca="1" si="35"/>
        <v>579798141.62229264</v>
      </c>
      <c r="AP162">
        <f ca="1">V162*'Process Emissions Multipliers'!$E$45</f>
        <v>574782526.2506814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162268529653.39813</v>
      </c>
      <c r="D163" s="90">
        <f t="shared" ca="1" si="31"/>
        <v>324272670939.56494</v>
      </c>
      <c r="E163" s="90">
        <f t="shared" ca="1" si="31"/>
        <v>486276812225.73181</v>
      </c>
      <c r="F163" s="90">
        <f t="shared" ca="1" si="31"/>
        <v>648280953511.89856</v>
      </c>
      <c r="G163" s="90">
        <f t="shared" ca="1" si="31"/>
        <v>810285094798.06543</v>
      </c>
      <c r="H163" s="90">
        <f t="shared" ca="1" si="31"/>
        <v>972289236084.23242</v>
      </c>
      <c r="I163" s="90">
        <f t="shared" ca="1" si="31"/>
        <v>1134293377370.3992</v>
      </c>
      <c r="J163" s="90">
        <f t="shared" ca="1" si="31"/>
        <v>1296297518656.5659</v>
      </c>
      <c r="K163" s="90">
        <f t="shared" ca="1" si="31"/>
        <v>1458301659942.7329</v>
      </c>
      <c r="L163">
        <f ca="1">IF('Waste 2020'!$A171="MR",INDIRECT("'Waste 2020'!"&amp;'Country Selector'!$B$3&amp;ROW($A171))*10^12,0)*'Process Emissions Multipliers'!$B$45</f>
        <v>1620305801228.8997</v>
      </c>
      <c r="M163" s="90">
        <f t="shared" ca="1" si="34"/>
        <v>1458285426349.2424</v>
      </c>
      <c r="N163" s="90">
        <f t="shared" ca="1" si="32"/>
        <v>1296265051469.585</v>
      </c>
      <c r="O163" s="90">
        <f t="shared" ca="1" si="32"/>
        <v>1134244676589.928</v>
      </c>
      <c r="P163" s="90">
        <f t="shared" ca="1" si="32"/>
        <v>972224301710.27075</v>
      </c>
      <c r="Q163" s="90">
        <f t="shared" ca="1" si="32"/>
        <v>810203926830.6134</v>
      </c>
      <c r="R163" s="90">
        <f t="shared" ca="1" si="32"/>
        <v>648183551950.95618</v>
      </c>
      <c r="S163" s="90">
        <f t="shared" ca="1" si="32"/>
        <v>486163177071.29901</v>
      </c>
      <c r="T163" s="90">
        <f t="shared" ca="1" si="32"/>
        <v>324142802191.64172</v>
      </c>
      <c r="U163" s="90">
        <f t="shared" ca="1" si="32"/>
        <v>162122427311.9845</v>
      </c>
      <c r="V163">
        <f ca="1">IF('Waste 2030'!$A171="MR",INDIRECT("'Waste 2030'!"&amp;'Country Selector'!$B$3&amp;ROW($A171))*10^12,0)*'Process Emissions Multipliers'!$D$45</f>
        <v>102052432.32725716</v>
      </c>
      <c r="W163" s="90">
        <f t="shared" ca="1" si="36"/>
        <v>101294234.03754646</v>
      </c>
      <c r="X163" s="90">
        <f t="shared" ca="1" si="36"/>
        <v>100536035.74783576</v>
      </c>
      <c r="Y163" s="90">
        <f t="shared" ca="1" si="36"/>
        <v>99777837.458125055</v>
      </c>
      <c r="Z163" s="90">
        <f t="shared" ca="1" si="36"/>
        <v>99019639.168414354</v>
      </c>
      <c r="AA163" s="90">
        <f t="shared" ca="1" si="36"/>
        <v>98261440.878703654</v>
      </c>
      <c r="AB163" s="90">
        <f t="shared" ca="1" si="36"/>
        <v>97503242.588992953</v>
      </c>
      <c r="AC163" s="90">
        <f t="shared" ca="1" si="36"/>
        <v>96745044.299282253</v>
      </c>
      <c r="AD163" s="90">
        <f t="shared" ca="1" si="36"/>
        <v>95986846.009571552</v>
      </c>
      <c r="AE163" s="90">
        <f t="shared" ca="1" si="36"/>
        <v>95228647.719860852</v>
      </c>
      <c r="AF163" s="90">
        <f t="shared" ca="1" si="36"/>
        <v>94470449.430150151</v>
      </c>
      <c r="AG163" s="90">
        <f t="shared" ca="1" si="36"/>
        <v>93712251.140439451</v>
      </c>
      <c r="AH163" s="90">
        <f t="shared" ca="1" si="36"/>
        <v>92954052.85072875</v>
      </c>
      <c r="AI163" s="90">
        <f t="shared" ca="1" si="36"/>
        <v>92195854.561018065</v>
      </c>
      <c r="AJ163" s="90">
        <f t="shared" ca="1" si="36"/>
        <v>91437656.271307364</v>
      </c>
      <c r="AK163" s="90">
        <f t="shared" ca="1" si="36"/>
        <v>90679457.981596664</v>
      </c>
      <c r="AL163" s="90">
        <f t="shared" ca="1" si="36"/>
        <v>89921259.691885963</v>
      </c>
      <c r="AM163" s="90">
        <f t="shared" ca="1" si="35"/>
        <v>89163061.402175263</v>
      </c>
      <c r="AN163" s="90">
        <f t="shared" ca="1" si="35"/>
        <v>88404863.112464547</v>
      </c>
      <c r="AO163" s="90">
        <f t="shared" ca="1" si="35"/>
        <v>87646664.822753862</v>
      </c>
      <c r="AP163">
        <f ca="1">V163*'Process Emissions Multipliers'!$E$45</f>
        <v>86888466.533043161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157717622.37101367</v>
      </c>
      <c r="D164" s="90">
        <f t="shared" ca="1" si="31"/>
        <v>154618114.57655808</v>
      </c>
      <c r="E164" s="90">
        <f t="shared" ca="1" si="31"/>
        <v>151518606.7821025</v>
      </c>
      <c r="F164" s="90">
        <f t="shared" ca="1" si="31"/>
        <v>148419098.98764688</v>
      </c>
      <c r="G164" s="90">
        <f t="shared" ca="1" si="31"/>
        <v>145319591.19319126</v>
      </c>
      <c r="H164" s="90">
        <f t="shared" ca="1" si="31"/>
        <v>142220083.39873567</v>
      </c>
      <c r="I164" s="90">
        <f t="shared" ca="1" si="31"/>
        <v>139120575.60428005</v>
      </c>
      <c r="J164" s="90">
        <f t="shared" ca="1" si="31"/>
        <v>136021067.80982447</v>
      </c>
      <c r="K164" s="90">
        <f t="shared" ca="1" si="31"/>
        <v>132921560.01536886</v>
      </c>
      <c r="L164">
        <f ca="1">IF('Waste 2020'!$A172="MR",INDIRECT("'Waste 2020'!"&amp;'Country Selector'!$B$3&amp;ROW($A172))*10^12,0)*'Process Emissions Multipliers'!$B$45</f>
        <v>129822052.22091325</v>
      </c>
      <c r="M164" s="90">
        <f t="shared" ca="1" si="34"/>
        <v>146605014.40716976</v>
      </c>
      <c r="N164" s="90">
        <f t="shared" ca="1" si="32"/>
        <v>163387976.59342626</v>
      </c>
      <c r="O164" s="90">
        <f t="shared" ca="1" si="32"/>
        <v>180170938.77968276</v>
      </c>
      <c r="P164" s="90">
        <f t="shared" ca="1" si="32"/>
        <v>196953900.96593925</v>
      </c>
      <c r="Q164" s="90">
        <f t="shared" ca="1" si="32"/>
        <v>213736863.15219575</v>
      </c>
      <c r="R164" s="90">
        <f t="shared" ca="1" si="32"/>
        <v>230519825.33845228</v>
      </c>
      <c r="S164" s="90">
        <f t="shared" ca="1" si="32"/>
        <v>247302787.52470878</v>
      </c>
      <c r="T164" s="90">
        <f t="shared" ca="1" si="32"/>
        <v>264085749.71096528</v>
      </c>
      <c r="U164" s="90">
        <f t="shared" ca="1" si="32"/>
        <v>280868711.8972218</v>
      </c>
      <c r="V164">
        <f ca="1">IF('Waste 2030'!$A172="MR",INDIRECT("'Waste 2030'!"&amp;'Country Selector'!$B$3&amp;ROW($A172))*10^12,0)*'Process Emissions Multipliers'!$D$45</f>
        <v>297651674.08347827</v>
      </c>
      <c r="W164" s="90">
        <f t="shared" ca="1" si="36"/>
        <v>295440271.71831048</v>
      </c>
      <c r="X164" s="90">
        <f t="shared" ca="1" si="36"/>
        <v>293228869.35314274</v>
      </c>
      <c r="Y164" s="90">
        <f t="shared" ca="1" si="36"/>
        <v>291017466.98797494</v>
      </c>
      <c r="Z164" s="90">
        <f t="shared" ca="1" si="36"/>
        <v>288806064.6228072</v>
      </c>
      <c r="AA164" s="90">
        <f t="shared" ca="1" si="36"/>
        <v>286594662.25763947</v>
      </c>
      <c r="AB164" s="90">
        <f t="shared" ca="1" si="36"/>
        <v>284383259.89247167</v>
      </c>
      <c r="AC164" s="90">
        <f t="shared" ca="1" si="36"/>
        <v>282171857.52730393</v>
      </c>
      <c r="AD164" s="90">
        <f t="shared" ca="1" si="36"/>
        <v>279960455.1621362</v>
      </c>
      <c r="AE164" s="90">
        <f t="shared" ca="1" si="36"/>
        <v>277749052.7969684</v>
      </c>
      <c r="AF164" s="90">
        <f t="shared" ca="1" si="36"/>
        <v>275537650.4318006</v>
      </c>
      <c r="AG164" s="90">
        <f t="shared" ca="1" si="36"/>
        <v>273326248.06663287</v>
      </c>
      <c r="AH164" s="90">
        <f t="shared" ca="1" si="36"/>
        <v>271114845.70146507</v>
      </c>
      <c r="AI164" s="90">
        <f t="shared" ca="1" si="36"/>
        <v>268903443.33629733</v>
      </c>
      <c r="AJ164" s="90">
        <f t="shared" ca="1" si="36"/>
        <v>266692040.97112954</v>
      </c>
      <c r="AK164" s="90">
        <f t="shared" ca="1" si="36"/>
        <v>264480638.6059618</v>
      </c>
      <c r="AL164" s="90">
        <f t="shared" ca="1" si="36"/>
        <v>262269236.24079403</v>
      </c>
      <c r="AM164" s="90">
        <f t="shared" ca="1" si="35"/>
        <v>260057833.87562627</v>
      </c>
      <c r="AN164" s="90">
        <f t="shared" ca="1" si="35"/>
        <v>257846431.5104585</v>
      </c>
      <c r="AO164" s="90">
        <f t="shared" ca="1" si="35"/>
        <v>255635029.14529073</v>
      </c>
      <c r="AP164">
        <f ca="1">V164*'Process Emissions Multipliers'!$E$45</f>
        <v>253423626.78012297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6217292460.2234201</v>
      </c>
      <c r="N165" s="90">
        <f t="shared" ca="1" si="32"/>
        <v>12434584920.44684</v>
      </c>
      <c r="O165" s="90">
        <f t="shared" ca="1" si="32"/>
        <v>18651877380.670261</v>
      </c>
      <c r="P165" s="90">
        <f t="shared" ca="1" si="32"/>
        <v>24869169840.893681</v>
      </c>
      <c r="Q165" s="90">
        <f t="shared" ca="1" si="32"/>
        <v>31086462301.117104</v>
      </c>
      <c r="R165" s="90">
        <f t="shared" ca="1" si="32"/>
        <v>37303754761.340523</v>
      </c>
      <c r="S165" s="90">
        <f t="shared" ca="1" si="32"/>
        <v>43521047221.563942</v>
      </c>
      <c r="T165" s="90">
        <f t="shared" ca="1" si="32"/>
        <v>49738339681.787361</v>
      </c>
      <c r="U165" s="90">
        <f t="shared" ca="1" si="32"/>
        <v>55955632142.01078</v>
      </c>
      <c r="V165">
        <f ca="1">IF('Waste 2030'!$A173="MR",INDIRECT("'Waste 2030'!"&amp;'Country Selector'!$B$3&amp;ROW($A173))*10^12,0)*'Process Emissions Multipliers'!$D$45</f>
        <v>62172924602.2342</v>
      </c>
      <c r="W165" s="90">
        <f t="shared" ca="1" si="36"/>
        <v>61711011015.024811</v>
      </c>
      <c r="X165" s="90">
        <f t="shared" ca="1" si="36"/>
        <v>61249097427.81543</v>
      </c>
      <c r="Y165" s="90">
        <f t="shared" ca="1" si="36"/>
        <v>60787183840.606049</v>
      </c>
      <c r="Z165" s="90">
        <f t="shared" ca="1" si="36"/>
        <v>60325270253.396667</v>
      </c>
      <c r="AA165" s="90">
        <f t="shared" ca="1" si="36"/>
        <v>59863356666.187271</v>
      </c>
      <c r="AB165" s="90">
        <f t="shared" ca="1" si="36"/>
        <v>59401443078.977905</v>
      </c>
      <c r="AC165" s="90">
        <f t="shared" ca="1" si="36"/>
        <v>58939529491.768509</v>
      </c>
      <c r="AD165" s="90">
        <f t="shared" ca="1" si="36"/>
        <v>58477615904.559128</v>
      </c>
      <c r="AE165" s="90">
        <f t="shared" ca="1" si="36"/>
        <v>58015702317.349747</v>
      </c>
      <c r="AF165" s="90">
        <f t="shared" ca="1" si="36"/>
        <v>57553788730.140366</v>
      </c>
      <c r="AG165" s="90">
        <f t="shared" ca="1" si="36"/>
        <v>57091875142.930977</v>
      </c>
      <c r="AH165" s="90">
        <f t="shared" ca="1" si="36"/>
        <v>56629961555.721603</v>
      </c>
      <c r="AI165" s="90">
        <f t="shared" ca="1" si="36"/>
        <v>56168047968.512207</v>
      </c>
      <c r="AJ165" s="90">
        <f t="shared" ca="1" si="36"/>
        <v>55706134381.302826</v>
      </c>
      <c r="AK165" s="90">
        <f t="shared" ca="1" si="36"/>
        <v>55244220794.093445</v>
      </c>
      <c r="AL165" s="90">
        <f t="shared" ca="1" si="36"/>
        <v>54782307206.884056</v>
      </c>
      <c r="AM165" s="90">
        <f t="shared" ca="1" si="35"/>
        <v>54320393619.674675</v>
      </c>
      <c r="AN165" s="90">
        <f t="shared" ca="1" si="35"/>
        <v>53858480032.465286</v>
      </c>
      <c r="AO165" s="90">
        <f t="shared" ca="1" si="35"/>
        <v>53396566445.255905</v>
      </c>
      <c r="AP165">
        <f ca="1">V165*'Process Emissions Multipliers'!$E$45</f>
        <v>52934652858.046524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78724524.189718246</v>
      </c>
      <c r="D166" s="90">
        <f t="shared" ca="1" si="31"/>
        <v>80429955.810916603</v>
      </c>
      <c r="E166" s="90">
        <f t="shared" ca="1" si="31"/>
        <v>82135387.432114929</v>
      </c>
      <c r="F166" s="90">
        <f t="shared" ca="1" si="31"/>
        <v>83840819.053313285</v>
      </c>
      <c r="G166" s="90">
        <f t="shared" ca="1" si="31"/>
        <v>85546250.674511626</v>
      </c>
      <c r="H166" s="90">
        <f t="shared" ca="1" si="31"/>
        <v>87251682.295709968</v>
      </c>
      <c r="I166" s="90">
        <f t="shared" ca="1" si="31"/>
        <v>88957113.916908309</v>
      </c>
      <c r="J166" s="90">
        <f t="shared" ca="1" si="31"/>
        <v>90662545.538106665</v>
      </c>
      <c r="K166" s="90">
        <f t="shared" ca="1" si="31"/>
        <v>92367977.159305006</v>
      </c>
      <c r="L166">
        <f ca="1">IF('Waste 2020'!$A174="MR",INDIRECT("'Waste 2020'!"&amp;'Country Selector'!$B$3&amp;ROW($A174))*10^12,0)*'Process Emissions Multipliers'!$B$45</f>
        <v>94073408.780503348</v>
      </c>
      <c r="M166" s="90">
        <f t="shared" ca="1" si="34"/>
        <v>95905078.450972274</v>
      </c>
      <c r="N166" s="90">
        <f t="shared" ca="1" si="32"/>
        <v>97736748.121441185</v>
      </c>
      <c r="O166" s="90">
        <f t="shared" ca="1" si="32"/>
        <v>99568417.791910082</v>
      </c>
      <c r="P166" s="90">
        <f t="shared" ca="1" si="32"/>
        <v>101400087.46237901</v>
      </c>
      <c r="Q166" s="90">
        <f t="shared" ca="1" si="32"/>
        <v>103231757.13284792</v>
      </c>
      <c r="R166" s="90">
        <f t="shared" ca="1" si="32"/>
        <v>105063426.80331683</v>
      </c>
      <c r="S166" s="90">
        <f t="shared" ca="1" si="32"/>
        <v>106895096.47378576</v>
      </c>
      <c r="T166" s="90">
        <f t="shared" ca="1" si="32"/>
        <v>108726766.14425467</v>
      </c>
      <c r="U166" s="90">
        <f t="shared" ca="1" si="32"/>
        <v>110558435.81472358</v>
      </c>
      <c r="V166">
        <f ca="1">IF('Waste 2030'!$A174="MR",INDIRECT("'Waste 2030'!"&amp;'Country Selector'!$B$3&amp;ROW($A174))*10^12,0)*'Process Emissions Multipliers'!$D$45</f>
        <v>112390105.48519249</v>
      </c>
      <c r="W166" s="90">
        <f t="shared" ca="1" si="36"/>
        <v>111555103.47871393</v>
      </c>
      <c r="X166" s="90">
        <f t="shared" ca="1" si="36"/>
        <v>110720101.47223537</v>
      </c>
      <c r="Y166" s="90">
        <f t="shared" ca="1" si="36"/>
        <v>109885099.4657568</v>
      </c>
      <c r="Z166" s="90">
        <f t="shared" ca="1" si="36"/>
        <v>109050097.45927823</v>
      </c>
      <c r="AA166" s="90">
        <f t="shared" ca="1" si="36"/>
        <v>108215095.45279965</v>
      </c>
      <c r="AB166" s="90">
        <f t="shared" ca="1" si="36"/>
        <v>107380093.44632109</v>
      </c>
      <c r="AC166" s="90">
        <f t="shared" ca="1" si="36"/>
        <v>106545091.43984252</v>
      </c>
      <c r="AD166" s="90">
        <f t="shared" ca="1" si="36"/>
        <v>105710089.43336394</v>
      </c>
      <c r="AE166" s="90">
        <f t="shared" ca="1" si="36"/>
        <v>104875087.42688538</v>
      </c>
      <c r="AF166" s="90">
        <f t="shared" ca="1" si="36"/>
        <v>104040085.42040682</v>
      </c>
      <c r="AG166" s="90">
        <f t="shared" ca="1" si="36"/>
        <v>103205083.41392824</v>
      </c>
      <c r="AH166" s="90">
        <f t="shared" ca="1" si="36"/>
        <v>102370081.40744969</v>
      </c>
      <c r="AI166" s="90">
        <f t="shared" ca="1" si="36"/>
        <v>101535079.40097111</v>
      </c>
      <c r="AJ166" s="90">
        <f t="shared" ca="1" si="36"/>
        <v>100700077.39449254</v>
      </c>
      <c r="AK166" s="90">
        <f t="shared" ca="1" si="36"/>
        <v>99865075.388013974</v>
      </c>
      <c r="AL166" s="90">
        <f t="shared" ca="1" si="36"/>
        <v>99030073.381535411</v>
      </c>
      <c r="AM166" s="90">
        <f t="shared" ca="1" si="35"/>
        <v>98195071.375056833</v>
      </c>
      <c r="AN166" s="90">
        <f t="shared" ca="1" si="35"/>
        <v>97360069.36857827</v>
      </c>
      <c r="AO166" s="90">
        <f t="shared" ca="1" si="35"/>
        <v>96525067.362099692</v>
      </c>
      <c r="AP166">
        <f ca="1">V166*'Process Emissions Multipliers'!$E$45</f>
        <v>95690065.355621129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4583071572.6380634</v>
      </c>
      <c r="D167" s="90">
        <f t="shared" ca="1" si="31"/>
        <v>9130286097.296423</v>
      </c>
      <c r="E167" s="90">
        <f t="shared" ca="1" si="31"/>
        <v>13677500621.954784</v>
      </c>
      <c r="F167" s="90">
        <f t="shared" ca="1" si="31"/>
        <v>18224715146.613144</v>
      </c>
      <c r="G167" s="90">
        <f t="shared" ca="1" si="31"/>
        <v>22771929671.271503</v>
      </c>
      <c r="H167" s="90">
        <f t="shared" ca="1" si="31"/>
        <v>27319144195.929867</v>
      </c>
      <c r="I167" s="90">
        <f t="shared" ca="1" si="31"/>
        <v>31866358720.588223</v>
      </c>
      <c r="J167" s="90">
        <f t="shared" ca="1" si="31"/>
        <v>36413573245.246582</v>
      </c>
      <c r="K167" s="90">
        <f t="shared" ca="1" si="31"/>
        <v>40960787769.904945</v>
      </c>
      <c r="L167">
        <f ca="1">IF('Waste 2020'!$A175="MR",INDIRECT("'Waste 2020'!"&amp;'Country Selector'!$B$3&amp;ROW($A175))*10^12,0)*'Process Emissions Multipliers'!$B$45</f>
        <v>45508002294.563301</v>
      </c>
      <c r="M167" s="90">
        <f t="shared" ca="1" si="34"/>
        <v>40959791718.240967</v>
      </c>
      <c r="N167" s="90">
        <f t="shared" ca="1" si="32"/>
        <v>36411581141.91864</v>
      </c>
      <c r="O167" s="90">
        <f t="shared" ca="1" si="32"/>
        <v>31863370565.59631</v>
      </c>
      <c r="P167" s="90">
        <f t="shared" ca="1" si="32"/>
        <v>27315159989.273975</v>
      </c>
      <c r="Q167" s="90">
        <f t="shared" ca="1" si="32"/>
        <v>22766949412.951641</v>
      </c>
      <c r="R167" s="90">
        <f t="shared" ca="1" si="32"/>
        <v>18218738836.629311</v>
      </c>
      <c r="S167" s="90">
        <f t="shared" ca="1" si="32"/>
        <v>13670528260.30698</v>
      </c>
      <c r="T167" s="90">
        <f t="shared" ca="1" si="32"/>
        <v>9122317683.9846478</v>
      </c>
      <c r="U167" s="90">
        <f t="shared" ca="1" si="32"/>
        <v>4574107107.6623154</v>
      </c>
      <c r="V167">
        <f ca="1">IF('Waste 2030'!$A175="MR",INDIRECT("'Waste 2030'!"&amp;'Country Selector'!$B$3&amp;ROW($A175))*10^12,0)*'Process Emissions Multipliers'!$D$45</f>
        <v>25896531.339983061</v>
      </c>
      <c r="W167" s="90">
        <f t="shared" ca="1" si="36"/>
        <v>25704133.12542164</v>
      </c>
      <c r="X167" s="90">
        <f t="shared" ca="1" si="36"/>
        <v>25511734.910860214</v>
      </c>
      <c r="Y167" s="90">
        <f t="shared" ca="1" si="36"/>
        <v>25319336.696298793</v>
      </c>
      <c r="Z167" s="90">
        <f t="shared" ca="1" si="36"/>
        <v>25126938.481737368</v>
      </c>
      <c r="AA167" s="90">
        <f t="shared" ca="1" si="36"/>
        <v>24934540.26717595</v>
      </c>
      <c r="AB167" s="90">
        <f t="shared" ca="1" si="36"/>
        <v>24742142.052614525</v>
      </c>
      <c r="AC167" s="90">
        <f t="shared" ca="1" si="36"/>
        <v>24549743.8380531</v>
      </c>
      <c r="AD167" s="90">
        <f t="shared" ca="1" si="36"/>
        <v>24357345.623491682</v>
      </c>
      <c r="AE167" s="90">
        <f t="shared" ca="1" si="36"/>
        <v>24164947.408930257</v>
      </c>
      <c r="AF167" s="90">
        <f t="shared" ca="1" si="36"/>
        <v>23972549.194368836</v>
      </c>
      <c r="AG167" s="90">
        <f t="shared" ca="1" si="36"/>
        <v>23780150.979807414</v>
      </c>
      <c r="AH167" s="90">
        <f t="shared" ca="1" si="36"/>
        <v>23587752.765245989</v>
      </c>
      <c r="AI167" s="90">
        <f t="shared" ca="1" si="36"/>
        <v>23395354.550684568</v>
      </c>
      <c r="AJ167" s="90">
        <f t="shared" ca="1" si="36"/>
        <v>23202956.336123146</v>
      </c>
      <c r="AK167" s="90">
        <f t="shared" ca="1" si="36"/>
        <v>23010558.121561721</v>
      </c>
      <c r="AL167" s="90">
        <f t="shared" ca="1" si="36"/>
        <v>22818159.9070003</v>
      </c>
      <c r="AM167" s="90">
        <f t="shared" ca="1" si="35"/>
        <v>22625761.692438882</v>
      </c>
      <c r="AN167" s="90">
        <f t="shared" ca="1" si="35"/>
        <v>22433363.477877453</v>
      </c>
      <c r="AO167" s="90">
        <f t="shared" ca="1" si="35"/>
        <v>22240965.263316032</v>
      </c>
      <c r="AP167">
        <f ca="1">V167*'Process Emissions Multipliers'!$E$45</f>
        <v>22048567.04875461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68872782.039197087</v>
      </c>
      <c r="D169" s="90">
        <f t="shared" ca="1" si="31"/>
        <v>67519276.187731832</v>
      </c>
      <c r="E169" s="90">
        <f t="shared" ca="1" si="31"/>
        <v>66165770.336266592</v>
      </c>
      <c r="F169" s="90">
        <f t="shared" ca="1" si="31"/>
        <v>64812264.484801352</v>
      </c>
      <c r="G169" s="90">
        <f t="shared" ca="1" si="31"/>
        <v>63458758.633336104</v>
      </c>
      <c r="H169" s="90">
        <f t="shared" ca="1" si="31"/>
        <v>62105252.781870857</v>
      </c>
      <c r="I169" s="90">
        <f t="shared" ca="1" si="31"/>
        <v>60751746.930405617</v>
      </c>
      <c r="J169" s="90">
        <f t="shared" ca="1" si="31"/>
        <v>59398241.078940369</v>
      </c>
      <c r="K169" s="90">
        <f t="shared" ca="1" si="31"/>
        <v>58044735.227475129</v>
      </c>
      <c r="L169">
        <f ca="1">IF('Waste 2020'!$A177="MR",INDIRECT("'Waste 2020'!"&amp;'Country Selector'!$B$3&amp;ROW($A177))*10^12,0)*'Process Emissions Multipliers'!$B$45</f>
        <v>56691229.376009881</v>
      </c>
      <c r="M169" s="90">
        <f t="shared" ca="1" si="34"/>
        <v>66410346.486407369</v>
      </c>
      <c r="N169" s="90">
        <f t="shared" ca="1" si="32"/>
        <v>76129463.596804857</v>
      </c>
      <c r="O169" s="90">
        <f t="shared" ca="1" si="32"/>
        <v>85848580.707202345</v>
      </c>
      <c r="P169" s="90">
        <f t="shared" ca="1" si="32"/>
        <v>95567697.817599818</v>
      </c>
      <c r="Q169" s="90">
        <f t="shared" ca="1" si="32"/>
        <v>105286814.92799731</v>
      </c>
      <c r="R169" s="90">
        <f t="shared" ca="1" si="32"/>
        <v>115005932.03839479</v>
      </c>
      <c r="S169" s="90">
        <f t="shared" ca="1" si="32"/>
        <v>124725049.14879227</v>
      </c>
      <c r="T169" s="90">
        <f t="shared" ca="1" si="32"/>
        <v>134444166.25918975</v>
      </c>
      <c r="U169" s="90">
        <f t="shared" ca="1" si="32"/>
        <v>144163283.36958727</v>
      </c>
      <c r="V169">
        <f ca="1">IF('Waste 2030'!$A177="MR",INDIRECT("'Waste 2030'!"&amp;'Country Selector'!$B$3&amp;ROW($A177))*10^12,0)*'Process Emissions Multipliers'!$D$45</f>
        <v>153882400.47998473</v>
      </c>
      <c r="W169" s="90">
        <f t="shared" ca="1" si="36"/>
        <v>152739131.57203397</v>
      </c>
      <c r="X169" s="90">
        <f t="shared" ca="1" si="36"/>
        <v>151595862.66408324</v>
      </c>
      <c r="Y169" s="90">
        <f t="shared" ca="1" si="36"/>
        <v>150452593.75613248</v>
      </c>
      <c r="Z169" s="90">
        <f t="shared" ca="1" si="36"/>
        <v>149309324.84818172</v>
      </c>
      <c r="AA169" s="90">
        <f t="shared" ca="1" si="36"/>
        <v>148166055.94023097</v>
      </c>
      <c r="AB169" s="90">
        <f t="shared" ca="1" si="36"/>
        <v>147022787.03228021</v>
      </c>
      <c r="AC169" s="90">
        <f t="shared" ca="1" si="36"/>
        <v>145879518.12432945</v>
      </c>
      <c r="AD169" s="90">
        <f t="shared" ca="1" si="36"/>
        <v>144736249.21637872</v>
      </c>
      <c r="AE169" s="90">
        <f t="shared" ca="1" si="36"/>
        <v>143592980.30842796</v>
      </c>
      <c r="AF169" s="90">
        <f t="shared" ca="1" si="36"/>
        <v>142449711.4004772</v>
      </c>
      <c r="AG169" s="90">
        <f t="shared" ca="1" si="36"/>
        <v>141306442.49252647</v>
      </c>
      <c r="AH169" s="90">
        <f t="shared" ca="1" si="36"/>
        <v>140163173.58457571</v>
      </c>
      <c r="AI169" s="90">
        <f t="shared" ca="1" si="36"/>
        <v>139019904.67662495</v>
      </c>
      <c r="AJ169" s="90">
        <f t="shared" ca="1" si="36"/>
        <v>137876635.76867419</v>
      </c>
      <c r="AK169" s="90">
        <f t="shared" ca="1" si="36"/>
        <v>136733366.86072347</v>
      </c>
      <c r="AL169" s="90">
        <f t="shared" ca="1" si="36"/>
        <v>135590097.95277268</v>
      </c>
      <c r="AM169" s="90">
        <f t="shared" ca="1" si="35"/>
        <v>134446829.04482195</v>
      </c>
      <c r="AN169" s="90">
        <f t="shared" ca="1" si="35"/>
        <v>133303560.13687119</v>
      </c>
      <c r="AO169" s="90">
        <f t="shared" ca="1" si="35"/>
        <v>132160291.22892043</v>
      </c>
      <c r="AP169">
        <f ca="1">V169*'Process Emissions Multipliers'!$E$45</f>
        <v>131017022.32096969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31032239632.744095</v>
      </c>
      <c r="D170" s="90">
        <f t="shared" ca="1" si="31"/>
        <v>27594038155.025593</v>
      </c>
      <c r="E170" s="90">
        <f t="shared" ca="1" si="31"/>
        <v>24155836677.307091</v>
      </c>
      <c r="F170" s="90">
        <f t="shared" ca="1" si="31"/>
        <v>20717635199.588585</v>
      </c>
      <c r="G170" s="90">
        <f t="shared" ca="1" si="31"/>
        <v>17279433721.870083</v>
      </c>
      <c r="H170" s="90">
        <f t="shared" ca="1" si="31"/>
        <v>13841232244.151577</v>
      </c>
      <c r="I170" s="90">
        <f t="shared" ca="1" si="31"/>
        <v>10403030766.433075</v>
      </c>
      <c r="J170" s="90">
        <f t="shared" ca="1" si="31"/>
        <v>6964829288.71457</v>
      </c>
      <c r="K170" s="90">
        <f t="shared" ca="1" si="31"/>
        <v>3526627810.9960661</v>
      </c>
      <c r="L170">
        <f ca="1">IF('Waste 2020'!$A178="MR",INDIRECT("'Waste 2020'!"&amp;'Country Selector'!$B$3&amp;ROW($A178))*10^12,0)*'Process Emissions Multipliers'!$B$45</f>
        <v>88426333.277562305</v>
      </c>
      <c r="M170" s="90">
        <f t="shared" ca="1" si="34"/>
        <v>79583699.949806064</v>
      </c>
      <c r="N170" s="90">
        <f t="shared" ca="1" si="32"/>
        <v>70741066.622049838</v>
      </c>
      <c r="O170" s="90">
        <f t="shared" ca="1" si="32"/>
        <v>61898433.29429362</v>
      </c>
      <c r="P170" s="90">
        <f t="shared" ca="1" si="32"/>
        <v>53055799.966537379</v>
      </c>
      <c r="Q170" s="90">
        <f t="shared" ca="1" si="32"/>
        <v>44213166.638781153</v>
      </c>
      <c r="R170" s="90">
        <f t="shared" ca="1" si="32"/>
        <v>35370533.311024919</v>
      </c>
      <c r="S170" s="90">
        <f t="shared" ca="1" si="32"/>
        <v>26527899.983268689</v>
      </c>
      <c r="T170" s="90">
        <f t="shared" ca="1" si="32"/>
        <v>17685266.65551246</v>
      </c>
      <c r="U170" s="90">
        <f t="shared" ca="1" si="32"/>
        <v>8842633.3277562298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85608755518.716583</v>
      </c>
      <c r="D171" s="90">
        <f t="shared" ca="1" si="31"/>
        <v>170875391974.68256</v>
      </c>
      <c r="E171" s="90">
        <f t="shared" ca="1" si="31"/>
        <v>256142028430.6485</v>
      </c>
      <c r="F171" s="90">
        <f t="shared" ca="1" si="31"/>
        <v>341408664886.6145</v>
      </c>
      <c r="G171" s="90">
        <f t="shared" ca="1" si="31"/>
        <v>426675301342.58044</v>
      </c>
      <c r="H171" s="90">
        <f t="shared" ca="1" si="31"/>
        <v>511941937798.54639</v>
      </c>
      <c r="I171" s="90">
        <f t="shared" ca="1" si="31"/>
        <v>597208574254.51245</v>
      </c>
      <c r="J171" s="90">
        <f t="shared" ca="1" si="31"/>
        <v>682475210710.47839</v>
      </c>
      <c r="K171" s="90">
        <f t="shared" ca="1" si="31"/>
        <v>767741847166.44421</v>
      </c>
      <c r="L171">
        <f ca="1">IF('Waste 2020'!$A179="MR",INDIRECT("'Waste 2020'!"&amp;'Country Selector'!$B$3&amp;ROW($A179))*10^12,0)*'Process Emissions Multipliers'!$B$45</f>
        <v>853008483622.41028</v>
      </c>
      <c r="M171" s="90">
        <f t="shared" ca="1" si="34"/>
        <v>884169817558.84033</v>
      </c>
      <c r="N171" s="90">
        <f t="shared" ca="1" si="32"/>
        <v>915331151495.27063</v>
      </c>
      <c r="O171" s="90">
        <f t="shared" ca="1" si="32"/>
        <v>946492485431.70081</v>
      </c>
      <c r="P171" s="90">
        <f t="shared" ca="1" si="32"/>
        <v>977653819368.13086</v>
      </c>
      <c r="Q171" s="90">
        <f t="shared" ca="1" si="32"/>
        <v>1008815153304.561</v>
      </c>
      <c r="R171" s="90">
        <f t="shared" ca="1" si="32"/>
        <v>1039976487240.9912</v>
      </c>
      <c r="S171" s="90">
        <f t="shared" ca="1" si="32"/>
        <v>1071137821177.4214</v>
      </c>
      <c r="T171" s="90">
        <f t="shared" ca="1" si="32"/>
        <v>1102299155113.8516</v>
      </c>
      <c r="U171" s="90">
        <f t="shared" ca="1" si="32"/>
        <v>1133460489050.2817</v>
      </c>
      <c r="V171">
        <f ca="1">IF('Waste 2030'!$A179="MR",INDIRECT("'Waste 2030'!"&amp;'Country Selector'!$B$3&amp;ROW($A179))*10^12,0)*'Process Emissions Multipliers'!$D$45</f>
        <v>1164621822986.7119</v>
      </c>
      <c r="W171" s="90">
        <f t="shared" ca="1" si="36"/>
        <v>1155969268077.3232</v>
      </c>
      <c r="X171" s="90">
        <f t="shared" ca="1" si="36"/>
        <v>1147316713167.9341</v>
      </c>
      <c r="Y171" s="90">
        <f t="shared" ca="1" si="36"/>
        <v>1138664158258.5454</v>
      </c>
      <c r="Z171" s="90">
        <f t="shared" ca="1" si="36"/>
        <v>1130011603349.1565</v>
      </c>
      <c r="AA171" s="90">
        <f t="shared" ca="1" si="36"/>
        <v>1121359048439.7676</v>
      </c>
      <c r="AB171" s="90">
        <f t="shared" ca="1" si="36"/>
        <v>1112706493530.3789</v>
      </c>
      <c r="AC171" s="90">
        <f t="shared" ca="1" si="36"/>
        <v>1104053938620.99</v>
      </c>
      <c r="AD171" s="90">
        <f t="shared" ca="1" si="36"/>
        <v>1095401383711.6011</v>
      </c>
      <c r="AE171" s="90">
        <f t="shared" ca="1" si="36"/>
        <v>1086748828802.2124</v>
      </c>
      <c r="AF171" s="90">
        <f t="shared" ca="1" si="36"/>
        <v>1078096273892.8235</v>
      </c>
      <c r="AG171" s="90">
        <f t="shared" ca="1" si="36"/>
        <v>1069443718983.4346</v>
      </c>
      <c r="AH171" s="90">
        <f t="shared" ca="1" si="36"/>
        <v>1060791164074.0457</v>
      </c>
      <c r="AI171" s="90">
        <f t="shared" ca="1" si="36"/>
        <v>1052138609164.657</v>
      </c>
      <c r="AJ171" s="90">
        <f t="shared" ca="1" si="36"/>
        <v>1043486054255.2681</v>
      </c>
      <c r="AK171" s="90">
        <f t="shared" ca="1" si="36"/>
        <v>1034833499345.8792</v>
      </c>
      <c r="AL171" s="90">
        <f t="shared" ca="1" si="36"/>
        <v>1026180944436.4904</v>
      </c>
      <c r="AM171" s="90">
        <f t="shared" ca="1" si="35"/>
        <v>1017528389527.1016</v>
      </c>
      <c r="AN171" s="90">
        <f t="shared" ca="1" si="35"/>
        <v>1008875834617.7125</v>
      </c>
      <c r="AO171" s="90">
        <f t="shared" ca="1" si="35"/>
        <v>1000223279708.3239</v>
      </c>
      <c r="AP171">
        <f ca="1">V171*'Process Emissions Multipliers'!$E$45</f>
        <v>991570724798.93494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579918162401.35803</v>
      </c>
      <c r="D172" s="90">
        <f t="shared" ca="1" si="31"/>
        <v>515493375289.58826</v>
      </c>
      <c r="E172" s="90">
        <f t="shared" ca="1" si="31"/>
        <v>451068588177.81848</v>
      </c>
      <c r="F172" s="90">
        <f t="shared" ca="1" si="31"/>
        <v>386643801066.04883</v>
      </c>
      <c r="G172" s="90">
        <f t="shared" ca="1" si="31"/>
        <v>322219013954.27911</v>
      </c>
      <c r="H172" s="90">
        <f t="shared" ca="1" si="31"/>
        <v>257794226842.5094</v>
      </c>
      <c r="I172" s="90">
        <f t="shared" ca="1" si="31"/>
        <v>193369439730.73969</v>
      </c>
      <c r="J172" s="90">
        <f t="shared" ca="1" si="31"/>
        <v>128944652618.96999</v>
      </c>
      <c r="K172" s="90">
        <f t="shared" ca="1" si="31"/>
        <v>64519865507.200279</v>
      </c>
      <c r="L172">
        <f ca="1">IF('Waste 2020'!$A180="MR",INDIRECT("'Waste 2020'!"&amp;'Country Selector'!$B$3&amp;ROW($A180))*10^12,0)*'Process Emissions Multipliers'!$B$45</f>
        <v>95078395.430567995</v>
      </c>
      <c r="M172" s="90">
        <f t="shared" ca="1" si="34"/>
        <v>94076700.196731597</v>
      </c>
      <c r="N172" s="90">
        <f t="shared" ca="1" si="32"/>
        <v>93075004.9628952</v>
      </c>
      <c r="O172" s="90">
        <f t="shared" ca="1" si="32"/>
        <v>92073309.729058802</v>
      </c>
      <c r="P172" s="90">
        <f t="shared" ca="1" si="32"/>
        <v>91071614.49522242</v>
      </c>
      <c r="Q172" s="90">
        <f t="shared" ca="1" si="32"/>
        <v>90069919.261386007</v>
      </c>
      <c r="R172" s="90">
        <f t="shared" ca="1" si="32"/>
        <v>89068224.027549624</v>
      </c>
      <c r="S172" s="90">
        <f t="shared" ca="1" si="32"/>
        <v>88066528.793713212</v>
      </c>
      <c r="T172" s="90">
        <f t="shared" ca="1" si="32"/>
        <v>87064833.559876829</v>
      </c>
      <c r="U172" s="90">
        <f t="shared" ca="1" si="32"/>
        <v>86063138.326040432</v>
      </c>
      <c r="V172">
        <f ca="1">IF('Waste 2030'!$A180="MR",INDIRECT("'Waste 2030'!"&amp;'Country Selector'!$B$3&amp;ROW($A180))*10^12,0)*'Process Emissions Multipliers'!$D$45</f>
        <v>85061443.092204034</v>
      </c>
      <c r="W172" s="90">
        <f t="shared" ca="1" si="36"/>
        <v>84429479.314348951</v>
      </c>
      <c r="X172" s="90">
        <f t="shared" ca="1" si="36"/>
        <v>83797515.536493883</v>
      </c>
      <c r="Y172" s="90">
        <f t="shared" ca="1" si="36"/>
        <v>83165551.758638799</v>
      </c>
      <c r="Z172" s="90">
        <f t="shared" ca="1" si="36"/>
        <v>82533587.980783731</v>
      </c>
      <c r="AA172" s="90">
        <f t="shared" ca="1" si="36"/>
        <v>81901624.202928647</v>
      </c>
      <c r="AB172" s="90">
        <f t="shared" ca="1" si="36"/>
        <v>81269660.425073564</v>
      </c>
      <c r="AC172" s="90">
        <f t="shared" ca="1" si="36"/>
        <v>80637696.647218496</v>
      </c>
      <c r="AD172" s="90">
        <f t="shared" ca="1" si="36"/>
        <v>80005732.869363412</v>
      </c>
      <c r="AE172" s="90">
        <f t="shared" ca="1" si="36"/>
        <v>79373769.091508329</v>
      </c>
      <c r="AF172" s="90">
        <f t="shared" ca="1" si="36"/>
        <v>78741805.31365326</v>
      </c>
      <c r="AG172" s="90">
        <f t="shared" ca="1" si="36"/>
        <v>78109841.535798192</v>
      </c>
      <c r="AH172" s="90">
        <f t="shared" ca="1" si="36"/>
        <v>77477877.757943109</v>
      </c>
      <c r="AI172" s="90">
        <f t="shared" ca="1" si="36"/>
        <v>76845913.980088025</v>
      </c>
      <c r="AJ172" s="90">
        <f t="shared" ca="1" si="36"/>
        <v>76213950.202232957</v>
      </c>
      <c r="AK172" s="90">
        <f t="shared" ca="1" si="36"/>
        <v>75581986.424377888</v>
      </c>
      <c r="AL172" s="90">
        <f t="shared" ca="1" si="36"/>
        <v>74950022.64652279</v>
      </c>
      <c r="AM172" s="90">
        <f t="shared" ca="1" si="35"/>
        <v>74318058.868667722</v>
      </c>
      <c r="AN172" s="90">
        <f t="shared" ca="1" si="35"/>
        <v>73686095.090812638</v>
      </c>
      <c r="AO172" s="90">
        <f t="shared" ca="1" si="35"/>
        <v>73054131.31295757</v>
      </c>
      <c r="AP172">
        <f ca="1">V172*'Process Emissions Multipliers'!$E$45</f>
        <v>72422167.535102487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22818777577.954784</v>
      </c>
      <c r="D173" s="90">
        <f t="shared" ca="1" si="31"/>
        <v>45556748222.167885</v>
      </c>
      <c r="E173" s="90">
        <f t="shared" ca="1" si="31"/>
        <v>68294718866.380981</v>
      </c>
      <c r="F173" s="90">
        <f t="shared" ca="1" si="31"/>
        <v>91032689510.594086</v>
      </c>
      <c r="G173" s="90">
        <f t="shared" ca="1" si="31"/>
        <v>113770660154.80716</v>
      </c>
      <c r="H173" s="90">
        <f t="shared" ca="1" si="31"/>
        <v>136508630799.02028</v>
      </c>
      <c r="I173" s="90">
        <f t="shared" ca="1" si="31"/>
        <v>159246601443.2334</v>
      </c>
      <c r="J173" s="90">
        <f t="shared" ca="1" si="31"/>
        <v>181984572087.44647</v>
      </c>
      <c r="K173" s="90">
        <f t="shared" ca="1" si="31"/>
        <v>204722542731.65958</v>
      </c>
      <c r="L173">
        <f ca="1">IF('Waste 2020'!$A181="MR",INDIRECT("'Waste 2020'!"&amp;'Country Selector'!$B$3&amp;ROW($A181))*10^12,0)*'Process Emissions Multipliers'!$B$45</f>
        <v>227460513375.87268</v>
      </c>
      <c r="M173" s="90">
        <f t="shared" ca="1" si="34"/>
        <v>235777450937.01614</v>
      </c>
      <c r="N173" s="90">
        <f t="shared" ca="1" si="32"/>
        <v>244094388498.15961</v>
      </c>
      <c r="O173" s="90">
        <f t="shared" ca="1" si="32"/>
        <v>252411326059.3031</v>
      </c>
      <c r="P173" s="90">
        <f t="shared" ca="1" si="32"/>
        <v>260728263620.44653</v>
      </c>
      <c r="Q173" s="90">
        <f t="shared" ca="1" si="32"/>
        <v>269045201181.59003</v>
      </c>
      <c r="R173" s="90">
        <f t="shared" ca="1" si="32"/>
        <v>277362138742.73352</v>
      </c>
      <c r="S173" s="90">
        <f t="shared" ca="1" si="32"/>
        <v>285679076303.87695</v>
      </c>
      <c r="T173" s="90">
        <f t="shared" ca="1" si="32"/>
        <v>293996013865.02045</v>
      </c>
      <c r="U173" s="90">
        <f t="shared" ca="1" si="32"/>
        <v>302312951426.16394</v>
      </c>
      <c r="V173">
        <f ca="1">IF('Waste 2030'!$A181="MR",INDIRECT("'Waste 2030'!"&amp;'Country Selector'!$B$3&amp;ROW($A181))*10^12,0)*'Process Emissions Multipliers'!$D$45</f>
        <v>310629888987.30737</v>
      </c>
      <c r="W173" s="90">
        <f t="shared" ca="1" si="36"/>
        <v>308322065007.10132</v>
      </c>
      <c r="X173" s="90">
        <f t="shared" ca="1" si="36"/>
        <v>306014241026.89526</v>
      </c>
      <c r="Y173" s="90">
        <f t="shared" ca="1" si="36"/>
        <v>303706417046.68921</v>
      </c>
      <c r="Z173" s="90">
        <f t="shared" ca="1" si="36"/>
        <v>301398593066.48309</v>
      </c>
      <c r="AA173" s="90">
        <f t="shared" ca="1" si="36"/>
        <v>299090769086.27704</v>
      </c>
      <c r="AB173" s="90">
        <f t="shared" ca="1" si="36"/>
        <v>296782945106.07098</v>
      </c>
      <c r="AC173" s="90">
        <f t="shared" ca="1" si="36"/>
        <v>294475121125.86493</v>
      </c>
      <c r="AD173" s="90">
        <f t="shared" ca="1" si="36"/>
        <v>292167297145.65881</v>
      </c>
      <c r="AE173" s="90">
        <f t="shared" ca="1" si="36"/>
        <v>289859473165.45276</v>
      </c>
      <c r="AF173" s="90">
        <f t="shared" ca="1" si="36"/>
        <v>287551649185.2467</v>
      </c>
      <c r="AG173" s="90">
        <f t="shared" ca="1" si="36"/>
        <v>285243825205.04065</v>
      </c>
      <c r="AH173" s="90">
        <f t="shared" ca="1" si="36"/>
        <v>282936001224.83459</v>
      </c>
      <c r="AI173" s="90">
        <f t="shared" ca="1" si="36"/>
        <v>280628177244.62854</v>
      </c>
      <c r="AJ173" s="90">
        <f t="shared" ca="1" si="36"/>
        <v>278320353264.42242</v>
      </c>
      <c r="AK173" s="90">
        <f t="shared" ca="1" si="36"/>
        <v>276012529284.21637</v>
      </c>
      <c r="AL173" s="90">
        <f t="shared" ca="1" si="36"/>
        <v>273704705304.01031</v>
      </c>
      <c r="AM173" s="90">
        <f t="shared" ca="1" si="35"/>
        <v>271396881323.8042</v>
      </c>
      <c r="AN173" s="90">
        <f t="shared" ca="1" si="35"/>
        <v>269089057343.59818</v>
      </c>
      <c r="AO173" s="90">
        <f t="shared" ca="1" si="35"/>
        <v>266781233363.39212</v>
      </c>
      <c r="AP173">
        <f ca="1">V173*'Process Emissions Multipliers'!$E$45</f>
        <v>264473409383.18604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154656979125.38104</v>
      </c>
      <c r="D174" s="90">
        <f t="shared" ca="1" si="31"/>
        <v>137475880780.66138</v>
      </c>
      <c r="E174" s="90">
        <f t="shared" ca="1" si="31"/>
        <v>120294782435.94171</v>
      </c>
      <c r="F174" s="90">
        <f t="shared" ca="1" si="31"/>
        <v>103113684091.22203</v>
      </c>
      <c r="G174" s="90">
        <f t="shared" ca="1" si="31"/>
        <v>85932585746.502365</v>
      </c>
      <c r="H174" s="90">
        <f t="shared" ca="1" si="31"/>
        <v>68751487401.7827</v>
      </c>
      <c r="I174" s="90">
        <f t="shared" ca="1" si="31"/>
        <v>51570389057.063034</v>
      </c>
      <c r="J174" s="90">
        <f t="shared" ca="1" si="31"/>
        <v>34389290712.343361</v>
      </c>
      <c r="K174" s="90">
        <f t="shared" ca="1" si="31"/>
        <v>17208192367.623695</v>
      </c>
      <c r="L174">
        <f ca="1">IF('Waste 2020'!$A182="MR",INDIRECT("'Waste 2020'!"&amp;'Country Selector'!$B$3&amp;ROW($A182))*10^12,0)*'Process Emissions Multipliers'!$B$45</f>
        <v>27094022.904027253</v>
      </c>
      <c r="M174" s="90">
        <f t="shared" ca="1" si="34"/>
        <v>27369640.232832875</v>
      </c>
      <c r="N174" s="90">
        <f t="shared" ca="1" si="32"/>
        <v>27645257.561638497</v>
      </c>
      <c r="O174" s="90">
        <f t="shared" ca="1" si="32"/>
        <v>27920874.890444119</v>
      </c>
      <c r="P174" s="90">
        <f t="shared" ca="1" si="32"/>
        <v>28196492.21924974</v>
      </c>
      <c r="Q174" s="90">
        <f t="shared" ca="1" si="32"/>
        <v>28472109.548055362</v>
      </c>
      <c r="R174" s="90">
        <f t="shared" ca="1" si="32"/>
        <v>28747726.876860984</v>
      </c>
      <c r="S174" s="90">
        <f t="shared" ca="1" si="32"/>
        <v>29023344.205666605</v>
      </c>
      <c r="T174" s="90">
        <f t="shared" ca="1" si="32"/>
        <v>29298961.534472227</v>
      </c>
      <c r="U174" s="90">
        <f t="shared" ca="1" si="32"/>
        <v>29574578.863277849</v>
      </c>
      <c r="V174">
        <f ca="1">IF('Waste 2030'!$A182="MR",INDIRECT("'Waste 2030'!"&amp;'Country Selector'!$B$3&amp;ROW($A182))*10^12,0)*'Process Emissions Multipliers'!$D$45</f>
        <v>29850196.192083471</v>
      </c>
      <c r="W174" s="90">
        <f t="shared" ca="1" si="36"/>
        <v>29628424.234431449</v>
      </c>
      <c r="X174" s="90">
        <f t="shared" ca="1" si="36"/>
        <v>29406652.276779421</v>
      </c>
      <c r="Y174" s="90">
        <f t="shared" ca="1" si="36"/>
        <v>29184880.319127399</v>
      </c>
      <c r="Z174" s="90">
        <f t="shared" ca="1" si="36"/>
        <v>28963108.361475375</v>
      </c>
      <c r="AA174" s="90">
        <f t="shared" ca="1" si="36"/>
        <v>28741336.40382335</v>
      </c>
      <c r="AB174" s="90">
        <f t="shared" ca="1" si="36"/>
        <v>28519564.446171328</v>
      </c>
      <c r="AC174" s="90">
        <f t="shared" ca="1" si="36"/>
        <v>28297792.488519304</v>
      </c>
      <c r="AD174" s="90">
        <f t="shared" ca="1" si="36"/>
        <v>28076020.530867279</v>
      </c>
      <c r="AE174" s="90">
        <f t="shared" ca="1" si="36"/>
        <v>27854248.573215254</v>
      </c>
      <c r="AF174" s="90">
        <f t="shared" ca="1" si="36"/>
        <v>27632476.615563229</v>
      </c>
      <c r="AG174" s="90">
        <f t="shared" ca="1" si="36"/>
        <v>27410704.657911208</v>
      </c>
      <c r="AH174" s="90">
        <f t="shared" ca="1" si="36"/>
        <v>27188932.700259183</v>
      </c>
      <c r="AI174" s="90">
        <f t="shared" ca="1" si="36"/>
        <v>26967160.742607161</v>
      </c>
      <c r="AJ174" s="90">
        <f t="shared" ca="1" si="36"/>
        <v>26745388.784955136</v>
      </c>
      <c r="AK174" s="90">
        <f t="shared" ca="1" si="36"/>
        <v>26523616.827303112</v>
      </c>
      <c r="AL174" s="90">
        <f t="shared" ref="AL174:AO177" ca="1" si="37">$V174*($AP$1-AL$1)/($AP$1-$V$1)+$AP174*(AL$1-$V$1)/($AP$1-$V$1)</f>
        <v>26301844.869651087</v>
      </c>
      <c r="AM174" s="90">
        <f t="shared" ca="1" si="37"/>
        <v>26080072.911999062</v>
      </c>
      <c r="AN174" s="90">
        <f t="shared" ca="1" si="37"/>
        <v>25858300.954347037</v>
      </c>
      <c r="AO174" s="90">
        <f t="shared" ca="1" si="37"/>
        <v>25636528.996695012</v>
      </c>
      <c r="AP174">
        <f ca="1">V174*'Process Emissions Multipliers'!$E$45</f>
        <v>25414757.039042991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3990699273381.2778</v>
      </c>
      <c r="D175" s="90">
        <f t="shared" ca="1" si="31"/>
        <v>4115779672654.6929</v>
      </c>
      <c r="E175" s="90">
        <f t="shared" ca="1" si="31"/>
        <v>4240860071928.1079</v>
      </c>
      <c r="F175" s="90">
        <f t="shared" ca="1" si="31"/>
        <v>4365940471201.5234</v>
      </c>
      <c r="G175" s="90">
        <f t="shared" ca="1" si="31"/>
        <v>4491020870474.9375</v>
      </c>
      <c r="H175" s="90">
        <f t="shared" ca="1" si="31"/>
        <v>4616101269748.3535</v>
      </c>
      <c r="I175" s="90">
        <f t="shared" ca="1" si="31"/>
        <v>4741181669021.7676</v>
      </c>
      <c r="J175" s="90">
        <f t="shared" ca="1" si="31"/>
        <v>4866262068295.1836</v>
      </c>
      <c r="K175" s="90">
        <f t="shared" ca="1" si="31"/>
        <v>4991342467568.5986</v>
      </c>
      <c r="L175">
        <f ca="1">IF('Waste 2020'!$A183="MR",INDIRECT("'Waste 2020'!"&amp;'Country Selector'!$B$3&amp;ROW($A183))*10^12,0)*'Process Emissions Multipliers'!$B$45</f>
        <v>5116422866842.0137</v>
      </c>
      <c r="M175" s="90">
        <f t="shared" ca="1" si="34"/>
        <v>5303408022567.377</v>
      </c>
      <c r="N175" s="90">
        <f t="shared" ca="1" si="32"/>
        <v>5490393178292.7393</v>
      </c>
      <c r="O175" s="90">
        <f t="shared" ca="1" si="32"/>
        <v>5677378334018.1016</v>
      </c>
      <c r="P175" s="90">
        <f t="shared" ca="1" si="32"/>
        <v>5864363489743.4648</v>
      </c>
      <c r="Q175" s="90">
        <f t="shared" ca="1" si="32"/>
        <v>6051348645468.8271</v>
      </c>
      <c r="R175" s="90">
        <f t="shared" ca="1" si="32"/>
        <v>6238333801194.1895</v>
      </c>
      <c r="S175" s="90">
        <f t="shared" ca="1" si="32"/>
        <v>6425318956919.5527</v>
      </c>
      <c r="T175" s="90">
        <f t="shared" ca="1" si="32"/>
        <v>6612304112644.915</v>
      </c>
      <c r="U175" s="90">
        <f t="shared" ca="1" si="32"/>
        <v>6799289268370.2773</v>
      </c>
      <c r="V175">
        <f ca="1">IF('Waste 2030'!$A183="MR",INDIRECT("'Waste 2030'!"&amp;'Country Selector'!$B$3&amp;ROW($A183))*10^12,0)*'Process Emissions Multipliers'!$D$45</f>
        <v>6986274424095.6406</v>
      </c>
      <c r="W175" s="90">
        <f t="shared" ref="W175:AL177" ca="1" si="38">$V175*($AP$1-W$1)/($AP$1-$V$1)+$AP175*(W$1-$V$1)/($AP$1-$V$1)</f>
        <v>6934369915805.1104</v>
      </c>
      <c r="X175" s="90">
        <f t="shared" ca="1" si="38"/>
        <v>6882465407514.5791</v>
      </c>
      <c r="Y175" s="90">
        <f t="shared" ca="1" si="38"/>
        <v>6830560899224.0498</v>
      </c>
      <c r="Z175" s="90">
        <f t="shared" ca="1" si="38"/>
        <v>6778656390933.5195</v>
      </c>
      <c r="AA175" s="90">
        <f t="shared" ca="1" si="38"/>
        <v>6726751882642.9883</v>
      </c>
      <c r="AB175" s="90">
        <f t="shared" ca="1" si="38"/>
        <v>6674847374352.458</v>
      </c>
      <c r="AC175" s="90">
        <f t="shared" ca="1" si="38"/>
        <v>6622942866061.9277</v>
      </c>
      <c r="AD175" s="90">
        <f t="shared" ca="1" si="38"/>
        <v>6571038357771.3965</v>
      </c>
      <c r="AE175" s="90">
        <f t="shared" ca="1" si="38"/>
        <v>6519133849480.8672</v>
      </c>
      <c r="AF175" s="90">
        <f t="shared" ca="1" si="38"/>
        <v>6467229341190.3359</v>
      </c>
      <c r="AG175" s="90">
        <f t="shared" ca="1" si="38"/>
        <v>6415324832899.8057</v>
      </c>
      <c r="AH175" s="90">
        <f t="shared" ca="1" si="38"/>
        <v>6363420324609.2754</v>
      </c>
      <c r="AI175" s="90">
        <f t="shared" ca="1" si="38"/>
        <v>6311515816318.7451</v>
      </c>
      <c r="AJ175" s="90">
        <f t="shared" ca="1" si="38"/>
        <v>6259611308028.2148</v>
      </c>
      <c r="AK175" s="90">
        <f t="shared" ca="1" si="38"/>
        <v>6207706799737.6846</v>
      </c>
      <c r="AL175" s="90">
        <f t="shared" ca="1" si="38"/>
        <v>6155802291447.1533</v>
      </c>
      <c r="AM175" s="90">
        <f t="shared" ca="1" si="37"/>
        <v>6103897783156.623</v>
      </c>
      <c r="AN175" s="90">
        <f t="shared" ca="1" si="37"/>
        <v>6051993274866.0938</v>
      </c>
      <c r="AO175" s="90">
        <f t="shared" ca="1" si="37"/>
        <v>6000088766575.5625</v>
      </c>
      <c r="AP175">
        <f ca="1">V175*'Process Emissions Multipliers'!$E$45</f>
        <v>5948184258285.0322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2419748.155522096</v>
      </c>
      <c r="D176" s="90">
        <f t="shared" ca="1" si="31"/>
        <v>2372194.6342990538</v>
      </c>
      <c r="E176" s="90">
        <f t="shared" ca="1" si="31"/>
        <v>2324641.1130760121</v>
      </c>
      <c r="F176" s="90">
        <f t="shared" ca="1" si="31"/>
        <v>2277087.5918529704</v>
      </c>
      <c r="G176" s="90">
        <f t="shared" ca="1" si="31"/>
        <v>2229534.0706299292</v>
      </c>
      <c r="H176" s="90">
        <f t="shared" ca="1" si="31"/>
        <v>2181980.549406887</v>
      </c>
      <c r="I176" s="90">
        <f t="shared" ca="1" si="31"/>
        <v>2134427.0281838458</v>
      </c>
      <c r="J176" s="90">
        <f t="shared" ca="1" si="31"/>
        <v>2086873.5069608041</v>
      </c>
      <c r="K176" s="90">
        <f t="shared" ca="1" si="31"/>
        <v>2039319.9857377624</v>
      </c>
      <c r="L176">
        <f ca="1">IF('Waste 2020'!$A184="MR",INDIRECT("'Waste 2020'!"&amp;'Country Selector'!$B$3&amp;ROW($A184))*10^12,0)*'Process Emissions Multipliers'!$B$45</f>
        <v>1991766.4645147207</v>
      </c>
      <c r="M176" s="90">
        <f t="shared" ca="1" si="34"/>
        <v>1970782.2762279683</v>
      </c>
      <c r="N176" s="90">
        <f t="shared" ca="1" si="32"/>
        <v>1949798.0879412158</v>
      </c>
      <c r="O176" s="90">
        <f t="shared" ca="1" si="32"/>
        <v>1928813.8996544634</v>
      </c>
      <c r="P176" s="90">
        <f t="shared" ca="1" si="32"/>
        <v>1907829.7113677107</v>
      </c>
      <c r="Q176" s="90">
        <f t="shared" ca="1" si="32"/>
        <v>1886845.5230809581</v>
      </c>
      <c r="R176" s="90">
        <f t="shared" ca="1" si="32"/>
        <v>1865861.3347942058</v>
      </c>
      <c r="S176" s="90">
        <f t="shared" ca="1" si="32"/>
        <v>1844877.1465074534</v>
      </c>
      <c r="T176" s="90">
        <f t="shared" ca="1" si="32"/>
        <v>1823892.9582207007</v>
      </c>
      <c r="U176" s="90">
        <f t="shared" ca="1" si="32"/>
        <v>1802908.7699339483</v>
      </c>
      <c r="V176">
        <f ca="1">IF('Waste 2030'!$A184="MR",INDIRECT("'Waste 2030'!"&amp;'Country Selector'!$B$3&amp;ROW($A184))*10^12,0)*'Process Emissions Multipliers'!$D$45</f>
        <v>1781924.5816471959</v>
      </c>
      <c r="W176" s="90">
        <f t="shared" ca="1" si="38"/>
        <v>1768685.7774424525</v>
      </c>
      <c r="X176" s="90">
        <f t="shared" ca="1" si="38"/>
        <v>1755446.9732377096</v>
      </c>
      <c r="Y176" s="90">
        <f t="shared" ca="1" si="38"/>
        <v>1742208.1690329665</v>
      </c>
      <c r="Z176" s="90">
        <f t="shared" ca="1" si="38"/>
        <v>1728969.3648282231</v>
      </c>
      <c r="AA176" s="90">
        <f t="shared" ca="1" si="38"/>
        <v>1715730.56062348</v>
      </c>
      <c r="AB176" s="90">
        <f t="shared" ca="1" si="38"/>
        <v>1702491.7564187371</v>
      </c>
      <c r="AC176" s="90">
        <f t="shared" ca="1" si="38"/>
        <v>1689252.9522139938</v>
      </c>
      <c r="AD176" s="90">
        <f t="shared" ca="1" si="38"/>
        <v>1676014.1480092509</v>
      </c>
      <c r="AE176" s="90">
        <f t="shared" ca="1" si="38"/>
        <v>1662775.3438045075</v>
      </c>
      <c r="AF176" s="90">
        <f t="shared" ca="1" si="38"/>
        <v>1649536.5395997642</v>
      </c>
      <c r="AG176" s="90">
        <f t="shared" ca="1" si="38"/>
        <v>1636297.7353950213</v>
      </c>
      <c r="AH176" s="90">
        <f t="shared" ca="1" si="38"/>
        <v>1623058.9311902779</v>
      </c>
      <c r="AI176" s="90">
        <f t="shared" ca="1" si="38"/>
        <v>1609820.126985535</v>
      </c>
      <c r="AJ176" s="90">
        <f t="shared" ca="1" si="38"/>
        <v>1596581.3227807917</v>
      </c>
      <c r="AK176" s="90">
        <f t="shared" ca="1" si="38"/>
        <v>1583342.5185760488</v>
      </c>
      <c r="AL176" s="90">
        <f t="shared" ca="1" si="38"/>
        <v>1570103.7143713054</v>
      </c>
      <c r="AM176" s="90">
        <f t="shared" ca="1" si="37"/>
        <v>1556864.9101665623</v>
      </c>
      <c r="AN176" s="90">
        <f t="shared" ca="1" si="37"/>
        <v>1543626.1059618194</v>
      </c>
      <c r="AO176" s="90">
        <f t="shared" ca="1" si="37"/>
        <v>1530387.3017570761</v>
      </c>
      <c r="AP176">
        <f ca="1">V176*'Process Emissions Multipliers'!$E$45</f>
        <v>1517148.4975523329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4.25"/>
  <cols>
    <col min="1" max="1" width="28.863281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1196679913792.0874</v>
      </c>
      <c r="D58" s="90">
        <f t="shared" ca="1" si="9"/>
        <v>1187085036037.9998</v>
      </c>
      <c r="E58" s="90">
        <f t="shared" ca="1" si="9"/>
        <v>1177490158283.9121</v>
      </c>
      <c r="F58" s="90">
        <f t="shared" ca="1" si="9"/>
        <v>1167895280529.8247</v>
      </c>
      <c r="G58" s="90">
        <f t="shared" ca="1" si="9"/>
        <v>1158300402775.7373</v>
      </c>
      <c r="H58" s="90">
        <f t="shared" ca="1" si="9"/>
        <v>1148705525021.6497</v>
      </c>
      <c r="I58" s="90">
        <f t="shared" ca="1" si="9"/>
        <v>1139110647267.562</v>
      </c>
      <c r="J58" s="90">
        <f t="shared" ca="1" si="9"/>
        <v>1129515769513.4746</v>
      </c>
      <c r="K58" s="90">
        <f t="shared" ca="1" si="9"/>
        <v>1119920891759.387</v>
      </c>
      <c r="L58">
        <f ca="1">IF('Waste 2020'!$A66="MD",INDIRECT("'Waste 2020'!"&amp;'Country Selector'!$B$3&amp;ROW($A66))*10^12,0)*'Process Emissions Multipliers'!$B$45</f>
        <v>1110326014005.2996</v>
      </c>
      <c r="M58" s="90">
        <f t="shared" ca="1" si="10"/>
        <v>1084876029096.7662</v>
      </c>
      <c r="N58" s="90">
        <f t="shared" ca="1" si="10"/>
        <v>1059426044188.233</v>
      </c>
      <c r="O58" s="90">
        <f t="shared" ca="1" si="10"/>
        <v>1033976059279.6998</v>
      </c>
      <c r="P58" s="90">
        <f t="shared" ca="1" si="10"/>
        <v>1008526074371.1665</v>
      </c>
      <c r="Q58" s="90">
        <f t="shared" ca="1" si="10"/>
        <v>983076089462.6333</v>
      </c>
      <c r="R58" s="90">
        <f t="shared" ca="1" si="10"/>
        <v>957626104554.1001</v>
      </c>
      <c r="S58" s="90">
        <f t="shared" ca="1" si="10"/>
        <v>932176119645.56689</v>
      </c>
      <c r="T58" s="90">
        <f t="shared" ca="1" si="10"/>
        <v>906726134737.03369</v>
      </c>
      <c r="U58" s="90">
        <f t="shared" ca="1" si="10"/>
        <v>881276149828.50037</v>
      </c>
      <c r="V58">
        <f ca="1">IF('Waste 2030'!$A66="MD",INDIRECT("'Waste 2030'!"&amp;'Country Selector'!$B$3&amp;ROW($A66))*10^12,0)*'Process Emissions Multipliers'!$D$45</f>
        <v>855826164919.96716</v>
      </c>
      <c r="W58" s="90">
        <f t="shared" ca="1" si="8"/>
        <v>849467806576.76611</v>
      </c>
      <c r="X58" s="90">
        <f t="shared" ca="1" si="8"/>
        <v>843109448233.56494</v>
      </c>
      <c r="Y58" s="90">
        <f t="shared" ca="1" si="8"/>
        <v>836751089890.36365</v>
      </c>
      <c r="Z58" s="90">
        <f t="shared" ca="1" si="8"/>
        <v>830392731547.1626</v>
      </c>
      <c r="AA58" s="90">
        <f t="shared" ca="1" si="8"/>
        <v>824034373203.96143</v>
      </c>
      <c r="AB58" s="90">
        <f t="shared" ca="1" si="8"/>
        <v>817676014860.76025</v>
      </c>
      <c r="AC58" s="90">
        <f t="shared" ca="1" si="8"/>
        <v>811317656517.55908</v>
      </c>
      <c r="AD58" s="90">
        <f t="shared" ca="1" si="8"/>
        <v>804959298174.35791</v>
      </c>
      <c r="AE58" s="90">
        <f t="shared" ca="1" si="8"/>
        <v>798600939831.15686</v>
      </c>
      <c r="AF58" s="90">
        <f t="shared" ca="1" si="8"/>
        <v>792242581487.95569</v>
      </c>
      <c r="AG58" s="90">
        <f t="shared" ca="1" si="8"/>
        <v>785884223144.75464</v>
      </c>
      <c r="AH58" s="90">
        <f t="shared" ca="1" si="8"/>
        <v>779525864801.55347</v>
      </c>
      <c r="AI58" s="90">
        <f t="shared" ca="1" si="8"/>
        <v>773167506458.35229</v>
      </c>
      <c r="AJ58" s="90">
        <f t="shared" ca="1" si="8"/>
        <v>766809148115.15112</v>
      </c>
      <c r="AK58" s="90">
        <f t="shared" ca="1" si="8"/>
        <v>760450789771.94995</v>
      </c>
      <c r="AL58" s="90">
        <f t="shared" ca="1" si="8"/>
        <v>754092431428.74878</v>
      </c>
      <c r="AM58" s="90">
        <f t="shared" ca="1" si="11"/>
        <v>747734073085.54761</v>
      </c>
      <c r="AN58" s="90">
        <f t="shared" ca="1" si="11"/>
        <v>741375714742.34656</v>
      </c>
      <c r="AO58" s="90">
        <f t="shared" ca="1" si="11"/>
        <v>735017356399.14539</v>
      </c>
      <c r="AP58">
        <f ca="1">V58*'Process Emissions Multipliers'!$E$45</f>
        <v>728658998055.94421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4.25"/>
  <cols>
    <col min="1" max="1" width="28.86328125" customWidth="1"/>
    <col min="2" max="2" width="11" bestFit="1" customWidth="1"/>
    <col min="12" max="12" width="9.1328125" customWidth="1"/>
    <col min="22" max="22" width="10.86328125" customWidth="1"/>
    <col min="42" max="42" width="10.26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6179136001922.6016</v>
      </c>
      <c r="D2" s="90">
        <f t="shared" ref="D2:K17" ca="1" si="0">$B2*($L$1-D$1)/($L$1-$B$1)+$L2*(D$1-$B$1)/($L$1-$B$1)</f>
        <v>7591872058691.625</v>
      </c>
      <c r="E2" s="90">
        <f t="shared" ca="1" si="0"/>
        <v>9004608115460.6504</v>
      </c>
      <c r="F2" s="90">
        <f t="shared" ca="1" si="0"/>
        <v>10417344172229.674</v>
      </c>
      <c r="G2" s="90">
        <f t="shared" ca="1" si="0"/>
        <v>11830080228998.697</v>
      </c>
      <c r="H2" s="90">
        <f t="shared" ca="1" si="0"/>
        <v>13242816285767.723</v>
      </c>
      <c r="I2" s="90">
        <f t="shared" ca="1" si="0"/>
        <v>14655552342536.746</v>
      </c>
      <c r="J2" s="90">
        <f t="shared" ca="1" si="0"/>
        <v>16068288399305.768</v>
      </c>
      <c r="K2" s="90">
        <f t="shared" ca="1" si="0"/>
        <v>17481024456074.791</v>
      </c>
      <c r="L2">
        <f ca="1">IF('Soil 2020'!$A10="CM",INDIRECT("'Soil 2020'!"&amp;'Country Selector'!$B$3&amp;ROW($A10))*10^12,0)*'Process Emissions Multipliers'!$B$57</f>
        <v>18893760512843.816</v>
      </c>
      <c r="M2" s="90">
        <f ca="1">$L2*($V$1-M$1)/($V$1-$L$1)+$V2*(M$1-$L$1)/($V$1-$L$1)</f>
        <v>17895796755523.047</v>
      </c>
      <c r="N2" s="90">
        <f t="shared" ref="N2:U17" ca="1" si="1">$L2*($V$1-N$1)/($V$1-$L$1)+$V2*(N$1-$L$1)/($V$1-$L$1)</f>
        <v>16897832998202.283</v>
      </c>
      <c r="O2" s="90">
        <f t="shared" ca="1" si="1"/>
        <v>15899869240881.518</v>
      </c>
      <c r="P2" s="90">
        <f t="shared" ca="1" si="1"/>
        <v>14901905483560.752</v>
      </c>
      <c r="Q2" s="90">
        <f t="shared" ca="1" si="1"/>
        <v>13903941726239.984</v>
      </c>
      <c r="R2" s="90">
        <f t="shared" ca="1" si="1"/>
        <v>12905977968919.219</v>
      </c>
      <c r="S2" s="90">
        <f t="shared" ca="1" si="1"/>
        <v>11908014211598.453</v>
      </c>
      <c r="T2" s="90">
        <f t="shared" ca="1" si="1"/>
        <v>10910050454277.686</v>
      </c>
      <c r="U2" s="90">
        <f t="shared" ca="1" si="1"/>
        <v>9912086696956.918</v>
      </c>
      <c r="V2">
        <f ca="1">IF('Soil 2030'!$A10="CM",INDIRECT("'Soil 2030'!"&amp;'Country Selector'!$B$3&amp;ROW($A10))*10^12,0)*'Process Emissions Multipliers'!$D$57</f>
        <v>8914122939636.1523</v>
      </c>
      <c r="W2" s="90">
        <f ca="1">$V2*($AP$1-W$1)/($AP$1-$V$1)+$AP2*(W$1-$V$1)/($AP$1-$V$1)</f>
        <v>8910891437335.9727</v>
      </c>
      <c r="X2" s="90">
        <f t="shared" ref="X2:AO16" ca="1" si="2">$V2*($AP$1-X$1)/($AP$1-$V$1)+$AP2*(X$1-$V$1)/($AP$1-$V$1)</f>
        <v>8907659935035.7891</v>
      </c>
      <c r="Y2" s="90">
        <f t="shared" ca="1" si="2"/>
        <v>8904428432735.6074</v>
      </c>
      <c r="Z2" s="90">
        <f t="shared" ca="1" si="2"/>
        <v>8901196930435.4258</v>
      </c>
      <c r="AA2" s="90">
        <f t="shared" ca="1" si="2"/>
        <v>8897965428135.2441</v>
      </c>
      <c r="AB2" s="90">
        <f t="shared" ca="1" si="2"/>
        <v>8894733925835.0625</v>
      </c>
      <c r="AC2" s="90">
        <f t="shared" ca="1" si="2"/>
        <v>8891502423534.8809</v>
      </c>
      <c r="AD2" s="90">
        <f t="shared" ca="1" si="2"/>
        <v>8888270921234.6992</v>
      </c>
      <c r="AE2" s="90">
        <f t="shared" ca="1" si="2"/>
        <v>8885039418934.5176</v>
      </c>
      <c r="AF2" s="90">
        <f t="shared" ca="1" si="2"/>
        <v>8881807916634.3359</v>
      </c>
      <c r="AG2" s="90">
        <f t="shared" ca="1" si="2"/>
        <v>8878576414334.1563</v>
      </c>
      <c r="AH2" s="90">
        <f t="shared" ca="1" si="2"/>
        <v>8875344912033.9727</v>
      </c>
      <c r="AI2" s="90">
        <f t="shared" ca="1" si="2"/>
        <v>8872113409733.793</v>
      </c>
      <c r="AJ2" s="90">
        <f t="shared" ca="1" si="2"/>
        <v>8868881907433.6094</v>
      </c>
      <c r="AK2" s="90">
        <f t="shared" ca="1" si="2"/>
        <v>8865650405133.4297</v>
      </c>
      <c r="AL2" s="90">
        <f t="shared" ca="1" si="2"/>
        <v>8862418902833.248</v>
      </c>
      <c r="AM2" s="90">
        <f t="shared" ca="1" si="2"/>
        <v>8859187400533.0664</v>
      </c>
      <c r="AN2" s="90">
        <f t="shared" ca="1" si="2"/>
        <v>8855955898232.8828</v>
      </c>
      <c r="AO2" s="90">
        <f t="shared" ca="1" si="2"/>
        <v>8852724395932.7031</v>
      </c>
      <c r="AP2">
        <f ca="1">V2*'Process Emissions Multipliers'!$E$57</f>
        <v>8849492893632.5215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4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4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4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4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4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4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 s="214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4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4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4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4">
        <f ca="1">IF('Soil 2020'!$A16="CM",INDIRECT("'Soil 2020'!"&amp;'Country Selector'!$B$3&amp;ROW($A16))*10^12,0)*'Process Emissions Multipliers'!$B$57</f>
        <v>0</v>
      </c>
      <c r="M8" s="90">
        <f t="shared" ca="1" si="4"/>
        <v>5097413305.6060991</v>
      </c>
      <c r="N8" s="90">
        <f t="shared" ca="1" si="1"/>
        <v>10194826611.212198</v>
      </c>
      <c r="O8" s="90">
        <f t="shared" ca="1" si="1"/>
        <v>15292239916.818298</v>
      </c>
      <c r="P8" s="90">
        <f t="shared" ca="1" si="1"/>
        <v>20389653222.424397</v>
      </c>
      <c r="Q8" s="90">
        <f t="shared" ca="1" si="1"/>
        <v>25487066528.030495</v>
      </c>
      <c r="R8" s="90">
        <f t="shared" ca="1" si="1"/>
        <v>30584479833.636597</v>
      </c>
      <c r="S8" s="90">
        <f t="shared" ca="1" si="1"/>
        <v>35681893139.242691</v>
      </c>
      <c r="T8" s="90">
        <f t="shared" ca="1" si="1"/>
        <v>40779306444.848793</v>
      </c>
      <c r="U8" s="90">
        <f t="shared" ca="1" si="1"/>
        <v>45876719750.454887</v>
      </c>
      <c r="V8" s="214">
        <f ca="1">IF('Soil 2030'!$A16="CM",INDIRECT("'Soil 2030'!"&amp;'Country Selector'!$B$3&amp;ROW($A16))*10^12,0)*'Process Emissions Multipliers'!$D$57</f>
        <v>50974133056.060989</v>
      </c>
      <c r="W8" s="90">
        <f t="shared" ca="1" si="5"/>
        <v>50955654173.804611</v>
      </c>
      <c r="X8" s="90">
        <f t="shared" ca="1" si="2"/>
        <v>50937175291.548233</v>
      </c>
      <c r="Y8" s="90">
        <f t="shared" ca="1" si="2"/>
        <v>50918696409.291855</v>
      </c>
      <c r="Z8" s="90">
        <f t="shared" ca="1" si="2"/>
        <v>50900217527.035477</v>
      </c>
      <c r="AA8" s="90">
        <f t="shared" ca="1" si="2"/>
        <v>50881738644.779091</v>
      </c>
      <c r="AB8" s="90">
        <f t="shared" ca="1" si="2"/>
        <v>50863259762.52272</v>
      </c>
      <c r="AC8" s="90">
        <f t="shared" ca="1" si="2"/>
        <v>50844780880.266342</v>
      </c>
      <c r="AD8" s="90">
        <f t="shared" ca="1" si="2"/>
        <v>50826301998.009964</v>
      </c>
      <c r="AE8" s="90">
        <f t="shared" ca="1" si="2"/>
        <v>50807823115.753586</v>
      </c>
      <c r="AF8" s="90">
        <f t="shared" ca="1" si="2"/>
        <v>50789344233.497208</v>
      </c>
      <c r="AG8" s="90">
        <f t="shared" ca="1" si="2"/>
        <v>50770865351.240822</v>
      </c>
      <c r="AH8" s="90">
        <f t="shared" ca="1" si="2"/>
        <v>50752386468.984451</v>
      </c>
      <c r="AI8" s="90">
        <f t="shared" ca="1" si="2"/>
        <v>50733907586.728065</v>
      </c>
      <c r="AJ8" s="90">
        <f t="shared" ca="1" si="2"/>
        <v>50715428704.471695</v>
      </c>
      <c r="AK8" s="90">
        <f t="shared" ca="1" si="2"/>
        <v>50696949822.215302</v>
      </c>
      <c r="AL8" s="90">
        <f t="shared" ca="1" si="2"/>
        <v>50678470939.958931</v>
      </c>
      <c r="AM8" s="90">
        <f t="shared" ca="1" si="2"/>
        <v>50659992057.70256</v>
      </c>
      <c r="AN8" s="90">
        <f t="shared" ca="1" si="2"/>
        <v>50641513175.446175</v>
      </c>
      <c r="AO8" s="90">
        <f t="shared" ca="1" si="2"/>
        <v>50623034293.189796</v>
      </c>
      <c r="AP8" s="214">
        <f ca="1">V8*'Process Emissions Multipliers'!$E$57</f>
        <v>50604555410.933418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4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4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4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4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4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4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4">
        <f ca="1">IF('Soil 2020'!$A20="CM",INDIRECT("'Soil 2020'!"&amp;'Country Selector'!$B$3&amp;ROW($A20))*10^12,0)*'Process Emissions Multipliers'!$B$57</f>
        <v>0</v>
      </c>
      <c r="M12" s="90">
        <f t="shared" ca="1" si="4"/>
        <v>158072392388.28156</v>
      </c>
      <c r="N12" s="90">
        <f t="shared" ca="1" si="1"/>
        <v>316144784776.56311</v>
      </c>
      <c r="O12" s="90">
        <f t="shared" ca="1" si="1"/>
        <v>474217177164.8446</v>
      </c>
      <c r="P12" s="90">
        <f t="shared" ca="1" si="1"/>
        <v>632289569553.12622</v>
      </c>
      <c r="Q12" s="90">
        <f t="shared" ca="1" si="1"/>
        <v>790361961941.40771</v>
      </c>
      <c r="R12" s="90">
        <f t="shared" ca="1" si="1"/>
        <v>948434354329.68921</v>
      </c>
      <c r="S12" s="90">
        <f t="shared" ca="1" si="1"/>
        <v>1106506746717.9707</v>
      </c>
      <c r="T12" s="90">
        <f t="shared" ca="1" si="1"/>
        <v>1264579139106.2524</v>
      </c>
      <c r="U12" s="90">
        <f t="shared" ca="1" si="1"/>
        <v>1422651531494.5339</v>
      </c>
      <c r="V12" s="214">
        <f ca="1">IF('Soil 2030'!$A20="CM",INDIRECT("'Soil 2030'!"&amp;'Country Selector'!$B$3&amp;ROW($A20))*10^12,0)*'Process Emissions Multipliers'!$D$57</f>
        <v>1580723923882.8154</v>
      </c>
      <c r="W12" s="90">
        <f t="shared" ca="1" si="5"/>
        <v>1580150887922.8481</v>
      </c>
      <c r="X12" s="90">
        <f t="shared" ca="1" si="2"/>
        <v>1579577851962.8813</v>
      </c>
      <c r="Y12" s="90">
        <f t="shared" ca="1" si="2"/>
        <v>1579004816002.9141</v>
      </c>
      <c r="Z12" s="90">
        <f t="shared" ca="1" si="2"/>
        <v>1578431780042.947</v>
      </c>
      <c r="AA12" s="90">
        <f t="shared" ca="1" si="2"/>
        <v>1577858744082.98</v>
      </c>
      <c r="AB12" s="90">
        <f t="shared" ca="1" si="2"/>
        <v>1577285708123.0127</v>
      </c>
      <c r="AC12" s="90">
        <f t="shared" ca="1" si="2"/>
        <v>1576712672163.0457</v>
      </c>
      <c r="AD12" s="90">
        <f t="shared" ca="1" si="2"/>
        <v>1576139636203.0786</v>
      </c>
      <c r="AE12" s="90">
        <f t="shared" ca="1" si="2"/>
        <v>1575566600243.1113</v>
      </c>
      <c r="AF12" s="90">
        <f t="shared" ca="1" si="2"/>
        <v>1574993564283.1443</v>
      </c>
      <c r="AG12" s="90">
        <f t="shared" ca="1" si="2"/>
        <v>1574420528323.1772</v>
      </c>
      <c r="AH12" s="90">
        <f t="shared" ca="1" si="2"/>
        <v>1573847492363.2102</v>
      </c>
      <c r="AI12" s="90">
        <f t="shared" ca="1" si="2"/>
        <v>1573274456403.2429</v>
      </c>
      <c r="AJ12" s="90">
        <f t="shared" ca="1" si="2"/>
        <v>1572701420443.2759</v>
      </c>
      <c r="AK12" s="90">
        <f t="shared" ca="1" si="2"/>
        <v>1572128384483.3088</v>
      </c>
      <c r="AL12" s="90">
        <f t="shared" ca="1" si="2"/>
        <v>1571555348523.3418</v>
      </c>
      <c r="AM12" s="90">
        <f t="shared" ca="1" si="2"/>
        <v>1570982312563.3745</v>
      </c>
      <c r="AN12" s="90">
        <f t="shared" ca="1" si="2"/>
        <v>1570409276603.4072</v>
      </c>
      <c r="AO12" s="90">
        <f t="shared" ca="1" si="2"/>
        <v>1569836240643.4402</v>
      </c>
      <c r="AP12" s="214">
        <f ca="1">V12*'Process Emissions Multipliers'!$E$57</f>
        <v>1569263204683.4731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4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4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4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4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 s="214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4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4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4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4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4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4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4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4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4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4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4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4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4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4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4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4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4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4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4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4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4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4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4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4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4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4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4">
        <f ca="1">IF('Soil 2020'!$A36="CM",INDIRECT("'Soil 2020'!"&amp;'Country Selector'!$B$3&amp;ROW($A36))*10^12,0)*'Process Emissions Multipliers'!$B$57</f>
        <v>0</v>
      </c>
      <c r="M28" s="90">
        <f t="shared" ca="1" si="4"/>
        <v>22791340175.273438</v>
      </c>
      <c r="N28" s="90">
        <f t="shared" ca="1" si="4"/>
        <v>45582680350.546875</v>
      </c>
      <c r="O28" s="90">
        <f t="shared" ca="1" si="4"/>
        <v>68374020525.820313</v>
      </c>
      <c r="P28" s="90">
        <f t="shared" ca="1" si="4"/>
        <v>91165360701.09375</v>
      </c>
      <c r="Q28" s="90">
        <f t="shared" ca="1" si="4"/>
        <v>113956700876.36719</v>
      </c>
      <c r="R28" s="90">
        <f t="shared" ca="1" si="4"/>
        <v>136748041051.64063</v>
      </c>
      <c r="S28" s="90">
        <f t="shared" ca="1" si="4"/>
        <v>159539381226.91406</v>
      </c>
      <c r="T28" s="90">
        <f t="shared" ca="1" si="4"/>
        <v>182330721402.1875</v>
      </c>
      <c r="U28" s="90">
        <f t="shared" ca="1" si="4"/>
        <v>205122061577.46094</v>
      </c>
      <c r="V28" s="214">
        <f ca="1">IF('Soil 2030'!$A36="CM",INDIRECT("'Soil 2030'!"&amp;'Country Selector'!$B$3&amp;ROW($A36))*10^12,0)*'Process Emissions Multipliers'!$D$57</f>
        <v>227913401752.73438</v>
      </c>
      <c r="W28" s="90">
        <f t="shared" ca="1" si="5"/>
        <v>227830779750.88477</v>
      </c>
      <c r="X28" s="90">
        <f t="shared" ca="1" si="5"/>
        <v>227748157749.03519</v>
      </c>
      <c r="Y28" s="90">
        <f t="shared" ca="1" si="5"/>
        <v>227665535747.18558</v>
      </c>
      <c r="Z28" s="90">
        <f t="shared" ca="1" si="5"/>
        <v>227582913745.336</v>
      </c>
      <c r="AA28" s="90">
        <f t="shared" ca="1" si="5"/>
        <v>227500291743.48639</v>
      </c>
      <c r="AB28" s="90">
        <f t="shared" ca="1" si="5"/>
        <v>227417669741.63678</v>
      </c>
      <c r="AC28" s="90">
        <f t="shared" ca="1" si="5"/>
        <v>227335047739.7872</v>
      </c>
      <c r="AD28" s="90">
        <f t="shared" ca="1" si="5"/>
        <v>227252425737.93759</v>
      </c>
      <c r="AE28" s="90">
        <f t="shared" ca="1" si="5"/>
        <v>227169803736.08801</v>
      </c>
      <c r="AF28" s="90">
        <f t="shared" ca="1" si="5"/>
        <v>227087181734.2384</v>
      </c>
      <c r="AG28" s="90">
        <f t="shared" ca="1" si="5"/>
        <v>227004559732.38882</v>
      </c>
      <c r="AH28" s="90">
        <f t="shared" ca="1" si="5"/>
        <v>226921937730.53922</v>
      </c>
      <c r="AI28" s="90">
        <f t="shared" ca="1" si="5"/>
        <v>226839315728.68961</v>
      </c>
      <c r="AJ28" s="90">
        <f t="shared" ca="1" si="5"/>
        <v>226756693726.84003</v>
      </c>
      <c r="AK28" s="90">
        <f t="shared" ca="1" si="5"/>
        <v>226674071724.99042</v>
      </c>
      <c r="AL28" s="90">
        <f t="shared" ca="1" si="5"/>
        <v>226591449723.14081</v>
      </c>
      <c r="AM28" s="90">
        <f t="shared" ca="1" si="6"/>
        <v>226508827721.2912</v>
      </c>
      <c r="AN28" s="90">
        <f t="shared" ca="1" si="6"/>
        <v>226426205719.44162</v>
      </c>
      <c r="AO28" s="90">
        <f t="shared" ca="1" si="6"/>
        <v>226343583717.59204</v>
      </c>
      <c r="AP28" s="214">
        <f ca="1">V28*'Process Emissions Multipliers'!$E$57</f>
        <v>226260961715.74243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4">
        <f ca="1">IF('Soil 2020'!$A37="CM",INDIRECT("'Soil 2020'!"&amp;'Country Selector'!$B$3&amp;ROW($A37))*10^12,0)*'Process Emissions Multipliers'!$B$57</f>
        <v>0</v>
      </c>
      <c r="M29" s="90">
        <f t="shared" ca="1" si="4"/>
        <v>1372864137.1820934</v>
      </c>
      <c r="N29" s="90">
        <f t="shared" ca="1" si="4"/>
        <v>2745728274.3641868</v>
      </c>
      <c r="O29" s="90">
        <f t="shared" ca="1" si="4"/>
        <v>4118592411.5462799</v>
      </c>
      <c r="P29" s="90">
        <f t="shared" ca="1" si="4"/>
        <v>5491456548.7283735</v>
      </c>
      <c r="Q29" s="90">
        <f t="shared" ca="1" si="4"/>
        <v>6864320685.9104671</v>
      </c>
      <c r="R29" s="90">
        <f t="shared" ca="1" si="4"/>
        <v>8237184823.0925598</v>
      </c>
      <c r="S29" s="90">
        <f t="shared" ca="1" si="4"/>
        <v>9610048960.2746544</v>
      </c>
      <c r="T29" s="90">
        <f t="shared" ca="1" si="4"/>
        <v>10982913097.456747</v>
      </c>
      <c r="U29" s="90">
        <f t="shared" ca="1" si="4"/>
        <v>12355777234.638842</v>
      </c>
      <c r="V29" s="214">
        <f ca="1">IF('Soil 2030'!$A37="CM",INDIRECT("'Soil 2030'!"&amp;'Country Selector'!$B$3&amp;ROW($A37))*10^12,0)*'Process Emissions Multipliers'!$D$57</f>
        <v>13728641371.820934</v>
      </c>
      <c r="W29" s="90">
        <f t="shared" ca="1" si="5"/>
        <v>13723664534.899137</v>
      </c>
      <c r="X29" s="90">
        <f t="shared" ca="1" si="5"/>
        <v>13718687697.977345</v>
      </c>
      <c r="Y29" s="90">
        <f t="shared" ca="1" si="5"/>
        <v>13713710861.055548</v>
      </c>
      <c r="Z29" s="90">
        <f t="shared" ca="1" si="5"/>
        <v>13708734024.133751</v>
      </c>
      <c r="AA29" s="90">
        <f t="shared" ca="1" si="5"/>
        <v>13703757187.211956</v>
      </c>
      <c r="AB29" s="90">
        <f t="shared" ca="1" si="5"/>
        <v>13698780350.290161</v>
      </c>
      <c r="AC29" s="90">
        <f t="shared" ca="1" si="5"/>
        <v>13693803513.368364</v>
      </c>
      <c r="AD29" s="90">
        <f t="shared" ca="1" si="5"/>
        <v>13688826676.446568</v>
      </c>
      <c r="AE29" s="90">
        <f t="shared" ca="1" si="5"/>
        <v>13683849839.524773</v>
      </c>
      <c r="AF29" s="90">
        <f t="shared" ca="1" si="5"/>
        <v>13678873002.602978</v>
      </c>
      <c r="AG29" s="90">
        <f t="shared" ca="1" si="5"/>
        <v>13673896165.681183</v>
      </c>
      <c r="AH29" s="90">
        <f t="shared" ca="1" si="5"/>
        <v>13668919328.759384</v>
      </c>
      <c r="AI29" s="90">
        <f t="shared" ca="1" si="5"/>
        <v>13663942491.837591</v>
      </c>
      <c r="AJ29" s="90">
        <f t="shared" ca="1" si="5"/>
        <v>13658965654.915794</v>
      </c>
      <c r="AK29" s="90">
        <f t="shared" ca="1" si="5"/>
        <v>13653988817.993999</v>
      </c>
      <c r="AL29" s="90">
        <f t="shared" ca="1" si="5"/>
        <v>13649011981.072205</v>
      </c>
      <c r="AM29" s="90">
        <f t="shared" ca="1" si="6"/>
        <v>13644035144.150408</v>
      </c>
      <c r="AN29" s="90">
        <f t="shared" ca="1" si="6"/>
        <v>13639058307.228613</v>
      </c>
      <c r="AO29" s="90">
        <f t="shared" ca="1" si="6"/>
        <v>13634081470.306818</v>
      </c>
      <c r="AP29" s="214">
        <f ca="1">V29*'Process Emissions Multipliers'!$E$57</f>
        <v>13629104633.385021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14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4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12185249095.293278</v>
      </c>
      <c r="D31" s="90">
        <f t="shared" ca="1" si="3"/>
        <v>24370498190.586555</v>
      </c>
      <c r="E31" s="90">
        <f t="shared" ca="1" si="3"/>
        <v>36555747285.879837</v>
      </c>
      <c r="F31" s="90">
        <f t="shared" ca="1" si="3"/>
        <v>48740996381.173111</v>
      </c>
      <c r="G31" s="90">
        <f t="shared" ca="1" si="3"/>
        <v>60926245476.466385</v>
      </c>
      <c r="H31" s="90">
        <f t="shared" ca="1" si="3"/>
        <v>73111494571.759674</v>
      </c>
      <c r="I31" s="90">
        <f t="shared" ca="1" si="3"/>
        <v>85296743667.052948</v>
      </c>
      <c r="J31" s="90">
        <f t="shared" ca="1" si="3"/>
        <v>97481992762.346222</v>
      </c>
      <c r="K31" s="90">
        <f t="shared" ca="1" si="3"/>
        <v>109667241857.6395</v>
      </c>
      <c r="L31" s="214">
        <f ca="1">IF('Soil 2020'!$A39="CM",INDIRECT("'Soil 2020'!"&amp;'Country Selector'!$B$3&amp;ROW($A39))*10^12,0)*'Process Emissions Multipliers'!$B$57</f>
        <v>121852490952.93277</v>
      </c>
      <c r="M31" s="90">
        <f t="shared" ca="1" si="4"/>
        <v>109667241857.6395</v>
      </c>
      <c r="N31" s="90">
        <f t="shared" ca="1" si="4"/>
        <v>97481992762.346222</v>
      </c>
      <c r="O31" s="90">
        <f t="shared" ca="1" si="4"/>
        <v>85296743667.052948</v>
      </c>
      <c r="P31" s="90">
        <f t="shared" ca="1" si="4"/>
        <v>73111494571.759674</v>
      </c>
      <c r="Q31" s="90">
        <f t="shared" ca="1" si="4"/>
        <v>60926245476.466385</v>
      </c>
      <c r="R31" s="90">
        <f t="shared" ca="1" si="4"/>
        <v>48740996381.173111</v>
      </c>
      <c r="S31" s="90">
        <f t="shared" ca="1" si="4"/>
        <v>36555747285.879837</v>
      </c>
      <c r="T31" s="90">
        <f t="shared" ca="1" si="4"/>
        <v>24370498190.586555</v>
      </c>
      <c r="U31" s="90">
        <f t="shared" ca="1" si="4"/>
        <v>12185249095.293278</v>
      </c>
      <c r="V31" s="214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4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4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4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4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4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4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4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4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4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4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 s="214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4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 s="214">
        <f ca="1">IF('Soil 2020'!$A46="CM",INDIRECT("'Soil 2020'!"&amp;'Country Selector'!$B$3&amp;ROW($A46))*10^12,0)*'Process Emissions Multipliers'!$B$57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4">
        <f ca="1">IF('Soil 2030'!$A46="CM",INDIRECT("'Soil 2030'!"&amp;'Country Selector'!$B$3&amp;ROW($A46))*10^12,0)*'Process Emissions Multipliers'!$D$57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Multipliers'!$E$57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403128021129.62976</v>
      </c>
      <c r="D39" s="90">
        <f t="shared" ca="1" si="9"/>
        <v>679555330864.28857</v>
      </c>
      <c r="E39" s="90">
        <f t="shared" ca="1" si="9"/>
        <v>955982640598.94727</v>
      </c>
      <c r="F39" s="90">
        <f t="shared" ca="1" si="9"/>
        <v>1232409950333.6062</v>
      </c>
      <c r="G39" s="90">
        <f t="shared" ca="1" si="9"/>
        <v>1508837260068.2649</v>
      </c>
      <c r="H39" s="90">
        <f t="shared" ca="1" si="9"/>
        <v>1785264569802.9233</v>
      </c>
      <c r="I39" s="90">
        <f t="shared" ca="1" si="9"/>
        <v>2061691879537.5823</v>
      </c>
      <c r="J39" s="90">
        <f t="shared" ca="1" si="9"/>
        <v>2338119189272.2412</v>
      </c>
      <c r="K39" s="90">
        <f t="shared" ca="1" si="9"/>
        <v>2614546499006.8999</v>
      </c>
      <c r="L39" s="214">
        <f ca="1">IF('Soil 2020'!$A47="CM",INDIRECT("'Soil 2020'!"&amp;'Country Selector'!$B$3&amp;ROW($A47))*10^12,0)*'Process Emissions Multipliers'!$B$57</f>
        <v>2890973808741.5586</v>
      </c>
      <c r="M39" s="90">
        <f t="shared" ca="1" si="10"/>
        <v>2601876427867.4028</v>
      </c>
      <c r="N39" s="90">
        <f t="shared" ca="1" si="10"/>
        <v>2312779046993.2471</v>
      </c>
      <c r="O39" s="90">
        <f t="shared" ca="1" si="10"/>
        <v>2023681666119.0911</v>
      </c>
      <c r="P39" s="90">
        <f t="shared" ca="1" si="10"/>
        <v>1734584285244.9351</v>
      </c>
      <c r="Q39" s="90">
        <f t="shared" ca="1" si="10"/>
        <v>1445486904370.7793</v>
      </c>
      <c r="R39" s="90">
        <f t="shared" ca="1" si="10"/>
        <v>1156389523496.6235</v>
      </c>
      <c r="S39" s="90">
        <f t="shared" ca="1" si="10"/>
        <v>867292142622.46753</v>
      </c>
      <c r="T39" s="90">
        <f t="shared" ca="1" si="10"/>
        <v>578194761748.31177</v>
      </c>
      <c r="U39" s="90">
        <f t="shared" ca="1" si="10"/>
        <v>289097380874.15588</v>
      </c>
      <c r="V39" s="214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4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4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4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4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4">
        <f ca="1">IF('Soil 2020'!$A50="CM",INDIRECT("'Soil 2020'!"&amp;'Country Selector'!$B$3&amp;ROW($A50))*10^12,0)*'Process Emissions Multipliers'!$B$57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4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29020325491.318001</v>
      </c>
      <c r="D43" s="90">
        <f t="shared" ca="1" si="9"/>
        <v>58040650982.636002</v>
      </c>
      <c r="E43" s="90">
        <f t="shared" ca="1" si="9"/>
        <v>87060976473.95401</v>
      </c>
      <c r="F43" s="90">
        <f t="shared" ca="1" si="9"/>
        <v>116081301965.272</v>
      </c>
      <c r="G43" s="90">
        <f t="shared" ca="1" si="9"/>
        <v>145101627456.59</v>
      </c>
      <c r="H43" s="90">
        <f t="shared" ca="1" si="9"/>
        <v>174121952947.90802</v>
      </c>
      <c r="I43" s="90">
        <f t="shared" ca="1" si="9"/>
        <v>203142278439.22601</v>
      </c>
      <c r="J43" s="90">
        <f t="shared" ca="1" si="9"/>
        <v>232162603930.54401</v>
      </c>
      <c r="K43" s="90">
        <f t="shared" ca="1" si="9"/>
        <v>261182929421.862</v>
      </c>
      <c r="L43" s="214">
        <f ca="1">IF('Soil 2020'!$A51="CM",INDIRECT("'Soil 2020'!"&amp;'Country Selector'!$B$3&amp;ROW($A51))*10^12,0)*'Process Emissions Multipliers'!$B$57</f>
        <v>290203254913.17999</v>
      </c>
      <c r="M43" s="90">
        <f t="shared" ca="1" si="10"/>
        <v>261182929421.862</v>
      </c>
      <c r="N43" s="90">
        <f t="shared" ca="1" si="10"/>
        <v>232162603930.54401</v>
      </c>
      <c r="O43" s="90">
        <f t="shared" ca="1" si="10"/>
        <v>203142278439.22601</v>
      </c>
      <c r="P43" s="90">
        <f t="shared" ca="1" si="10"/>
        <v>174121952947.90802</v>
      </c>
      <c r="Q43" s="90">
        <f t="shared" ca="1" si="10"/>
        <v>145101627456.59</v>
      </c>
      <c r="R43" s="90">
        <f t="shared" ca="1" si="10"/>
        <v>116081301965.272</v>
      </c>
      <c r="S43" s="90">
        <f t="shared" ca="1" si="10"/>
        <v>87060976473.95401</v>
      </c>
      <c r="T43" s="90">
        <f t="shared" ca="1" si="10"/>
        <v>58040650982.636002</v>
      </c>
      <c r="U43" s="90">
        <f t="shared" ca="1" si="10"/>
        <v>29020325491.318001</v>
      </c>
      <c r="V43" s="214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4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4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 s="214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4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 s="214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4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4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4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14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14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4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4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4">
        <f ca="1">IF('Soil 2020'!$A58="CM",INDIRECT("'Soil 2020'!"&amp;'Country Selector'!$B$3&amp;ROW($A58))*10^12,0)*'Process Emissions Multipliers'!$B$57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14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4">
        <f ca="1">IF('Soil 2020'!$A59="CM",INDIRECT("'Soil 2020'!"&amp;'Country Selector'!$B$3&amp;ROW($A59))*10^12,0)*'Process Emissions Multipliers'!$B$57</f>
        <v>0</v>
      </c>
      <c r="M51" s="90">
        <f t="shared" ca="1" si="10"/>
        <v>20037636368.434517</v>
      </c>
      <c r="N51" s="90">
        <f t="shared" ca="1" si="10"/>
        <v>40075272736.869034</v>
      </c>
      <c r="O51" s="90">
        <f t="shared" ca="1" si="10"/>
        <v>60112909105.303551</v>
      </c>
      <c r="P51" s="90">
        <f t="shared" ca="1" si="10"/>
        <v>80150545473.738068</v>
      </c>
      <c r="Q51" s="90">
        <f t="shared" ca="1" si="10"/>
        <v>100188181842.17259</v>
      </c>
      <c r="R51" s="90">
        <f t="shared" ca="1" si="10"/>
        <v>120225818210.6071</v>
      </c>
      <c r="S51" s="90">
        <f t="shared" ca="1" si="10"/>
        <v>140263454579.04163</v>
      </c>
      <c r="T51" s="90">
        <f t="shared" ca="1" si="10"/>
        <v>160301090947.47614</v>
      </c>
      <c r="U51" s="90">
        <f t="shared" ca="1" si="10"/>
        <v>180338727315.91068</v>
      </c>
      <c r="V51" s="214">
        <f ca="1">IF('Soil 2030'!$A59="CM",INDIRECT("'Soil 2030'!"&amp;'Country Selector'!$B$3&amp;ROW($A59))*10^12,0)*'Process Emissions Multipliers'!$D$57</f>
        <v>200376363684.34518</v>
      </c>
      <c r="W51" s="90">
        <f t="shared" ca="1" si="8"/>
        <v>200303724268.832</v>
      </c>
      <c r="X51" s="90">
        <f t="shared" ca="1" si="8"/>
        <v>200231084853.31879</v>
      </c>
      <c r="Y51" s="90">
        <f t="shared" ca="1" si="8"/>
        <v>200158445437.8056</v>
      </c>
      <c r="Z51" s="90">
        <f t="shared" ca="1" si="8"/>
        <v>200085806022.29236</v>
      </c>
      <c r="AA51" s="90">
        <f t="shared" ca="1" si="8"/>
        <v>200013166606.77917</v>
      </c>
      <c r="AB51" s="90">
        <f t="shared" ca="1" si="8"/>
        <v>199940527191.26599</v>
      </c>
      <c r="AC51" s="90">
        <f t="shared" ca="1" si="8"/>
        <v>199867887775.75281</v>
      </c>
      <c r="AD51" s="90">
        <f t="shared" ca="1" si="8"/>
        <v>199795248360.23956</v>
      </c>
      <c r="AE51" s="90">
        <f t="shared" ca="1" si="8"/>
        <v>199722608944.72638</v>
      </c>
      <c r="AF51" s="90">
        <f t="shared" ca="1" si="8"/>
        <v>199649969529.2132</v>
      </c>
      <c r="AG51" s="90">
        <f t="shared" ca="1" si="8"/>
        <v>199577330113.70001</v>
      </c>
      <c r="AH51" s="90">
        <f t="shared" ca="1" si="8"/>
        <v>199504690698.1868</v>
      </c>
      <c r="AI51" s="90">
        <f t="shared" ca="1" si="8"/>
        <v>199432051282.67358</v>
      </c>
      <c r="AJ51" s="90">
        <f t="shared" ca="1" si="8"/>
        <v>199359411867.1604</v>
      </c>
      <c r="AK51" s="90">
        <f t="shared" ca="1" si="8"/>
        <v>199286772451.64722</v>
      </c>
      <c r="AL51" s="90">
        <f t="shared" ca="1" si="8"/>
        <v>199214133036.13397</v>
      </c>
      <c r="AM51" s="90">
        <f t="shared" ca="1" si="11"/>
        <v>199141493620.62079</v>
      </c>
      <c r="AN51" s="90">
        <f t="shared" ca="1" si="11"/>
        <v>199068854205.1076</v>
      </c>
      <c r="AO51" s="90">
        <f t="shared" ca="1" si="11"/>
        <v>198996214789.59439</v>
      </c>
      <c r="AP51" s="214">
        <f ca="1">V51*'Process Emissions Multipliers'!$E$57</f>
        <v>198923575374.08121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4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4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4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4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4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4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4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4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4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152018949130.44757</v>
      </c>
      <c r="D56" s="90">
        <f t="shared" ca="1" si="9"/>
        <v>304037898260.89514</v>
      </c>
      <c r="E56" s="90">
        <f t="shared" ca="1" si="9"/>
        <v>456056847391.34277</v>
      </c>
      <c r="F56" s="90">
        <f t="shared" ca="1" si="9"/>
        <v>608075796521.79028</v>
      </c>
      <c r="G56" s="90">
        <f t="shared" ca="1" si="9"/>
        <v>760094745652.23792</v>
      </c>
      <c r="H56" s="90">
        <f t="shared" ca="1" si="9"/>
        <v>912113694782.68555</v>
      </c>
      <c r="I56" s="90">
        <f t="shared" ca="1" si="9"/>
        <v>1064132643913.1331</v>
      </c>
      <c r="J56" s="90">
        <f t="shared" ca="1" si="9"/>
        <v>1216151593043.5806</v>
      </c>
      <c r="K56" s="90">
        <f t="shared" ca="1" si="9"/>
        <v>1368170542174.0283</v>
      </c>
      <c r="L56" s="214">
        <f ca="1">IF('Soil 2020'!$A64="CM",INDIRECT("'Soil 2020'!"&amp;'Country Selector'!$B$3&amp;ROW($A64))*10^12,0)*'Process Emissions Multipliers'!$B$57</f>
        <v>1520189491304.4758</v>
      </c>
      <c r="M56" s="90">
        <f t="shared" ca="1" si="10"/>
        <v>1368170542174.0283</v>
      </c>
      <c r="N56" s="90">
        <f t="shared" ca="1" si="10"/>
        <v>1216151593043.5806</v>
      </c>
      <c r="O56" s="90">
        <f t="shared" ca="1" si="10"/>
        <v>1064132643913.1331</v>
      </c>
      <c r="P56" s="90">
        <f t="shared" ca="1" si="10"/>
        <v>912113694782.68555</v>
      </c>
      <c r="Q56" s="90">
        <f t="shared" ca="1" si="10"/>
        <v>760094745652.23792</v>
      </c>
      <c r="R56" s="90">
        <f t="shared" ca="1" si="10"/>
        <v>608075796521.79028</v>
      </c>
      <c r="S56" s="90">
        <f t="shared" ca="1" si="10"/>
        <v>456056847391.34277</v>
      </c>
      <c r="T56" s="90">
        <f t="shared" ca="1" si="10"/>
        <v>304037898260.89514</v>
      </c>
      <c r="U56" s="90">
        <f t="shared" ca="1" si="10"/>
        <v>152018949130.44757</v>
      </c>
      <c r="V56" s="214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4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4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4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1938135737.7100034</v>
      </c>
      <c r="D58" s="90">
        <f t="shared" ca="1" si="9"/>
        <v>3876271475.4200068</v>
      </c>
      <c r="E58" s="90">
        <f t="shared" ca="1" si="9"/>
        <v>5814407213.1300097</v>
      </c>
      <c r="F58" s="90">
        <f t="shared" ca="1" si="9"/>
        <v>7752542950.8400135</v>
      </c>
      <c r="G58" s="90">
        <f t="shared" ca="1" si="9"/>
        <v>9690678688.5500164</v>
      </c>
      <c r="H58" s="90">
        <f t="shared" ca="1" si="9"/>
        <v>11628814426.260019</v>
      </c>
      <c r="I58" s="90">
        <f t="shared" ca="1" si="9"/>
        <v>13566950163.970022</v>
      </c>
      <c r="J58" s="90">
        <f t="shared" ca="1" si="9"/>
        <v>15505085901.680027</v>
      </c>
      <c r="K58" s="90">
        <f t="shared" ca="1" si="9"/>
        <v>17443221639.39003</v>
      </c>
      <c r="L58" s="214">
        <f ca="1">IF('Soil 2020'!$A66="CM",INDIRECT("'Soil 2020'!"&amp;'Country Selector'!$B$3&amp;ROW($A66))*10^12,0)*'Process Emissions Multipliers'!$B$57</f>
        <v>19381357377.100033</v>
      </c>
      <c r="M58" s="90">
        <f t="shared" ca="1" si="10"/>
        <v>17443221639.39003</v>
      </c>
      <c r="N58" s="90">
        <f t="shared" ca="1" si="10"/>
        <v>15505085901.680027</v>
      </c>
      <c r="O58" s="90">
        <f t="shared" ca="1" si="10"/>
        <v>13566950163.970022</v>
      </c>
      <c r="P58" s="90">
        <f t="shared" ca="1" si="10"/>
        <v>11628814426.260019</v>
      </c>
      <c r="Q58" s="90">
        <f t="shared" ca="1" si="10"/>
        <v>9690678688.5500164</v>
      </c>
      <c r="R58" s="90">
        <f t="shared" ca="1" si="10"/>
        <v>7752542950.8400135</v>
      </c>
      <c r="S58" s="90">
        <f t="shared" ca="1" si="10"/>
        <v>5814407213.1300097</v>
      </c>
      <c r="T58" s="90">
        <f t="shared" ca="1" si="10"/>
        <v>3876271475.4200068</v>
      </c>
      <c r="U58" s="90">
        <f t="shared" ca="1" si="10"/>
        <v>1938135737.7100034</v>
      </c>
      <c r="V58" s="214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4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4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 s="214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4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4">
        <f ca="1">IF('Soil 2020'!$A69="CM",INDIRECT("'Soil 2020'!"&amp;'Country Selector'!$B$3&amp;ROW($A69))*10^12,0)*'Process Emissions Multipliers'!$B$57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14">
        <f ca="1">IF('Soil 2030'!$A69="CM",INDIRECT("'Soil 2030'!"&amp;'Country Selector'!$B$3&amp;ROW($A69))*10^12,0)*'Process Emissions Multipliers'!$D$57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Multipliers'!$E$57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 s="214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4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4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4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4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4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4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4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4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4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4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4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4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4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4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4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4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4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4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4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4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4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4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4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4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4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4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4">
        <f ca="1">IF('Soil 2020'!$A83="CM",INDIRECT("'Soil 2020'!"&amp;'Country Selector'!$B$3&amp;ROW($A83))*10^12,0)*'Process Emissions Multipliers'!$B$57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4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45755248885.881577</v>
      </c>
      <c r="D76" s="90">
        <f t="shared" ca="1" si="12"/>
        <v>91510497771.763153</v>
      </c>
      <c r="E76" s="90">
        <f t="shared" ca="1" si="12"/>
        <v>137265746657.64473</v>
      </c>
      <c r="F76" s="90">
        <f t="shared" ca="1" si="12"/>
        <v>183020995543.52631</v>
      </c>
      <c r="G76" s="90">
        <f t="shared" ca="1" si="12"/>
        <v>228776244429.4079</v>
      </c>
      <c r="H76" s="90">
        <f t="shared" ca="1" si="12"/>
        <v>274531493315.28946</v>
      </c>
      <c r="I76" s="90">
        <f t="shared" ca="1" si="12"/>
        <v>320286742201.17102</v>
      </c>
      <c r="J76" s="90">
        <f t="shared" ca="1" si="12"/>
        <v>366041991087.05261</v>
      </c>
      <c r="K76" s="90">
        <f t="shared" ca="1" si="12"/>
        <v>411797239972.9342</v>
      </c>
      <c r="L76" s="214">
        <f ca="1">IF('Soil 2020'!$A84="CM",INDIRECT("'Soil 2020'!"&amp;'Country Selector'!$B$3&amp;ROW($A84))*10^12,0)*'Process Emissions Multipliers'!$B$57</f>
        <v>457552488858.8158</v>
      </c>
      <c r="M76" s="90">
        <f t="shared" ca="1" si="16"/>
        <v>1026939248611.2218</v>
      </c>
      <c r="N76" s="90">
        <f t="shared" ca="1" si="13"/>
        <v>1596326008363.6279</v>
      </c>
      <c r="O76" s="90">
        <f t="shared" ca="1" si="13"/>
        <v>2165712768116.0337</v>
      </c>
      <c r="P76" s="90">
        <f t="shared" ca="1" si="13"/>
        <v>2735099527868.4399</v>
      </c>
      <c r="Q76" s="90">
        <f t="shared" ca="1" si="13"/>
        <v>3304486287620.8457</v>
      </c>
      <c r="R76" s="90">
        <f t="shared" ca="1" si="13"/>
        <v>3873873047373.252</v>
      </c>
      <c r="S76" s="90">
        <f t="shared" ca="1" si="13"/>
        <v>4443259807125.6582</v>
      </c>
      <c r="T76" s="90">
        <f t="shared" ca="1" si="13"/>
        <v>5012646566878.0635</v>
      </c>
      <c r="U76" s="90">
        <f t="shared" ca="1" si="13"/>
        <v>5582033326630.4697</v>
      </c>
      <c r="V76" s="214">
        <f ca="1">IF('Soil 2030'!$A84="CM",INDIRECT("'Soil 2030'!"&amp;'Country Selector'!$B$3&amp;ROW($A84))*10^12,0)*'Process Emissions Multipliers'!$D$57</f>
        <v>6151420086382.876</v>
      </c>
      <c r="W76" s="90">
        <f t="shared" ca="1" si="14"/>
        <v>6149190105004.6592</v>
      </c>
      <c r="X76" s="90">
        <f t="shared" ca="1" si="14"/>
        <v>6146960123626.4404</v>
      </c>
      <c r="Y76" s="90">
        <f t="shared" ca="1" si="14"/>
        <v>6144730142248.2236</v>
      </c>
      <c r="Z76" s="90">
        <f t="shared" ca="1" si="14"/>
        <v>6142500160870.0059</v>
      </c>
      <c r="AA76" s="90">
        <f t="shared" ca="1" si="14"/>
        <v>6140270179491.7891</v>
      </c>
      <c r="AB76" s="90">
        <f t="shared" ca="1" si="14"/>
        <v>6138040198113.5723</v>
      </c>
      <c r="AC76" s="90">
        <f t="shared" ca="1" si="14"/>
        <v>6135810216735.3545</v>
      </c>
      <c r="AD76" s="90">
        <f t="shared" ca="1" si="14"/>
        <v>6133580235357.1367</v>
      </c>
      <c r="AE76" s="90">
        <f t="shared" ca="1" si="14"/>
        <v>6131350253978.9199</v>
      </c>
      <c r="AF76" s="90">
        <f t="shared" ca="1" si="14"/>
        <v>6129120272600.7021</v>
      </c>
      <c r="AG76" s="90">
        <f t="shared" ca="1" si="14"/>
        <v>6126890291222.4844</v>
      </c>
      <c r="AH76" s="90">
        <f t="shared" ca="1" si="14"/>
        <v>6124660309844.2676</v>
      </c>
      <c r="AI76" s="90">
        <f t="shared" ca="1" si="14"/>
        <v>6122430328466.0508</v>
      </c>
      <c r="AJ76" s="90">
        <f t="shared" ca="1" si="14"/>
        <v>6120200347087.832</v>
      </c>
      <c r="AK76" s="90">
        <f t="shared" ca="1" si="14"/>
        <v>6117970365709.6152</v>
      </c>
      <c r="AL76" s="90">
        <f t="shared" ca="1" si="14"/>
        <v>6115740384331.3975</v>
      </c>
      <c r="AM76" s="90">
        <f t="shared" ca="1" si="11"/>
        <v>6113510402953.1807</v>
      </c>
      <c r="AN76" s="90">
        <f t="shared" ca="1" si="11"/>
        <v>6111280421574.9629</v>
      </c>
      <c r="AO76" s="90">
        <f t="shared" ca="1" si="11"/>
        <v>6109050440196.7451</v>
      </c>
      <c r="AP76" s="214">
        <f ca="1">V76*'Process Emissions Multipliers'!$E$57</f>
        <v>6106820458818.5283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4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4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4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4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4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4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4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4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4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4">
        <f ca="1">IF('Soil 2020'!$A89="CM",INDIRECT("'Soil 2020'!"&amp;'Country Selector'!$B$3&amp;ROW($A89))*10^12,0)*'Process Emissions Multipliers'!$B$57</f>
        <v>0</v>
      </c>
      <c r="M81" s="90">
        <f t="shared" ca="1" si="16"/>
        <v>38610752191.737869</v>
      </c>
      <c r="N81" s="90">
        <f t="shared" ca="1" si="13"/>
        <v>77221504383.475739</v>
      </c>
      <c r="O81" s="90">
        <f t="shared" ca="1" si="13"/>
        <v>115832256575.21359</v>
      </c>
      <c r="P81" s="90">
        <f t="shared" ca="1" si="13"/>
        <v>154443008766.95148</v>
      </c>
      <c r="Q81" s="90">
        <f t="shared" ca="1" si="13"/>
        <v>193053760958.68933</v>
      </c>
      <c r="R81" s="90">
        <f t="shared" ca="1" si="13"/>
        <v>231664513150.42719</v>
      </c>
      <c r="S81" s="90">
        <f t="shared" ca="1" si="13"/>
        <v>270275265342.16504</v>
      </c>
      <c r="T81" s="90">
        <f t="shared" ca="1" si="13"/>
        <v>308886017533.90295</v>
      </c>
      <c r="U81" s="90">
        <f t="shared" ca="1" si="13"/>
        <v>347496769725.64081</v>
      </c>
      <c r="V81" s="214">
        <f ca="1">IF('Soil 2030'!$A89="CM",INDIRECT("'Soil 2030'!"&amp;'Country Selector'!$B$3&amp;ROW($A89))*10^12,0)*'Process Emissions Multipliers'!$D$57</f>
        <v>386107521917.37866</v>
      </c>
      <c r="W81" s="90">
        <f t="shared" ca="1" si="18"/>
        <v>385967552191.40082</v>
      </c>
      <c r="X81" s="90">
        <f t="shared" ca="1" si="18"/>
        <v>385827582465.42303</v>
      </c>
      <c r="Y81" s="90">
        <f t="shared" ca="1" si="18"/>
        <v>385687612739.44519</v>
      </c>
      <c r="Z81" s="90">
        <f t="shared" ca="1" si="18"/>
        <v>385547643013.46741</v>
      </c>
      <c r="AA81" s="90">
        <f t="shared" ca="1" si="18"/>
        <v>385407673287.48962</v>
      </c>
      <c r="AB81" s="90">
        <f t="shared" ca="1" si="18"/>
        <v>385267703561.51178</v>
      </c>
      <c r="AC81" s="90">
        <f t="shared" ca="1" si="18"/>
        <v>385127733835.534</v>
      </c>
      <c r="AD81" s="90">
        <f t="shared" ca="1" si="18"/>
        <v>384987764109.55615</v>
      </c>
      <c r="AE81" s="90">
        <f t="shared" ca="1" si="18"/>
        <v>384847794383.57837</v>
      </c>
      <c r="AF81" s="90">
        <f t="shared" ca="1" si="18"/>
        <v>384707824657.60052</v>
      </c>
      <c r="AG81" s="90">
        <f t="shared" ca="1" si="18"/>
        <v>384567854931.62268</v>
      </c>
      <c r="AH81" s="90">
        <f t="shared" ca="1" si="18"/>
        <v>384427885205.6449</v>
      </c>
      <c r="AI81" s="90">
        <f t="shared" ca="1" si="18"/>
        <v>384287915479.66711</v>
      </c>
      <c r="AJ81" s="90">
        <f t="shared" ca="1" si="18"/>
        <v>384147945753.68927</v>
      </c>
      <c r="AK81" s="90">
        <f t="shared" ca="1" si="18"/>
        <v>384007976027.71149</v>
      </c>
      <c r="AL81" s="90">
        <f t="shared" ca="1" si="18"/>
        <v>383868006301.73364</v>
      </c>
      <c r="AM81" s="90">
        <f t="shared" ca="1" si="17"/>
        <v>383728036575.75586</v>
      </c>
      <c r="AN81" s="90">
        <f t="shared" ca="1" si="17"/>
        <v>383588066849.77802</v>
      </c>
      <c r="AO81" s="90">
        <f t="shared" ca="1" si="17"/>
        <v>383448097123.80023</v>
      </c>
      <c r="AP81" s="214">
        <f ca="1">V81*'Process Emissions Multipliers'!$E$57</f>
        <v>383308127397.82239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4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4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4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4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 s="214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4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4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4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4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4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4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4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4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4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4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4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 s="214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4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4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4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4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4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4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4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4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73522594034.947723</v>
      </c>
      <c r="D94" s="90">
        <f t="shared" ca="1" si="12"/>
        <v>147045188069.89545</v>
      </c>
      <c r="E94" s="90">
        <f t="shared" ca="1" si="12"/>
        <v>220567782104.84317</v>
      </c>
      <c r="F94" s="90">
        <f t="shared" ca="1" si="12"/>
        <v>294090376139.79089</v>
      </c>
      <c r="G94" s="90">
        <f t="shared" ca="1" si="12"/>
        <v>367612970174.73865</v>
      </c>
      <c r="H94" s="90">
        <f t="shared" ca="1" si="12"/>
        <v>441135564209.68634</v>
      </c>
      <c r="I94" s="90">
        <f t="shared" ca="1" si="12"/>
        <v>514658158244.63409</v>
      </c>
      <c r="J94" s="90">
        <f t="shared" ca="1" si="12"/>
        <v>588180752279.58179</v>
      </c>
      <c r="K94" s="90">
        <f t="shared" ca="1" si="12"/>
        <v>661703346314.52954</v>
      </c>
      <c r="L94" s="214">
        <f ca="1">IF('Soil 2020'!$A102="CM",INDIRECT("'Soil 2020'!"&amp;'Country Selector'!$B$3&amp;ROW($A102))*10^12,0)*'Process Emissions Multipliers'!$B$57</f>
        <v>735225940349.47729</v>
      </c>
      <c r="M94" s="90">
        <f t="shared" ca="1" si="16"/>
        <v>661703346314.52954</v>
      </c>
      <c r="N94" s="90">
        <f t="shared" ca="1" si="13"/>
        <v>588180752279.58179</v>
      </c>
      <c r="O94" s="90">
        <f t="shared" ca="1" si="13"/>
        <v>514658158244.63409</v>
      </c>
      <c r="P94" s="90">
        <f t="shared" ca="1" si="13"/>
        <v>441135564209.68634</v>
      </c>
      <c r="Q94" s="90">
        <f t="shared" ca="1" si="13"/>
        <v>367612970174.73865</v>
      </c>
      <c r="R94" s="90">
        <f t="shared" ca="1" si="13"/>
        <v>294090376139.79089</v>
      </c>
      <c r="S94" s="90">
        <f t="shared" ca="1" si="13"/>
        <v>220567782104.84317</v>
      </c>
      <c r="T94" s="90">
        <f t="shared" ca="1" si="13"/>
        <v>147045188069.89545</v>
      </c>
      <c r="U94" s="90">
        <f t="shared" ca="1" si="13"/>
        <v>73522594034.947723</v>
      </c>
      <c r="V94" s="214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4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4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4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4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4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4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4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4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4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 s="214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4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4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4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4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4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4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4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4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4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4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4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4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4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4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4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4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4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4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4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4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4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4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4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4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4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4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4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4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4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4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4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4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 s="214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4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4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4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4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4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 s="214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4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4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4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4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4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4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4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4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4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4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4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4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4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4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4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4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4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4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4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4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4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4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4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4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4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4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4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4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4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4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4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4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4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4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4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4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4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4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4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4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4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4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4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4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4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4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4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4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4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4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4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4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4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4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4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4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4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4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4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4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4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4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4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4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4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4">
        <f ca="1">IF('Soil 2020'!$A156="CM",INDIRECT("'Soil 2020'!"&amp;'Country Selector'!$B$3&amp;ROW($A156))*10^12,0)*'Process Emissions Multipliers'!$B$57</f>
        <v>0</v>
      </c>
      <c r="M148" s="90">
        <f t="shared" ca="1" si="28"/>
        <v>14323720209.459864</v>
      </c>
      <c r="N148" s="90">
        <f t="shared" ca="1" si="28"/>
        <v>28647440418.919727</v>
      </c>
      <c r="O148" s="90">
        <f t="shared" ca="1" si="28"/>
        <v>42971160628.379593</v>
      </c>
      <c r="P148" s="90">
        <f t="shared" ca="1" si="28"/>
        <v>57294880837.839455</v>
      </c>
      <c r="Q148" s="90">
        <f t="shared" ca="1" si="28"/>
        <v>71618601047.299316</v>
      </c>
      <c r="R148" s="90">
        <f t="shared" ca="1" si="28"/>
        <v>85942321256.759186</v>
      </c>
      <c r="S148" s="90">
        <f t="shared" ca="1" si="28"/>
        <v>100266041466.21904</v>
      </c>
      <c r="T148" s="90">
        <f t="shared" ca="1" si="28"/>
        <v>114589761675.67891</v>
      </c>
      <c r="U148" s="90">
        <f t="shared" ca="1" si="28"/>
        <v>128913481885.13876</v>
      </c>
      <c r="V148" s="214">
        <f ca="1">IF('Soil 2030'!$A156="CM",INDIRECT("'Soil 2030'!"&amp;'Country Selector'!$B$3&amp;ROW($A156))*10^12,0)*'Process Emissions Multipliers'!$D$57</f>
        <v>143237202094.59863</v>
      </c>
      <c r="W148" s="90">
        <f t="shared" ca="1" si="30"/>
        <v>143185276475.9848</v>
      </c>
      <c r="X148" s="90">
        <f t="shared" ca="1" si="30"/>
        <v>143133350857.37097</v>
      </c>
      <c r="Y148" s="90">
        <f t="shared" ca="1" si="30"/>
        <v>143081425238.75717</v>
      </c>
      <c r="Z148" s="90">
        <f t="shared" ca="1" si="30"/>
        <v>143029499620.14334</v>
      </c>
      <c r="AA148" s="90">
        <f t="shared" ca="1" si="30"/>
        <v>142977574001.52954</v>
      </c>
      <c r="AB148" s="90">
        <f t="shared" ca="1" si="30"/>
        <v>142925648382.91571</v>
      </c>
      <c r="AC148" s="90">
        <f t="shared" ca="1" si="30"/>
        <v>142873722764.30188</v>
      </c>
      <c r="AD148" s="90">
        <f t="shared" ca="1" si="30"/>
        <v>142821797145.68805</v>
      </c>
      <c r="AE148" s="90">
        <f t="shared" ca="1" si="30"/>
        <v>142769871527.07425</v>
      </c>
      <c r="AF148" s="90">
        <f t="shared" ca="1" si="30"/>
        <v>142717945908.46042</v>
      </c>
      <c r="AG148" s="90">
        <f t="shared" ca="1" si="30"/>
        <v>142666020289.84659</v>
      </c>
      <c r="AH148" s="90">
        <f t="shared" ca="1" si="30"/>
        <v>142614094671.23279</v>
      </c>
      <c r="AI148" s="90">
        <f t="shared" ca="1" si="30"/>
        <v>142562169052.61896</v>
      </c>
      <c r="AJ148" s="90">
        <f t="shared" ca="1" si="30"/>
        <v>142510243434.00513</v>
      </c>
      <c r="AK148" s="90">
        <f t="shared" ca="1" si="30"/>
        <v>142458317815.3913</v>
      </c>
      <c r="AL148" s="90">
        <f t="shared" ca="1" si="30"/>
        <v>142406392196.7775</v>
      </c>
      <c r="AM148" s="90">
        <f t="shared" ca="1" si="29"/>
        <v>142354466578.16367</v>
      </c>
      <c r="AN148" s="90">
        <f t="shared" ca="1" si="29"/>
        <v>142302540959.54987</v>
      </c>
      <c r="AO148" s="90">
        <f t="shared" ca="1" si="29"/>
        <v>142250615340.93604</v>
      </c>
      <c r="AP148" s="214">
        <f ca="1">V148*'Process Emissions Multipliers'!$E$57</f>
        <v>142198689722.3222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4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4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4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4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4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4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4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4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4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776810548907.83313</v>
      </c>
      <c r="D153" s="90">
        <f t="shared" ca="1" si="27"/>
        <v>1295297667884.7515</v>
      </c>
      <c r="E153" s="90">
        <f t="shared" ca="1" si="27"/>
        <v>1813784786861.6702</v>
      </c>
      <c r="F153" s="90">
        <f t="shared" ca="1" si="27"/>
        <v>2332271905838.5884</v>
      </c>
      <c r="G153" s="90">
        <f t="shared" ca="1" si="27"/>
        <v>2850759024815.5068</v>
      </c>
      <c r="H153" s="90">
        <f t="shared" ca="1" si="27"/>
        <v>3369246143792.4253</v>
      </c>
      <c r="I153" s="90">
        <f t="shared" ca="1" si="27"/>
        <v>3887733262769.3433</v>
      </c>
      <c r="J153" s="90">
        <f t="shared" ca="1" si="27"/>
        <v>4406220381746.2617</v>
      </c>
      <c r="K153" s="90">
        <f t="shared" ca="1" si="27"/>
        <v>4924707500723.1807</v>
      </c>
      <c r="L153" s="214">
        <f ca="1">IF('Soil 2020'!$A161="CM",INDIRECT("'Soil 2020'!"&amp;'Country Selector'!$B$3&amp;ROW($A161))*10^12,0)*'Process Emissions Multipliers'!$B$57</f>
        <v>5443194619700.0986</v>
      </c>
      <c r="M153" s="90">
        <f t="shared" ca="1" si="28"/>
        <v>4908410063772.126</v>
      </c>
      <c r="N153" s="90">
        <f t="shared" ca="1" si="28"/>
        <v>4373625507844.1543</v>
      </c>
      <c r="O153" s="90">
        <f t="shared" ca="1" si="28"/>
        <v>3838840951916.1816</v>
      </c>
      <c r="P153" s="90">
        <f t="shared" ca="1" si="28"/>
        <v>3304056395988.21</v>
      </c>
      <c r="Q153" s="90">
        <f t="shared" ca="1" si="28"/>
        <v>2769271840060.2373</v>
      </c>
      <c r="R153" s="90">
        <f t="shared" ca="1" si="28"/>
        <v>2234487284132.2651</v>
      </c>
      <c r="S153" s="90">
        <f t="shared" ca="1" si="28"/>
        <v>1699702728204.2927</v>
      </c>
      <c r="T153" s="90">
        <f t="shared" ca="1" si="28"/>
        <v>1164918172276.3203</v>
      </c>
      <c r="U153" s="90">
        <f t="shared" ca="1" si="28"/>
        <v>630133616348.34802</v>
      </c>
      <c r="V153" s="214">
        <f ca="1">IF('Soil 2030'!$A161="CM",INDIRECT("'Soil 2030'!"&amp;'Country Selector'!$B$3&amp;ROW($A161))*10^12,0)*'Process Emissions Multipliers'!$D$57</f>
        <v>95349060420.375763</v>
      </c>
      <c r="W153" s="90">
        <f t="shared" ca="1" si="30"/>
        <v>95314494966.190842</v>
      </c>
      <c r="X153" s="90">
        <f t="shared" ca="1" si="30"/>
        <v>95279929512.005951</v>
      </c>
      <c r="Y153" s="90">
        <f t="shared" ca="1" si="30"/>
        <v>95245364057.821045</v>
      </c>
      <c r="Z153" s="90">
        <f t="shared" ca="1" si="30"/>
        <v>95210798603.636154</v>
      </c>
      <c r="AA153" s="90">
        <f t="shared" ca="1" si="30"/>
        <v>95176233149.451248</v>
      </c>
      <c r="AB153" s="90">
        <f t="shared" ca="1" si="30"/>
        <v>95141667695.266342</v>
      </c>
      <c r="AC153" s="90">
        <f t="shared" ca="1" si="30"/>
        <v>95107102241.081436</v>
      </c>
      <c r="AD153" s="90">
        <f t="shared" ca="1" si="30"/>
        <v>95072536786.896545</v>
      </c>
      <c r="AE153" s="90">
        <f t="shared" ca="1" si="30"/>
        <v>95037971332.711639</v>
      </c>
      <c r="AF153" s="90">
        <f t="shared" ca="1" si="30"/>
        <v>95003405878.526733</v>
      </c>
      <c r="AG153" s="90">
        <f t="shared" ca="1" si="30"/>
        <v>94968840424.341827</v>
      </c>
      <c r="AH153" s="90">
        <f t="shared" ca="1" si="30"/>
        <v>94934274970.156921</v>
      </c>
      <c r="AI153" s="90">
        <f t="shared" ca="1" si="30"/>
        <v>94899709515.972015</v>
      </c>
      <c r="AJ153" s="90">
        <f t="shared" ca="1" si="30"/>
        <v>94865144061.787109</v>
      </c>
      <c r="AK153" s="90">
        <f t="shared" ca="1" si="30"/>
        <v>94830578607.602203</v>
      </c>
      <c r="AL153" s="90">
        <f t="shared" ca="1" si="30"/>
        <v>94796013153.417297</v>
      </c>
      <c r="AM153" s="90">
        <f t="shared" ca="1" si="29"/>
        <v>94761447699.232407</v>
      </c>
      <c r="AN153" s="90">
        <f t="shared" ca="1" si="29"/>
        <v>94726882245.047501</v>
      </c>
      <c r="AO153" s="90">
        <f t="shared" ca="1" si="29"/>
        <v>94692316790.862579</v>
      </c>
      <c r="AP153" s="214">
        <f ca="1">V153*'Process Emissions Multipliers'!$E$57</f>
        <v>94657751336.677689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14655364166.812923</v>
      </c>
      <c r="D154" s="90">
        <f t="shared" ca="1" si="27"/>
        <v>29310728333.625847</v>
      </c>
      <c r="E154" s="90">
        <f t="shared" ca="1" si="27"/>
        <v>43966092500.438766</v>
      </c>
      <c r="F154" s="90">
        <f t="shared" ca="1" si="27"/>
        <v>58621456667.251694</v>
      </c>
      <c r="G154" s="90">
        <f t="shared" ca="1" si="27"/>
        <v>73276820834.064621</v>
      </c>
      <c r="H154" s="90">
        <f t="shared" ca="1" si="27"/>
        <v>87932185000.877533</v>
      </c>
      <c r="I154" s="90">
        <f t="shared" ca="1" si="27"/>
        <v>102587549167.69046</v>
      </c>
      <c r="J154" s="90">
        <f t="shared" ca="1" si="27"/>
        <v>117242913334.50339</v>
      </c>
      <c r="K154" s="90">
        <f t="shared" ca="1" si="27"/>
        <v>131898277501.31631</v>
      </c>
      <c r="L154" s="214">
        <f ca="1">IF('Soil 2020'!$A162="CM",INDIRECT("'Soil 2020'!"&amp;'Country Selector'!$B$3&amp;ROW($A162))*10^12,0)*'Process Emissions Multipliers'!$B$57</f>
        <v>146553641668.12924</v>
      </c>
      <c r="M154" s="90">
        <f t="shared" ca="1" si="28"/>
        <v>131898277501.31631</v>
      </c>
      <c r="N154" s="90">
        <f t="shared" ca="1" si="28"/>
        <v>117242913334.50339</v>
      </c>
      <c r="O154" s="90">
        <f t="shared" ca="1" si="28"/>
        <v>102587549167.69046</v>
      </c>
      <c r="P154" s="90">
        <f t="shared" ca="1" si="28"/>
        <v>87932185000.877533</v>
      </c>
      <c r="Q154" s="90">
        <f t="shared" ca="1" si="28"/>
        <v>73276820834.064621</v>
      </c>
      <c r="R154" s="90">
        <f t="shared" ca="1" si="28"/>
        <v>58621456667.251694</v>
      </c>
      <c r="S154" s="90">
        <f t="shared" ca="1" si="28"/>
        <v>43966092500.438766</v>
      </c>
      <c r="T154" s="90">
        <f t="shared" ca="1" si="28"/>
        <v>29310728333.625847</v>
      </c>
      <c r="U154" s="90">
        <f t="shared" ca="1" si="28"/>
        <v>14655364166.812923</v>
      </c>
      <c r="V154" s="214">
        <f ca="1">IF('Soil 2030'!$A162="CM",INDIRECT("'Soil 2030'!"&amp;'Country Selector'!$B$3&amp;ROW($A162))*10^12,0)*'Process Emissions Multipliers'!$D$57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Multipliers'!$E$57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170358790132.4429</v>
      </c>
      <c r="D155" s="90">
        <f t="shared" ca="1" si="27"/>
        <v>168865900155.51944</v>
      </c>
      <c r="E155" s="90">
        <f t="shared" ca="1" si="27"/>
        <v>167373010178.59595</v>
      </c>
      <c r="F155" s="90">
        <f t="shared" ca="1" si="27"/>
        <v>165880120201.67249</v>
      </c>
      <c r="G155" s="90">
        <f t="shared" ca="1" si="27"/>
        <v>164387230224.74902</v>
      </c>
      <c r="H155" s="90">
        <f t="shared" ca="1" si="27"/>
        <v>162894340247.82556</v>
      </c>
      <c r="I155" s="90">
        <f t="shared" ca="1" si="27"/>
        <v>161401450270.90207</v>
      </c>
      <c r="J155" s="90">
        <f t="shared" ca="1" si="27"/>
        <v>159908560293.97858</v>
      </c>
      <c r="K155" s="90">
        <f t="shared" ca="1" si="27"/>
        <v>158415670317.05511</v>
      </c>
      <c r="L155" s="214">
        <f ca="1">IF('Soil 2020'!$A163="CM",INDIRECT("'Soil 2020'!"&amp;'Country Selector'!$B$3&amp;ROW($A163))*10^12,0)*'Process Emissions Multipliers'!$B$57</f>
        <v>156922780340.13165</v>
      </c>
      <c r="M155" s="90">
        <f t="shared" ca="1" si="28"/>
        <v>177853739733.92889</v>
      </c>
      <c r="N155" s="90">
        <f t="shared" ca="1" si="28"/>
        <v>198784699127.72614</v>
      </c>
      <c r="O155" s="90">
        <f t="shared" ca="1" si="28"/>
        <v>219715658521.52338</v>
      </c>
      <c r="P155" s="90">
        <f t="shared" ca="1" si="28"/>
        <v>240646617915.32062</v>
      </c>
      <c r="Q155" s="90">
        <f t="shared" ca="1" si="28"/>
        <v>261577577309.11786</v>
      </c>
      <c r="R155" s="90">
        <f t="shared" ca="1" si="28"/>
        <v>282508536702.9151</v>
      </c>
      <c r="S155" s="90">
        <f t="shared" ca="1" si="28"/>
        <v>303439496096.71234</v>
      </c>
      <c r="T155" s="90">
        <f t="shared" ca="1" si="28"/>
        <v>324370455490.50958</v>
      </c>
      <c r="U155" s="90">
        <f t="shared" ca="1" si="28"/>
        <v>345301414884.30682</v>
      </c>
      <c r="V155" s="214">
        <f ca="1">IF('Soil 2030'!$A163="CM",INDIRECT("'Soil 2030'!"&amp;'Country Selector'!$B$3&amp;ROW($A163))*10^12,0)*'Process Emissions Multipliers'!$D$57</f>
        <v>366232374278.10406</v>
      </c>
      <c r="W155" s="90">
        <f t="shared" ca="1" si="30"/>
        <v>366099609589.09375</v>
      </c>
      <c r="X155" s="90">
        <f t="shared" ca="1" si="30"/>
        <v>365966844900.08337</v>
      </c>
      <c r="Y155" s="90">
        <f t="shared" ca="1" si="30"/>
        <v>365834080211.07312</v>
      </c>
      <c r="Z155" s="90">
        <f t="shared" ca="1" si="30"/>
        <v>365701315522.06274</v>
      </c>
      <c r="AA155" s="90">
        <f t="shared" ca="1" si="30"/>
        <v>365568550833.05237</v>
      </c>
      <c r="AB155" s="90">
        <f t="shared" ca="1" si="30"/>
        <v>365435786144.04211</v>
      </c>
      <c r="AC155" s="90">
        <f t="shared" ca="1" si="30"/>
        <v>365303021455.03174</v>
      </c>
      <c r="AD155" s="90">
        <f t="shared" ca="1" si="30"/>
        <v>365170256766.02148</v>
      </c>
      <c r="AE155" s="90">
        <f t="shared" ca="1" si="30"/>
        <v>365037492077.01111</v>
      </c>
      <c r="AF155" s="90">
        <f t="shared" ca="1" si="30"/>
        <v>364904727388.00073</v>
      </c>
      <c r="AG155" s="90">
        <f t="shared" ca="1" si="30"/>
        <v>364771962698.99042</v>
      </c>
      <c r="AH155" s="90">
        <f t="shared" ca="1" si="30"/>
        <v>364639198009.9801</v>
      </c>
      <c r="AI155" s="90">
        <f t="shared" ca="1" si="30"/>
        <v>364506433320.96979</v>
      </c>
      <c r="AJ155" s="90">
        <f t="shared" ca="1" si="30"/>
        <v>364373668631.95947</v>
      </c>
      <c r="AK155" s="90">
        <f t="shared" ca="1" si="30"/>
        <v>364240903942.9491</v>
      </c>
      <c r="AL155" s="90">
        <f t="shared" ca="1" si="30"/>
        <v>364108139253.93884</v>
      </c>
      <c r="AM155" s="90">
        <f t="shared" ca="1" si="29"/>
        <v>363975374564.92847</v>
      </c>
      <c r="AN155" s="90">
        <f t="shared" ca="1" si="29"/>
        <v>363842609875.91815</v>
      </c>
      <c r="AO155" s="90">
        <f t="shared" ca="1" si="29"/>
        <v>363709845186.90778</v>
      </c>
      <c r="AP155" s="214">
        <f ca="1">V155*'Process Emissions Multipliers'!$E$57</f>
        <v>363577080497.89746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1238413883752.9019</v>
      </c>
      <c r="D156" s="90">
        <f t="shared" ca="1" si="27"/>
        <v>1132281205393.4226</v>
      </c>
      <c r="E156" s="90">
        <f t="shared" ca="1" si="27"/>
        <v>1026148527033.9435</v>
      </c>
      <c r="F156" s="90">
        <f t="shared" ref="D156:K177" ca="1" si="31">$B156*($L$1-F$1)/($L$1-$B$1)+$L156*(F$1-$B$1)/($L$1-$B$1)</f>
        <v>920015848674.46423</v>
      </c>
      <c r="G156" s="90">
        <f t="shared" ca="1" si="31"/>
        <v>813883170314.98511</v>
      </c>
      <c r="H156" s="90">
        <f t="shared" ca="1" si="31"/>
        <v>707750491955.50598</v>
      </c>
      <c r="I156" s="90">
        <f t="shared" ca="1" si="31"/>
        <v>601617813596.02686</v>
      </c>
      <c r="J156" s="90">
        <f t="shared" ca="1" si="31"/>
        <v>495485135236.54773</v>
      </c>
      <c r="K156" s="90">
        <f t="shared" ca="1" si="31"/>
        <v>389352456877.06854</v>
      </c>
      <c r="L156" s="214">
        <f ca="1">IF('Soil 2020'!$A164="CM",INDIRECT("'Soil 2020'!"&amp;'Country Selector'!$B$3&amp;ROW($A164))*10^12,0)*'Process Emissions Multipliers'!$B$57</f>
        <v>283219778517.58942</v>
      </c>
      <c r="M156" s="90">
        <f t="shared" ca="1" si="28"/>
        <v>276606061042.12543</v>
      </c>
      <c r="N156" s="90">
        <f t="shared" ca="1" si="28"/>
        <v>269992343566.66147</v>
      </c>
      <c r="O156" s="90">
        <f t="shared" ca="1" si="28"/>
        <v>263378626091.19751</v>
      </c>
      <c r="P156" s="90">
        <f t="shared" ref="N156:U177" ca="1" si="32">$L156*($V$1-P$1)/($V$1-$L$1)+$V156*(P$1-$L$1)/($V$1-$L$1)</f>
        <v>256764908615.73352</v>
      </c>
      <c r="Q156" s="90">
        <f t="shared" ca="1" si="32"/>
        <v>250151191140.26953</v>
      </c>
      <c r="R156" s="90">
        <f t="shared" ca="1" si="32"/>
        <v>243537473664.80557</v>
      </c>
      <c r="S156" s="90">
        <f t="shared" ca="1" si="32"/>
        <v>236923756189.34158</v>
      </c>
      <c r="T156" s="90">
        <f t="shared" ca="1" si="32"/>
        <v>230310038713.87762</v>
      </c>
      <c r="U156" s="90">
        <f t="shared" ca="1" si="32"/>
        <v>223696321238.41367</v>
      </c>
      <c r="V156" s="214">
        <f ca="1">IF('Soil 2030'!$A164="CM",INDIRECT("'Soil 2030'!"&amp;'Country Selector'!$B$3&amp;ROW($A164))*10^12,0)*'Process Emissions Multipliers'!$D$57</f>
        <v>217082603762.94968</v>
      </c>
      <c r="W156" s="90">
        <f t="shared" ca="1" si="30"/>
        <v>217003908086.64594</v>
      </c>
      <c r="X156" s="90">
        <f t="shared" ca="1" si="30"/>
        <v>216925212410.34219</v>
      </c>
      <c r="Y156" s="90">
        <f t="shared" ca="1" si="30"/>
        <v>216846516734.03845</v>
      </c>
      <c r="Z156" s="90">
        <f t="shared" ca="1" si="30"/>
        <v>216767821057.73471</v>
      </c>
      <c r="AA156" s="90">
        <f t="shared" ca="1" si="30"/>
        <v>216689125381.43097</v>
      </c>
      <c r="AB156" s="90">
        <f t="shared" ca="1" si="30"/>
        <v>216610429705.1272</v>
      </c>
      <c r="AC156" s="90">
        <f t="shared" ca="1" si="30"/>
        <v>216531734028.82349</v>
      </c>
      <c r="AD156" s="90">
        <f t="shared" ca="1" si="30"/>
        <v>216453038352.51971</v>
      </c>
      <c r="AE156" s="90">
        <f t="shared" ca="1" si="30"/>
        <v>216374342676.21597</v>
      </c>
      <c r="AF156" s="90">
        <f t="shared" ca="1" si="30"/>
        <v>216295646999.91223</v>
      </c>
      <c r="AG156" s="90">
        <f t="shared" ca="1" si="30"/>
        <v>216216951323.60852</v>
      </c>
      <c r="AH156" s="90">
        <f t="shared" ca="1" si="30"/>
        <v>216138255647.30478</v>
      </c>
      <c r="AI156" s="90">
        <f t="shared" ca="1" si="30"/>
        <v>216059559971.00101</v>
      </c>
      <c r="AJ156" s="90">
        <f t="shared" ca="1" si="30"/>
        <v>215980864294.69727</v>
      </c>
      <c r="AK156" s="90">
        <f t="shared" ca="1" si="30"/>
        <v>215902168618.39352</v>
      </c>
      <c r="AL156" s="90">
        <f t="shared" ca="1" si="30"/>
        <v>215823472942.08978</v>
      </c>
      <c r="AM156" s="90">
        <f t="shared" ca="1" si="29"/>
        <v>215744777265.78604</v>
      </c>
      <c r="AN156" s="90">
        <f t="shared" ca="1" si="29"/>
        <v>215666081589.4823</v>
      </c>
      <c r="AO156" s="90">
        <f t="shared" ca="1" si="29"/>
        <v>215587385913.17856</v>
      </c>
      <c r="AP156" s="214">
        <f ca="1">V156*'Process Emissions Multipliers'!$E$57</f>
        <v>215508690236.87482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161831747247.46597</v>
      </c>
      <c r="D157" s="90">
        <f t="shared" ca="1" si="31"/>
        <v>229933200001.65875</v>
      </c>
      <c r="E157" s="90">
        <f t="shared" ca="1" si="31"/>
        <v>298034652755.8515</v>
      </c>
      <c r="F157" s="90">
        <f t="shared" ca="1" si="31"/>
        <v>366136105510.04431</v>
      </c>
      <c r="G157" s="90">
        <f t="shared" ca="1" si="31"/>
        <v>434237558264.23706</v>
      </c>
      <c r="H157" s="90">
        <f t="shared" ca="1" si="31"/>
        <v>502339011018.42975</v>
      </c>
      <c r="I157" s="90">
        <f t="shared" ca="1" si="31"/>
        <v>570440463772.62256</v>
      </c>
      <c r="J157" s="90">
        <f t="shared" ca="1" si="31"/>
        <v>638541916526.81543</v>
      </c>
      <c r="K157" s="90">
        <f t="shared" ca="1" si="31"/>
        <v>706643369281.00818</v>
      </c>
      <c r="L157" s="214">
        <f ca="1">IF('Soil 2020'!$A165="CM",INDIRECT("'Soil 2020'!"&amp;'Country Selector'!$B$3&amp;ROW($A165))*10^12,0)*'Process Emissions Multipliers'!$B$57</f>
        <v>774744822035.20093</v>
      </c>
      <c r="M157" s="90">
        <f t="shared" ref="M157:M177" ca="1" si="34">$L157*($V$1-M$1)/($V$1-$L$1)+$V157*(M$1-$L$1)/($V$1-$L$1)</f>
        <v>721126686512.8772</v>
      </c>
      <c r="N157" s="90">
        <f t="shared" ca="1" si="32"/>
        <v>667508550990.55322</v>
      </c>
      <c r="O157" s="90">
        <f t="shared" ca="1" si="32"/>
        <v>613890415468.22937</v>
      </c>
      <c r="P157" s="90">
        <f t="shared" ca="1" si="32"/>
        <v>560272279945.90552</v>
      </c>
      <c r="Q157" s="90">
        <f t="shared" ca="1" si="32"/>
        <v>506654144423.58173</v>
      </c>
      <c r="R157" s="90">
        <f t="shared" ca="1" si="32"/>
        <v>453036008901.25793</v>
      </c>
      <c r="S157" s="90">
        <f t="shared" ca="1" si="32"/>
        <v>399417873378.93402</v>
      </c>
      <c r="T157" s="90">
        <f t="shared" ca="1" si="32"/>
        <v>345799737856.61023</v>
      </c>
      <c r="U157" s="90">
        <f t="shared" ca="1" si="32"/>
        <v>292181602334.28638</v>
      </c>
      <c r="V157" s="214">
        <f ca="1">IF('Soil 2030'!$A165="CM",INDIRECT("'Soil 2030'!"&amp;'Country Selector'!$B$3&amp;ROW($A165))*10^12,0)*'Process Emissions Multipliers'!$D$57</f>
        <v>238563466811.96252</v>
      </c>
      <c r="W157" s="90">
        <f t="shared" ca="1" si="30"/>
        <v>238476984002.94559</v>
      </c>
      <c r="X157" s="90">
        <f t="shared" ca="1" si="30"/>
        <v>238390501193.92862</v>
      </c>
      <c r="Y157" s="90">
        <f t="shared" ca="1" si="30"/>
        <v>238304018384.91168</v>
      </c>
      <c r="Z157" s="90">
        <f t="shared" ca="1" si="30"/>
        <v>238217535575.89471</v>
      </c>
      <c r="AA157" s="90">
        <f t="shared" ca="1" si="30"/>
        <v>238131052766.87781</v>
      </c>
      <c r="AB157" s="90">
        <f t="shared" ca="1" si="30"/>
        <v>238044569957.86087</v>
      </c>
      <c r="AC157" s="90">
        <f t="shared" ca="1" si="30"/>
        <v>237958087148.8439</v>
      </c>
      <c r="AD157" s="90">
        <f t="shared" ca="1" si="30"/>
        <v>237871604339.82697</v>
      </c>
      <c r="AE157" s="90">
        <f t="shared" ca="1" si="30"/>
        <v>237785121530.81</v>
      </c>
      <c r="AF157" s="90">
        <f t="shared" ca="1" si="30"/>
        <v>237698638721.79303</v>
      </c>
      <c r="AG157" s="90">
        <f t="shared" ca="1" si="30"/>
        <v>237612155912.77612</v>
      </c>
      <c r="AH157" s="90">
        <f t="shared" ca="1" si="30"/>
        <v>237525673103.75919</v>
      </c>
      <c r="AI157" s="90">
        <f t="shared" ca="1" si="30"/>
        <v>237439190294.74225</v>
      </c>
      <c r="AJ157" s="90">
        <f t="shared" ca="1" si="30"/>
        <v>237352707485.72528</v>
      </c>
      <c r="AK157" s="90">
        <f t="shared" ca="1" si="30"/>
        <v>237266224676.70834</v>
      </c>
      <c r="AL157" s="90">
        <f t="shared" ca="1" si="30"/>
        <v>237179741867.69141</v>
      </c>
      <c r="AM157" s="90">
        <f t="shared" ca="1" si="29"/>
        <v>237093259058.67444</v>
      </c>
      <c r="AN157" s="90">
        <f t="shared" ca="1" si="29"/>
        <v>237006776249.6575</v>
      </c>
      <c r="AO157" s="90">
        <f t="shared" ca="1" si="29"/>
        <v>236920293440.64053</v>
      </c>
      <c r="AP157" s="214">
        <f ca="1">V157*'Process Emissions Multipliers'!$E$57</f>
        <v>236833810631.6236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170357241346.93243</v>
      </c>
      <c r="D158" s="90">
        <f t="shared" ca="1" si="31"/>
        <v>303146915167.72577</v>
      </c>
      <c r="E158" s="90">
        <f t="shared" ca="1" si="31"/>
        <v>435936588988.51917</v>
      </c>
      <c r="F158" s="90">
        <f t="shared" ca="1" si="31"/>
        <v>568726262809.3125</v>
      </c>
      <c r="G158" s="90">
        <f t="shared" ca="1" si="31"/>
        <v>701515936630.10583</v>
      </c>
      <c r="H158" s="90">
        <f t="shared" ca="1" si="31"/>
        <v>834305610450.89929</v>
      </c>
      <c r="I158" s="90">
        <f t="shared" ca="1" si="31"/>
        <v>967095284271.6925</v>
      </c>
      <c r="J158" s="90">
        <f t="shared" ca="1" si="31"/>
        <v>1099884958092.4858</v>
      </c>
      <c r="K158" s="90">
        <f t="shared" ca="1" si="31"/>
        <v>1232674631913.2793</v>
      </c>
      <c r="L158" s="214">
        <f ca="1">IF('Soil 2020'!$A166="CM",INDIRECT("'Soil 2020'!"&amp;'Country Selector'!$B$3&amp;ROW($A166))*10^12,0)*'Process Emissions Multipliers'!$B$57</f>
        <v>1365464305734.0725</v>
      </c>
      <c r="M158" s="90">
        <f t="shared" ca="1" si="34"/>
        <v>1374462301522.1902</v>
      </c>
      <c r="N158" s="90">
        <f t="shared" ca="1" si="32"/>
        <v>1383460297310.3081</v>
      </c>
      <c r="O158" s="90">
        <f t="shared" ca="1" si="32"/>
        <v>1392458293098.4258</v>
      </c>
      <c r="P158" s="90">
        <f t="shared" ca="1" si="32"/>
        <v>1401456288886.5435</v>
      </c>
      <c r="Q158" s="90">
        <f t="shared" ca="1" si="32"/>
        <v>1410454284674.6611</v>
      </c>
      <c r="R158" s="90">
        <f t="shared" ca="1" si="32"/>
        <v>1419452280462.7788</v>
      </c>
      <c r="S158" s="90">
        <f t="shared" ca="1" si="32"/>
        <v>1428450276250.8965</v>
      </c>
      <c r="T158" s="90">
        <f t="shared" ca="1" si="32"/>
        <v>1437448272039.0142</v>
      </c>
      <c r="U158" s="90">
        <f t="shared" ca="1" si="32"/>
        <v>1446446267827.1318</v>
      </c>
      <c r="V158" s="214">
        <f ca="1">IF('Soil 2030'!$A166="CM",INDIRECT("'Soil 2030'!"&amp;'Country Selector'!$B$3&amp;ROW($A166))*10^12,0)*'Process Emissions Multipliers'!$D$57</f>
        <v>1455444263615.2495</v>
      </c>
      <c r="W158" s="90">
        <f t="shared" ca="1" si="30"/>
        <v>1454916643397.5896</v>
      </c>
      <c r="X158" s="90">
        <f t="shared" ca="1" si="30"/>
        <v>1454389023179.9297</v>
      </c>
      <c r="Y158" s="90">
        <f t="shared" ca="1" si="30"/>
        <v>1453861402962.2695</v>
      </c>
      <c r="Z158" s="90">
        <f t="shared" ca="1" si="30"/>
        <v>1453333782744.6096</v>
      </c>
      <c r="AA158" s="90">
        <f t="shared" ca="1" si="30"/>
        <v>1452806162526.9497</v>
      </c>
      <c r="AB158" s="90">
        <f t="shared" ca="1" si="30"/>
        <v>1452278542309.2896</v>
      </c>
      <c r="AC158" s="90">
        <f t="shared" ca="1" si="30"/>
        <v>1451750922091.6294</v>
      </c>
      <c r="AD158" s="90">
        <f t="shared" ca="1" si="30"/>
        <v>1451223301873.9697</v>
      </c>
      <c r="AE158" s="90">
        <f t="shared" ca="1" si="30"/>
        <v>1450695681656.3096</v>
      </c>
      <c r="AF158" s="90">
        <f t="shared" ca="1" si="30"/>
        <v>1450168061438.6497</v>
      </c>
      <c r="AG158" s="90">
        <f t="shared" ca="1" si="30"/>
        <v>1449640441220.9897</v>
      </c>
      <c r="AH158" s="90">
        <f t="shared" ca="1" si="30"/>
        <v>1449112821003.3296</v>
      </c>
      <c r="AI158" s="90">
        <f t="shared" ca="1" si="30"/>
        <v>1448585200785.6697</v>
      </c>
      <c r="AJ158" s="90">
        <f t="shared" ca="1" si="30"/>
        <v>1448057580568.0098</v>
      </c>
      <c r="AK158" s="90">
        <f t="shared" ca="1" si="30"/>
        <v>1447529960350.3496</v>
      </c>
      <c r="AL158" s="90">
        <f t="shared" ref="AL158:AO173" ca="1" si="35">$V158*($AP$1-AL$1)/($AP$1-$V$1)+$AP158*(AL$1-$V$1)/($AP$1-$V$1)</f>
        <v>1447002340132.6899</v>
      </c>
      <c r="AM158" s="90">
        <f t="shared" ca="1" si="35"/>
        <v>1446474719915.0298</v>
      </c>
      <c r="AN158" s="90">
        <f t="shared" ca="1" si="35"/>
        <v>1445947099697.3699</v>
      </c>
      <c r="AO158" s="90">
        <f t="shared" ca="1" si="35"/>
        <v>1445419479479.7097</v>
      </c>
      <c r="AP158" s="214">
        <f ca="1">V158*'Process Emissions Multipliers'!$E$57</f>
        <v>1444891859262.0498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156205475616.2406</v>
      </c>
      <c r="D159" s="90">
        <f t="shared" ca="1" si="31"/>
        <v>309281812779.43359</v>
      </c>
      <c r="E159" s="90">
        <f t="shared" ca="1" si="31"/>
        <v>462358149942.62653</v>
      </c>
      <c r="F159" s="90">
        <f t="shared" ca="1" si="31"/>
        <v>615434487105.81958</v>
      </c>
      <c r="G159" s="90">
        <f t="shared" ca="1" si="31"/>
        <v>768510824269.01245</v>
      </c>
      <c r="H159" s="90">
        <f t="shared" ca="1" si="31"/>
        <v>921587161432.20532</v>
      </c>
      <c r="I159" s="90">
        <f t="shared" ca="1" si="31"/>
        <v>1074663498595.3984</v>
      </c>
      <c r="J159" s="90">
        <f t="shared" ca="1" si="31"/>
        <v>1227739835758.5916</v>
      </c>
      <c r="K159" s="90">
        <f t="shared" ca="1" si="31"/>
        <v>1380816172921.7842</v>
      </c>
      <c r="L159" s="214">
        <f ca="1">IF('Soil 2020'!$A167="CM",INDIRECT("'Soil 2020'!"&amp;'Country Selector'!$B$3&amp;ROW($A167))*10^12,0)*'Process Emissions Multipliers'!$B$57</f>
        <v>1533892510084.9773</v>
      </c>
      <c r="M159" s="90">
        <f t="shared" ca="1" si="34"/>
        <v>1381411691792.0974</v>
      </c>
      <c r="N159" s="90">
        <f t="shared" ca="1" si="32"/>
        <v>1228930873499.2175</v>
      </c>
      <c r="O159" s="90">
        <f t="shared" ca="1" si="32"/>
        <v>1076450055206.3375</v>
      </c>
      <c r="P159" s="90">
        <f t="shared" ca="1" si="32"/>
        <v>923969236913.45764</v>
      </c>
      <c r="Q159" s="90">
        <f t="shared" ca="1" si="32"/>
        <v>771488418620.57776</v>
      </c>
      <c r="R159" s="90">
        <f t="shared" ca="1" si="32"/>
        <v>619007600327.69788</v>
      </c>
      <c r="S159" s="90">
        <f t="shared" ca="1" si="32"/>
        <v>466526782034.81787</v>
      </c>
      <c r="T159" s="90">
        <f t="shared" ca="1" si="32"/>
        <v>314045963741.93799</v>
      </c>
      <c r="U159" s="90">
        <f t="shared" ca="1" si="32"/>
        <v>161565145449.05807</v>
      </c>
      <c r="V159" s="214">
        <f ca="1">IF('Soil 2030'!$A167="CM",INDIRECT("'Soil 2030'!"&amp;'Country Selector'!$B$3&amp;ROW($A167))*10^12,0)*'Process Emissions Multipliers'!$D$57</f>
        <v>9084327156.1781502</v>
      </c>
      <c r="W159" s="90">
        <f t="shared" ref="W159:AL174" ca="1" si="36">$V159*($AP$1-W$1)/($AP$1-$V$1)+$AP159*(W$1-$V$1)/($AP$1-$V$1)</f>
        <v>9081033952.3150692</v>
      </c>
      <c r="X159" s="90">
        <f t="shared" ca="1" si="36"/>
        <v>9077740748.4519882</v>
      </c>
      <c r="Y159" s="90">
        <f t="shared" ca="1" si="36"/>
        <v>9074447544.5889072</v>
      </c>
      <c r="Z159" s="90">
        <f t="shared" ca="1" si="36"/>
        <v>9071154340.7258244</v>
      </c>
      <c r="AA159" s="90">
        <f t="shared" ca="1" si="36"/>
        <v>9067861136.8627434</v>
      </c>
      <c r="AB159" s="90">
        <f t="shared" ca="1" si="36"/>
        <v>9064567932.9996624</v>
      </c>
      <c r="AC159" s="90">
        <f t="shared" ca="1" si="36"/>
        <v>9061274729.1365814</v>
      </c>
      <c r="AD159" s="90">
        <f t="shared" ca="1" si="36"/>
        <v>9057981525.2735004</v>
      </c>
      <c r="AE159" s="90">
        <f t="shared" ca="1" si="36"/>
        <v>9054688321.4104195</v>
      </c>
      <c r="AF159" s="90">
        <f t="shared" ca="1" si="36"/>
        <v>9051395117.5473366</v>
      </c>
      <c r="AG159" s="90">
        <f t="shared" ca="1" si="36"/>
        <v>9048101913.6842575</v>
      </c>
      <c r="AH159" s="90">
        <f t="shared" ca="1" si="36"/>
        <v>9044808709.8211746</v>
      </c>
      <c r="AI159" s="90">
        <f t="shared" ca="1" si="36"/>
        <v>9041515505.9580936</v>
      </c>
      <c r="AJ159" s="90">
        <f t="shared" ca="1" si="36"/>
        <v>9038222302.0950127</v>
      </c>
      <c r="AK159" s="90">
        <f t="shared" ca="1" si="36"/>
        <v>9034929098.2319317</v>
      </c>
      <c r="AL159" s="90">
        <f t="shared" ca="1" si="36"/>
        <v>9031635894.3688507</v>
      </c>
      <c r="AM159" s="90">
        <f t="shared" ca="1" si="35"/>
        <v>9028342690.5057678</v>
      </c>
      <c r="AN159" s="90">
        <f t="shared" ca="1" si="35"/>
        <v>9025049486.6426868</v>
      </c>
      <c r="AO159" s="90">
        <f t="shared" ca="1" si="35"/>
        <v>9021756282.7796059</v>
      </c>
      <c r="AP159" s="214">
        <f ca="1">V159*'Process Emissions Multipliers'!$E$57</f>
        <v>9018463078.9165249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15260294132.234098</v>
      </c>
      <c r="D160" s="90">
        <f t="shared" ca="1" si="31"/>
        <v>14335840475.537891</v>
      </c>
      <c r="E160" s="90">
        <f t="shared" ca="1" si="31"/>
        <v>13411386818.841682</v>
      </c>
      <c r="F160" s="90">
        <f t="shared" ca="1" si="31"/>
        <v>12486933162.145472</v>
      </c>
      <c r="G160" s="90">
        <f t="shared" ca="1" si="31"/>
        <v>11562479505.449265</v>
      </c>
      <c r="H160" s="90">
        <f t="shared" ca="1" si="31"/>
        <v>10638025848.753054</v>
      </c>
      <c r="I160" s="90">
        <f t="shared" ca="1" si="31"/>
        <v>9713572192.0568447</v>
      </c>
      <c r="J160" s="90">
        <f t="shared" ca="1" si="31"/>
        <v>8789118535.3606358</v>
      </c>
      <c r="K160" s="90">
        <f t="shared" ca="1" si="31"/>
        <v>7864664878.6644258</v>
      </c>
      <c r="L160" s="214">
        <f ca="1">IF('Soil 2020'!$A168="CM",INDIRECT("'Soil 2020'!"&amp;'Country Selector'!$B$3&amp;ROW($A168))*10^12,0)*'Process Emissions Multipliers'!$B$57</f>
        <v>6940211221.9682169</v>
      </c>
      <c r="M160" s="90">
        <f t="shared" ca="1" si="34"/>
        <v>68944817255.471863</v>
      </c>
      <c r="N160" s="90">
        <f t="shared" ca="1" si="32"/>
        <v>130949423288.97549</v>
      </c>
      <c r="O160" s="90">
        <f t="shared" ca="1" si="32"/>
        <v>192954029322.47913</v>
      </c>
      <c r="P160" s="90">
        <f t="shared" ca="1" si="32"/>
        <v>254958635355.98279</v>
      </c>
      <c r="Q160" s="90">
        <f t="shared" ca="1" si="32"/>
        <v>316963241389.48645</v>
      </c>
      <c r="R160" s="90">
        <f t="shared" ca="1" si="32"/>
        <v>378967847422.99005</v>
      </c>
      <c r="S160" s="90">
        <f t="shared" ca="1" si="32"/>
        <v>440972453456.49365</v>
      </c>
      <c r="T160" s="90">
        <f t="shared" ca="1" si="32"/>
        <v>502977059489.99731</v>
      </c>
      <c r="U160" s="90">
        <f t="shared" ca="1" si="32"/>
        <v>564981665523.50098</v>
      </c>
      <c r="V160" s="214">
        <f ca="1">IF('Soil 2030'!$A168="CM",INDIRECT("'Soil 2030'!"&amp;'Country Selector'!$B$3&amp;ROW($A168))*10^12,0)*'Process Emissions Multipliers'!$D$57</f>
        <v>626986271557.00464</v>
      </c>
      <c r="W160" s="90">
        <f t="shared" ca="1" si="36"/>
        <v>626758979697.5094</v>
      </c>
      <c r="X160" s="90">
        <f t="shared" ca="1" si="36"/>
        <v>626531687838.01428</v>
      </c>
      <c r="Y160" s="90">
        <f t="shared" ca="1" si="36"/>
        <v>626304395978.51904</v>
      </c>
      <c r="Z160" s="90">
        <f t="shared" ca="1" si="36"/>
        <v>626077104119.0238</v>
      </c>
      <c r="AA160" s="90">
        <f t="shared" ca="1" si="36"/>
        <v>625849812259.52869</v>
      </c>
      <c r="AB160" s="90">
        <f t="shared" ca="1" si="36"/>
        <v>625622520400.03345</v>
      </c>
      <c r="AC160" s="90">
        <f t="shared" ca="1" si="36"/>
        <v>625395228540.53833</v>
      </c>
      <c r="AD160" s="90">
        <f t="shared" ca="1" si="36"/>
        <v>625167936681.04297</v>
      </c>
      <c r="AE160" s="90">
        <f t="shared" ca="1" si="36"/>
        <v>624940644821.54785</v>
      </c>
      <c r="AF160" s="90">
        <f t="shared" ca="1" si="36"/>
        <v>624713352962.05273</v>
      </c>
      <c r="AG160" s="90">
        <f t="shared" ca="1" si="36"/>
        <v>624486061102.5575</v>
      </c>
      <c r="AH160" s="90">
        <f t="shared" ca="1" si="36"/>
        <v>624258769243.06226</v>
      </c>
      <c r="AI160" s="90">
        <f t="shared" ca="1" si="36"/>
        <v>624031477383.56714</v>
      </c>
      <c r="AJ160" s="90">
        <f t="shared" ca="1" si="36"/>
        <v>623804185524.0719</v>
      </c>
      <c r="AK160" s="90">
        <f t="shared" ca="1" si="36"/>
        <v>623576893664.57666</v>
      </c>
      <c r="AL160" s="90">
        <f t="shared" ca="1" si="36"/>
        <v>623349601805.08142</v>
      </c>
      <c r="AM160" s="90">
        <f t="shared" ca="1" si="35"/>
        <v>623122309945.5863</v>
      </c>
      <c r="AN160" s="90">
        <f t="shared" ca="1" si="35"/>
        <v>622895018086.09106</v>
      </c>
      <c r="AO160" s="90">
        <f t="shared" ca="1" si="35"/>
        <v>622667726226.59595</v>
      </c>
      <c r="AP160" s="214">
        <f ca="1">V160*'Process Emissions Multipliers'!$E$57</f>
        <v>622440434367.10071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74858618997.785889</v>
      </c>
      <c r="D161" s="90">
        <f t="shared" ca="1" si="31"/>
        <v>117082918528.703</v>
      </c>
      <c r="E161" s="90">
        <f t="shared" ca="1" si="31"/>
        <v>159307218059.62012</v>
      </c>
      <c r="F161" s="90">
        <f t="shared" ca="1" si="31"/>
        <v>201531517590.53723</v>
      </c>
      <c r="G161" s="90">
        <f t="shared" ca="1" si="31"/>
        <v>243755817121.45435</v>
      </c>
      <c r="H161" s="90">
        <f t="shared" ca="1" si="31"/>
        <v>285980116652.37146</v>
      </c>
      <c r="I161" s="90">
        <f t="shared" ca="1" si="31"/>
        <v>328204416183.28851</v>
      </c>
      <c r="J161" s="90">
        <f t="shared" ca="1" si="31"/>
        <v>370428715714.20569</v>
      </c>
      <c r="K161" s="90">
        <f t="shared" ca="1" si="31"/>
        <v>412653015245.1228</v>
      </c>
      <c r="L161" s="214">
        <f ca="1">IF('Soil 2020'!$A169="CM",INDIRECT("'Soil 2020'!"&amp;'Country Selector'!$B$3&amp;ROW($A169))*10^12,0)*'Process Emissions Multipliers'!$B$57</f>
        <v>454877314776.03992</v>
      </c>
      <c r="M161" s="90">
        <f t="shared" ca="1" si="34"/>
        <v>409501029093.46759</v>
      </c>
      <c r="N161" s="90">
        <f t="shared" ca="1" si="32"/>
        <v>364124743410.89532</v>
      </c>
      <c r="O161" s="90">
        <f t="shared" ca="1" si="32"/>
        <v>318748457728.323</v>
      </c>
      <c r="P161" s="90">
        <f t="shared" ca="1" si="32"/>
        <v>273372172045.75073</v>
      </c>
      <c r="Q161" s="90">
        <f t="shared" ca="1" si="32"/>
        <v>227995886363.17844</v>
      </c>
      <c r="R161" s="90">
        <f t="shared" ca="1" si="32"/>
        <v>182619600680.60614</v>
      </c>
      <c r="S161" s="90">
        <f t="shared" ca="1" si="32"/>
        <v>137243314998.03386</v>
      </c>
      <c r="T161" s="90">
        <f t="shared" ca="1" si="32"/>
        <v>91867029315.461563</v>
      </c>
      <c r="U161" s="90">
        <f t="shared" ca="1" si="32"/>
        <v>46490743632.889267</v>
      </c>
      <c r="V161" s="214">
        <f ca="1">IF('Soil 2030'!$A169="CM",INDIRECT("'Soil 2030'!"&amp;'Country Selector'!$B$3&amp;ROW($A169))*10^12,0)*'Process Emissions Multipliers'!$D$57</f>
        <v>1114457950.3169801</v>
      </c>
      <c r="W161" s="90">
        <f t="shared" ca="1" si="36"/>
        <v>1114053942.715302</v>
      </c>
      <c r="X161" s="90">
        <f t="shared" ca="1" si="36"/>
        <v>1113649935.1136241</v>
      </c>
      <c r="Y161" s="90">
        <f t="shared" ca="1" si="36"/>
        <v>1113245927.5119462</v>
      </c>
      <c r="Z161" s="90">
        <f t="shared" ca="1" si="36"/>
        <v>1112841919.9102683</v>
      </c>
      <c r="AA161" s="90">
        <f t="shared" ca="1" si="36"/>
        <v>1112437912.3085902</v>
      </c>
      <c r="AB161" s="90">
        <f t="shared" ca="1" si="36"/>
        <v>1112033904.7069123</v>
      </c>
      <c r="AC161" s="90">
        <f t="shared" ca="1" si="36"/>
        <v>1111629897.1052344</v>
      </c>
      <c r="AD161" s="90">
        <f t="shared" ca="1" si="36"/>
        <v>1111225889.5035563</v>
      </c>
      <c r="AE161" s="90">
        <f t="shared" ca="1" si="36"/>
        <v>1110821881.9018784</v>
      </c>
      <c r="AF161" s="90">
        <f t="shared" ca="1" si="36"/>
        <v>1110417874.3002005</v>
      </c>
      <c r="AG161" s="90">
        <f t="shared" ca="1" si="36"/>
        <v>1110013866.6985226</v>
      </c>
      <c r="AH161" s="90">
        <f t="shared" ca="1" si="36"/>
        <v>1109609859.0968447</v>
      </c>
      <c r="AI161" s="90">
        <f t="shared" ca="1" si="36"/>
        <v>1109205851.4951665</v>
      </c>
      <c r="AJ161" s="90">
        <f t="shared" ca="1" si="36"/>
        <v>1108801843.8934886</v>
      </c>
      <c r="AK161" s="90">
        <f t="shared" ca="1" si="36"/>
        <v>1108397836.2918108</v>
      </c>
      <c r="AL161" s="90">
        <f t="shared" ca="1" si="36"/>
        <v>1107993828.6901326</v>
      </c>
      <c r="AM161" s="90">
        <f t="shared" ca="1" si="35"/>
        <v>1107589821.0884547</v>
      </c>
      <c r="AN161" s="90">
        <f t="shared" ca="1" si="35"/>
        <v>1107185813.4867768</v>
      </c>
      <c r="AO161" s="90">
        <f t="shared" ca="1" si="35"/>
        <v>1106781805.8850987</v>
      </c>
      <c r="AP161" s="214">
        <f ca="1">V161*'Process Emissions Multipliers'!$E$57</f>
        <v>1106377798.2834208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175287824.77164271</v>
      </c>
      <c r="D162" s="90">
        <f t="shared" ca="1" si="31"/>
        <v>350575649.54328543</v>
      </c>
      <c r="E162" s="90">
        <f t="shared" ca="1" si="31"/>
        <v>525863474.31492817</v>
      </c>
      <c r="F162" s="90">
        <f t="shared" ca="1" si="31"/>
        <v>701151299.08657086</v>
      </c>
      <c r="G162" s="90">
        <f t="shared" ca="1" si="31"/>
        <v>876439123.85821366</v>
      </c>
      <c r="H162" s="90">
        <f t="shared" ca="1" si="31"/>
        <v>1051726948.6298563</v>
      </c>
      <c r="I162" s="90">
        <f t="shared" ca="1" si="31"/>
        <v>1227014773.401499</v>
      </c>
      <c r="J162" s="90">
        <f t="shared" ca="1" si="31"/>
        <v>1402302598.1731417</v>
      </c>
      <c r="K162" s="90">
        <f t="shared" ca="1" si="31"/>
        <v>1577590422.9447844</v>
      </c>
      <c r="L162" s="214">
        <f ca="1">IF('Soil 2020'!$A170="CM",INDIRECT("'Soil 2020'!"&amp;'Country Selector'!$B$3&amp;ROW($A170))*10^12,0)*'Process Emissions Multipliers'!$B$57</f>
        <v>1752878247.7164271</v>
      </c>
      <c r="M162" s="90">
        <f t="shared" ca="1" si="34"/>
        <v>1577590422.9447844</v>
      </c>
      <c r="N162" s="90">
        <f t="shared" ca="1" si="32"/>
        <v>1402302598.1731417</v>
      </c>
      <c r="O162" s="90">
        <f t="shared" ca="1" si="32"/>
        <v>1227014773.401499</v>
      </c>
      <c r="P162" s="90">
        <f t="shared" ca="1" si="32"/>
        <v>1051726948.6298563</v>
      </c>
      <c r="Q162" s="90">
        <f t="shared" ca="1" si="32"/>
        <v>876439123.85821366</v>
      </c>
      <c r="R162" s="90">
        <f t="shared" ca="1" si="32"/>
        <v>701151299.08657086</v>
      </c>
      <c r="S162" s="90">
        <f t="shared" ca="1" si="32"/>
        <v>525863474.31492817</v>
      </c>
      <c r="T162" s="90">
        <f t="shared" ca="1" si="32"/>
        <v>350575649.54328543</v>
      </c>
      <c r="U162" s="90">
        <f t="shared" ca="1" si="32"/>
        <v>175287824.77164271</v>
      </c>
      <c r="V162" s="214">
        <f ca="1">IF('Soil 2030'!$A170="CM",INDIRECT("'Soil 2030'!"&amp;'Country Selector'!$B$3&amp;ROW($A170))*10^12,0)*'Process Emissions Multipliers'!$D$57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Multipliers'!$E$57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88544386832.056946</v>
      </c>
      <c r="D163" s="90">
        <f t="shared" ca="1" si="31"/>
        <v>97903373072.135834</v>
      </c>
      <c r="E163" s="90">
        <f t="shared" ca="1" si="31"/>
        <v>107262359312.21471</v>
      </c>
      <c r="F163" s="90">
        <f t="shared" ca="1" si="31"/>
        <v>116621345552.29358</v>
      </c>
      <c r="G163" s="90">
        <f t="shared" ca="1" si="31"/>
        <v>125980331792.37245</v>
      </c>
      <c r="H163" s="90">
        <f t="shared" ca="1" si="31"/>
        <v>135339318032.45132</v>
      </c>
      <c r="I163" s="90">
        <f t="shared" ca="1" si="31"/>
        <v>144698304272.53018</v>
      </c>
      <c r="J163" s="90">
        <f t="shared" ca="1" si="31"/>
        <v>154057290512.60907</v>
      </c>
      <c r="K163" s="90">
        <f t="shared" ca="1" si="31"/>
        <v>163416276752.68796</v>
      </c>
      <c r="L163" s="214">
        <f ca="1">IF('Soil 2020'!$A171="CM",INDIRECT("'Soil 2020'!"&amp;'Country Selector'!$B$3&amp;ROW($A171))*10^12,0)*'Process Emissions Multipliers'!$B$57</f>
        <v>172775262992.76682</v>
      </c>
      <c r="M163" s="90">
        <f t="shared" ca="1" si="34"/>
        <v>155672391488.71365</v>
      </c>
      <c r="N163" s="90">
        <f t="shared" ca="1" si="32"/>
        <v>138569519984.66046</v>
      </c>
      <c r="O163" s="90">
        <f t="shared" ca="1" si="32"/>
        <v>121466648480.60732</v>
      </c>
      <c r="P163" s="90">
        <f t="shared" ca="1" si="32"/>
        <v>104363776976.55415</v>
      </c>
      <c r="Q163" s="90">
        <f t="shared" ca="1" si="32"/>
        <v>87260905472.500992</v>
      </c>
      <c r="R163" s="90">
        <f t="shared" ca="1" si="32"/>
        <v>70158033968.447815</v>
      </c>
      <c r="S163" s="90">
        <f t="shared" ca="1" si="32"/>
        <v>53055162464.394653</v>
      </c>
      <c r="T163" s="90">
        <f t="shared" ca="1" si="32"/>
        <v>35952290960.341492</v>
      </c>
      <c r="U163" s="90">
        <f t="shared" ca="1" si="32"/>
        <v>18849419456.28833</v>
      </c>
      <c r="V163" s="214">
        <f ca="1">IF('Soil 2030'!$A171="CM",INDIRECT("'Soil 2030'!"&amp;'Country Selector'!$B$3&amp;ROW($A171))*10^12,0)*'Process Emissions Multipliers'!$D$57</f>
        <v>1746547952.2351651</v>
      </c>
      <c r="W163" s="90">
        <f t="shared" ca="1" si="36"/>
        <v>1745914802.5957396</v>
      </c>
      <c r="X163" s="90">
        <f t="shared" ca="1" si="36"/>
        <v>1745281652.9563141</v>
      </c>
      <c r="Y163" s="90">
        <f t="shared" ca="1" si="36"/>
        <v>1744648503.3168886</v>
      </c>
      <c r="Z163" s="90">
        <f t="shared" ca="1" si="36"/>
        <v>1744015353.6774631</v>
      </c>
      <c r="AA163" s="90">
        <f t="shared" ca="1" si="36"/>
        <v>1743382204.0380378</v>
      </c>
      <c r="AB163" s="90">
        <f t="shared" ca="1" si="36"/>
        <v>1742749054.3986123</v>
      </c>
      <c r="AC163" s="90">
        <f t="shared" ca="1" si="36"/>
        <v>1742115904.7591867</v>
      </c>
      <c r="AD163" s="90">
        <f t="shared" ca="1" si="36"/>
        <v>1741482755.119761</v>
      </c>
      <c r="AE163" s="90">
        <f t="shared" ca="1" si="36"/>
        <v>1740849605.4803357</v>
      </c>
      <c r="AF163" s="90">
        <f t="shared" ca="1" si="36"/>
        <v>1740216455.84091</v>
      </c>
      <c r="AG163" s="90">
        <f t="shared" ca="1" si="36"/>
        <v>1739583306.2014847</v>
      </c>
      <c r="AH163" s="90">
        <f t="shared" ca="1" si="36"/>
        <v>1738950156.5620589</v>
      </c>
      <c r="AI163" s="90">
        <f t="shared" ca="1" si="36"/>
        <v>1738317006.9226336</v>
      </c>
      <c r="AJ163" s="90">
        <f t="shared" ca="1" si="36"/>
        <v>1737683857.2832081</v>
      </c>
      <c r="AK163" s="90">
        <f t="shared" ca="1" si="36"/>
        <v>1737050707.6437826</v>
      </c>
      <c r="AL163" s="90">
        <f t="shared" ca="1" si="36"/>
        <v>1736417558.0043569</v>
      </c>
      <c r="AM163" s="90">
        <f t="shared" ca="1" si="35"/>
        <v>1735784408.3649316</v>
      </c>
      <c r="AN163" s="90">
        <f t="shared" ca="1" si="35"/>
        <v>1735151258.7255061</v>
      </c>
      <c r="AO163" s="90">
        <f t="shared" ca="1" si="35"/>
        <v>1734518109.0860806</v>
      </c>
      <c r="AP163" s="214">
        <f ca="1">V163*'Process Emissions Multipliers'!$E$57</f>
        <v>1733884959.446655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4659968901.8324461</v>
      </c>
      <c r="D164" s="90">
        <f t="shared" ca="1" si="31"/>
        <v>8937231954.1046543</v>
      </c>
      <c r="E164" s="90">
        <f t="shared" ca="1" si="31"/>
        <v>13214495006.376863</v>
      </c>
      <c r="F164" s="90">
        <f t="shared" ca="1" si="31"/>
        <v>17491758058.649071</v>
      </c>
      <c r="G164" s="90">
        <f t="shared" ca="1" si="31"/>
        <v>21769021110.92128</v>
      </c>
      <c r="H164" s="90">
        <f t="shared" ca="1" si="31"/>
        <v>26046284163.193489</v>
      </c>
      <c r="I164" s="90">
        <f t="shared" ca="1" si="31"/>
        <v>30323547215.465691</v>
      </c>
      <c r="J164" s="90">
        <f t="shared" ca="1" si="31"/>
        <v>34600810267.7379</v>
      </c>
      <c r="K164" s="90">
        <f t="shared" ca="1" si="31"/>
        <v>38878073320.010117</v>
      </c>
      <c r="L164" s="214">
        <f ca="1">IF('Soil 2020'!$A172="CM",INDIRECT("'Soil 2020'!"&amp;'Country Selector'!$B$3&amp;ROW($A172))*10^12,0)*'Process Emissions Multipliers'!$B$57</f>
        <v>43155336372.282318</v>
      </c>
      <c r="M164" s="90">
        <f t="shared" ca="1" si="34"/>
        <v>129932029922.10524</v>
      </c>
      <c r="N164" s="90">
        <f t="shared" ca="1" si="32"/>
        <v>216708723471.92816</v>
      </c>
      <c r="O164" s="90">
        <f t="shared" ca="1" si="32"/>
        <v>303485417021.75104</v>
      </c>
      <c r="P164" s="90">
        <f t="shared" ca="1" si="32"/>
        <v>390262110571.57397</v>
      </c>
      <c r="Q164" s="90">
        <f t="shared" ca="1" si="32"/>
        <v>477038804121.39691</v>
      </c>
      <c r="R164" s="90">
        <f t="shared" ca="1" si="32"/>
        <v>563815497671.21973</v>
      </c>
      <c r="S164" s="90">
        <f t="shared" ca="1" si="32"/>
        <v>650592191221.04272</v>
      </c>
      <c r="T164" s="90">
        <f t="shared" ca="1" si="32"/>
        <v>737368884770.8656</v>
      </c>
      <c r="U164" s="90">
        <f t="shared" ca="1" si="32"/>
        <v>824145578320.6886</v>
      </c>
      <c r="V164" s="214">
        <f ca="1">IF('Soil 2030'!$A172="CM",INDIRECT("'Soil 2030'!"&amp;'Country Selector'!$B$3&amp;ROW($A172))*10^12,0)*'Process Emissions Multipliers'!$D$57</f>
        <v>910922271870.51147</v>
      </c>
      <c r="W164" s="90">
        <f t="shared" ca="1" si="36"/>
        <v>910592048982.99146</v>
      </c>
      <c r="X164" s="90">
        <f t="shared" ca="1" si="36"/>
        <v>910261826095.47119</v>
      </c>
      <c r="Y164" s="90">
        <f t="shared" ca="1" si="36"/>
        <v>909931603207.95117</v>
      </c>
      <c r="Z164" s="90">
        <f t="shared" ca="1" si="36"/>
        <v>909601380320.43091</v>
      </c>
      <c r="AA164" s="90">
        <f t="shared" ca="1" si="36"/>
        <v>909271157432.91077</v>
      </c>
      <c r="AB164" s="90">
        <f t="shared" ca="1" si="36"/>
        <v>908940934545.39063</v>
      </c>
      <c r="AC164" s="90">
        <f t="shared" ca="1" si="36"/>
        <v>908610711657.87048</v>
      </c>
      <c r="AD164" s="90">
        <f t="shared" ca="1" si="36"/>
        <v>908280488770.35034</v>
      </c>
      <c r="AE164" s="90">
        <f t="shared" ca="1" si="36"/>
        <v>907950265882.83032</v>
      </c>
      <c r="AF164" s="90">
        <f t="shared" ca="1" si="36"/>
        <v>907620042995.31006</v>
      </c>
      <c r="AG164" s="90">
        <f t="shared" ca="1" si="36"/>
        <v>907289820107.79004</v>
      </c>
      <c r="AH164" s="90">
        <f t="shared" ca="1" si="36"/>
        <v>906959597220.26978</v>
      </c>
      <c r="AI164" s="90">
        <f t="shared" ca="1" si="36"/>
        <v>906629374332.74976</v>
      </c>
      <c r="AJ164" s="90">
        <f t="shared" ca="1" si="36"/>
        <v>906299151445.22961</v>
      </c>
      <c r="AK164" s="90">
        <f t="shared" ca="1" si="36"/>
        <v>905968928557.70947</v>
      </c>
      <c r="AL164" s="90">
        <f t="shared" ca="1" si="36"/>
        <v>905638705670.18933</v>
      </c>
      <c r="AM164" s="90">
        <f t="shared" ca="1" si="35"/>
        <v>905308482782.66919</v>
      </c>
      <c r="AN164" s="90">
        <f t="shared" ca="1" si="35"/>
        <v>904978259895.14905</v>
      </c>
      <c r="AO164" s="90">
        <f t="shared" ca="1" si="35"/>
        <v>904648037007.62891</v>
      </c>
      <c r="AP164" s="214">
        <f ca="1">V164*'Process Emissions Multipliers'!$E$57</f>
        <v>904317814120.10876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1441639972.1668849</v>
      </c>
      <c r="D165" s="90">
        <f t="shared" ca="1" si="31"/>
        <v>2883279944.3337698</v>
      </c>
      <c r="E165" s="90">
        <f t="shared" ca="1" si="31"/>
        <v>4324919916.5006542</v>
      </c>
      <c r="F165" s="90">
        <f t="shared" ca="1" si="31"/>
        <v>5766559888.6675396</v>
      </c>
      <c r="G165" s="90">
        <f t="shared" ca="1" si="31"/>
        <v>7208199860.834424</v>
      </c>
      <c r="H165" s="90">
        <f t="shared" ca="1" si="31"/>
        <v>8649839833.0013084</v>
      </c>
      <c r="I165" s="90">
        <f t="shared" ca="1" si="31"/>
        <v>10091479805.168194</v>
      </c>
      <c r="J165" s="90">
        <f t="shared" ca="1" si="31"/>
        <v>11533119777.335079</v>
      </c>
      <c r="K165" s="90">
        <f t="shared" ca="1" si="31"/>
        <v>12974759749.501965</v>
      </c>
      <c r="L165" s="214">
        <f ca="1">IF('Soil 2020'!$A173="CM",INDIRECT("'Soil 2020'!"&amp;'Country Selector'!$B$3&amp;ROW($A173))*10^12,0)*'Process Emissions Multipliers'!$B$57</f>
        <v>14416399721.668848</v>
      </c>
      <c r="M165" s="90">
        <f t="shared" ca="1" si="34"/>
        <v>12974759749.501965</v>
      </c>
      <c r="N165" s="90">
        <f t="shared" ca="1" si="32"/>
        <v>11533119777.335079</v>
      </c>
      <c r="O165" s="90">
        <f t="shared" ca="1" si="32"/>
        <v>10091479805.168194</v>
      </c>
      <c r="P165" s="90">
        <f t="shared" ca="1" si="32"/>
        <v>8649839833.0013084</v>
      </c>
      <c r="Q165" s="90">
        <f t="shared" ca="1" si="32"/>
        <v>7208199860.834424</v>
      </c>
      <c r="R165" s="90">
        <f t="shared" ca="1" si="32"/>
        <v>5766559888.6675396</v>
      </c>
      <c r="S165" s="90">
        <f t="shared" ca="1" si="32"/>
        <v>4324919916.5006542</v>
      </c>
      <c r="T165" s="90">
        <f t="shared" ca="1" si="32"/>
        <v>2883279944.3337698</v>
      </c>
      <c r="U165" s="90">
        <f t="shared" ca="1" si="32"/>
        <v>1441639972.1668849</v>
      </c>
      <c r="V165" s="214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4">
        <f ca="1">IF('Soil 2020'!$A174="CM",INDIRECT("'Soil 2020'!"&amp;'Country Selector'!$B$3&amp;ROW($A174))*10^12,0)*'Process Emissions Multipliers'!$B$57</f>
        <v>0</v>
      </c>
      <c r="M166" s="90">
        <f t="shared" ca="1" si="34"/>
        <v>17948892575.49773</v>
      </c>
      <c r="N166" s="90">
        <f t="shared" ca="1" si="32"/>
        <v>35897785150.995461</v>
      </c>
      <c r="O166" s="90">
        <f t="shared" ca="1" si="32"/>
        <v>53846677726.493187</v>
      </c>
      <c r="P166" s="90">
        <f t="shared" ca="1" si="32"/>
        <v>71795570301.990921</v>
      </c>
      <c r="Q166" s="90">
        <f t="shared" ca="1" si="32"/>
        <v>89744462877.488647</v>
      </c>
      <c r="R166" s="90">
        <f t="shared" ca="1" si="32"/>
        <v>107693355452.98637</v>
      </c>
      <c r="S166" s="90">
        <f t="shared" ca="1" si="32"/>
        <v>125642248028.4841</v>
      </c>
      <c r="T166" s="90">
        <f t="shared" ca="1" si="32"/>
        <v>143591140603.98184</v>
      </c>
      <c r="U166" s="90">
        <f t="shared" ca="1" si="32"/>
        <v>161540033179.47955</v>
      </c>
      <c r="V166" s="214">
        <f ca="1">IF('Soil 2030'!$A174="CM",INDIRECT("'Soil 2030'!"&amp;'Country Selector'!$B$3&amp;ROW($A174))*10^12,0)*'Process Emissions Multipliers'!$D$57</f>
        <v>179488925754.97729</v>
      </c>
      <c r="W166" s="90">
        <f t="shared" ca="1" si="36"/>
        <v>179423858346.73511</v>
      </c>
      <c r="X166" s="90">
        <f t="shared" ca="1" si="36"/>
        <v>179358790938.49292</v>
      </c>
      <c r="Y166" s="90">
        <f t="shared" ca="1" si="36"/>
        <v>179293723530.25076</v>
      </c>
      <c r="Z166" s="90">
        <f t="shared" ca="1" si="36"/>
        <v>179228656122.00854</v>
      </c>
      <c r="AA166" s="90">
        <f t="shared" ca="1" si="36"/>
        <v>179163588713.76636</v>
      </c>
      <c r="AB166" s="90">
        <f t="shared" ca="1" si="36"/>
        <v>179098521305.52417</v>
      </c>
      <c r="AC166" s="90">
        <f t="shared" ca="1" si="36"/>
        <v>179033453897.28204</v>
      </c>
      <c r="AD166" s="90">
        <f t="shared" ca="1" si="36"/>
        <v>178968386489.03979</v>
      </c>
      <c r="AE166" s="90">
        <f t="shared" ca="1" si="36"/>
        <v>178903319080.79764</v>
      </c>
      <c r="AF166" s="90">
        <f t="shared" ca="1" si="36"/>
        <v>178838251672.55545</v>
      </c>
      <c r="AG166" s="90">
        <f t="shared" ca="1" si="36"/>
        <v>178773184264.31326</v>
      </c>
      <c r="AH166" s="90">
        <f t="shared" ca="1" si="36"/>
        <v>178708116856.07111</v>
      </c>
      <c r="AI166" s="90">
        <f t="shared" ca="1" si="36"/>
        <v>178643049447.82889</v>
      </c>
      <c r="AJ166" s="90">
        <f t="shared" ca="1" si="36"/>
        <v>178577982039.58673</v>
      </c>
      <c r="AK166" s="90">
        <f t="shared" ca="1" si="36"/>
        <v>178512914631.34451</v>
      </c>
      <c r="AL166" s="90">
        <f t="shared" ca="1" si="36"/>
        <v>178447847223.10233</v>
      </c>
      <c r="AM166" s="90">
        <f t="shared" ca="1" si="35"/>
        <v>178382779814.86017</v>
      </c>
      <c r="AN166" s="90">
        <f t="shared" ca="1" si="35"/>
        <v>178317712406.61798</v>
      </c>
      <c r="AO166" s="90">
        <f t="shared" ca="1" si="35"/>
        <v>178252644998.37579</v>
      </c>
      <c r="AP166" s="214">
        <f ca="1">V166*'Process Emissions Multipliers'!$E$57</f>
        <v>178187577590.13361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1430173750.2487113</v>
      </c>
      <c r="D167" s="90">
        <f t="shared" ca="1" si="31"/>
        <v>2860347500.4974227</v>
      </c>
      <c r="E167" s="90">
        <f t="shared" ca="1" si="31"/>
        <v>4290521250.7461343</v>
      </c>
      <c r="F167" s="90">
        <f t="shared" ca="1" si="31"/>
        <v>5720695000.9948454</v>
      </c>
      <c r="G167" s="90">
        <f t="shared" ca="1" si="31"/>
        <v>7150868751.2435579</v>
      </c>
      <c r="H167" s="90">
        <f t="shared" ca="1" si="31"/>
        <v>8581042501.4922686</v>
      </c>
      <c r="I167" s="90">
        <f t="shared" ca="1" si="31"/>
        <v>10011216251.740978</v>
      </c>
      <c r="J167" s="90">
        <f t="shared" ca="1" si="31"/>
        <v>11441390001.989691</v>
      </c>
      <c r="K167" s="90">
        <f t="shared" ca="1" si="31"/>
        <v>12871563752.238403</v>
      </c>
      <c r="L167" s="214">
        <f ca="1">IF('Soil 2020'!$A175="CM",INDIRECT("'Soil 2020'!"&amp;'Country Selector'!$B$3&amp;ROW($A175))*10^12,0)*'Process Emissions Multipliers'!$B$57</f>
        <v>14301737502.487114</v>
      </c>
      <c r="M167" s="90">
        <f t="shared" ca="1" si="34"/>
        <v>12871563752.238403</v>
      </c>
      <c r="N167" s="90">
        <f t="shared" ca="1" si="32"/>
        <v>11441390001.989691</v>
      </c>
      <c r="O167" s="90">
        <f t="shared" ca="1" si="32"/>
        <v>10011216251.740978</v>
      </c>
      <c r="P167" s="90">
        <f t="shared" ca="1" si="32"/>
        <v>8581042501.4922686</v>
      </c>
      <c r="Q167" s="90">
        <f t="shared" ca="1" si="32"/>
        <v>7150868751.2435579</v>
      </c>
      <c r="R167" s="90">
        <f t="shared" ca="1" si="32"/>
        <v>5720695000.9948454</v>
      </c>
      <c r="S167" s="90">
        <f t="shared" ca="1" si="32"/>
        <v>4290521250.7461343</v>
      </c>
      <c r="T167" s="90">
        <f t="shared" ca="1" si="32"/>
        <v>2860347500.4974227</v>
      </c>
      <c r="U167" s="90">
        <f t="shared" ca="1" si="32"/>
        <v>1430173750.2487113</v>
      </c>
      <c r="V167" s="214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 s="214">
        <f ca="1">IF('Soil 2020'!$A176="CM",INDIRECT("'Soil 2020'!"&amp;'Country Selector'!$B$3&amp;ROW($A176))*10^12,0)*'Process Emissions Multipliers'!$B$57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4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 s="214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4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4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4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 s="214">
        <f ca="1">IF('Soil 2020'!$A179="CM",INDIRECT("'Soil 2020'!"&amp;'Country Selector'!$B$3&amp;ROW($A179))*10^12,0)*'Process Emissions Multipliers'!$B$57</f>
        <v>0</v>
      </c>
      <c r="M171" s="90">
        <f t="shared" ca="1" si="34"/>
        <v>1502093979.6291924</v>
      </c>
      <c r="N171" s="90">
        <f t="shared" ca="1" si="32"/>
        <v>3004187959.2583847</v>
      </c>
      <c r="O171" s="90">
        <f t="shared" ca="1" si="32"/>
        <v>4506281938.8875771</v>
      </c>
      <c r="P171" s="90">
        <f t="shared" ca="1" si="32"/>
        <v>6008375918.5167694</v>
      </c>
      <c r="Q171" s="90">
        <f t="shared" ca="1" si="32"/>
        <v>7510469898.1459627</v>
      </c>
      <c r="R171" s="90">
        <f t="shared" ca="1" si="32"/>
        <v>9012563877.7751541</v>
      </c>
      <c r="S171" s="90">
        <f t="shared" ca="1" si="32"/>
        <v>10514657857.404346</v>
      </c>
      <c r="T171" s="90">
        <f t="shared" ca="1" si="32"/>
        <v>12016751837.033539</v>
      </c>
      <c r="U171" s="90">
        <f t="shared" ca="1" si="32"/>
        <v>13518845816.662731</v>
      </c>
      <c r="V171" s="214">
        <f ca="1">IF('Soil 2030'!$A179="CM",INDIRECT("'Soil 2030'!"&amp;'Country Selector'!$B$3&amp;ROW($A179))*10^12,0)*'Process Emissions Multipliers'!$D$57</f>
        <v>15020939796.291924</v>
      </c>
      <c r="W171" s="90">
        <f t="shared" ca="1" si="36"/>
        <v>15015494481.948462</v>
      </c>
      <c r="X171" s="90">
        <f t="shared" ca="1" si="36"/>
        <v>15010049167.604996</v>
      </c>
      <c r="Y171" s="90">
        <f t="shared" ca="1" si="36"/>
        <v>15004603853.26153</v>
      </c>
      <c r="Z171" s="90">
        <f t="shared" ca="1" si="36"/>
        <v>14999158538.918066</v>
      </c>
      <c r="AA171" s="90">
        <f t="shared" ca="1" si="36"/>
        <v>14993713224.5746</v>
      </c>
      <c r="AB171" s="90">
        <f t="shared" ca="1" si="36"/>
        <v>14988267910.231136</v>
      </c>
      <c r="AC171" s="90">
        <f t="shared" ca="1" si="36"/>
        <v>14982822595.887672</v>
      </c>
      <c r="AD171" s="90">
        <f t="shared" ca="1" si="36"/>
        <v>14977377281.544209</v>
      </c>
      <c r="AE171" s="90">
        <f t="shared" ca="1" si="36"/>
        <v>14971931967.200745</v>
      </c>
      <c r="AF171" s="90">
        <f t="shared" ca="1" si="36"/>
        <v>14966486652.857281</v>
      </c>
      <c r="AG171" s="90">
        <f t="shared" ca="1" si="36"/>
        <v>14961041338.513815</v>
      </c>
      <c r="AH171" s="90">
        <f t="shared" ca="1" si="36"/>
        <v>14955596024.170351</v>
      </c>
      <c r="AI171" s="90">
        <f t="shared" ca="1" si="36"/>
        <v>14950150709.826887</v>
      </c>
      <c r="AJ171" s="90">
        <f t="shared" ca="1" si="36"/>
        <v>14944705395.483421</v>
      </c>
      <c r="AK171" s="90">
        <f t="shared" ca="1" si="36"/>
        <v>14939260081.139957</v>
      </c>
      <c r="AL171" s="90">
        <f t="shared" ca="1" si="36"/>
        <v>14933814766.796494</v>
      </c>
      <c r="AM171" s="90">
        <f t="shared" ca="1" si="35"/>
        <v>14928369452.45303</v>
      </c>
      <c r="AN171" s="90">
        <f t="shared" ca="1" si="35"/>
        <v>14922924138.109566</v>
      </c>
      <c r="AO171" s="90">
        <f t="shared" ca="1" si="35"/>
        <v>14917478823.7661</v>
      </c>
      <c r="AP171" s="214">
        <f ca="1">V171*'Process Emissions Multipliers'!$E$57</f>
        <v>14912033509.422636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4">
        <f ca="1">IF('Soil 2020'!$A180="CM",INDIRECT("'Soil 2020'!"&amp;'Country Selector'!$B$3&amp;ROW($A180))*10^12,0)*'Process Emissions Multipliers'!$B$57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4">
        <f ca="1">IF('Soil 2030'!$A180="CM",INDIRECT("'Soil 2030'!"&amp;'Country Selector'!$B$3&amp;ROW($A180))*10^12,0)*'Process Emissions Multipliers'!$D$57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Multipliers'!$E$57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4">
        <f ca="1">IF('Soil 2020'!$A181="CM",INDIRECT("'Soil 2020'!"&amp;'Country Selector'!$B$3&amp;ROW($A181))*10^12,0)*'Process Emissions Multipliers'!$B$57</f>
        <v>0</v>
      </c>
      <c r="M173" s="90">
        <f t="shared" ca="1" si="34"/>
        <v>725043703.92973614</v>
      </c>
      <c r="N173" s="90">
        <f t="shared" ca="1" si="32"/>
        <v>1450087407.8594723</v>
      </c>
      <c r="O173" s="90">
        <f t="shared" ca="1" si="32"/>
        <v>2175131111.7892084</v>
      </c>
      <c r="P173" s="90">
        <f t="shared" ca="1" si="32"/>
        <v>2900174815.7189445</v>
      </c>
      <c r="Q173" s="90">
        <f t="shared" ca="1" si="32"/>
        <v>3625218519.6486807</v>
      </c>
      <c r="R173" s="90">
        <f t="shared" ca="1" si="32"/>
        <v>4350262223.5784168</v>
      </c>
      <c r="S173" s="90">
        <f t="shared" ca="1" si="32"/>
        <v>5075305927.508153</v>
      </c>
      <c r="T173" s="90">
        <f t="shared" ca="1" si="32"/>
        <v>5800349631.4378891</v>
      </c>
      <c r="U173" s="90">
        <f t="shared" ca="1" si="32"/>
        <v>6525393335.3676252</v>
      </c>
      <c r="V173" s="214">
        <f ca="1">IF('Soil 2030'!$A181="CM",INDIRECT("'Soil 2030'!"&amp;'Country Selector'!$B$3&amp;ROW($A181))*10^12,0)*'Process Emissions Multipliers'!$D$57</f>
        <v>7250437039.2973614</v>
      </c>
      <c r="W173" s="90">
        <f t="shared" ca="1" si="36"/>
        <v>7247808647.908947</v>
      </c>
      <c r="X173" s="90">
        <f t="shared" ca="1" si="36"/>
        <v>7245180256.5205317</v>
      </c>
      <c r="Y173" s="90">
        <f t="shared" ca="1" si="36"/>
        <v>7242551865.1321173</v>
      </c>
      <c r="Z173" s="90">
        <f t="shared" ca="1" si="36"/>
        <v>7239923473.7437019</v>
      </c>
      <c r="AA173" s="90">
        <f t="shared" ca="1" si="36"/>
        <v>7237295082.3552866</v>
      </c>
      <c r="AB173" s="90">
        <f t="shared" ca="1" si="36"/>
        <v>7234666690.9668722</v>
      </c>
      <c r="AC173" s="90">
        <f t="shared" ca="1" si="36"/>
        <v>7232038299.5784569</v>
      </c>
      <c r="AD173" s="90">
        <f t="shared" ca="1" si="36"/>
        <v>7229409908.1900425</v>
      </c>
      <c r="AE173" s="90">
        <f t="shared" ca="1" si="36"/>
        <v>7226781516.8016281</v>
      </c>
      <c r="AF173" s="90">
        <f t="shared" ca="1" si="36"/>
        <v>7224153125.4132137</v>
      </c>
      <c r="AG173" s="90">
        <f t="shared" ca="1" si="36"/>
        <v>7221524734.0247974</v>
      </c>
      <c r="AH173" s="90">
        <f t="shared" ca="1" si="36"/>
        <v>7218896342.6363831</v>
      </c>
      <c r="AI173" s="90">
        <f t="shared" ca="1" si="36"/>
        <v>7216267951.2479687</v>
      </c>
      <c r="AJ173" s="90">
        <f t="shared" ca="1" si="36"/>
        <v>7213639559.8595533</v>
      </c>
      <c r="AK173" s="90">
        <f t="shared" ca="1" si="36"/>
        <v>7211011168.471138</v>
      </c>
      <c r="AL173" s="90">
        <f t="shared" ca="1" si="36"/>
        <v>7208382777.0827236</v>
      </c>
      <c r="AM173" s="90">
        <f t="shared" ca="1" si="35"/>
        <v>7205754385.6943092</v>
      </c>
      <c r="AN173" s="90">
        <f t="shared" ca="1" si="35"/>
        <v>7203125994.3058939</v>
      </c>
      <c r="AO173" s="90">
        <f t="shared" ca="1" si="35"/>
        <v>7200497602.9174786</v>
      </c>
      <c r="AP173" s="214">
        <f ca="1">V173*'Process Emissions Multipliers'!$E$57</f>
        <v>7197869211.5290642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4">
        <f ca="1">IF('Soil 2020'!$A182="CM",INDIRECT("'Soil 2020'!"&amp;'Country Selector'!$B$3&amp;ROW($A182))*10^12,0)*'Process Emissions Multipliers'!$B$57</f>
        <v>0</v>
      </c>
      <c r="M174" s="90">
        <f t="shared" ca="1" si="34"/>
        <v>1465935400.3849909</v>
      </c>
      <c r="N174" s="90">
        <f t="shared" ca="1" si="32"/>
        <v>2931870800.7699819</v>
      </c>
      <c r="O174" s="90">
        <f t="shared" ca="1" si="32"/>
        <v>4397806201.154973</v>
      </c>
      <c r="P174" s="90">
        <f t="shared" ca="1" si="32"/>
        <v>5863741601.5399637</v>
      </c>
      <c r="Q174" s="90">
        <f t="shared" ca="1" si="32"/>
        <v>7329677001.9249544</v>
      </c>
      <c r="R174" s="90">
        <f t="shared" ca="1" si="32"/>
        <v>8795612402.3099461</v>
      </c>
      <c r="S174" s="90">
        <f t="shared" ca="1" si="32"/>
        <v>10261547802.694935</v>
      </c>
      <c r="T174" s="90">
        <f t="shared" ca="1" si="32"/>
        <v>11727483203.079927</v>
      </c>
      <c r="U174" s="90">
        <f t="shared" ca="1" si="32"/>
        <v>13193418603.464918</v>
      </c>
      <c r="V174" s="214">
        <f ca="1">IF('Soil 2030'!$A182="CM",INDIRECT("'Soil 2030'!"&amp;'Country Selector'!$B$3&amp;ROW($A182))*10^12,0)*'Process Emissions Multipliers'!$D$57</f>
        <v>14659354003.849909</v>
      </c>
      <c r="W174" s="90">
        <f t="shared" ca="1" si="36"/>
        <v>14654039769.740351</v>
      </c>
      <c r="X174" s="90">
        <f t="shared" ca="1" si="36"/>
        <v>14648725535.630791</v>
      </c>
      <c r="Y174" s="90">
        <f t="shared" ca="1" si="36"/>
        <v>14643411301.521233</v>
      </c>
      <c r="Z174" s="90">
        <f t="shared" ca="1" si="36"/>
        <v>14638097067.411674</v>
      </c>
      <c r="AA174" s="90">
        <f t="shared" ca="1" si="36"/>
        <v>14632782833.302114</v>
      </c>
      <c r="AB174" s="90">
        <f t="shared" ca="1" si="36"/>
        <v>14627468599.192554</v>
      </c>
      <c r="AC174" s="90">
        <f t="shared" ca="1" si="36"/>
        <v>14622154365.082996</v>
      </c>
      <c r="AD174" s="90">
        <f t="shared" ca="1" si="36"/>
        <v>14616840130.973438</v>
      </c>
      <c r="AE174" s="90">
        <f t="shared" ca="1" si="36"/>
        <v>14611525896.863876</v>
      </c>
      <c r="AF174" s="90">
        <f t="shared" ca="1" si="36"/>
        <v>14606211662.754318</v>
      </c>
      <c r="AG174" s="90">
        <f t="shared" ca="1" si="36"/>
        <v>14600897428.64476</v>
      </c>
      <c r="AH174" s="90">
        <f t="shared" ca="1" si="36"/>
        <v>14595583194.535202</v>
      </c>
      <c r="AI174" s="90">
        <f t="shared" ca="1" si="36"/>
        <v>14590268960.425642</v>
      </c>
      <c r="AJ174" s="90">
        <f t="shared" ca="1" si="36"/>
        <v>14584954726.316086</v>
      </c>
      <c r="AK174" s="90">
        <f t="shared" ca="1" si="36"/>
        <v>14579640492.206524</v>
      </c>
      <c r="AL174" s="90">
        <f t="shared" ref="AL174:AO177" ca="1" si="37">$V174*($AP$1-AL$1)/($AP$1-$V$1)+$AP174*(AL$1-$V$1)/($AP$1-$V$1)</f>
        <v>14574326258.096966</v>
      </c>
      <c r="AM174" s="90">
        <f t="shared" ca="1" si="37"/>
        <v>14569012023.987406</v>
      </c>
      <c r="AN174" s="90">
        <f t="shared" ca="1" si="37"/>
        <v>14563697789.877846</v>
      </c>
      <c r="AO174" s="90">
        <f t="shared" ca="1" si="37"/>
        <v>14558383555.76829</v>
      </c>
      <c r="AP174" s="214">
        <f ca="1">V174*'Process Emissions Multipliers'!$E$57</f>
        <v>14553069321.65873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358034497.9031924</v>
      </c>
      <c r="D175" s="90">
        <f t="shared" ca="1" si="31"/>
        <v>716068995.8063848</v>
      </c>
      <c r="E175" s="90">
        <f t="shared" ca="1" si="31"/>
        <v>1074103493.7095771</v>
      </c>
      <c r="F175" s="90">
        <f t="shared" ca="1" si="31"/>
        <v>1432137991.6127696</v>
      </c>
      <c r="G175" s="90">
        <f t="shared" ca="1" si="31"/>
        <v>1790172489.5159621</v>
      </c>
      <c r="H175" s="90">
        <f t="shared" ca="1" si="31"/>
        <v>2148206987.4191542</v>
      </c>
      <c r="I175" s="90">
        <f t="shared" ca="1" si="31"/>
        <v>2506241485.3223467</v>
      </c>
      <c r="J175" s="90">
        <f t="shared" ca="1" si="31"/>
        <v>2864275983.2255392</v>
      </c>
      <c r="K175" s="90">
        <f t="shared" ca="1" si="31"/>
        <v>3222310481.1287317</v>
      </c>
      <c r="L175" s="214">
        <f ca="1">IF('Soil 2020'!$A183="CM",INDIRECT("'Soil 2020'!"&amp;'Country Selector'!$B$3&amp;ROW($A183))*10^12,0)*'Process Emissions Multipliers'!$B$57</f>
        <v>3580344979.0319242</v>
      </c>
      <c r="M175" s="90">
        <f t="shared" ca="1" si="34"/>
        <v>3261550852.6824584</v>
      </c>
      <c r="N175" s="90">
        <f t="shared" ca="1" si="32"/>
        <v>2942756726.3329926</v>
      </c>
      <c r="O175" s="90">
        <f t="shared" ca="1" si="32"/>
        <v>2623962599.9835272</v>
      </c>
      <c r="P175" s="90">
        <f t="shared" ca="1" si="32"/>
        <v>2305168473.6340613</v>
      </c>
      <c r="Q175" s="90">
        <f t="shared" ca="1" si="32"/>
        <v>1986374347.284596</v>
      </c>
      <c r="R175" s="90">
        <f t="shared" ca="1" si="32"/>
        <v>1667580220.9351304</v>
      </c>
      <c r="S175" s="90">
        <f t="shared" ca="1" si="32"/>
        <v>1348786094.5856645</v>
      </c>
      <c r="T175" s="90">
        <f t="shared" ca="1" si="32"/>
        <v>1029991968.236199</v>
      </c>
      <c r="U175" s="90">
        <f t="shared" ca="1" si="32"/>
        <v>711197841.88673329</v>
      </c>
      <c r="V175" s="214">
        <f ca="1">IF('Soil 2030'!$A183="CM",INDIRECT("'Soil 2030'!"&amp;'Country Selector'!$B$3&amp;ROW($A183))*10^12,0)*'Process Emissions Multipliers'!$D$57</f>
        <v>392403715.53726774</v>
      </c>
      <c r="W175" s="90">
        <f t="shared" ref="W175:AL177" ca="1" si="38">$V175*($AP$1-W$1)/($AP$1-$V$1)+$AP175*(W$1-$V$1)/($AP$1-$V$1)</f>
        <v>392261463.34735006</v>
      </c>
      <c r="X175" s="90">
        <f t="shared" ca="1" si="38"/>
        <v>392119211.15743244</v>
      </c>
      <c r="Y175" s="90">
        <f t="shared" ca="1" si="38"/>
        <v>391976958.96751475</v>
      </c>
      <c r="Z175" s="90">
        <f t="shared" ca="1" si="38"/>
        <v>391834706.77759713</v>
      </c>
      <c r="AA175" s="90">
        <f t="shared" ca="1" si="38"/>
        <v>391692454.58767951</v>
      </c>
      <c r="AB175" s="90">
        <f t="shared" ca="1" si="38"/>
        <v>391550202.39776182</v>
      </c>
      <c r="AC175" s="90">
        <f t="shared" ca="1" si="38"/>
        <v>391407950.20784414</v>
      </c>
      <c r="AD175" s="90">
        <f t="shared" ca="1" si="38"/>
        <v>391265698.01792651</v>
      </c>
      <c r="AE175" s="90">
        <f t="shared" ca="1" si="38"/>
        <v>391123445.82800883</v>
      </c>
      <c r="AF175" s="90">
        <f t="shared" ca="1" si="38"/>
        <v>390981193.63809121</v>
      </c>
      <c r="AG175" s="90">
        <f t="shared" ca="1" si="38"/>
        <v>390838941.44817352</v>
      </c>
      <c r="AH175" s="90">
        <f t="shared" ca="1" si="38"/>
        <v>390696689.2582559</v>
      </c>
      <c r="AI175" s="90">
        <f t="shared" ca="1" si="38"/>
        <v>390554437.06833822</v>
      </c>
      <c r="AJ175" s="90">
        <f t="shared" ca="1" si="38"/>
        <v>390412184.87842053</v>
      </c>
      <c r="AK175" s="90">
        <f t="shared" ca="1" si="38"/>
        <v>390269932.68850291</v>
      </c>
      <c r="AL175" s="90">
        <f t="shared" ca="1" si="38"/>
        <v>390127680.49858522</v>
      </c>
      <c r="AM175" s="90">
        <f t="shared" ca="1" si="37"/>
        <v>389985428.3086676</v>
      </c>
      <c r="AN175" s="90">
        <f t="shared" ca="1" si="37"/>
        <v>389843176.11874992</v>
      </c>
      <c r="AO175" s="90">
        <f t="shared" ca="1" si="37"/>
        <v>389700923.92883223</v>
      </c>
      <c r="AP175" s="214">
        <f ca="1">V175*'Process Emissions Multipliers'!$E$57</f>
        <v>389558671.73891461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143727298.0226081</v>
      </c>
      <c r="D176" s="90">
        <f t="shared" ca="1" si="31"/>
        <v>287454596.0452162</v>
      </c>
      <c r="E176" s="90">
        <f t="shared" ca="1" si="31"/>
        <v>431181894.06782424</v>
      </c>
      <c r="F176" s="90">
        <f t="shared" ca="1" si="31"/>
        <v>574909192.09043241</v>
      </c>
      <c r="G176" s="90">
        <f t="shared" ca="1" si="31"/>
        <v>718636490.11304045</v>
      </c>
      <c r="H176" s="90">
        <f t="shared" ca="1" si="31"/>
        <v>862363788.13564849</v>
      </c>
      <c r="I176" s="90">
        <f t="shared" ca="1" si="31"/>
        <v>1006091086.1582565</v>
      </c>
      <c r="J176" s="90">
        <f t="shared" ca="1" si="31"/>
        <v>1149818384.1808648</v>
      </c>
      <c r="K176" s="90">
        <f t="shared" ca="1" si="31"/>
        <v>1293545682.2034729</v>
      </c>
      <c r="L176" s="214">
        <f ca="1">IF('Soil 2020'!$A184="CM",INDIRECT("'Soil 2020'!"&amp;'Country Selector'!$B$3&amp;ROW($A184))*10^12,0)*'Process Emissions Multipliers'!$B$57</f>
        <v>1437272980.2260809</v>
      </c>
      <c r="M176" s="90">
        <f t="shared" ca="1" si="34"/>
        <v>1293545682.2034729</v>
      </c>
      <c r="N176" s="90">
        <f t="shared" ca="1" si="32"/>
        <v>1149818384.1808648</v>
      </c>
      <c r="O176" s="90">
        <f t="shared" ca="1" si="32"/>
        <v>1006091086.1582565</v>
      </c>
      <c r="P176" s="90">
        <f t="shared" ca="1" si="32"/>
        <v>862363788.13564849</v>
      </c>
      <c r="Q176" s="90">
        <f t="shared" ca="1" si="32"/>
        <v>718636490.11304045</v>
      </c>
      <c r="R176" s="90">
        <f t="shared" ca="1" si="32"/>
        <v>574909192.09043241</v>
      </c>
      <c r="S176" s="90">
        <f t="shared" ca="1" si="32"/>
        <v>431181894.06782424</v>
      </c>
      <c r="T176" s="90">
        <f t="shared" ca="1" si="32"/>
        <v>287454596.0452162</v>
      </c>
      <c r="U176" s="90">
        <f t="shared" ca="1" si="32"/>
        <v>143727298.0226081</v>
      </c>
      <c r="V176" s="214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4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4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4.25"/>
  <cols>
    <col min="1" max="1" width="28.86328125" customWidth="1"/>
    <col min="2" max="22" width="9.1328125" customWidth="1"/>
    <col min="42" max="4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1231440014.5097165</v>
      </c>
      <c r="D2" s="90">
        <f t="shared" ref="D2:K17" ca="1" si="0">$B2*($L$1-D$1)/($L$1-$B$1)+$L2*(D$1-$B$1)/($L$1-$B$1)</f>
        <v>2462880029.019433</v>
      </c>
      <c r="E2" s="90">
        <f t="shared" ca="1" si="0"/>
        <v>3694320043.5291495</v>
      </c>
      <c r="F2" s="90">
        <f t="shared" ca="1" si="0"/>
        <v>4925760058.038866</v>
      </c>
      <c r="G2" s="90">
        <f t="shared" ca="1" si="0"/>
        <v>6157200072.548583</v>
      </c>
      <c r="H2" s="90">
        <f t="shared" ca="1" si="0"/>
        <v>7388640087.0582991</v>
      </c>
      <c r="I2" s="90">
        <f t="shared" ca="1" si="0"/>
        <v>8620080101.5680161</v>
      </c>
      <c r="J2" s="90">
        <f t="shared" ca="1" si="0"/>
        <v>9851520116.0777321</v>
      </c>
      <c r="K2" s="90">
        <f t="shared" ca="1" si="0"/>
        <v>11082960130.58745</v>
      </c>
      <c r="L2" s="90">
        <f ca="1">IF('Ric 2020'!$A10="RC",INDIRECT("'Ric 2020'!"&amp;'Country Selector'!$B$3&amp;ROW($A10))*10^12,0)*'Process Emissions Multipliers'!$B$51</f>
        <v>12314400145.097166</v>
      </c>
      <c r="M2" s="90">
        <f ca="1">$L2*($V$1-M$1)/($V$1-$L$1)+$V2*(M$1-$L$1)/($V$1-$L$1)</f>
        <v>12710898662.649546</v>
      </c>
      <c r="N2" s="90">
        <f t="shared" ref="N2:U17" ca="1" si="1">$L2*($V$1-N$1)/($V$1-$L$1)+$V2*(N$1-$L$1)/($V$1-$L$1)</f>
        <v>13107397180.201923</v>
      </c>
      <c r="O2" s="90">
        <f t="shared" ca="1" si="1"/>
        <v>13503895697.754303</v>
      </c>
      <c r="P2" s="90">
        <f t="shared" ca="1" si="1"/>
        <v>13900394215.306683</v>
      </c>
      <c r="Q2" s="90">
        <f t="shared" ca="1" si="1"/>
        <v>14296892732.859062</v>
      </c>
      <c r="R2" s="90">
        <f t="shared" ca="1" si="1"/>
        <v>14693391250.41144</v>
      </c>
      <c r="S2" s="90">
        <f t="shared" ca="1" si="1"/>
        <v>15089889767.96382</v>
      </c>
      <c r="T2" s="90">
        <f t="shared" ca="1" si="1"/>
        <v>15486388285.516197</v>
      </c>
      <c r="U2" s="90">
        <f t="shared" ca="1" si="1"/>
        <v>15882886803.068579</v>
      </c>
      <c r="V2" s="90">
        <f ca="1">IF('Ric 2030'!$A10="RC",INDIRECT("'Ric 2030'!"&amp;'Country Selector'!$B$3&amp;ROW($A10))*10^12,0)*'Process Emissions Multipliers'!$D$51</f>
        <v>16279385320.620956</v>
      </c>
      <c r="W2" s="90">
        <f ca="1">$V2*($AP$1-W$1)/($AP$1-$V$1)+$AP2*(W$1-$V$1)/($AP$1-$V$1)</f>
        <v>16279385320.620956</v>
      </c>
      <c r="X2" s="90">
        <f t="shared" ref="X2:AO16" ca="1" si="2">$V2*($AP$1-X$1)/($AP$1-$V$1)+$AP2*(X$1-$V$1)/($AP$1-$V$1)</f>
        <v>16279385320.620958</v>
      </c>
      <c r="Y2" s="90">
        <f t="shared" ca="1" si="2"/>
        <v>16279385320.620956</v>
      </c>
      <c r="Z2" s="90">
        <f t="shared" ca="1" si="2"/>
        <v>16279385320.620956</v>
      </c>
      <c r="AA2" s="90">
        <f t="shared" ca="1" si="2"/>
        <v>16279385320.620956</v>
      </c>
      <c r="AB2" s="90">
        <f t="shared" ca="1" si="2"/>
        <v>16279385320.620956</v>
      </c>
      <c r="AC2" s="90">
        <f t="shared" ca="1" si="2"/>
        <v>16279385320.620956</v>
      </c>
      <c r="AD2" s="90">
        <f t="shared" ca="1" si="2"/>
        <v>16279385320.620956</v>
      </c>
      <c r="AE2" s="90">
        <f t="shared" ca="1" si="2"/>
        <v>16279385320.620956</v>
      </c>
      <c r="AF2" s="90">
        <f t="shared" ca="1" si="2"/>
        <v>16279385320.620956</v>
      </c>
      <c r="AG2" s="90">
        <f t="shared" ca="1" si="2"/>
        <v>16279385320.620956</v>
      </c>
      <c r="AH2" s="90">
        <f t="shared" ca="1" si="2"/>
        <v>16279385320.620956</v>
      </c>
      <c r="AI2" s="90">
        <f t="shared" ca="1" si="2"/>
        <v>16279385320.620956</v>
      </c>
      <c r="AJ2" s="90">
        <f t="shared" ca="1" si="2"/>
        <v>16279385320.620956</v>
      </c>
      <c r="AK2" s="90">
        <f t="shared" ca="1" si="2"/>
        <v>16279385320.620956</v>
      </c>
      <c r="AL2" s="90">
        <f t="shared" ca="1" si="2"/>
        <v>16279385320.620956</v>
      </c>
      <c r="AM2" s="90">
        <f t="shared" ca="1" si="2"/>
        <v>16279385320.620956</v>
      </c>
      <c r="AN2" s="90">
        <f t="shared" ca="1" si="2"/>
        <v>16279385320.620958</v>
      </c>
      <c r="AO2" s="90">
        <f t="shared" ca="1" si="2"/>
        <v>16279385320.620956</v>
      </c>
      <c r="AP2" s="90">
        <f ca="1">V2*'Process Emissions Multipliers'!$E$51</f>
        <v>16279385320.620956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8529141415.3610563</v>
      </c>
      <c r="D31" s="90">
        <f t="shared" ca="1" si="3"/>
        <v>17058282830.722113</v>
      </c>
      <c r="E31" s="90">
        <f t="shared" ca="1" si="3"/>
        <v>25587424246.083168</v>
      </c>
      <c r="F31" s="90">
        <f t="shared" ca="1" si="3"/>
        <v>34116565661.444225</v>
      </c>
      <c r="G31" s="90">
        <f t="shared" ca="1" si="3"/>
        <v>42645707076.805283</v>
      </c>
      <c r="H31" s="90">
        <f t="shared" ca="1" si="3"/>
        <v>51174848492.166336</v>
      </c>
      <c r="I31" s="90">
        <f t="shared" ca="1" si="3"/>
        <v>59703989907.52739</v>
      </c>
      <c r="J31" s="90">
        <f t="shared" ca="1" si="3"/>
        <v>68233131322.888451</v>
      </c>
      <c r="K31" s="90">
        <f t="shared" ca="1" si="3"/>
        <v>76762272738.249512</v>
      </c>
      <c r="L31" s="90">
        <f ca="1">IF('Ric 2020'!$A39="RC",INDIRECT("'Ric 2020'!"&amp;'Country Selector'!$B$3&amp;ROW($A39))*10^12,0)*'Process Emissions Multipliers'!$B$51</f>
        <v>85291414153.610565</v>
      </c>
      <c r="M31" s="90">
        <f t="shared" ca="1" si="4"/>
        <v>83901499456.362549</v>
      </c>
      <c r="N31" s="90">
        <f t="shared" ca="1" si="4"/>
        <v>82511584759.114517</v>
      </c>
      <c r="O31" s="90">
        <f t="shared" ca="1" si="4"/>
        <v>81121670061.866486</v>
      </c>
      <c r="P31" s="90">
        <f t="shared" ca="1" si="4"/>
        <v>79731755364.618469</v>
      </c>
      <c r="Q31" s="90">
        <f t="shared" ca="1" si="4"/>
        <v>78341840667.370453</v>
      </c>
      <c r="R31" s="90">
        <f t="shared" ca="1" si="4"/>
        <v>76951925970.122437</v>
      </c>
      <c r="S31" s="90">
        <f t="shared" ca="1" si="4"/>
        <v>75562011272.87442</v>
      </c>
      <c r="T31" s="90">
        <f t="shared" ca="1" si="4"/>
        <v>74172096575.626389</v>
      </c>
      <c r="U31" s="90">
        <f t="shared" ca="1" si="4"/>
        <v>72782181878.378372</v>
      </c>
      <c r="V31" s="90">
        <f ca="1">IF('Ric 2030'!$A39="RC",INDIRECT("'Ric 2030'!"&amp;'Country Selector'!$B$3&amp;ROW($A39))*10^12,0)*'Process Emissions Multipliers'!$D$51</f>
        <v>71392267181.130356</v>
      </c>
      <c r="W31" s="90">
        <f t="shared" ca="1" si="5"/>
        <v>71392267181.130356</v>
      </c>
      <c r="X31" s="90">
        <f t="shared" ca="1" si="5"/>
        <v>71392267181.130356</v>
      </c>
      <c r="Y31" s="90">
        <f t="shared" ca="1" si="5"/>
        <v>71392267181.130356</v>
      </c>
      <c r="Z31" s="90">
        <f t="shared" ca="1" si="5"/>
        <v>71392267181.130356</v>
      </c>
      <c r="AA31" s="90">
        <f t="shared" ca="1" si="5"/>
        <v>71392267181.130356</v>
      </c>
      <c r="AB31" s="90">
        <f t="shared" ca="1" si="5"/>
        <v>71392267181.130341</v>
      </c>
      <c r="AC31" s="90">
        <f t="shared" ca="1" si="5"/>
        <v>71392267181.130341</v>
      </c>
      <c r="AD31" s="90">
        <f t="shared" ca="1" si="5"/>
        <v>71392267181.130341</v>
      </c>
      <c r="AE31" s="90">
        <f t="shared" ca="1" si="5"/>
        <v>71392267181.130356</v>
      </c>
      <c r="AF31" s="90">
        <f t="shared" ca="1" si="5"/>
        <v>71392267181.130356</v>
      </c>
      <c r="AG31" s="90">
        <f t="shared" ca="1" si="5"/>
        <v>71392267181.130356</v>
      </c>
      <c r="AH31" s="90">
        <f t="shared" ca="1" si="5"/>
        <v>71392267181.130341</v>
      </c>
      <c r="AI31" s="90">
        <f t="shared" ca="1" si="5"/>
        <v>71392267181.130341</v>
      </c>
      <c r="AJ31" s="90">
        <f t="shared" ca="1" si="5"/>
        <v>71392267181.130341</v>
      </c>
      <c r="AK31" s="90">
        <f t="shared" ca="1" si="5"/>
        <v>71392267181.130356</v>
      </c>
      <c r="AL31" s="90">
        <f t="shared" ca="1" si="5"/>
        <v>71392267181.130356</v>
      </c>
      <c r="AM31" s="90">
        <f t="shared" ca="1" si="6"/>
        <v>71392267181.130356</v>
      </c>
      <c r="AN31" s="90">
        <f t="shared" ca="1" si="6"/>
        <v>71392267181.130356</v>
      </c>
      <c r="AO31" s="90">
        <f t="shared" ca="1" si="6"/>
        <v>71392267181.130356</v>
      </c>
      <c r="AP31" s="90">
        <f ca="1">V31*'Process Emissions Multipliers'!$E$51</f>
        <v>71392267181.130356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99334370695.592377</v>
      </c>
      <c r="N42" s="90">
        <f t="shared" ca="1" si="10"/>
        <v>198668741391.18475</v>
      </c>
      <c r="O42" s="90">
        <f t="shared" ca="1" si="10"/>
        <v>298003112086.7771</v>
      </c>
      <c r="P42" s="90">
        <f t="shared" ca="1" si="10"/>
        <v>397337482782.36951</v>
      </c>
      <c r="Q42" s="90">
        <f t="shared" ca="1" si="10"/>
        <v>496671853477.96179</v>
      </c>
      <c r="R42" s="90">
        <f t="shared" ca="1" si="10"/>
        <v>596006224173.5542</v>
      </c>
      <c r="S42" s="90">
        <f t="shared" ca="1" si="10"/>
        <v>695340594869.14661</v>
      </c>
      <c r="T42" s="90">
        <f t="shared" ca="1" si="10"/>
        <v>794674965564.73901</v>
      </c>
      <c r="U42" s="90">
        <f t="shared" ca="1" si="10"/>
        <v>894009336260.3313</v>
      </c>
      <c r="V42" s="90">
        <f ca="1">IF('Ric 2030'!$A50="RC",INDIRECT("'Ric 2030'!"&amp;'Country Selector'!$B$3&amp;ROW($A50))*10^12,0)*'Process Emissions Multipliers'!$D$51</f>
        <v>993343706955.92371</v>
      </c>
      <c r="W42" s="90">
        <f t="shared" ca="1" si="8"/>
        <v>993343706955.92371</v>
      </c>
      <c r="X42" s="90">
        <f t="shared" ca="1" si="7"/>
        <v>993343706955.92371</v>
      </c>
      <c r="Y42" s="90">
        <f t="shared" ca="1" si="7"/>
        <v>993343706955.92371</v>
      </c>
      <c r="Z42" s="90">
        <f t="shared" ca="1" si="7"/>
        <v>993343706955.92383</v>
      </c>
      <c r="AA42" s="90">
        <f t="shared" ca="1" si="7"/>
        <v>993343706955.92358</v>
      </c>
      <c r="AB42" s="90">
        <f t="shared" ca="1" si="7"/>
        <v>993343706955.92371</v>
      </c>
      <c r="AC42" s="90">
        <f t="shared" ca="1" si="7"/>
        <v>993343706955.92358</v>
      </c>
      <c r="AD42" s="90">
        <f t="shared" ca="1" si="7"/>
        <v>993343706955.92371</v>
      </c>
      <c r="AE42" s="90">
        <f t="shared" ca="1" si="7"/>
        <v>993343706955.92358</v>
      </c>
      <c r="AF42" s="90">
        <f t="shared" ca="1" si="7"/>
        <v>993343706955.92358</v>
      </c>
      <c r="AG42" s="90">
        <f t="shared" ca="1" si="7"/>
        <v>993343706955.92358</v>
      </c>
      <c r="AH42" s="90">
        <f t="shared" ca="1" si="7"/>
        <v>993343706955.92371</v>
      </c>
      <c r="AI42" s="90">
        <f t="shared" ca="1" si="7"/>
        <v>993343706955.92358</v>
      </c>
      <c r="AJ42" s="90">
        <f t="shared" ca="1" si="7"/>
        <v>993343706955.92371</v>
      </c>
      <c r="AK42" s="90">
        <f t="shared" ca="1" si="7"/>
        <v>993343706955.92358</v>
      </c>
      <c r="AL42" s="90">
        <f t="shared" ca="1" si="7"/>
        <v>993343706955.92383</v>
      </c>
      <c r="AM42" s="90">
        <f t="shared" ca="1" si="7"/>
        <v>993343706955.92371</v>
      </c>
      <c r="AN42" s="90">
        <f t="shared" ca="1" si="6"/>
        <v>993343706955.92371</v>
      </c>
      <c r="AO42" s="90">
        <f t="shared" ca="1" si="6"/>
        <v>993343706955.92371</v>
      </c>
      <c r="AP42" s="90">
        <f ca="1">V42*'Process Emissions Multipliers'!$E$51</f>
        <v>993343706955.92371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51043336396.655411</v>
      </c>
      <c r="D43" s="90">
        <f t="shared" ca="1" si="9"/>
        <v>102086672793.31082</v>
      </c>
      <c r="E43" s="90">
        <f t="shared" ca="1" si="9"/>
        <v>153130009189.96622</v>
      </c>
      <c r="F43" s="90">
        <f t="shared" ca="1" si="9"/>
        <v>204173345586.62164</v>
      </c>
      <c r="G43" s="90">
        <f t="shared" ca="1" si="9"/>
        <v>255216681983.27704</v>
      </c>
      <c r="H43" s="90">
        <f t="shared" ca="1" si="9"/>
        <v>306260018379.93243</v>
      </c>
      <c r="I43" s="90">
        <f t="shared" ca="1" si="9"/>
        <v>357303354776.58783</v>
      </c>
      <c r="J43" s="90">
        <f t="shared" ca="1" si="9"/>
        <v>408346691173.24329</v>
      </c>
      <c r="K43" s="90">
        <f t="shared" ca="1" si="9"/>
        <v>459390027569.89862</v>
      </c>
      <c r="L43" s="90">
        <f ca="1">IF('Ric 2020'!$A51="RC",INDIRECT("'Ric 2020'!"&amp;'Country Selector'!$B$3&amp;ROW($A51))*10^12,0)*'Process Emissions Multipliers'!$B$51</f>
        <v>510433363966.55408</v>
      </c>
      <c r="M43" s="90">
        <f t="shared" ca="1" si="10"/>
        <v>459390027569.89862</v>
      </c>
      <c r="N43" s="90">
        <f t="shared" ca="1" si="10"/>
        <v>408346691173.24329</v>
      </c>
      <c r="O43" s="90">
        <f t="shared" ca="1" si="10"/>
        <v>357303354776.58783</v>
      </c>
      <c r="P43" s="90">
        <f t="shared" ca="1" si="10"/>
        <v>306260018379.93243</v>
      </c>
      <c r="Q43" s="90">
        <f t="shared" ca="1" si="10"/>
        <v>255216681983.27704</v>
      </c>
      <c r="R43" s="90">
        <f t="shared" ca="1" si="10"/>
        <v>204173345586.62164</v>
      </c>
      <c r="S43" s="90">
        <f t="shared" ca="1" si="10"/>
        <v>153130009189.96622</v>
      </c>
      <c r="T43" s="90">
        <f t="shared" ca="1" si="10"/>
        <v>102086672793.31082</v>
      </c>
      <c r="U43" s="90">
        <f t="shared" ca="1" si="10"/>
        <v>51043336396.655411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67429542216.557678</v>
      </c>
      <c r="D44" s="90">
        <f t="shared" ca="1" si="9"/>
        <v>134859084433.11536</v>
      </c>
      <c r="E44" s="90">
        <f t="shared" ca="1" si="9"/>
        <v>202288626649.67303</v>
      </c>
      <c r="F44" s="90">
        <f t="shared" ca="1" si="9"/>
        <v>269718168866.23071</v>
      </c>
      <c r="G44" s="90">
        <f t="shared" ca="1" si="9"/>
        <v>337147711082.78839</v>
      </c>
      <c r="H44" s="90">
        <f t="shared" ca="1" si="9"/>
        <v>404577253299.34607</v>
      </c>
      <c r="I44" s="90">
        <f t="shared" ca="1" si="9"/>
        <v>472006795515.90369</v>
      </c>
      <c r="J44" s="90">
        <f t="shared" ca="1" si="9"/>
        <v>539436337732.46143</v>
      </c>
      <c r="K44" s="90">
        <f t="shared" ca="1" si="9"/>
        <v>606865879949.01917</v>
      </c>
      <c r="L44" s="90">
        <f ca="1">IF('Ric 2020'!$A52="RC",INDIRECT("'Ric 2020'!"&amp;'Country Selector'!$B$3&amp;ROW($A52))*10^12,0)*'Process Emissions Multipliers'!$B$51</f>
        <v>674295422165.57678</v>
      </c>
      <c r="M44" s="90">
        <f t="shared" ca="1" si="10"/>
        <v>606865879949.01917</v>
      </c>
      <c r="N44" s="90">
        <f t="shared" ca="1" si="10"/>
        <v>539436337732.46143</v>
      </c>
      <c r="O44" s="90">
        <f t="shared" ca="1" si="10"/>
        <v>472006795515.90369</v>
      </c>
      <c r="P44" s="90">
        <f t="shared" ca="1" si="10"/>
        <v>404577253299.34607</v>
      </c>
      <c r="Q44" s="90">
        <f t="shared" ca="1" si="10"/>
        <v>337147711082.78839</v>
      </c>
      <c r="R44" s="90">
        <f t="shared" ca="1" si="10"/>
        <v>269718168866.23071</v>
      </c>
      <c r="S44" s="90">
        <f t="shared" ca="1" si="10"/>
        <v>202288626649.67303</v>
      </c>
      <c r="T44" s="90">
        <f t="shared" ca="1" si="10"/>
        <v>134859084433.11536</v>
      </c>
      <c r="U44" s="90">
        <f t="shared" ca="1" si="10"/>
        <v>67429542216.557678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14477150049.424646</v>
      </c>
      <c r="D55" s="90">
        <f t="shared" ca="1" si="9"/>
        <v>28954300098.849293</v>
      </c>
      <c r="E55" s="90">
        <f t="shared" ca="1" si="9"/>
        <v>43431450148.273941</v>
      </c>
      <c r="F55" s="90">
        <f t="shared" ca="1" si="9"/>
        <v>57908600197.698586</v>
      </c>
      <c r="G55" s="90">
        <f t="shared" ca="1" si="9"/>
        <v>72385750247.12323</v>
      </c>
      <c r="H55" s="90">
        <f t="shared" ca="1" si="9"/>
        <v>86862900296.547882</v>
      </c>
      <c r="I55" s="90">
        <f t="shared" ca="1" si="9"/>
        <v>101340050345.97252</v>
      </c>
      <c r="J55" s="90">
        <f t="shared" ca="1" si="9"/>
        <v>115817200395.39717</v>
      </c>
      <c r="K55" s="90">
        <f t="shared" ca="1" si="9"/>
        <v>130294350444.82182</v>
      </c>
      <c r="L55" s="90">
        <f ca="1">IF('Ric 2020'!$A63="RC",INDIRECT("'Ric 2020'!"&amp;'Country Selector'!$B$3&amp;ROW($A63))*10^12,0)*'Process Emissions Multipliers'!$B$51</f>
        <v>144771500494.24646</v>
      </c>
      <c r="M55" s="90">
        <f t="shared" ca="1" si="10"/>
        <v>130294350444.82182</v>
      </c>
      <c r="N55" s="90">
        <f t="shared" ca="1" si="10"/>
        <v>115817200395.39717</v>
      </c>
      <c r="O55" s="90">
        <f t="shared" ca="1" si="10"/>
        <v>101340050345.97252</v>
      </c>
      <c r="P55" s="90">
        <f t="shared" ca="1" si="10"/>
        <v>86862900296.547882</v>
      </c>
      <c r="Q55" s="90">
        <f t="shared" ca="1" si="10"/>
        <v>72385750247.12323</v>
      </c>
      <c r="R55" s="90">
        <f t="shared" ca="1" si="10"/>
        <v>57908600197.698586</v>
      </c>
      <c r="S55" s="90">
        <f t="shared" ca="1" si="10"/>
        <v>43431450148.273941</v>
      </c>
      <c r="T55" s="90">
        <f t="shared" ca="1" si="10"/>
        <v>28954300098.849293</v>
      </c>
      <c r="U55" s="90">
        <f t="shared" ca="1" si="10"/>
        <v>14477150049.424646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15181130553.984375</v>
      </c>
      <c r="N56" s="90">
        <f t="shared" ca="1" si="10"/>
        <v>30362261107.96875</v>
      </c>
      <c r="O56" s="90">
        <f t="shared" ca="1" si="10"/>
        <v>45543391661.953125</v>
      </c>
      <c r="P56" s="90">
        <f t="shared" ca="1" si="10"/>
        <v>60724522215.9375</v>
      </c>
      <c r="Q56" s="90">
        <f t="shared" ca="1" si="10"/>
        <v>75905652769.921875</v>
      </c>
      <c r="R56" s="90">
        <f t="shared" ca="1" si="10"/>
        <v>91086783323.90625</v>
      </c>
      <c r="S56" s="90">
        <f t="shared" ca="1" si="10"/>
        <v>106267913877.89063</v>
      </c>
      <c r="T56" s="90">
        <f t="shared" ca="1" si="10"/>
        <v>121449044431.875</v>
      </c>
      <c r="U56" s="90">
        <f t="shared" ca="1" si="10"/>
        <v>136630174985.85938</v>
      </c>
      <c r="V56" s="90">
        <f ca="1">IF('Ric 2030'!$A64="RC",INDIRECT("'Ric 2030'!"&amp;'Country Selector'!$B$3&amp;ROW($A64))*10^12,0)*'Process Emissions Multipliers'!$D$51</f>
        <v>151811305539.84375</v>
      </c>
      <c r="W56" s="90">
        <f t="shared" ca="1" si="8"/>
        <v>151811305539.84375</v>
      </c>
      <c r="X56" s="90">
        <f t="shared" ca="1" si="8"/>
        <v>151811305539.84375</v>
      </c>
      <c r="Y56" s="90">
        <f t="shared" ca="1" si="8"/>
        <v>151811305539.84375</v>
      </c>
      <c r="Z56" s="90">
        <f t="shared" ca="1" si="8"/>
        <v>151811305539.84375</v>
      </c>
      <c r="AA56" s="90">
        <f t="shared" ca="1" si="8"/>
        <v>151811305539.84375</v>
      </c>
      <c r="AB56" s="90">
        <f t="shared" ca="1" si="8"/>
        <v>151811305539.84375</v>
      </c>
      <c r="AC56" s="90">
        <f t="shared" ca="1" si="8"/>
        <v>151811305539.84375</v>
      </c>
      <c r="AD56" s="90">
        <f t="shared" ca="1" si="8"/>
        <v>151811305539.84375</v>
      </c>
      <c r="AE56" s="90">
        <f t="shared" ca="1" si="8"/>
        <v>151811305539.84375</v>
      </c>
      <c r="AF56" s="90">
        <f t="shared" ca="1" si="8"/>
        <v>151811305539.84375</v>
      </c>
      <c r="AG56" s="90">
        <f t="shared" ca="1" si="8"/>
        <v>151811305539.84375</v>
      </c>
      <c r="AH56" s="90">
        <f t="shared" ca="1" si="8"/>
        <v>151811305539.84375</v>
      </c>
      <c r="AI56" s="90">
        <f t="shared" ca="1" si="8"/>
        <v>151811305539.84375</v>
      </c>
      <c r="AJ56" s="90">
        <f t="shared" ca="1" si="8"/>
        <v>151811305539.84375</v>
      </c>
      <c r="AK56" s="90">
        <f t="shared" ca="1" si="8"/>
        <v>151811305539.84375</v>
      </c>
      <c r="AL56" s="90">
        <f t="shared" ca="1" si="8"/>
        <v>151811305539.84375</v>
      </c>
      <c r="AM56" s="90">
        <f t="shared" ca="1" si="11"/>
        <v>151811305539.84375</v>
      </c>
      <c r="AN56" s="90">
        <f t="shared" ca="1" si="11"/>
        <v>151811305539.84375</v>
      </c>
      <c r="AO56" s="90">
        <f t="shared" ca="1" si="11"/>
        <v>151811305539.84375</v>
      </c>
      <c r="AP56" s="90">
        <f ca="1">V56*'Process Emissions Multipliers'!$E$51</f>
        <v>151811305539.84375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26584749784.187962</v>
      </c>
      <c r="D58" s="90">
        <f t="shared" ca="1" si="9"/>
        <v>53169499568.375923</v>
      </c>
      <c r="E58" s="90">
        <f t="shared" ca="1" si="9"/>
        <v>79754249352.563873</v>
      </c>
      <c r="F58" s="90">
        <f t="shared" ca="1" si="9"/>
        <v>106338999136.75185</v>
      </c>
      <c r="G58" s="90">
        <f t="shared" ca="1" si="9"/>
        <v>132923748920.93979</v>
      </c>
      <c r="H58" s="90">
        <f t="shared" ca="1" si="9"/>
        <v>159508498705.12775</v>
      </c>
      <c r="I58" s="90">
        <f t="shared" ca="1" si="9"/>
        <v>186093248489.31573</v>
      </c>
      <c r="J58" s="90">
        <f t="shared" ca="1" si="9"/>
        <v>212677998273.50369</v>
      </c>
      <c r="K58" s="90">
        <f t="shared" ca="1" si="9"/>
        <v>239262748057.69165</v>
      </c>
      <c r="L58" s="90">
        <f ca="1">IF('Ric 2020'!$A66="RC",INDIRECT("'Ric 2020'!"&amp;'Country Selector'!$B$3&amp;ROW($A66))*10^12,0)*'Process Emissions Multipliers'!$B$51</f>
        <v>265847497841.87961</v>
      </c>
      <c r="M58" s="90">
        <f t="shared" ca="1" si="10"/>
        <v>239262748057.69165</v>
      </c>
      <c r="N58" s="90">
        <f t="shared" ca="1" si="10"/>
        <v>212677998273.50369</v>
      </c>
      <c r="O58" s="90">
        <f t="shared" ca="1" si="10"/>
        <v>186093248489.31573</v>
      </c>
      <c r="P58" s="90">
        <f t="shared" ca="1" si="10"/>
        <v>159508498705.12775</v>
      </c>
      <c r="Q58" s="90">
        <f t="shared" ca="1" si="10"/>
        <v>132923748920.93979</v>
      </c>
      <c r="R58" s="90">
        <f t="shared" ca="1" si="10"/>
        <v>106338999136.75185</v>
      </c>
      <c r="S58" s="90">
        <f t="shared" ca="1" si="10"/>
        <v>79754249352.563873</v>
      </c>
      <c r="T58" s="90">
        <f t="shared" ca="1" si="10"/>
        <v>53169499568.375923</v>
      </c>
      <c r="U58" s="90">
        <f t="shared" ca="1" si="10"/>
        <v>26584749784.187962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14811848302.973383</v>
      </c>
      <c r="D59" s="90">
        <f t="shared" ca="1" si="9"/>
        <v>29623696605.946766</v>
      </c>
      <c r="E59" s="90">
        <f t="shared" ca="1" si="9"/>
        <v>44435544908.920151</v>
      </c>
      <c r="F59" s="90">
        <f t="shared" ca="1" si="9"/>
        <v>59247393211.893532</v>
      </c>
      <c r="G59" s="90">
        <f t="shared" ca="1" si="9"/>
        <v>74059241514.866913</v>
      </c>
      <c r="H59" s="90">
        <f t="shared" ca="1" si="9"/>
        <v>88871089817.840302</v>
      </c>
      <c r="I59" s="90">
        <f t="shared" ca="1" si="9"/>
        <v>103682938120.81367</v>
      </c>
      <c r="J59" s="90">
        <f t="shared" ca="1" si="9"/>
        <v>118494786423.78706</v>
      </c>
      <c r="K59" s="90">
        <f t="shared" ca="1" si="9"/>
        <v>133306634726.76045</v>
      </c>
      <c r="L59" s="90">
        <f ca="1">IF('Ric 2020'!$A67="RC",INDIRECT("'Ric 2020'!"&amp;'Country Selector'!$B$3&amp;ROW($A67))*10^12,0)*'Process Emissions Multipliers'!$B$51</f>
        <v>148118483029.73383</v>
      </c>
      <c r="M59" s="90">
        <f t="shared" ca="1" si="10"/>
        <v>172231706412.17194</v>
      </c>
      <c r="N59" s="90">
        <f t="shared" ca="1" si="10"/>
        <v>196344929794.61002</v>
      </c>
      <c r="O59" s="90">
        <f t="shared" ca="1" si="10"/>
        <v>220458153177.0481</v>
      </c>
      <c r="P59" s="90">
        <f t="shared" ca="1" si="10"/>
        <v>244571376559.48621</v>
      </c>
      <c r="Q59" s="90">
        <f t="shared" ca="1" si="10"/>
        <v>268684599941.92429</v>
      </c>
      <c r="R59" s="90">
        <f t="shared" ca="1" si="10"/>
        <v>292797823324.36237</v>
      </c>
      <c r="S59" s="90">
        <f t="shared" ca="1" si="10"/>
        <v>316911046706.80048</v>
      </c>
      <c r="T59" s="90">
        <f t="shared" ca="1" si="10"/>
        <v>341024270089.23859</v>
      </c>
      <c r="U59" s="90">
        <f t="shared" ca="1" si="10"/>
        <v>365137493471.67664</v>
      </c>
      <c r="V59" s="90">
        <f ca="1">IF('Ric 2030'!$A67="RC",INDIRECT("'Ric 2030'!"&amp;'Country Selector'!$B$3&amp;ROW($A67))*10^12,0)*'Process Emissions Multipliers'!$D$51</f>
        <v>389250716854.11475</v>
      </c>
      <c r="W59" s="90">
        <f t="shared" ca="1" si="8"/>
        <v>389250716854.11475</v>
      </c>
      <c r="X59" s="90">
        <f t="shared" ca="1" si="8"/>
        <v>389250716854.11475</v>
      </c>
      <c r="Y59" s="90">
        <f t="shared" ca="1" si="8"/>
        <v>389250716854.11475</v>
      </c>
      <c r="Z59" s="90">
        <f t="shared" ca="1" si="8"/>
        <v>389250716854.11475</v>
      </c>
      <c r="AA59" s="90">
        <f t="shared" ca="1" si="8"/>
        <v>389250716854.11475</v>
      </c>
      <c r="AB59" s="90">
        <f t="shared" ca="1" si="8"/>
        <v>389250716854.11475</v>
      </c>
      <c r="AC59" s="90">
        <f t="shared" ca="1" si="8"/>
        <v>389250716854.11475</v>
      </c>
      <c r="AD59" s="90">
        <f t="shared" ca="1" si="8"/>
        <v>389250716854.11475</v>
      </c>
      <c r="AE59" s="90">
        <f t="shared" ca="1" si="8"/>
        <v>389250716854.11475</v>
      </c>
      <c r="AF59" s="90">
        <f t="shared" ca="1" si="8"/>
        <v>389250716854.11475</v>
      </c>
      <c r="AG59" s="90">
        <f t="shared" ca="1" si="8"/>
        <v>389250716854.11475</v>
      </c>
      <c r="AH59" s="90">
        <f t="shared" ca="1" si="8"/>
        <v>389250716854.11475</v>
      </c>
      <c r="AI59" s="90">
        <f t="shared" ca="1" si="8"/>
        <v>389250716854.11475</v>
      </c>
      <c r="AJ59" s="90">
        <f t="shared" ca="1" si="8"/>
        <v>389250716854.11475</v>
      </c>
      <c r="AK59" s="90">
        <f t="shared" ca="1" si="8"/>
        <v>389250716854.11475</v>
      </c>
      <c r="AL59" s="90">
        <f t="shared" ca="1" si="8"/>
        <v>389250716854.11475</v>
      </c>
      <c r="AM59" s="90">
        <f t="shared" ca="1" si="11"/>
        <v>389250716854.11475</v>
      </c>
      <c r="AN59" s="90">
        <f t="shared" ca="1" si="11"/>
        <v>389250716854.11475</v>
      </c>
      <c r="AO59" s="90">
        <f t="shared" ca="1" si="11"/>
        <v>389250716854.11475</v>
      </c>
      <c r="AP59" s="90">
        <f ca="1">V59*'Process Emissions Multipliers'!$E$51</f>
        <v>389250716854.11475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17147750895.078411</v>
      </c>
      <c r="N60" s="90">
        <f t="shared" ca="1" si="10"/>
        <v>34295501790.156822</v>
      </c>
      <c r="O60" s="90">
        <f t="shared" ca="1" si="10"/>
        <v>51443252685.235237</v>
      </c>
      <c r="P60" s="90">
        <f t="shared" ca="1" si="10"/>
        <v>68591003580.313644</v>
      </c>
      <c r="Q60" s="90">
        <f t="shared" ca="1" si="10"/>
        <v>85738754475.392059</v>
      </c>
      <c r="R60" s="90">
        <f t="shared" ca="1" si="10"/>
        <v>102886505370.47047</v>
      </c>
      <c r="S60" s="90">
        <f t="shared" ca="1" si="10"/>
        <v>120034256265.54887</v>
      </c>
      <c r="T60" s="90">
        <f t="shared" ca="1" si="10"/>
        <v>137182007160.62729</v>
      </c>
      <c r="U60" s="90">
        <f t="shared" ca="1" si="10"/>
        <v>154329758055.70572</v>
      </c>
      <c r="V60" s="90">
        <f ca="1">IF('Ric 2030'!$A68="RC",INDIRECT("'Ric 2030'!"&amp;'Country Selector'!$B$3&amp;ROW($A68))*10^12,0)*'Process Emissions Multipliers'!$D$51</f>
        <v>171477508950.78412</v>
      </c>
      <c r="W60" s="90">
        <f t="shared" ca="1" si="8"/>
        <v>171477508950.78415</v>
      </c>
      <c r="X60" s="90">
        <f t="shared" ca="1" si="8"/>
        <v>171477508950.78412</v>
      </c>
      <c r="Y60" s="90">
        <f t="shared" ca="1" si="8"/>
        <v>171477508950.78412</v>
      </c>
      <c r="Z60" s="90">
        <f t="shared" ca="1" si="8"/>
        <v>171477508950.78412</v>
      </c>
      <c r="AA60" s="90">
        <f t="shared" ca="1" si="8"/>
        <v>171477508950.78412</v>
      </c>
      <c r="AB60" s="90">
        <f t="shared" ca="1" si="8"/>
        <v>171477508950.78412</v>
      </c>
      <c r="AC60" s="90">
        <f t="shared" ca="1" si="8"/>
        <v>171477508950.78412</v>
      </c>
      <c r="AD60" s="90">
        <f t="shared" ca="1" si="8"/>
        <v>171477508950.78412</v>
      </c>
      <c r="AE60" s="90">
        <f t="shared" ca="1" si="8"/>
        <v>171477508950.78412</v>
      </c>
      <c r="AF60" s="90">
        <f t="shared" ca="1" si="8"/>
        <v>171477508950.78412</v>
      </c>
      <c r="AG60" s="90">
        <f t="shared" ca="1" si="8"/>
        <v>171477508950.78412</v>
      </c>
      <c r="AH60" s="90">
        <f t="shared" ca="1" si="8"/>
        <v>171477508950.78412</v>
      </c>
      <c r="AI60" s="90">
        <f t="shared" ca="1" si="8"/>
        <v>171477508950.78412</v>
      </c>
      <c r="AJ60" s="90">
        <f t="shared" ca="1" si="8"/>
        <v>171477508950.78412</v>
      </c>
      <c r="AK60" s="90">
        <f t="shared" ca="1" si="8"/>
        <v>171477508950.78412</v>
      </c>
      <c r="AL60" s="90">
        <f t="shared" ca="1" si="8"/>
        <v>171477508950.78412</v>
      </c>
      <c r="AM60" s="90">
        <f t="shared" ca="1" si="11"/>
        <v>171477508950.78412</v>
      </c>
      <c r="AN60" s="90">
        <f t="shared" ca="1" si="11"/>
        <v>171477508950.78412</v>
      </c>
      <c r="AO60" s="90">
        <f t="shared" ca="1" si="11"/>
        <v>171477508950.78415</v>
      </c>
      <c r="AP60" s="90">
        <f ca="1">V60*'Process Emissions Multipliers'!$E$51</f>
        <v>171477508950.78412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129509432235.3009</v>
      </c>
      <c r="D61" s="90">
        <f t="shared" ca="1" si="9"/>
        <v>151833176119.33752</v>
      </c>
      <c r="E61" s="90">
        <f t="shared" ca="1" si="9"/>
        <v>174156920003.37415</v>
      </c>
      <c r="F61" s="90">
        <f t="shared" ca="1" si="9"/>
        <v>196480663887.41077</v>
      </c>
      <c r="G61" s="90">
        <f t="shared" ca="1" si="9"/>
        <v>218804407771.44739</v>
      </c>
      <c r="H61" s="90">
        <f t="shared" ca="1" si="9"/>
        <v>241128151655.48401</v>
      </c>
      <c r="I61" s="90">
        <f t="shared" ca="1" si="9"/>
        <v>263451895539.52066</v>
      </c>
      <c r="J61" s="90">
        <f t="shared" ca="1" si="9"/>
        <v>285775639423.55725</v>
      </c>
      <c r="K61" s="90">
        <f t="shared" ca="1" si="9"/>
        <v>308099383307.59381</v>
      </c>
      <c r="L61" s="90">
        <f ca="1">IF('Ric 2020'!$A69="RC",INDIRECT("'Ric 2020'!"&amp;'Country Selector'!$B$3&amp;ROW($A69))*10^12,0)*'Process Emissions Multipliers'!$B$51</f>
        <v>330423127191.63049</v>
      </c>
      <c r="M61" s="90">
        <f t="shared" ca="1" si="10"/>
        <v>314022154849.56592</v>
      </c>
      <c r="N61" s="90">
        <f t="shared" ca="1" si="10"/>
        <v>297621182507.50146</v>
      </c>
      <c r="O61" s="90">
        <f t="shared" ca="1" si="10"/>
        <v>281220210165.43701</v>
      </c>
      <c r="P61" s="90">
        <f t="shared" ca="1" si="10"/>
        <v>264819237823.37247</v>
      </c>
      <c r="Q61" s="90">
        <f t="shared" ca="1" si="10"/>
        <v>248418265481.30795</v>
      </c>
      <c r="R61" s="90">
        <f t="shared" ca="1" si="10"/>
        <v>232017293139.24344</v>
      </c>
      <c r="S61" s="90">
        <f t="shared" ca="1" si="10"/>
        <v>215616320797.17896</v>
      </c>
      <c r="T61" s="90">
        <f t="shared" ca="1" si="10"/>
        <v>199215348455.11444</v>
      </c>
      <c r="U61" s="90">
        <f t="shared" ca="1" si="10"/>
        <v>182814376113.04993</v>
      </c>
      <c r="V61" s="90">
        <f ca="1">IF('Ric 2030'!$A69="RC",INDIRECT("'Ric 2030'!"&amp;'Country Selector'!$B$3&amp;ROW($A69))*10^12,0)*'Process Emissions Multipliers'!$D$51</f>
        <v>166413403770.98541</v>
      </c>
      <c r="W61" s="90">
        <f t="shared" ca="1" si="8"/>
        <v>166413403770.98541</v>
      </c>
      <c r="X61" s="90">
        <f t="shared" ca="1" si="8"/>
        <v>166413403770.98541</v>
      </c>
      <c r="Y61" s="90">
        <f t="shared" ca="1" si="8"/>
        <v>166413403770.98541</v>
      </c>
      <c r="Z61" s="90">
        <f t="shared" ca="1" si="8"/>
        <v>166413403770.98541</v>
      </c>
      <c r="AA61" s="90">
        <f t="shared" ca="1" si="8"/>
        <v>166413403770.98541</v>
      </c>
      <c r="AB61" s="90">
        <f t="shared" ca="1" si="8"/>
        <v>166413403770.98541</v>
      </c>
      <c r="AC61" s="90">
        <f t="shared" ca="1" si="8"/>
        <v>166413403770.98541</v>
      </c>
      <c r="AD61" s="90">
        <f t="shared" ca="1" si="8"/>
        <v>166413403770.98541</v>
      </c>
      <c r="AE61" s="90">
        <f t="shared" ca="1" si="8"/>
        <v>166413403770.98541</v>
      </c>
      <c r="AF61" s="90">
        <f t="shared" ca="1" si="8"/>
        <v>166413403770.98541</v>
      </c>
      <c r="AG61" s="90">
        <f t="shared" ca="1" si="8"/>
        <v>166413403770.98541</v>
      </c>
      <c r="AH61" s="90">
        <f t="shared" ca="1" si="8"/>
        <v>166413403770.98541</v>
      </c>
      <c r="AI61" s="90">
        <f t="shared" ca="1" si="8"/>
        <v>166413403770.98541</v>
      </c>
      <c r="AJ61" s="90">
        <f t="shared" ca="1" si="8"/>
        <v>166413403770.98541</v>
      </c>
      <c r="AK61" s="90">
        <f t="shared" ca="1" si="8"/>
        <v>166413403770.98541</v>
      </c>
      <c r="AL61" s="90">
        <f t="shared" ca="1" si="8"/>
        <v>166413403770.98541</v>
      </c>
      <c r="AM61" s="90">
        <f t="shared" ca="1" si="11"/>
        <v>166413403770.98541</v>
      </c>
      <c r="AN61" s="90">
        <f t="shared" ca="1" si="11"/>
        <v>166413403770.98541</v>
      </c>
      <c r="AO61" s="90">
        <f t="shared" ca="1" si="11"/>
        <v>166413403770.98541</v>
      </c>
      <c r="AP61" s="90">
        <f ca="1">V61*'Process Emissions Multipliers'!$E$51</f>
        <v>166413403770.98541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16393478602.932154</v>
      </c>
      <c r="D63" s="90">
        <f t="shared" ca="1" si="9"/>
        <v>32786957205.864307</v>
      </c>
      <c r="E63" s="90">
        <f t="shared" ca="1" si="9"/>
        <v>49180435808.796463</v>
      </c>
      <c r="F63" s="90">
        <f t="shared" ref="D63:K95" ca="1" si="12">$B63*($L$1-F$1)/($L$1-$B$1)+$L63*(F$1-$B$1)/($L$1-$B$1)</f>
        <v>65573914411.728615</v>
      </c>
      <c r="G63" s="90">
        <f t="shared" ca="1" si="12"/>
        <v>81967393014.660767</v>
      </c>
      <c r="H63" s="90">
        <f t="shared" ca="1" si="12"/>
        <v>98360871617.592926</v>
      </c>
      <c r="I63" s="90">
        <f t="shared" ca="1" si="12"/>
        <v>114754350220.52507</v>
      </c>
      <c r="J63" s="90">
        <f t="shared" ca="1" si="12"/>
        <v>131147828823.45723</v>
      </c>
      <c r="K63" s="90">
        <f t="shared" ca="1" si="12"/>
        <v>147541307426.38937</v>
      </c>
      <c r="L63" s="90">
        <f ca="1">IF('Ric 2020'!$A71="RC",INDIRECT("'Ric 2020'!"&amp;'Country Selector'!$B$3&amp;ROW($A71))*10^12,0)*'Process Emissions Multipliers'!$B$51</f>
        <v>163934786029.32153</v>
      </c>
      <c r="M63" s="90">
        <f t="shared" ca="1" si="10"/>
        <v>147541307426.38937</v>
      </c>
      <c r="N63" s="90">
        <f t="shared" ca="1" si="10"/>
        <v>131147828823.45723</v>
      </c>
      <c r="O63" s="90">
        <f t="shared" ca="1" si="10"/>
        <v>114754350220.52507</v>
      </c>
      <c r="P63" s="90">
        <f t="shared" ref="N63:U95" ca="1" si="13">$L63*($V$1-P$1)/($V$1-$L$1)+$V63*(P$1-$L$1)/($V$1-$L$1)</f>
        <v>98360871617.592926</v>
      </c>
      <c r="Q63" s="90">
        <f t="shared" ca="1" si="13"/>
        <v>81967393014.660767</v>
      </c>
      <c r="R63" s="90">
        <f t="shared" ca="1" si="13"/>
        <v>65573914411.728615</v>
      </c>
      <c r="S63" s="90">
        <f t="shared" ca="1" si="13"/>
        <v>49180435808.796463</v>
      </c>
      <c r="T63" s="90">
        <f t="shared" ca="1" si="13"/>
        <v>32786957205.864307</v>
      </c>
      <c r="U63" s="90">
        <f t="shared" ca="1" si="13"/>
        <v>16393478602.932154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15232803667.77442</v>
      </c>
      <c r="N65" s="90">
        <f t="shared" ca="1" si="13"/>
        <v>30465607335.54884</v>
      </c>
      <c r="O65" s="90">
        <f t="shared" ca="1" si="13"/>
        <v>45698411003.323257</v>
      </c>
      <c r="P65" s="90">
        <f t="shared" ca="1" si="13"/>
        <v>60931214671.097679</v>
      </c>
      <c r="Q65" s="90">
        <f t="shared" ca="1" si="13"/>
        <v>76164018338.872101</v>
      </c>
      <c r="R65" s="90">
        <f t="shared" ca="1" si="13"/>
        <v>91396822006.646515</v>
      </c>
      <c r="S65" s="90">
        <f t="shared" ca="1" si="13"/>
        <v>106629625674.42094</v>
      </c>
      <c r="T65" s="90">
        <f t="shared" ca="1" si="13"/>
        <v>121862429342.19536</v>
      </c>
      <c r="U65" s="90">
        <f t="shared" ca="1" si="13"/>
        <v>137095233009.96977</v>
      </c>
      <c r="V65" s="90">
        <f ca="1">IF('Ric 2030'!$A73="RC",INDIRECT("'Ric 2030'!"&amp;'Country Selector'!$B$3&amp;ROW($A73))*10^12,0)*'Process Emissions Multipliers'!$D$51</f>
        <v>152328036677.7442</v>
      </c>
      <c r="W65" s="90">
        <f t="shared" ca="1" si="14"/>
        <v>152328036677.7442</v>
      </c>
      <c r="X65" s="90">
        <f t="shared" ca="1" si="14"/>
        <v>152328036677.7442</v>
      </c>
      <c r="Y65" s="90">
        <f t="shared" ca="1" si="14"/>
        <v>152328036677.7442</v>
      </c>
      <c r="Z65" s="90">
        <f t="shared" ca="1" si="14"/>
        <v>152328036677.7442</v>
      </c>
      <c r="AA65" s="90">
        <f t="shared" ca="1" si="14"/>
        <v>152328036677.7442</v>
      </c>
      <c r="AB65" s="90">
        <f t="shared" ca="1" si="14"/>
        <v>152328036677.7442</v>
      </c>
      <c r="AC65" s="90">
        <f t="shared" ca="1" si="14"/>
        <v>152328036677.7442</v>
      </c>
      <c r="AD65" s="90">
        <f t="shared" ca="1" si="14"/>
        <v>152328036677.7442</v>
      </c>
      <c r="AE65" s="90">
        <f t="shared" ca="1" si="14"/>
        <v>152328036677.7442</v>
      </c>
      <c r="AF65" s="90">
        <f t="shared" ca="1" si="14"/>
        <v>152328036677.7442</v>
      </c>
      <c r="AG65" s="90">
        <f t="shared" ca="1" si="14"/>
        <v>152328036677.7442</v>
      </c>
      <c r="AH65" s="90">
        <f t="shared" ca="1" si="14"/>
        <v>152328036677.7442</v>
      </c>
      <c r="AI65" s="90">
        <f t="shared" ca="1" si="14"/>
        <v>152328036677.7442</v>
      </c>
      <c r="AJ65" s="90">
        <f t="shared" ca="1" si="14"/>
        <v>152328036677.7442</v>
      </c>
      <c r="AK65" s="90">
        <f t="shared" ca="1" si="14"/>
        <v>152328036677.7442</v>
      </c>
      <c r="AL65" s="90">
        <f t="shared" ca="1" si="14"/>
        <v>152328036677.7442</v>
      </c>
      <c r="AM65" s="90">
        <f t="shared" ca="1" si="11"/>
        <v>152328036677.7442</v>
      </c>
      <c r="AN65" s="90">
        <f t="shared" ca="1" si="11"/>
        <v>152328036677.7442</v>
      </c>
      <c r="AO65" s="90">
        <f t="shared" ca="1" si="11"/>
        <v>152328036677.7442</v>
      </c>
      <c r="AP65" s="90">
        <f ca="1">V65*'Process Emissions Multipliers'!$E$51</f>
        <v>152328036677.7442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16180572070.261883</v>
      </c>
      <c r="N67" s="90">
        <f t="shared" ca="1" si="13"/>
        <v>32361144140.523766</v>
      </c>
      <c r="O67" s="90">
        <f t="shared" ca="1" si="13"/>
        <v>48541716210.785652</v>
      </c>
      <c r="P67" s="90">
        <f t="shared" ca="1" si="13"/>
        <v>64722288281.047531</v>
      </c>
      <c r="Q67" s="90">
        <f t="shared" ca="1" si="13"/>
        <v>80902860351.309418</v>
      </c>
      <c r="R67" s="90">
        <f t="shared" ca="1" si="13"/>
        <v>97083432421.571304</v>
      </c>
      <c r="S67" s="90">
        <f t="shared" ca="1" si="13"/>
        <v>113264004491.83318</v>
      </c>
      <c r="T67" s="90">
        <f t="shared" ca="1" si="13"/>
        <v>129444576562.09506</v>
      </c>
      <c r="U67" s="90">
        <f t="shared" ca="1" si="13"/>
        <v>145625148632.35696</v>
      </c>
      <c r="V67" s="90">
        <f ca="1">IF('Ric 2030'!$A75="RC",INDIRECT("'Ric 2030'!"&amp;'Country Selector'!$B$3&amp;ROW($A75))*10^12,0)*'Process Emissions Multipliers'!$D$51</f>
        <v>161805720702.61884</v>
      </c>
      <c r="W67" s="90">
        <f t="shared" ca="1" si="14"/>
        <v>161805720702.61884</v>
      </c>
      <c r="X67" s="90">
        <f t="shared" ca="1" si="14"/>
        <v>161805720702.61884</v>
      </c>
      <c r="Y67" s="90">
        <f t="shared" ca="1" si="14"/>
        <v>161805720702.61884</v>
      </c>
      <c r="Z67" s="90">
        <f t="shared" ca="1" si="14"/>
        <v>161805720702.61884</v>
      </c>
      <c r="AA67" s="90">
        <f t="shared" ca="1" si="14"/>
        <v>161805720702.61884</v>
      </c>
      <c r="AB67" s="90">
        <f t="shared" ca="1" si="14"/>
        <v>161805720702.61884</v>
      </c>
      <c r="AC67" s="90">
        <f t="shared" ca="1" si="14"/>
        <v>161805720702.61884</v>
      </c>
      <c r="AD67" s="90">
        <f t="shared" ca="1" si="14"/>
        <v>161805720702.61884</v>
      </c>
      <c r="AE67" s="90">
        <f t="shared" ca="1" si="14"/>
        <v>161805720702.61884</v>
      </c>
      <c r="AF67" s="90">
        <f t="shared" ca="1" si="14"/>
        <v>161805720702.61884</v>
      </c>
      <c r="AG67" s="90">
        <f t="shared" ca="1" si="14"/>
        <v>161805720702.61884</v>
      </c>
      <c r="AH67" s="90">
        <f t="shared" ca="1" si="14"/>
        <v>161805720702.61884</v>
      </c>
      <c r="AI67" s="90">
        <f t="shared" ca="1" si="14"/>
        <v>161805720702.61884</v>
      </c>
      <c r="AJ67" s="90">
        <f t="shared" ca="1" si="14"/>
        <v>161805720702.61884</v>
      </c>
      <c r="AK67" s="90">
        <f t="shared" ca="1" si="14"/>
        <v>161805720702.61884</v>
      </c>
      <c r="AL67" s="90">
        <f t="shared" ca="1" si="14"/>
        <v>161805720702.61884</v>
      </c>
      <c r="AM67" s="90">
        <f t="shared" ca="1" si="11"/>
        <v>161805720702.61884</v>
      </c>
      <c r="AN67" s="90">
        <f t="shared" ca="1" si="11"/>
        <v>161805720702.61884</v>
      </c>
      <c r="AO67" s="90">
        <f t="shared" ca="1" si="11"/>
        <v>161805720702.61884</v>
      </c>
      <c r="AP67" s="90">
        <f ca="1">V67*'Process Emissions Multipliers'!$E$51</f>
        <v>161805720702.61884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12753707250.824764</v>
      </c>
      <c r="D68" s="90">
        <f t="shared" ca="1" si="12"/>
        <v>25507414501.649529</v>
      </c>
      <c r="E68" s="90">
        <f t="shared" ca="1" si="12"/>
        <v>38261121752.474289</v>
      </c>
      <c r="F68" s="90">
        <f t="shared" ca="1" si="12"/>
        <v>51014829003.299057</v>
      </c>
      <c r="G68" s="90">
        <f t="shared" ca="1" si="12"/>
        <v>63768536254.123817</v>
      </c>
      <c r="H68" s="90">
        <f t="shared" ca="1" si="12"/>
        <v>76522243504.948578</v>
      </c>
      <c r="I68" s="90">
        <f t="shared" ca="1" si="12"/>
        <v>89275950755.773346</v>
      </c>
      <c r="J68" s="90">
        <f t="shared" ca="1" si="12"/>
        <v>102029658006.59811</v>
      </c>
      <c r="K68" s="90">
        <f t="shared" ca="1" si="12"/>
        <v>114783365257.42288</v>
      </c>
      <c r="L68" s="90">
        <f ca="1">IF('Ric 2020'!$A76="RC",INDIRECT("'Ric 2020'!"&amp;'Country Selector'!$B$3&amp;ROW($A76))*10^12,0)*'Process Emissions Multipliers'!$B$51</f>
        <v>127537072508.24763</v>
      </c>
      <c r="M68" s="90">
        <f t="shared" ca="1" si="16"/>
        <v>114783365257.42288</v>
      </c>
      <c r="N68" s="90">
        <f t="shared" ca="1" si="13"/>
        <v>102029658006.59811</v>
      </c>
      <c r="O68" s="90">
        <f t="shared" ca="1" si="13"/>
        <v>89275950755.773346</v>
      </c>
      <c r="P68" s="90">
        <f t="shared" ca="1" si="13"/>
        <v>76522243504.948578</v>
      </c>
      <c r="Q68" s="90">
        <f t="shared" ca="1" si="13"/>
        <v>63768536254.123817</v>
      </c>
      <c r="R68" s="90">
        <f t="shared" ca="1" si="13"/>
        <v>51014829003.299057</v>
      </c>
      <c r="S68" s="90">
        <f t="shared" ca="1" si="13"/>
        <v>38261121752.474289</v>
      </c>
      <c r="T68" s="90">
        <f t="shared" ca="1" si="13"/>
        <v>25507414501.649529</v>
      </c>
      <c r="U68" s="90">
        <f t="shared" ca="1" si="13"/>
        <v>12753707250.824764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7185650758.8164196</v>
      </c>
      <c r="N72" s="90">
        <f t="shared" ca="1" si="13"/>
        <v>14371301517.632839</v>
      </c>
      <c r="O72" s="90">
        <f t="shared" ca="1" si="13"/>
        <v>21556952276.449261</v>
      </c>
      <c r="P72" s="90">
        <f t="shared" ca="1" si="13"/>
        <v>28742603035.265678</v>
      </c>
      <c r="Q72" s="90">
        <f t="shared" ca="1" si="13"/>
        <v>35928253794.0821</v>
      </c>
      <c r="R72" s="90">
        <f t="shared" ca="1" si="13"/>
        <v>43113904552.898521</v>
      </c>
      <c r="S72" s="90">
        <f t="shared" ca="1" si="13"/>
        <v>50299555311.714943</v>
      </c>
      <c r="T72" s="90">
        <f t="shared" ca="1" si="13"/>
        <v>57485206070.531357</v>
      </c>
      <c r="U72" s="90">
        <f t="shared" ca="1" si="13"/>
        <v>64670856829.347778</v>
      </c>
      <c r="V72" s="90">
        <f ca="1">IF('Ric 2030'!$A80="RC",INDIRECT("'Ric 2030'!"&amp;'Country Selector'!$B$3&amp;ROW($A80))*10^12,0)*'Process Emissions Multipliers'!$D$51</f>
        <v>71856507588.1642</v>
      </c>
      <c r="W72" s="90">
        <f t="shared" ca="1" si="14"/>
        <v>71856507588.1642</v>
      </c>
      <c r="X72" s="90">
        <f t="shared" ca="1" si="14"/>
        <v>71856507588.1642</v>
      </c>
      <c r="Y72" s="90">
        <f t="shared" ca="1" si="14"/>
        <v>71856507588.1642</v>
      </c>
      <c r="Z72" s="90">
        <f t="shared" ca="1" si="14"/>
        <v>71856507588.1642</v>
      </c>
      <c r="AA72" s="90">
        <f t="shared" ca="1" si="14"/>
        <v>71856507588.1642</v>
      </c>
      <c r="AB72" s="90">
        <f t="shared" ca="1" si="14"/>
        <v>71856507588.1642</v>
      </c>
      <c r="AC72" s="90">
        <f t="shared" ca="1" si="14"/>
        <v>71856507588.1642</v>
      </c>
      <c r="AD72" s="90">
        <f t="shared" ca="1" si="14"/>
        <v>71856507588.1642</v>
      </c>
      <c r="AE72" s="90">
        <f t="shared" ca="1" si="14"/>
        <v>71856507588.1642</v>
      </c>
      <c r="AF72" s="90">
        <f t="shared" ca="1" si="14"/>
        <v>71856507588.1642</v>
      </c>
      <c r="AG72" s="90">
        <f t="shared" ca="1" si="14"/>
        <v>71856507588.1642</v>
      </c>
      <c r="AH72" s="90">
        <f t="shared" ca="1" si="14"/>
        <v>71856507588.1642</v>
      </c>
      <c r="AI72" s="90">
        <f t="shared" ca="1" si="14"/>
        <v>71856507588.1642</v>
      </c>
      <c r="AJ72" s="90">
        <f t="shared" ca="1" si="14"/>
        <v>71856507588.1642</v>
      </c>
      <c r="AK72" s="90">
        <f t="shared" ca="1" si="14"/>
        <v>71856507588.1642</v>
      </c>
      <c r="AL72" s="90">
        <f t="shared" ca="1" si="14"/>
        <v>71856507588.1642</v>
      </c>
      <c r="AM72" s="90">
        <f t="shared" ca="1" si="11"/>
        <v>71856507588.1642</v>
      </c>
      <c r="AN72" s="90">
        <f t="shared" ca="1" si="11"/>
        <v>71856507588.1642</v>
      </c>
      <c r="AO72" s="90">
        <f t="shared" ca="1" si="11"/>
        <v>71856507588.1642</v>
      </c>
      <c r="AP72" s="90">
        <f ca="1">V72*'Process Emissions Multipliers'!$E$51</f>
        <v>71856507588.1642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10982087639.728741</v>
      </c>
      <c r="N73" s="90">
        <f t="shared" ca="1" si="13"/>
        <v>21964175279.457481</v>
      </c>
      <c r="O73" s="90">
        <f t="shared" ca="1" si="13"/>
        <v>32946262919.186218</v>
      </c>
      <c r="P73" s="90">
        <f t="shared" ca="1" si="13"/>
        <v>43928350558.914963</v>
      </c>
      <c r="Q73" s="90">
        <f t="shared" ca="1" si="13"/>
        <v>54910438198.6437</v>
      </c>
      <c r="R73" s="90">
        <f t="shared" ca="1" si="13"/>
        <v>65892525838.372437</v>
      </c>
      <c r="S73" s="90">
        <f t="shared" ca="1" si="13"/>
        <v>76874613478.101181</v>
      </c>
      <c r="T73" s="90">
        <f t="shared" ca="1" si="13"/>
        <v>87856701117.829926</v>
      </c>
      <c r="U73" s="90">
        <f t="shared" ca="1" si="13"/>
        <v>98838788757.558655</v>
      </c>
      <c r="V73" s="90">
        <f ca="1">IF('Ric 2030'!$A81="RC",INDIRECT("'Ric 2030'!"&amp;'Country Selector'!$B$3&amp;ROW($A81))*10^12,0)*'Process Emissions Multipliers'!$D$51</f>
        <v>109820876397.2874</v>
      </c>
      <c r="W73" s="90">
        <f t="shared" ca="1" si="14"/>
        <v>109820876397.2874</v>
      </c>
      <c r="X73" s="90">
        <f t="shared" ca="1" si="14"/>
        <v>109820876397.2874</v>
      </c>
      <c r="Y73" s="90">
        <f t="shared" ca="1" si="14"/>
        <v>109820876397.2874</v>
      </c>
      <c r="Z73" s="90">
        <f t="shared" ca="1" si="14"/>
        <v>109820876397.28741</v>
      </c>
      <c r="AA73" s="90">
        <f t="shared" ca="1" si="14"/>
        <v>109820876397.2874</v>
      </c>
      <c r="AB73" s="90">
        <f t="shared" ca="1" si="14"/>
        <v>109820876397.2874</v>
      </c>
      <c r="AC73" s="90">
        <f t="shared" ca="1" si="14"/>
        <v>109820876397.28738</v>
      </c>
      <c r="AD73" s="90">
        <f t="shared" ca="1" si="14"/>
        <v>109820876397.2874</v>
      </c>
      <c r="AE73" s="90">
        <f t="shared" ca="1" si="14"/>
        <v>109820876397.2874</v>
      </c>
      <c r="AF73" s="90">
        <f t="shared" ca="1" si="14"/>
        <v>109820876397.2874</v>
      </c>
      <c r="AG73" s="90">
        <f t="shared" ca="1" si="14"/>
        <v>109820876397.2874</v>
      </c>
      <c r="AH73" s="90">
        <f t="shared" ca="1" si="14"/>
        <v>109820876397.2874</v>
      </c>
      <c r="AI73" s="90">
        <f t="shared" ca="1" si="14"/>
        <v>109820876397.28738</v>
      </c>
      <c r="AJ73" s="90">
        <f t="shared" ca="1" si="14"/>
        <v>109820876397.2874</v>
      </c>
      <c r="AK73" s="90">
        <f t="shared" ca="1" si="14"/>
        <v>109820876397.2874</v>
      </c>
      <c r="AL73" s="90">
        <f t="shared" ca="1" si="14"/>
        <v>109820876397.28741</v>
      </c>
      <c r="AM73" s="90">
        <f t="shared" ca="1" si="11"/>
        <v>109820876397.2874</v>
      </c>
      <c r="AN73" s="90">
        <f t="shared" ca="1" si="11"/>
        <v>109820876397.2874</v>
      </c>
      <c r="AO73" s="90">
        <f t="shared" ca="1" si="11"/>
        <v>109820876397.2874</v>
      </c>
      <c r="AP73" s="90">
        <f ca="1">V73*'Process Emissions Multipliers'!$E$51</f>
        <v>109820876397.2874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2285832928.0803118</v>
      </c>
      <c r="D76" s="90">
        <f t="shared" ca="1" si="12"/>
        <v>4571665856.1606236</v>
      </c>
      <c r="E76" s="90">
        <f t="shared" ca="1" si="12"/>
        <v>6857498784.2409344</v>
      </c>
      <c r="F76" s="90">
        <f t="shared" ca="1" si="12"/>
        <v>9143331712.3212471</v>
      </c>
      <c r="G76" s="90">
        <f t="shared" ca="1" si="12"/>
        <v>11429164640.401558</v>
      </c>
      <c r="H76" s="90">
        <f t="shared" ca="1" si="12"/>
        <v>13714997568.481869</v>
      </c>
      <c r="I76" s="90">
        <f t="shared" ca="1" si="12"/>
        <v>16000830496.562183</v>
      </c>
      <c r="J76" s="90">
        <f t="shared" ca="1" si="12"/>
        <v>18286663424.642494</v>
      </c>
      <c r="K76" s="90">
        <f t="shared" ca="1" si="12"/>
        <v>20572496352.722801</v>
      </c>
      <c r="L76" s="90">
        <f ca="1">IF('Ric 2020'!$A84="RC",INDIRECT("'Ric 2020'!"&amp;'Country Selector'!$B$3&amp;ROW($A84))*10^12,0)*'Process Emissions Multipliers'!$B$51</f>
        <v>22858329280.803116</v>
      </c>
      <c r="M76" s="90">
        <f t="shared" ca="1" si="16"/>
        <v>20572496352.722801</v>
      </c>
      <c r="N76" s="90">
        <f t="shared" ca="1" si="13"/>
        <v>18286663424.642494</v>
      </c>
      <c r="O76" s="90">
        <f t="shared" ca="1" si="13"/>
        <v>16000830496.562183</v>
      </c>
      <c r="P76" s="90">
        <f t="shared" ca="1" si="13"/>
        <v>13714997568.481869</v>
      </c>
      <c r="Q76" s="90">
        <f t="shared" ca="1" si="13"/>
        <v>11429164640.401558</v>
      </c>
      <c r="R76" s="90">
        <f t="shared" ca="1" si="13"/>
        <v>9143331712.3212471</v>
      </c>
      <c r="S76" s="90">
        <f t="shared" ca="1" si="13"/>
        <v>6857498784.2409344</v>
      </c>
      <c r="T76" s="90">
        <f t="shared" ca="1" si="13"/>
        <v>4571665856.1606236</v>
      </c>
      <c r="U76" s="90">
        <f t="shared" ca="1" si="13"/>
        <v>2285832928.0803118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15677284025.292408</v>
      </c>
      <c r="D77" s="90">
        <f t="shared" ca="1" si="12"/>
        <v>31354568050.584816</v>
      </c>
      <c r="E77" s="90">
        <f t="shared" ca="1" si="12"/>
        <v>47031852075.87722</v>
      </c>
      <c r="F77" s="90">
        <f t="shared" ca="1" si="12"/>
        <v>62709136101.169632</v>
      </c>
      <c r="G77" s="90">
        <f t="shared" ca="1" si="12"/>
        <v>78386420126.462036</v>
      </c>
      <c r="H77" s="90">
        <f t="shared" ca="1" si="12"/>
        <v>94063704151.75444</v>
      </c>
      <c r="I77" s="90">
        <f t="shared" ca="1" si="12"/>
        <v>109740988177.04684</v>
      </c>
      <c r="J77" s="90">
        <f t="shared" ca="1" si="12"/>
        <v>125418272202.33926</v>
      </c>
      <c r="K77" s="90">
        <f t="shared" ca="1" si="12"/>
        <v>141095556227.63165</v>
      </c>
      <c r="L77" s="90">
        <f ca="1">IF('Ric 2020'!$A85="RC",INDIRECT("'Ric 2020'!"&amp;'Country Selector'!$B$3&amp;ROW($A85))*10^12,0)*'Process Emissions Multipliers'!$B$51</f>
        <v>156772840252.92407</v>
      </c>
      <c r="M77" s="90">
        <f t="shared" ca="1" si="16"/>
        <v>141095556227.63165</v>
      </c>
      <c r="N77" s="90">
        <f t="shared" ca="1" si="13"/>
        <v>125418272202.33926</v>
      </c>
      <c r="O77" s="90">
        <f t="shared" ca="1" si="13"/>
        <v>109740988177.04684</v>
      </c>
      <c r="P77" s="90">
        <f t="shared" ca="1" si="13"/>
        <v>94063704151.75444</v>
      </c>
      <c r="Q77" s="90">
        <f t="shared" ca="1" si="13"/>
        <v>78386420126.462036</v>
      </c>
      <c r="R77" s="90">
        <f t="shared" ca="1" si="13"/>
        <v>62709136101.169632</v>
      </c>
      <c r="S77" s="90">
        <f t="shared" ca="1" si="13"/>
        <v>47031852075.87722</v>
      </c>
      <c r="T77" s="90">
        <f t="shared" ca="1" si="13"/>
        <v>31354568050.584816</v>
      </c>
      <c r="U77" s="90">
        <f t="shared" ca="1" si="13"/>
        <v>15677284025.292408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4832674222.1943521</v>
      </c>
      <c r="N79" s="90">
        <f t="shared" ca="1" si="13"/>
        <v>9665348444.3887043</v>
      </c>
      <c r="O79" s="90">
        <f t="shared" ca="1" si="13"/>
        <v>14498022666.583057</v>
      </c>
      <c r="P79" s="90">
        <f t="shared" ca="1" si="13"/>
        <v>19330696888.777409</v>
      </c>
      <c r="Q79" s="90">
        <f t="shared" ca="1" si="13"/>
        <v>24163371110.97176</v>
      </c>
      <c r="R79" s="90">
        <f t="shared" ca="1" si="13"/>
        <v>28996045333.166115</v>
      </c>
      <c r="S79" s="90">
        <f t="shared" ca="1" si="13"/>
        <v>33828719555.360462</v>
      </c>
      <c r="T79" s="90">
        <f t="shared" ca="1" si="13"/>
        <v>38661393777.554817</v>
      </c>
      <c r="U79" s="90">
        <f t="shared" ca="1" si="13"/>
        <v>43494067999.749168</v>
      </c>
      <c r="V79" s="90">
        <f ca="1">IF('Ric 2030'!$A87="RC",INDIRECT("'Ric 2030'!"&amp;'Country Selector'!$B$3&amp;ROW($A87))*10^12,0)*'Process Emissions Multipliers'!$D$51</f>
        <v>48326742221.94352</v>
      </c>
      <c r="W79" s="90">
        <f t="shared" ref="W79:AL94" ca="1" si="18">$V79*($AP$1-W$1)/($AP$1-$V$1)+$AP79*(W$1-$V$1)/($AP$1-$V$1)</f>
        <v>48326742221.94352</v>
      </c>
      <c r="X79" s="90">
        <f t="shared" ca="1" si="18"/>
        <v>48326742221.94352</v>
      </c>
      <c r="Y79" s="90">
        <f t="shared" ca="1" si="18"/>
        <v>48326742221.94352</v>
      </c>
      <c r="Z79" s="90">
        <f t="shared" ca="1" si="18"/>
        <v>48326742221.94352</v>
      </c>
      <c r="AA79" s="90">
        <f t="shared" ca="1" si="18"/>
        <v>48326742221.94352</v>
      </c>
      <c r="AB79" s="90">
        <f t="shared" ca="1" si="18"/>
        <v>48326742221.94352</v>
      </c>
      <c r="AC79" s="90">
        <f t="shared" ca="1" si="18"/>
        <v>48326742221.94352</v>
      </c>
      <c r="AD79" s="90">
        <f t="shared" ca="1" si="18"/>
        <v>48326742221.943527</v>
      </c>
      <c r="AE79" s="90">
        <f t="shared" ca="1" si="18"/>
        <v>48326742221.94352</v>
      </c>
      <c r="AF79" s="90">
        <f t="shared" ca="1" si="18"/>
        <v>48326742221.94352</v>
      </c>
      <c r="AG79" s="90">
        <f t="shared" ca="1" si="18"/>
        <v>48326742221.94352</v>
      </c>
      <c r="AH79" s="90">
        <f t="shared" ca="1" si="18"/>
        <v>48326742221.943527</v>
      </c>
      <c r="AI79" s="90">
        <f t="shared" ca="1" si="18"/>
        <v>48326742221.94352</v>
      </c>
      <c r="AJ79" s="90">
        <f t="shared" ca="1" si="18"/>
        <v>48326742221.94352</v>
      </c>
      <c r="AK79" s="90">
        <f t="shared" ca="1" si="18"/>
        <v>48326742221.94352</v>
      </c>
      <c r="AL79" s="90">
        <f t="shared" ca="1" si="18"/>
        <v>48326742221.94352</v>
      </c>
      <c r="AM79" s="90">
        <f t="shared" ca="1" si="17"/>
        <v>48326742221.94352</v>
      </c>
      <c r="AN79" s="90">
        <f t="shared" ca="1" si="17"/>
        <v>48326742221.94352</v>
      </c>
      <c r="AO79" s="90">
        <f t="shared" ca="1" si="17"/>
        <v>48326742221.94352</v>
      </c>
      <c r="AP79" s="90">
        <f ca="1">V79*'Process Emissions Multipliers'!$E$51</f>
        <v>48326742221.94352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6838293667.0918865</v>
      </c>
      <c r="D81" s="90">
        <f t="shared" ca="1" si="12"/>
        <v>13676587334.183773</v>
      </c>
      <c r="E81" s="90">
        <f t="shared" ca="1" si="12"/>
        <v>20514881001.275658</v>
      </c>
      <c r="F81" s="90">
        <f t="shared" ca="1" si="12"/>
        <v>27353174668.367546</v>
      </c>
      <c r="G81" s="90">
        <f t="shared" ca="1" si="12"/>
        <v>34191468335.459435</v>
      </c>
      <c r="H81" s="90">
        <f t="shared" ca="1" si="12"/>
        <v>41029762002.551315</v>
      </c>
      <c r="I81" s="90">
        <f t="shared" ca="1" si="12"/>
        <v>47868055669.643204</v>
      </c>
      <c r="J81" s="90">
        <f t="shared" ca="1" si="12"/>
        <v>54706349336.735092</v>
      </c>
      <c r="K81" s="90">
        <f t="shared" ca="1" si="12"/>
        <v>61544643003.826981</v>
      </c>
      <c r="L81" s="90">
        <f ca="1">IF('Ric 2020'!$A89="RC",INDIRECT("'Ric 2020'!"&amp;'Country Selector'!$B$3&amp;ROW($A89))*10^12,0)*'Process Emissions Multipliers'!$B$51</f>
        <v>68382936670.918869</v>
      </c>
      <c r="M81" s="90">
        <f t="shared" ca="1" si="16"/>
        <v>61544643003.826981</v>
      </c>
      <c r="N81" s="90">
        <f t="shared" ca="1" si="13"/>
        <v>54706349336.735092</v>
      </c>
      <c r="O81" s="90">
        <f t="shared" ca="1" si="13"/>
        <v>47868055669.643204</v>
      </c>
      <c r="P81" s="90">
        <f t="shared" ca="1" si="13"/>
        <v>41029762002.551315</v>
      </c>
      <c r="Q81" s="90">
        <f t="shared" ca="1" si="13"/>
        <v>34191468335.459435</v>
      </c>
      <c r="R81" s="90">
        <f t="shared" ca="1" si="13"/>
        <v>27353174668.367546</v>
      </c>
      <c r="S81" s="90">
        <f t="shared" ca="1" si="13"/>
        <v>20514881001.275658</v>
      </c>
      <c r="T81" s="90">
        <f t="shared" ca="1" si="13"/>
        <v>13676587334.183773</v>
      </c>
      <c r="U81" s="90">
        <f t="shared" ca="1" si="13"/>
        <v>6838293667.0918865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18499092908.546238</v>
      </c>
      <c r="N84" s="90">
        <f t="shared" ca="1" si="13"/>
        <v>36998185817.092476</v>
      </c>
      <c r="O84" s="90">
        <f t="shared" ca="1" si="13"/>
        <v>55497278725.63871</v>
      </c>
      <c r="P84" s="90">
        <f t="shared" ca="1" si="13"/>
        <v>73996371634.184952</v>
      </c>
      <c r="Q84" s="90">
        <f t="shared" ca="1" si="13"/>
        <v>92495464542.731186</v>
      </c>
      <c r="R84" s="90">
        <f t="shared" ca="1" si="13"/>
        <v>110994557451.27742</v>
      </c>
      <c r="S84" s="90">
        <f t="shared" ca="1" si="13"/>
        <v>129493650359.82365</v>
      </c>
      <c r="T84" s="90">
        <f t="shared" ca="1" si="13"/>
        <v>147992743268.3699</v>
      </c>
      <c r="U84" s="90">
        <f t="shared" ca="1" si="13"/>
        <v>166491836176.91614</v>
      </c>
      <c r="V84" s="90">
        <f ca="1">IF('Ric 2030'!$A92="RC",INDIRECT("'Ric 2030'!"&amp;'Country Selector'!$B$3&amp;ROW($A92))*10^12,0)*'Process Emissions Multipliers'!$D$51</f>
        <v>184990929085.46237</v>
      </c>
      <c r="W84" s="90">
        <f t="shared" ca="1" si="18"/>
        <v>184990929085.4624</v>
      </c>
      <c r="X84" s="90">
        <f t="shared" ca="1" si="18"/>
        <v>184990929085.46237</v>
      </c>
      <c r="Y84" s="90">
        <f t="shared" ca="1" si="18"/>
        <v>184990929085.46237</v>
      </c>
      <c r="Z84" s="90">
        <f t="shared" ca="1" si="18"/>
        <v>184990929085.46237</v>
      </c>
      <c r="AA84" s="90">
        <f t="shared" ca="1" si="18"/>
        <v>184990929085.46237</v>
      </c>
      <c r="AB84" s="90">
        <f t="shared" ca="1" si="18"/>
        <v>184990929085.46237</v>
      </c>
      <c r="AC84" s="90">
        <f t="shared" ca="1" si="18"/>
        <v>184990929085.46237</v>
      </c>
      <c r="AD84" s="90">
        <f t="shared" ca="1" si="18"/>
        <v>184990929085.46237</v>
      </c>
      <c r="AE84" s="90">
        <f t="shared" ca="1" si="18"/>
        <v>184990929085.46237</v>
      </c>
      <c r="AF84" s="90">
        <f t="shared" ca="1" si="18"/>
        <v>184990929085.46237</v>
      </c>
      <c r="AG84" s="90">
        <f t="shared" ca="1" si="18"/>
        <v>184990929085.46237</v>
      </c>
      <c r="AH84" s="90">
        <f t="shared" ca="1" si="18"/>
        <v>184990929085.46237</v>
      </c>
      <c r="AI84" s="90">
        <f t="shared" ca="1" si="18"/>
        <v>184990929085.46237</v>
      </c>
      <c r="AJ84" s="90">
        <f t="shared" ca="1" si="18"/>
        <v>184990929085.46237</v>
      </c>
      <c r="AK84" s="90">
        <f t="shared" ca="1" si="18"/>
        <v>184990929085.46237</v>
      </c>
      <c r="AL84" s="90">
        <f t="shared" ca="1" si="18"/>
        <v>184990929085.46237</v>
      </c>
      <c r="AM84" s="90">
        <f t="shared" ca="1" si="17"/>
        <v>184990929085.46237</v>
      </c>
      <c r="AN84" s="90">
        <f t="shared" ca="1" si="17"/>
        <v>184990929085.46237</v>
      </c>
      <c r="AO84" s="90">
        <f t="shared" ca="1" si="17"/>
        <v>184990929085.4624</v>
      </c>
      <c r="AP84" s="90">
        <f ca="1">V84*'Process Emissions Multipliers'!$E$51</f>
        <v>184990929085.46237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1790168777.6605372</v>
      </c>
      <c r="N89" s="90">
        <f t="shared" ca="1" si="13"/>
        <v>3580337555.3210745</v>
      </c>
      <c r="O89" s="90">
        <f t="shared" ca="1" si="13"/>
        <v>5370506332.9816113</v>
      </c>
      <c r="P89" s="90">
        <f t="shared" ca="1" si="13"/>
        <v>7160675110.642149</v>
      </c>
      <c r="Q89" s="90">
        <f t="shared" ca="1" si="13"/>
        <v>8950843888.3026867</v>
      </c>
      <c r="R89" s="90">
        <f t="shared" ca="1" si="13"/>
        <v>10741012665.963223</v>
      </c>
      <c r="S89" s="90">
        <f t="shared" ca="1" si="13"/>
        <v>12531181443.62376</v>
      </c>
      <c r="T89" s="90">
        <f t="shared" ca="1" si="13"/>
        <v>14321350221.284298</v>
      </c>
      <c r="U89" s="90">
        <f t="shared" ca="1" si="13"/>
        <v>16111518998.944836</v>
      </c>
      <c r="V89" s="90">
        <f ca="1">IF('Ric 2030'!$A97="RC",INDIRECT("'Ric 2030'!"&amp;'Country Selector'!$B$3&amp;ROW($A97))*10^12,0)*'Process Emissions Multipliers'!$D$51</f>
        <v>17901687776.605373</v>
      </c>
      <c r="W89" s="90">
        <f t="shared" ca="1" si="18"/>
        <v>17901687776.605373</v>
      </c>
      <c r="X89" s="90">
        <f t="shared" ca="1" si="18"/>
        <v>17901687776.605373</v>
      </c>
      <c r="Y89" s="90">
        <f t="shared" ca="1" si="18"/>
        <v>17901687776.605373</v>
      </c>
      <c r="Z89" s="90">
        <f t="shared" ca="1" si="18"/>
        <v>17901687776.605373</v>
      </c>
      <c r="AA89" s="90">
        <f t="shared" ca="1" si="18"/>
        <v>17901687776.605373</v>
      </c>
      <c r="AB89" s="90">
        <f t="shared" ca="1" si="18"/>
        <v>17901687776.60537</v>
      </c>
      <c r="AC89" s="90">
        <f t="shared" ca="1" si="18"/>
        <v>17901687776.60537</v>
      </c>
      <c r="AD89" s="90">
        <f t="shared" ca="1" si="18"/>
        <v>17901687776.60537</v>
      </c>
      <c r="AE89" s="90">
        <f t="shared" ca="1" si="18"/>
        <v>17901687776.605373</v>
      </c>
      <c r="AF89" s="90">
        <f t="shared" ca="1" si="18"/>
        <v>17901687776.605373</v>
      </c>
      <c r="AG89" s="90">
        <f t="shared" ca="1" si="18"/>
        <v>17901687776.605373</v>
      </c>
      <c r="AH89" s="90">
        <f t="shared" ca="1" si="18"/>
        <v>17901687776.60537</v>
      </c>
      <c r="AI89" s="90">
        <f t="shared" ca="1" si="18"/>
        <v>17901687776.60537</v>
      </c>
      <c r="AJ89" s="90">
        <f t="shared" ca="1" si="18"/>
        <v>17901687776.60537</v>
      </c>
      <c r="AK89" s="90">
        <f t="shared" ca="1" si="18"/>
        <v>17901687776.605373</v>
      </c>
      <c r="AL89" s="90">
        <f t="shared" ca="1" si="18"/>
        <v>17901687776.605373</v>
      </c>
      <c r="AM89" s="90">
        <f t="shared" ca="1" si="17"/>
        <v>17901687776.605373</v>
      </c>
      <c r="AN89" s="90">
        <f t="shared" ca="1" si="17"/>
        <v>17901687776.605373</v>
      </c>
      <c r="AO89" s="90">
        <f t="shared" ca="1" si="17"/>
        <v>17901687776.605373</v>
      </c>
      <c r="AP89" s="90">
        <f ca="1">V89*'Process Emissions Multipliers'!$E$51</f>
        <v>17901687776.605373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7421500003.7648296</v>
      </c>
      <c r="D90" s="90">
        <f t="shared" ca="1" si="12"/>
        <v>14843000007.529659</v>
      </c>
      <c r="E90" s="90">
        <f t="shared" ca="1" si="12"/>
        <v>22264500011.294487</v>
      </c>
      <c r="F90" s="90">
        <f t="shared" ca="1" si="12"/>
        <v>29686000015.059319</v>
      </c>
      <c r="G90" s="90">
        <f t="shared" ca="1" si="12"/>
        <v>37107500018.82415</v>
      </c>
      <c r="H90" s="90">
        <f t="shared" ca="1" si="12"/>
        <v>44529000022.588974</v>
      </c>
      <c r="I90" s="90">
        <f t="shared" ca="1" si="12"/>
        <v>51950500026.353806</v>
      </c>
      <c r="J90" s="90">
        <f t="shared" ca="1" si="12"/>
        <v>59372000030.118637</v>
      </c>
      <c r="K90" s="90">
        <f t="shared" ca="1" si="12"/>
        <v>66793500033.883469</v>
      </c>
      <c r="L90" s="90">
        <f ca="1">IF('Ric 2020'!$A98="RC",INDIRECT("'Ric 2020'!"&amp;'Country Selector'!$B$3&amp;ROW($A98))*10^12,0)*'Process Emissions Multipliers'!$B$51</f>
        <v>74215000037.6483</v>
      </c>
      <c r="M90" s="90">
        <f t="shared" ca="1" si="16"/>
        <v>66793500033.883469</v>
      </c>
      <c r="N90" s="90">
        <f t="shared" ca="1" si="13"/>
        <v>59372000030.118637</v>
      </c>
      <c r="O90" s="90">
        <f t="shared" ca="1" si="13"/>
        <v>51950500026.353806</v>
      </c>
      <c r="P90" s="90">
        <f t="shared" ca="1" si="13"/>
        <v>44529000022.588974</v>
      </c>
      <c r="Q90" s="90">
        <f t="shared" ca="1" si="13"/>
        <v>37107500018.82415</v>
      </c>
      <c r="R90" s="90">
        <f t="shared" ca="1" si="13"/>
        <v>29686000015.059319</v>
      </c>
      <c r="S90" s="90">
        <f t="shared" ca="1" si="13"/>
        <v>22264500011.294487</v>
      </c>
      <c r="T90" s="90">
        <f t="shared" ca="1" si="13"/>
        <v>14843000007.529659</v>
      </c>
      <c r="U90" s="90">
        <f t="shared" ca="1" si="13"/>
        <v>7421500003.7648296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19863536750.449509</v>
      </c>
      <c r="D92" s="90">
        <f t="shared" ca="1" si="12"/>
        <v>39727073500.899017</v>
      </c>
      <c r="E92" s="90">
        <f t="shared" ca="1" si="12"/>
        <v>59590610251.348526</v>
      </c>
      <c r="F92" s="90">
        <f t="shared" ca="1" si="12"/>
        <v>79454147001.798035</v>
      </c>
      <c r="G92" s="90">
        <f t="shared" ca="1" si="12"/>
        <v>99317683752.247543</v>
      </c>
      <c r="H92" s="90">
        <f t="shared" ca="1" si="12"/>
        <v>119181220502.69705</v>
      </c>
      <c r="I92" s="90">
        <f t="shared" ca="1" si="12"/>
        <v>139044757253.14655</v>
      </c>
      <c r="J92" s="90">
        <f t="shared" ca="1" si="12"/>
        <v>158908294003.59607</v>
      </c>
      <c r="K92" s="90">
        <f t="shared" ca="1" si="12"/>
        <v>178771830754.04559</v>
      </c>
      <c r="L92" s="90">
        <f ca="1">IF('Ric 2020'!$A100="RC",INDIRECT("'Ric 2020'!"&amp;'Country Selector'!$B$3&amp;ROW($A100))*10^12,0)*'Process Emissions Multipliers'!$B$51</f>
        <v>198635367504.49509</v>
      </c>
      <c r="M92" s="90">
        <f t="shared" ca="1" si="16"/>
        <v>178771830754.04559</v>
      </c>
      <c r="N92" s="90">
        <f t="shared" ca="1" si="13"/>
        <v>158908294003.59607</v>
      </c>
      <c r="O92" s="90">
        <f t="shared" ca="1" si="13"/>
        <v>139044757253.14655</v>
      </c>
      <c r="P92" s="90">
        <f t="shared" ca="1" si="13"/>
        <v>119181220502.69705</v>
      </c>
      <c r="Q92" s="90">
        <f t="shared" ca="1" si="13"/>
        <v>99317683752.247543</v>
      </c>
      <c r="R92" s="90">
        <f t="shared" ca="1" si="13"/>
        <v>79454147001.798035</v>
      </c>
      <c r="S92" s="90">
        <f t="shared" ca="1" si="13"/>
        <v>59590610251.348526</v>
      </c>
      <c r="T92" s="90">
        <f t="shared" ca="1" si="13"/>
        <v>39727073500.899017</v>
      </c>
      <c r="U92" s="90">
        <f t="shared" ca="1" si="13"/>
        <v>19863536750.449509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16270440996.718746</v>
      </c>
      <c r="N95" s="90">
        <f t="shared" ca="1" si="13"/>
        <v>32540881993.437492</v>
      </c>
      <c r="O95" s="90">
        <f t="shared" ref="N95:U126" ca="1" si="21">$L95*($V$1-O$1)/($V$1-$L$1)+$V95*(O$1-$L$1)/($V$1-$L$1)</f>
        <v>48811322990.156235</v>
      </c>
      <c r="P95" s="90">
        <f t="shared" ca="1" si="21"/>
        <v>65081763986.874985</v>
      </c>
      <c r="Q95" s="90">
        <f t="shared" ca="1" si="21"/>
        <v>81352204983.593735</v>
      </c>
      <c r="R95" s="90">
        <f t="shared" ca="1" si="21"/>
        <v>97622645980.312469</v>
      </c>
      <c r="S95" s="90">
        <f t="shared" ca="1" si="21"/>
        <v>113893086977.03122</v>
      </c>
      <c r="T95" s="90">
        <f t="shared" ca="1" si="21"/>
        <v>130163527973.74997</v>
      </c>
      <c r="U95" s="90">
        <f t="shared" ca="1" si="21"/>
        <v>146433968970.46872</v>
      </c>
      <c r="V95" s="90">
        <f ca="1">IF('Ric 2030'!$A103="RC",INDIRECT("'Ric 2030'!"&amp;'Country Selector'!$B$3&amp;ROW($A103))*10^12,0)*'Process Emissions Multipliers'!$D$51</f>
        <v>162704409967.18747</v>
      </c>
      <c r="W95" s="90">
        <f t="shared" ref="W95:AL110" ca="1" si="22">$V95*($AP$1-W$1)/($AP$1-$V$1)+$AP95*(W$1-$V$1)/($AP$1-$V$1)</f>
        <v>162704409967.18747</v>
      </c>
      <c r="X95" s="90">
        <f t="shared" ca="1" si="22"/>
        <v>162704409967.18747</v>
      </c>
      <c r="Y95" s="90">
        <f t="shared" ca="1" si="22"/>
        <v>162704409967.18747</v>
      </c>
      <c r="Z95" s="90">
        <f t="shared" ca="1" si="22"/>
        <v>162704409967.18747</v>
      </c>
      <c r="AA95" s="90">
        <f t="shared" ca="1" si="22"/>
        <v>162704409967.18747</v>
      </c>
      <c r="AB95" s="90">
        <f t="shared" ca="1" si="22"/>
        <v>162704409967.18744</v>
      </c>
      <c r="AC95" s="90">
        <f t="shared" ca="1" si="22"/>
        <v>162704409967.18744</v>
      </c>
      <c r="AD95" s="90">
        <f t="shared" ca="1" si="22"/>
        <v>162704409967.18744</v>
      </c>
      <c r="AE95" s="90">
        <f t="shared" ca="1" si="22"/>
        <v>162704409967.18747</v>
      </c>
      <c r="AF95" s="90">
        <f t="shared" ca="1" si="22"/>
        <v>162704409967.18747</v>
      </c>
      <c r="AG95" s="90">
        <f t="shared" ca="1" si="22"/>
        <v>162704409967.18747</v>
      </c>
      <c r="AH95" s="90">
        <f t="shared" ca="1" si="22"/>
        <v>162704409967.18744</v>
      </c>
      <c r="AI95" s="90">
        <f t="shared" ca="1" si="22"/>
        <v>162704409967.18744</v>
      </c>
      <c r="AJ95" s="90">
        <f t="shared" ca="1" si="22"/>
        <v>162704409967.18744</v>
      </c>
      <c r="AK95" s="90">
        <f t="shared" ca="1" si="22"/>
        <v>162704409967.18747</v>
      </c>
      <c r="AL95" s="90">
        <f t="shared" ca="1" si="22"/>
        <v>162704409967.18747</v>
      </c>
      <c r="AM95" s="90">
        <f t="shared" ca="1" si="19"/>
        <v>162704409967.18747</v>
      </c>
      <c r="AN95" s="90">
        <f t="shared" ca="1" si="19"/>
        <v>162704409967.18747</v>
      </c>
      <c r="AO95" s="90">
        <f t="shared" ca="1" si="19"/>
        <v>162704409967.18747</v>
      </c>
      <c r="AP95" s="90">
        <f ca="1">V95*'Process Emissions Multipliers'!$E$51</f>
        <v>162704409967.18747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37384081148.657646</v>
      </c>
      <c r="D98" s="90">
        <f t="shared" ca="1" si="20"/>
        <v>74768162297.315292</v>
      </c>
      <c r="E98" s="90">
        <f t="shared" ca="1" si="20"/>
        <v>112152243445.97295</v>
      </c>
      <c r="F98" s="90">
        <f t="shared" ca="1" si="20"/>
        <v>149536324594.63058</v>
      </c>
      <c r="G98" s="90">
        <f t="shared" ca="1" si="20"/>
        <v>186920405743.28824</v>
      </c>
      <c r="H98" s="90">
        <f t="shared" ca="1" si="20"/>
        <v>224304486891.94589</v>
      </c>
      <c r="I98" s="90">
        <f t="shared" ca="1" si="20"/>
        <v>261688568040.60352</v>
      </c>
      <c r="J98" s="90">
        <f t="shared" ca="1" si="20"/>
        <v>299072649189.26117</v>
      </c>
      <c r="K98" s="90">
        <f t="shared" ca="1" si="20"/>
        <v>336456730337.91882</v>
      </c>
      <c r="L98" s="90">
        <f ca="1">IF('Ric 2020'!$A106="RC",INDIRECT("'Ric 2020'!"&amp;'Country Selector'!$B$3&amp;ROW($A106))*10^12,0)*'Process Emissions Multipliers'!$B$51</f>
        <v>373840811486.57648</v>
      </c>
      <c r="M98" s="90">
        <f t="shared" ca="1" si="16"/>
        <v>343226318819.92413</v>
      </c>
      <c r="N98" s="90">
        <f t="shared" ca="1" si="21"/>
        <v>312611826153.27179</v>
      </c>
      <c r="O98" s="90">
        <f t="shared" ca="1" si="21"/>
        <v>281997333486.61945</v>
      </c>
      <c r="P98" s="90">
        <f t="shared" ca="1" si="21"/>
        <v>251382840819.96716</v>
      </c>
      <c r="Q98" s="90">
        <f t="shared" ca="1" si="21"/>
        <v>220768348153.31482</v>
      </c>
      <c r="R98" s="90">
        <f t="shared" ca="1" si="21"/>
        <v>190153855486.66248</v>
      </c>
      <c r="S98" s="90">
        <f t="shared" ca="1" si="21"/>
        <v>159539362820.01016</v>
      </c>
      <c r="T98" s="90">
        <f t="shared" ca="1" si="21"/>
        <v>128924870153.35782</v>
      </c>
      <c r="U98" s="90">
        <f t="shared" ca="1" si="21"/>
        <v>98310377486.705475</v>
      </c>
      <c r="V98" s="90">
        <f ca="1">IF('Ric 2030'!$A106="RC",INDIRECT("'Ric 2030'!"&amp;'Country Selector'!$B$3&amp;ROW($A106))*10^12,0)*'Process Emissions Multipliers'!$D$51</f>
        <v>67695884820.053154</v>
      </c>
      <c r="W98" s="90">
        <f t="shared" ca="1" si="22"/>
        <v>67695884820.053154</v>
      </c>
      <c r="X98" s="90">
        <f t="shared" ca="1" si="22"/>
        <v>67695884820.053154</v>
      </c>
      <c r="Y98" s="90">
        <f t="shared" ca="1" si="22"/>
        <v>67695884820.053154</v>
      </c>
      <c r="Z98" s="90">
        <f t="shared" ca="1" si="22"/>
        <v>67695884820.053162</v>
      </c>
      <c r="AA98" s="90">
        <f t="shared" ca="1" si="22"/>
        <v>67695884820.053162</v>
      </c>
      <c r="AB98" s="90">
        <f t="shared" ca="1" si="22"/>
        <v>67695884820.053154</v>
      </c>
      <c r="AC98" s="90">
        <f t="shared" ca="1" si="22"/>
        <v>67695884820.053162</v>
      </c>
      <c r="AD98" s="90">
        <f t="shared" ca="1" si="22"/>
        <v>67695884820.053154</v>
      </c>
      <c r="AE98" s="90">
        <f t="shared" ca="1" si="22"/>
        <v>67695884820.053154</v>
      </c>
      <c r="AF98" s="90">
        <f t="shared" ca="1" si="22"/>
        <v>67695884820.053146</v>
      </c>
      <c r="AG98" s="90">
        <f t="shared" ca="1" si="22"/>
        <v>67695884820.053154</v>
      </c>
      <c r="AH98" s="90">
        <f t="shared" ca="1" si="22"/>
        <v>67695884820.053154</v>
      </c>
      <c r="AI98" s="90">
        <f t="shared" ca="1" si="22"/>
        <v>67695884820.053162</v>
      </c>
      <c r="AJ98" s="90">
        <f t="shared" ca="1" si="22"/>
        <v>67695884820.053154</v>
      </c>
      <c r="AK98" s="90">
        <f t="shared" ca="1" si="22"/>
        <v>67695884820.053162</v>
      </c>
      <c r="AL98" s="90">
        <f t="shared" ca="1" si="22"/>
        <v>67695884820.053162</v>
      </c>
      <c r="AM98" s="90">
        <f t="shared" ca="1" si="19"/>
        <v>67695884820.053154</v>
      </c>
      <c r="AN98" s="90">
        <f t="shared" ca="1" si="19"/>
        <v>67695884820.053154</v>
      </c>
      <c r="AO98" s="90">
        <f t="shared" ca="1" si="19"/>
        <v>67695884820.053154</v>
      </c>
      <c r="AP98" s="90">
        <f ca="1">V98*'Process Emissions Multipliers'!$E$51</f>
        <v>67695884820.053154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32653395789.551781</v>
      </c>
      <c r="N102" s="90">
        <f t="shared" ca="1" si="21"/>
        <v>65306791579.103561</v>
      </c>
      <c r="O102" s="90">
        <f t="shared" ca="1" si="21"/>
        <v>97960187368.65535</v>
      </c>
      <c r="P102" s="90">
        <f t="shared" ca="1" si="21"/>
        <v>130613583158.20712</v>
      </c>
      <c r="Q102" s="90">
        <f t="shared" ca="1" si="21"/>
        <v>163266978947.75891</v>
      </c>
      <c r="R102" s="90">
        <f t="shared" ca="1" si="21"/>
        <v>195920374737.3107</v>
      </c>
      <c r="S102" s="90">
        <f t="shared" ca="1" si="21"/>
        <v>228573770526.86249</v>
      </c>
      <c r="T102" s="90">
        <f t="shared" ca="1" si="21"/>
        <v>261227166316.41425</v>
      </c>
      <c r="U102" s="90">
        <f t="shared" ca="1" si="21"/>
        <v>293880562105.966</v>
      </c>
      <c r="V102" s="90">
        <f ca="1">IF('Ric 2030'!$A110="RC",INDIRECT("'Ric 2030'!"&amp;'Country Selector'!$B$3&amp;ROW($A110))*10^12,0)*'Process Emissions Multipliers'!$D$51</f>
        <v>326533957895.51782</v>
      </c>
      <c r="W102" s="90">
        <f t="shared" ca="1" si="22"/>
        <v>326533957895.51782</v>
      </c>
      <c r="X102" s="90">
        <f t="shared" ca="1" si="22"/>
        <v>326533957895.51776</v>
      </c>
      <c r="Y102" s="90">
        <f t="shared" ca="1" si="22"/>
        <v>326533957895.51782</v>
      </c>
      <c r="Z102" s="90">
        <f t="shared" ca="1" si="22"/>
        <v>326533957895.51782</v>
      </c>
      <c r="AA102" s="90">
        <f t="shared" ca="1" si="22"/>
        <v>326533957895.51782</v>
      </c>
      <c r="AB102" s="90">
        <f t="shared" ca="1" si="22"/>
        <v>326533957895.51782</v>
      </c>
      <c r="AC102" s="90">
        <f t="shared" ca="1" si="22"/>
        <v>326533957895.51782</v>
      </c>
      <c r="AD102" s="90">
        <f t="shared" ca="1" si="22"/>
        <v>326533957895.51782</v>
      </c>
      <c r="AE102" s="90">
        <f t="shared" ca="1" si="22"/>
        <v>326533957895.51782</v>
      </c>
      <c r="AF102" s="90">
        <f t="shared" ca="1" si="22"/>
        <v>326533957895.51782</v>
      </c>
      <c r="AG102" s="90">
        <f t="shared" ca="1" si="22"/>
        <v>326533957895.51782</v>
      </c>
      <c r="AH102" s="90">
        <f t="shared" ca="1" si="22"/>
        <v>326533957895.51782</v>
      </c>
      <c r="AI102" s="90">
        <f t="shared" ca="1" si="22"/>
        <v>326533957895.51782</v>
      </c>
      <c r="AJ102" s="90">
        <f t="shared" ca="1" si="22"/>
        <v>326533957895.51782</v>
      </c>
      <c r="AK102" s="90">
        <f t="shared" ca="1" si="22"/>
        <v>326533957895.51782</v>
      </c>
      <c r="AL102" s="90">
        <f t="shared" ca="1" si="22"/>
        <v>326533957895.51782</v>
      </c>
      <c r="AM102" s="90">
        <f t="shared" ca="1" si="19"/>
        <v>326533957895.51782</v>
      </c>
      <c r="AN102" s="90">
        <f t="shared" ca="1" si="19"/>
        <v>326533957895.51776</v>
      </c>
      <c r="AO102" s="90">
        <f t="shared" ca="1" si="19"/>
        <v>326533957895.51782</v>
      </c>
      <c r="AP102" s="90">
        <f ca="1">V102*'Process Emissions Multipliers'!$E$51</f>
        <v>326533957895.51782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6312671419.0415516</v>
      </c>
      <c r="D106" s="90">
        <f t="shared" ca="1" si="20"/>
        <v>12625342838.083103</v>
      </c>
      <c r="E106" s="90">
        <f t="shared" ca="1" si="20"/>
        <v>18938014257.124653</v>
      </c>
      <c r="F106" s="90">
        <f t="shared" ca="1" si="20"/>
        <v>25250685676.166206</v>
      </c>
      <c r="G106" s="90">
        <f t="shared" ca="1" si="20"/>
        <v>31563357095.207756</v>
      </c>
      <c r="H106" s="90">
        <f t="shared" ca="1" si="20"/>
        <v>37876028514.249306</v>
      </c>
      <c r="I106" s="90">
        <f t="shared" ca="1" si="20"/>
        <v>44188699933.290855</v>
      </c>
      <c r="J106" s="90">
        <f t="shared" ca="1" si="20"/>
        <v>50501371352.332413</v>
      </c>
      <c r="K106" s="90">
        <f t="shared" ca="1" si="20"/>
        <v>56814042771.373962</v>
      </c>
      <c r="L106" s="90">
        <f ca="1">IF('Ric 2020'!$A114="RC",INDIRECT("'Ric 2020'!"&amp;'Country Selector'!$B$3&amp;ROW($A114))*10^12,0)*'Process Emissions Multipliers'!$B$51</f>
        <v>63126714190.415512</v>
      </c>
      <c r="M106" s="90">
        <f t="shared" ca="1" si="16"/>
        <v>56814042771.373962</v>
      </c>
      <c r="N106" s="90">
        <f t="shared" ca="1" si="21"/>
        <v>50501371352.332413</v>
      </c>
      <c r="O106" s="90">
        <f t="shared" ca="1" si="21"/>
        <v>44188699933.290855</v>
      </c>
      <c r="P106" s="90">
        <f t="shared" ca="1" si="21"/>
        <v>37876028514.249306</v>
      </c>
      <c r="Q106" s="90">
        <f t="shared" ca="1" si="21"/>
        <v>31563357095.207756</v>
      </c>
      <c r="R106" s="90">
        <f t="shared" ca="1" si="21"/>
        <v>25250685676.166206</v>
      </c>
      <c r="S106" s="90">
        <f t="shared" ca="1" si="21"/>
        <v>18938014257.124653</v>
      </c>
      <c r="T106" s="90">
        <f t="shared" ca="1" si="21"/>
        <v>12625342838.083103</v>
      </c>
      <c r="U106" s="90">
        <f t="shared" ca="1" si="21"/>
        <v>6312671419.0415516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4603666664.2537355</v>
      </c>
      <c r="D107" s="90">
        <f t="shared" ca="1" si="20"/>
        <v>9207333328.5074711</v>
      </c>
      <c r="E107" s="90">
        <f t="shared" ca="1" si="20"/>
        <v>13810999992.761206</v>
      </c>
      <c r="F107" s="90">
        <f t="shared" ca="1" si="20"/>
        <v>18414666657.014942</v>
      </c>
      <c r="G107" s="90">
        <f t="shared" ca="1" si="20"/>
        <v>23018333321.268677</v>
      </c>
      <c r="H107" s="90">
        <f t="shared" ca="1" si="20"/>
        <v>27621999985.522411</v>
      </c>
      <c r="I107" s="90">
        <f t="shared" ca="1" si="20"/>
        <v>32225666649.776146</v>
      </c>
      <c r="J107" s="90">
        <f t="shared" ca="1" si="20"/>
        <v>36829333314.029884</v>
      </c>
      <c r="K107" s="90">
        <f t="shared" ca="1" si="20"/>
        <v>41432999978.283615</v>
      </c>
      <c r="L107" s="90">
        <f ca="1">IF('Ric 2020'!$A115="RC",INDIRECT("'Ric 2020'!"&amp;'Country Selector'!$B$3&amp;ROW($A115))*10^12,0)*'Process Emissions Multipliers'!$B$51</f>
        <v>46036666642.537354</v>
      </c>
      <c r="M107" s="90">
        <f t="shared" ca="1" si="16"/>
        <v>41432999978.283615</v>
      </c>
      <c r="N107" s="90">
        <f t="shared" ca="1" si="21"/>
        <v>36829333314.029884</v>
      </c>
      <c r="O107" s="90">
        <f t="shared" ca="1" si="21"/>
        <v>32225666649.776146</v>
      </c>
      <c r="P107" s="90">
        <f t="shared" ca="1" si="21"/>
        <v>27621999985.522411</v>
      </c>
      <c r="Q107" s="90">
        <f t="shared" ca="1" si="21"/>
        <v>23018333321.268677</v>
      </c>
      <c r="R107" s="90">
        <f t="shared" ca="1" si="21"/>
        <v>18414666657.014942</v>
      </c>
      <c r="S107" s="90">
        <f t="shared" ca="1" si="21"/>
        <v>13810999992.761206</v>
      </c>
      <c r="T107" s="90">
        <f t="shared" ca="1" si="21"/>
        <v>9207333328.5074711</v>
      </c>
      <c r="U107" s="90">
        <f t="shared" ca="1" si="21"/>
        <v>4603666664.2537355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8188950236.6901951</v>
      </c>
      <c r="D108" s="90">
        <f t="shared" ca="1" si="20"/>
        <v>16377900473.38039</v>
      </c>
      <c r="E108" s="90">
        <f t="shared" ca="1" si="20"/>
        <v>24566850710.070583</v>
      </c>
      <c r="F108" s="90">
        <f t="shared" ca="1" si="20"/>
        <v>32755800946.76078</v>
      </c>
      <c r="G108" s="90">
        <f t="shared" ca="1" si="20"/>
        <v>40944751183.450974</v>
      </c>
      <c r="H108" s="90">
        <f t="shared" ca="1" si="20"/>
        <v>49133701420.141167</v>
      </c>
      <c r="I108" s="90">
        <f t="shared" ca="1" si="20"/>
        <v>57322651656.83136</v>
      </c>
      <c r="J108" s="90">
        <f t="shared" ca="1" si="20"/>
        <v>65511601893.521561</v>
      </c>
      <c r="K108" s="90">
        <f t="shared" ca="1" si="20"/>
        <v>73700552130.211761</v>
      </c>
      <c r="L108" s="90">
        <f ca="1">IF('Ric 2020'!$A116="RC",INDIRECT("'Ric 2020'!"&amp;'Country Selector'!$B$3&amp;ROW($A116))*10^12,0)*'Process Emissions Multipliers'!$B$51</f>
        <v>81889502366.901947</v>
      </c>
      <c r="M108" s="90">
        <f t="shared" ca="1" si="16"/>
        <v>73700552130.211761</v>
      </c>
      <c r="N108" s="90">
        <f t="shared" ca="1" si="21"/>
        <v>65511601893.521561</v>
      </c>
      <c r="O108" s="90">
        <f t="shared" ca="1" si="21"/>
        <v>57322651656.83136</v>
      </c>
      <c r="P108" s="90">
        <f t="shared" ca="1" si="21"/>
        <v>49133701420.141167</v>
      </c>
      <c r="Q108" s="90">
        <f t="shared" ca="1" si="21"/>
        <v>40944751183.450974</v>
      </c>
      <c r="R108" s="90">
        <f t="shared" ca="1" si="21"/>
        <v>32755800946.76078</v>
      </c>
      <c r="S108" s="90">
        <f t="shared" ca="1" si="21"/>
        <v>24566850710.070583</v>
      </c>
      <c r="T108" s="90">
        <f t="shared" ca="1" si="21"/>
        <v>16377900473.38039</v>
      </c>
      <c r="U108" s="90">
        <f t="shared" ca="1" si="21"/>
        <v>8188950236.6901951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4638049237.3926487</v>
      </c>
      <c r="D110" s="90">
        <f t="shared" ca="1" si="20"/>
        <v>9276098474.7852974</v>
      </c>
      <c r="E110" s="90">
        <f t="shared" ca="1" si="20"/>
        <v>13914147712.177944</v>
      </c>
      <c r="F110" s="90">
        <f t="shared" ca="1" si="20"/>
        <v>18552196949.570595</v>
      </c>
      <c r="G110" s="90">
        <f t="shared" ca="1" si="20"/>
        <v>23190246186.963242</v>
      </c>
      <c r="H110" s="90">
        <f t="shared" ca="1" si="20"/>
        <v>27828295424.355888</v>
      </c>
      <c r="I110" s="90">
        <f t="shared" ca="1" si="20"/>
        <v>32466344661.748535</v>
      </c>
      <c r="J110" s="90">
        <f t="shared" ca="1" si="20"/>
        <v>37104393899.14119</v>
      </c>
      <c r="K110" s="90">
        <f t="shared" ca="1" si="20"/>
        <v>41742443136.533836</v>
      </c>
      <c r="L110" s="90">
        <f ca="1">IF('Ric 2020'!$A118="RC",INDIRECT("'Ric 2020'!"&amp;'Country Selector'!$B$3&amp;ROW($A118))*10^12,0)*'Process Emissions Multipliers'!$B$51</f>
        <v>46380492373.926483</v>
      </c>
      <c r="M110" s="90">
        <f t="shared" ca="1" si="16"/>
        <v>41742443136.533836</v>
      </c>
      <c r="N110" s="90">
        <f t="shared" ca="1" si="21"/>
        <v>37104393899.14119</v>
      </c>
      <c r="O110" s="90">
        <f t="shared" ca="1" si="21"/>
        <v>32466344661.748535</v>
      </c>
      <c r="P110" s="90">
        <f t="shared" ca="1" si="21"/>
        <v>27828295424.355888</v>
      </c>
      <c r="Q110" s="90">
        <f t="shared" ca="1" si="21"/>
        <v>23190246186.963242</v>
      </c>
      <c r="R110" s="90">
        <f t="shared" ca="1" si="21"/>
        <v>18552196949.570595</v>
      </c>
      <c r="S110" s="90">
        <f t="shared" ca="1" si="21"/>
        <v>13914147712.177944</v>
      </c>
      <c r="T110" s="90">
        <f t="shared" ca="1" si="21"/>
        <v>9276098474.7852974</v>
      </c>
      <c r="U110" s="90">
        <f t="shared" ca="1" si="21"/>
        <v>4638049237.3926487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20436062504.326656</v>
      </c>
      <c r="D113" s="90">
        <f t="shared" ca="1" si="20"/>
        <v>40872125008.653313</v>
      </c>
      <c r="E113" s="90">
        <f t="shared" ca="1" si="20"/>
        <v>61308187512.979965</v>
      </c>
      <c r="F113" s="90">
        <f t="shared" ca="1" si="20"/>
        <v>81744250017.306625</v>
      </c>
      <c r="G113" s="90">
        <f t="shared" ca="1" si="20"/>
        <v>102180312521.63329</v>
      </c>
      <c r="H113" s="90">
        <f t="shared" ca="1" si="20"/>
        <v>122616375025.95993</v>
      </c>
      <c r="I113" s="90">
        <f t="shared" ca="1" si="20"/>
        <v>143052437530.28659</v>
      </c>
      <c r="J113" s="90">
        <f t="shared" ca="1" si="20"/>
        <v>163488500034.61325</v>
      </c>
      <c r="K113" s="90">
        <f t="shared" ca="1" si="20"/>
        <v>183924562538.93991</v>
      </c>
      <c r="L113" s="90">
        <f ca="1">IF('Ric 2020'!$A121="RC",INDIRECT("'Ric 2020'!"&amp;'Country Selector'!$B$3&amp;ROW($A121))*10^12,0)*'Process Emissions Multipliers'!$B$51</f>
        <v>204360625043.26657</v>
      </c>
      <c r="M113" s="90">
        <f t="shared" ca="1" si="16"/>
        <v>183924562538.93991</v>
      </c>
      <c r="N113" s="90">
        <f t="shared" ca="1" si="21"/>
        <v>163488500034.61325</v>
      </c>
      <c r="O113" s="90">
        <f t="shared" ca="1" si="21"/>
        <v>143052437530.28659</v>
      </c>
      <c r="P113" s="90">
        <f t="shared" ca="1" si="21"/>
        <v>122616375025.95993</v>
      </c>
      <c r="Q113" s="90">
        <f t="shared" ca="1" si="21"/>
        <v>102180312521.63329</v>
      </c>
      <c r="R113" s="90">
        <f t="shared" ca="1" si="21"/>
        <v>81744250017.306625</v>
      </c>
      <c r="S113" s="90">
        <f t="shared" ca="1" si="21"/>
        <v>61308187512.979965</v>
      </c>
      <c r="T113" s="90">
        <f t="shared" ca="1" si="21"/>
        <v>40872125008.653313</v>
      </c>
      <c r="U113" s="90">
        <f t="shared" ca="1" si="21"/>
        <v>20436062504.326656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4562641394.4779234</v>
      </c>
      <c r="N114" s="90">
        <f t="shared" ca="1" si="21"/>
        <v>9125282788.9558468</v>
      </c>
      <c r="O114" s="90">
        <f t="shared" ca="1" si="21"/>
        <v>13687924183.433771</v>
      </c>
      <c r="P114" s="90">
        <f t="shared" ca="1" si="21"/>
        <v>18250565577.911694</v>
      </c>
      <c r="Q114" s="90">
        <f t="shared" ca="1" si="21"/>
        <v>22813206972.389618</v>
      </c>
      <c r="R114" s="90">
        <f t="shared" ca="1" si="21"/>
        <v>27375848366.867542</v>
      </c>
      <c r="S114" s="90">
        <f t="shared" ca="1" si="21"/>
        <v>31938489761.345467</v>
      </c>
      <c r="T114" s="90">
        <f t="shared" ca="1" si="21"/>
        <v>36501131155.823387</v>
      </c>
      <c r="U114" s="90">
        <f t="shared" ca="1" si="21"/>
        <v>41063772550.301315</v>
      </c>
      <c r="V114" s="90">
        <f ca="1">IF('Ric 2030'!$A122="RC",INDIRECT("'Ric 2030'!"&amp;'Country Selector'!$B$3&amp;ROW($A122))*10^12,0)*'Process Emissions Multipliers'!$D$51</f>
        <v>45626413944.779236</v>
      </c>
      <c r="W114" s="90">
        <f t="shared" ca="1" si="24"/>
        <v>45626413944.779228</v>
      </c>
      <c r="X114" s="90">
        <f t="shared" ca="1" si="24"/>
        <v>45626413944.779236</v>
      </c>
      <c r="Y114" s="90">
        <f t="shared" ca="1" si="24"/>
        <v>45626413944.779243</v>
      </c>
      <c r="Z114" s="90">
        <f t="shared" ca="1" si="24"/>
        <v>45626413944.779236</v>
      </c>
      <c r="AA114" s="90">
        <f t="shared" ca="1" si="24"/>
        <v>45626413944.779236</v>
      </c>
      <c r="AB114" s="90">
        <f t="shared" ca="1" si="24"/>
        <v>45626413944.779236</v>
      </c>
      <c r="AC114" s="90">
        <f t="shared" ca="1" si="24"/>
        <v>45626413944.779236</v>
      </c>
      <c r="AD114" s="90">
        <f t="shared" ca="1" si="24"/>
        <v>45626413944.779236</v>
      </c>
      <c r="AE114" s="90">
        <f t="shared" ca="1" si="24"/>
        <v>45626413944.779236</v>
      </c>
      <c r="AF114" s="90">
        <f t="shared" ca="1" si="24"/>
        <v>45626413944.779236</v>
      </c>
      <c r="AG114" s="90">
        <f t="shared" ca="1" si="24"/>
        <v>45626413944.779236</v>
      </c>
      <c r="AH114" s="90">
        <f t="shared" ca="1" si="24"/>
        <v>45626413944.779236</v>
      </c>
      <c r="AI114" s="90">
        <f t="shared" ca="1" si="24"/>
        <v>45626413944.779236</v>
      </c>
      <c r="AJ114" s="90">
        <f t="shared" ca="1" si="24"/>
        <v>45626413944.779236</v>
      </c>
      <c r="AK114" s="90">
        <f t="shared" ca="1" si="24"/>
        <v>45626413944.779236</v>
      </c>
      <c r="AL114" s="90">
        <f t="shared" ca="1" si="24"/>
        <v>45626413944.779236</v>
      </c>
      <c r="AM114" s="90">
        <f t="shared" ca="1" si="23"/>
        <v>45626413944.779243</v>
      </c>
      <c r="AN114" s="90">
        <f t="shared" ca="1" si="23"/>
        <v>45626413944.779236</v>
      </c>
      <c r="AO114" s="90">
        <f t="shared" ca="1" si="23"/>
        <v>45626413944.779228</v>
      </c>
      <c r="AP114" s="90">
        <f ca="1">V114*'Process Emissions Multipliers'!$E$51</f>
        <v>45626413944.779236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4892440547.0887146</v>
      </c>
      <c r="N115" s="90">
        <f t="shared" ca="1" si="21"/>
        <v>9784881094.1774292</v>
      </c>
      <c r="O115" s="90">
        <f t="shared" ca="1" si="21"/>
        <v>14677321641.266144</v>
      </c>
      <c r="P115" s="90">
        <f t="shared" ca="1" si="21"/>
        <v>19569762188.354858</v>
      </c>
      <c r="Q115" s="90">
        <f t="shared" ca="1" si="21"/>
        <v>24462202735.443573</v>
      </c>
      <c r="R115" s="90">
        <f t="shared" ca="1" si="21"/>
        <v>29354643282.532288</v>
      </c>
      <c r="S115" s="90">
        <f t="shared" ca="1" si="21"/>
        <v>34247083829.621002</v>
      </c>
      <c r="T115" s="90">
        <f t="shared" ca="1" si="21"/>
        <v>39139524376.709717</v>
      </c>
      <c r="U115" s="90">
        <f t="shared" ca="1" si="21"/>
        <v>44031964923.798431</v>
      </c>
      <c r="V115" s="90">
        <f ca="1">IF('Ric 2030'!$A123="RC",INDIRECT("'Ric 2030'!"&amp;'Country Selector'!$B$3&amp;ROW($A123))*10^12,0)*'Process Emissions Multipliers'!$D$51</f>
        <v>48924405470.887146</v>
      </c>
      <c r="W115" s="90">
        <f t="shared" ca="1" si="24"/>
        <v>48924405470.887146</v>
      </c>
      <c r="X115" s="90">
        <f t="shared" ca="1" si="24"/>
        <v>48924405470.887146</v>
      </c>
      <c r="Y115" s="90">
        <f t="shared" ca="1" si="24"/>
        <v>48924405470.887146</v>
      </c>
      <c r="Z115" s="90">
        <f t="shared" ca="1" si="24"/>
        <v>48924405470.887146</v>
      </c>
      <c r="AA115" s="90">
        <f t="shared" ca="1" si="24"/>
        <v>48924405470.887146</v>
      </c>
      <c r="AB115" s="90">
        <f t="shared" ca="1" si="24"/>
        <v>48924405470.887146</v>
      </c>
      <c r="AC115" s="90">
        <f t="shared" ca="1" si="24"/>
        <v>48924405470.887146</v>
      </c>
      <c r="AD115" s="90">
        <f t="shared" ca="1" si="24"/>
        <v>48924405470.887146</v>
      </c>
      <c r="AE115" s="90">
        <f t="shared" ca="1" si="24"/>
        <v>48924405470.887146</v>
      </c>
      <c r="AF115" s="90">
        <f t="shared" ca="1" si="24"/>
        <v>48924405470.887146</v>
      </c>
      <c r="AG115" s="90">
        <f t="shared" ca="1" si="24"/>
        <v>48924405470.887146</v>
      </c>
      <c r="AH115" s="90">
        <f t="shared" ca="1" si="24"/>
        <v>48924405470.887146</v>
      </c>
      <c r="AI115" s="90">
        <f t="shared" ca="1" si="24"/>
        <v>48924405470.887146</v>
      </c>
      <c r="AJ115" s="90">
        <f t="shared" ca="1" si="24"/>
        <v>48924405470.887146</v>
      </c>
      <c r="AK115" s="90">
        <f t="shared" ca="1" si="24"/>
        <v>48924405470.887146</v>
      </c>
      <c r="AL115" s="90">
        <f t="shared" ca="1" si="24"/>
        <v>48924405470.887146</v>
      </c>
      <c r="AM115" s="90">
        <f t="shared" ca="1" si="23"/>
        <v>48924405470.887146</v>
      </c>
      <c r="AN115" s="90">
        <f t="shared" ca="1" si="23"/>
        <v>48924405470.887146</v>
      </c>
      <c r="AO115" s="90">
        <f t="shared" ca="1" si="23"/>
        <v>48924405470.887146</v>
      </c>
      <c r="AP115" s="90">
        <f ca="1">V115*'Process Emissions Multipliers'!$E$51</f>
        <v>48924405470.887146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4548283374.6875858</v>
      </c>
      <c r="N118" s="90">
        <f t="shared" ca="1" si="21"/>
        <v>9096566749.3751717</v>
      </c>
      <c r="O118" s="90">
        <f t="shared" ca="1" si="21"/>
        <v>13644850124.062756</v>
      </c>
      <c r="P118" s="90">
        <f t="shared" ca="1" si="21"/>
        <v>18193133498.750343</v>
      </c>
      <c r="Q118" s="90">
        <f t="shared" ca="1" si="21"/>
        <v>22741416873.437927</v>
      </c>
      <c r="R118" s="90">
        <f t="shared" ca="1" si="21"/>
        <v>27289700248.125511</v>
      </c>
      <c r="S118" s="90">
        <f t="shared" ca="1" si="21"/>
        <v>31837983622.813099</v>
      </c>
      <c r="T118" s="90">
        <f t="shared" ca="1" si="21"/>
        <v>36386266997.500687</v>
      </c>
      <c r="U118" s="90">
        <f t="shared" ca="1" si="21"/>
        <v>40934550372.188271</v>
      </c>
      <c r="V118" s="90">
        <f ca="1">IF('Ric 2030'!$A126="RC",INDIRECT("'Ric 2030'!"&amp;'Country Selector'!$B$3&amp;ROW($A126))*10^12,0)*'Process Emissions Multipliers'!$D$51</f>
        <v>45482833746.875854</v>
      </c>
      <c r="W118" s="90">
        <f t="shared" ca="1" si="24"/>
        <v>45482833746.875854</v>
      </c>
      <c r="X118" s="90">
        <f t="shared" ca="1" si="24"/>
        <v>45482833746.875854</v>
      </c>
      <c r="Y118" s="90">
        <f t="shared" ca="1" si="24"/>
        <v>45482833746.875854</v>
      </c>
      <c r="Z118" s="90">
        <f t="shared" ca="1" si="24"/>
        <v>45482833746.875854</v>
      </c>
      <c r="AA118" s="90">
        <f t="shared" ca="1" si="24"/>
        <v>45482833746.875854</v>
      </c>
      <c r="AB118" s="90">
        <f t="shared" ca="1" si="24"/>
        <v>45482833746.875854</v>
      </c>
      <c r="AC118" s="90">
        <f t="shared" ca="1" si="24"/>
        <v>45482833746.875854</v>
      </c>
      <c r="AD118" s="90">
        <f t="shared" ca="1" si="24"/>
        <v>45482833746.875854</v>
      </c>
      <c r="AE118" s="90">
        <f t="shared" ca="1" si="24"/>
        <v>45482833746.875854</v>
      </c>
      <c r="AF118" s="90">
        <f t="shared" ca="1" si="24"/>
        <v>45482833746.875854</v>
      </c>
      <c r="AG118" s="90">
        <f t="shared" ca="1" si="24"/>
        <v>45482833746.875854</v>
      </c>
      <c r="AH118" s="90">
        <f t="shared" ca="1" si="24"/>
        <v>45482833746.875854</v>
      </c>
      <c r="AI118" s="90">
        <f t="shared" ca="1" si="24"/>
        <v>45482833746.875854</v>
      </c>
      <c r="AJ118" s="90">
        <f t="shared" ca="1" si="24"/>
        <v>45482833746.875854</v>
      </c>
      <c r="AK118" s="90">
        <f t="shared" ca="1" si="24"/>
        <v>45482833746.875854</v>
      </c>
      <c r="AL118" s="90">
        <f t="shared" ca="1" si="24"/>
        <v>45482833746.875854</v>
      </c>
      <c r="AM118" s="90">
        <f t="shared" ca="1" si="23"/>
        <v>45482833746.875854</v>
      </c>
      <c r="AN118" s="90">
        <f t="shared" ca="1" si="23"/>
        <v>45482833746.875854</v>
      </c>
      <c r="AO118" s="90">
        <f t="shared" ca="1" si="23"/>
        <v>45482833746.875854</v>
      </c>
      <c r="AP118" s="90">
        <f ca="1">V118*'Process Emissions Multipliers'!$E$51</f>
        <v>45482833746.875854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81166826481.407959</v>
      </c>
      <c r="D119" s="90">
        <f t="shared" ca="1" si="20"/>
        <v>102853256025.65082</v>
      </c>
      <c r="E119" s="90">
        <f t="shared" ca="1" si="20"/>
        <v>124539685569.89366</v>
      </c>
      <c r="F119" s="90">
        <f t="shared" ca="1" si="20"/>
        <v>146226115114.13651</v>
      </c>
      <c r="G119" s="90">
        <f t="shared" ca="1" si="20"/>
        <v>167912544658.37933</v>
      </c>
      <c r="H119" s="90">
        <f t="shared" ca="1" si="20"/>
        <v>189598974202.62222</v>
      </c>
      <c r="I119" s="90">
        <f t="shared" ca="1" si="20"/>
        <v>211285403746.86505</v>
      </c>
      <c r="J119" s="90">
        <f t="shared" ca="1" si="20"/>
        <v>232971833291.10788</v>
      </c>
      <c r="K119" s="90">
        <f t="shared" ca="1" si="20"/>
        <v>254658262835.35074</v>
      </c>
      <c r="L119" s="90">
        <f ca="1">IF('Ric 2020'!$A127="RC",INDIRECT("'Ric 2020'!"&amp;'Country Selector'!$B$3&amp;ROW($A127))*10^12,0)*'Process Emissions Multipliers'!$B$51</f>
        <v>276344692379.59357</v>
      </c>
      <c r="M119" s="90">
        <f t="shared" ca="1" si="16"/>
        <v>253307353355.23032</v>
      </c>
      <c r="N119" s="90">
        <f t="shared" ca="1" si="21"/>
        <v>230270014330.86703</v>
      </c>
      <c r="O119" s="90">
        <f t="shared" ca="1" si="21"/>
        <v>207232675306.50378</v>
      </c>
      <c r="P119" s="90">
        <f t="shared" ca="1" si="21"/>
        <v>184195336282.14053</v>
      </c>
      <c r="Q119" s="90">
        <f t="shared" ca="1" si="21"/>
        <v>161157997257.77722</v>
      </c>
      <c r="R119" s="90">
        <f t="shared" ca="1" si="21"/>
        <v>138120658233.41397</v>
      </c>
      <c r="S119" s="90">
        <f t="shared" ca="1" si="21"/>
        <v>115083319209.05072</v>
      </c>
      <c r="T119" s="90">
        <f t="shared" ca="1" si="21"/>
        <v>92045980184.687439</v>
      </c>
      <c r="U119" s="90">
        <f t="shared" ca="1" si="21"/>
        <v>69008641160.324188</v>
      </c>
      <c r="V119" s="90">
        <f ca="1">IF('Ric 2030'!$A127="RC",INDIRECT("'Ric 2030'!"&amp;'Country Selector'!$B$3&amp;ROW($A127))*10^12,0)*'Process Emissions Multipliers'!$D$51</f>
        <v>45971302135.960907</v>
      </c>
      <c r="W119" s="90">
        <f t="shared" ca="1" si="24"/>
        <v>45971302135.960899</v>
      </c>
      <c r="X119" s="90">
        <f t="shared" ca="1" si="24"/>
        <v>45971302135.960915</v>
      </c>
      <c r="Y119" s="90">
        <f t="shared" ca="1" si="24"/>
        <v>45971302135.960907</v>
      </c>
      <c r="Z119" s="90">
        <f t="shared" ca="1" si="24"/>
        <v>45971302135.960907</v>
      </c>
      <c r="AA119" s="90">
        <f t="shared" ca="1" si="24"/>
        <v>45971302135.960907</v>
      </c>
      <c r="AB119" s="90">
        <f t="shared" ca="1" si="24"/>
        <v>45971302135.960907</v>
      </c>
      <c r="AC119" s="90">
        <f t="shared" ca="1" si="24"/>
        <v>45971302135.960907</v>
      </c>
      <c r="AD119" s="90">
        <f t="shared" ca="1" si="24"/>
        <v>45971302135.960907</v>
      </c>
      <c r="AE119" s="90">
        <f t="shared" ca="1" si="24"/>
        <v>45971302135.960907</v>
      </c>
      <c r="AF119" s="90">
        <f t="shared" ca="1" si="24"/>
        <v>45971302135.960907</v>
      </c>
      <c r="AG119" s="90">
        <f t="shared" ca="1" si="24"/>
        <v>45971302135.960907</v>
      </c>
      <c r="AH119" s="90">
        <f t="shared" ca="1" si="24"/>
        <v>45971302135.960907</v>
      </c>
      <c r="AI119" s="90">
        <f t="shared" ca="1" si="24"/>
        <v>45971302135.960907</v>
      </c>
      <c r="AJ119" s="90">
        <f t="shared" ca="1" si="24"/>
        <v>45971302135.960907</v>
      </c>
      <c r="AK119" s="90">
        <f t="shared" ca="1" si="24"/>
        <v>45971302135.960907</v>
      </c>
      <c r="AL119" s="90">
        <f t="shared" ca="1" si="24"/>
        <v>45971302135.960907</v>
      </c>
      <c r="AM119" s="90">
        <f t="shared" ca="1" si="23"/>
        <v>45971302135.960907</v>
      </c>
      <c r="AN119" s="90">
        <f t="shared" ca="1" si="23"/>
        <v>45971302135.960915</v>
      </c>
      <c r="AO119" s="90">
        <f t="shared" ca="1" si="23"/>
        <v>45971302135.960899</v>
      </c>
      <c r="AP119" s="90">
        <f ca="1">V119*'Process Emissions Multipliers'!$E$51</f>
        <v>45971302135.960907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25498306822.957996</v>
      </c>
      <c r="N122" s="90">
        <f t="shared" ca="1" si="21"/>
        <v>50996613645.915993</v>
      </c>
      <c r="O122" s="90">
        <f t="shared" ca="1" si="21"/>
        <v>76494920468.873993</v>
      </c>
      <c r="P122" s="90">
        <f t="shared" ca="1" si="21"/>
        <v>101993227291.83199</v>
      </c>
      <c r="Q122" s="90">
        <f t="shared" ca="1" si="21"/>
        <v>127491534114.78999</v>
      </c>
      <c r="R122" s="90">
        <f t="shared" ca="1" si="21"/>
        <v>152989840937.74799</v>
      </c>
      <c r="S122" s="90">
        <f t="shared" ca="1" si="21"/>
        <v>178488147760.70596</v>
      </c>
      <c r="T122" s="90">
        <f t="shared" ca="1" si="21"/>
        <v>203986454583.66397</v>
      </c>
      <c r="U122" s="90">
        <f t="shared" ca="1" si="21"/>
        <v>229484761406.62198</v>
      </c>
      <c r="V122" s="90">
        <f ca="1">IF('Ric 2030'!$A130="RC",INDIRECT("'Ric 2030'!"&amp;'Country Selector'!$B$3&amp;ROW($A130))*10^12,0)*'Process Emissions Multipliers'!$D$51</f>
        <v>254983068229.57996</v>
      </c>
      <c r="W122" s="90">
        <f t="shared" ca="1" si="24"/>
        <v>254983068229.57999</v>
      </c>
      <c r="X122" s="90">
        <f t="shared" ca="1" si="24"/>
        <v>254983068229.57999</v>
      </c>
      <c r="Y122" s="90">
        <f t="shared" ca="1" si="24"/>
        <v>254983068229.57996</v>
      </c>
      <c r="Z122" s="90">
        <f t="shared" ca="1" si="24"/>
        <v>254983068229.57996</v>
      </c>
      <c r="AA122" s="90">
        <f t="shared" ca="1" si="24"/>
        <v>254983068229.57996</v>
      </c>
      <c r="AB122" s="90">
        <f t="shared" ca="1" si="24"/>
        <v>254983068229.57996</v>
      </c>
      <c r="AC122" s="90">
        <f t="shared" ca="1" si="24"/>
        <v>254983068229.57996</v>
      </c>
      <c r="AD122" s="90">
        <f t="shared" ca="1" si="24"/>
        <v>254983068229.57996</v>
      </c>
      <c r="AE122" s="90">
        <f t="shared" ca="1" si="24"/>
        <v>254983068229.57996</v>
      </c>
      <c r="AF122" s="90">
        <f t="shared" ca="1" si="24"/>
        <v>254983068229.57999</v>
      </c>
      <c r="AG122" s="90">
        <f t="shared" ca="1" si="24"/>
        <v>254983068229.57996</v>
      </c>
      <c r="AH122" s="90">
        <f t="shared" ca="1" si="24"/>
        <v>254983068229.57996</v>
      </c>
      <c r="AI122" s="90">
        <f t="shared" ca="1" si="24"/>
        <v>254983068229.57996</v>
      </c>
      <c r="AJ122" s="90">
        <f t="shared" ca="1" si="24"/>
        <v>254983068229.57996</v>
      </c>
      <c r="AK122" s="90">
        <f t="shared" ca="1" si="24"/>
        <v>254983068229.57996</v>
      </c>
      <c r="AL122" s="90">
        <f t="shared" ca="1" si="24"/>
        <v>254983068229.57996</v>
      </c>
      <c r="AM122" s="90">
        <f t="shared" ca="1" si="23"/>
        <v>254983068229.57996</v>
      </c>
      <c r="AN122" s="90">
        <f t="shared" ca="1" si="23"/>
        <v>254983068229.57999</v>
      </c>
      <c r="AO122" s="90">
        <f t="shared" ca="1" si="23"/>
        <v>254983068229.57999</v>
      </c>
      <c r="AP122" s="90">
        <f ca="1">V122*'Process Emissions Multipliers'!$E$51</f>
        <v>254983068229.57996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1620002097.2853544</v>
      </c>
      <c r="N127" s="90">
        <f t="shared" ca="1" si="16"/>
        <v>3240004194.5707088</v>
      </c>
      <c r="O127" s="90">
        <f t="shared" ca="1" si="16"/>
        <v>4860006291.8560629</v>
      </c>
      <c r="P127" s="90">
        <f t="shared" ca="1" si="16"/>
        <v>6480008389.1414175</v>
      </c>
      <c r="Q127" s="90">
        <f t="shared" ca="1" si="16"/>
        <v>8100010486.4267712</v>
      </c>
      <c r="R127" s="90">
        <f t="shared" ca="1" si="16"/>
        <v>9720012583.7121258</v>
      </c>
      <c r="S127" s="90">
        <f t="shared" ca="1" si="16"/>
        <v>11340014680.99748</v>
      </c>
      <c r="T127" s="90">
        <f t="shared" ca="1" si="16"/>
        <v>12960016778.282835</v>
      </c>
      <c r="U127" s="90">
        <f t="shared" ca="1" si="16"/>
        <v>14580018875.568188</v>
      </c>
      <c r="V127" s="90">
        <f ca="1">IF('Ric 2030'!$A135="RC",INDIRECT("'Ric 2030'!"&amp;'Country Selector'!$B$3&amp;ROW($A135))*10^12,0)*'Process Emissions Multipliers'!$D$51</f>
        <v>16200020972.853544</v>
      </c>
      <c r="W127" s="90">
        <f t="shared" ref="W127:AL142" ca="1" si="26">$V127*($AP$1-W$1)/($AP$1-$V$1)+$AP127*(W$1-$V$1)/($AP$1-$V$1)</f>
        <v>16200020972.853544</v>
      </c>
      <c r="X127" s="90">
        <f t="shared" ca="1" si="26"/>
        <v>16200020972.853542</v>
      </c>
      <c r="Y127" s="90">
        <f t="shared" ca="1" si="26"/>
        <v>16200020972.853544</v>
      </c>
      <c r="Z127" s="90">
        <f t="shared" ca="1" si="26"/>
        <v>16200020972.853544</v>
      </c>
      <c r="AA127" s="90">
        <f t="shared" ca="1" si="26"/>
        <v>16200020972.853542</v>
      </c>
      <c r="AB127" s="90">
        <f t="shared" ca="1" si="26"/>
        <v>16200020972.853542</v>
      </c>
      <c r="AC127" s="90">
        <f t="shared" ca="1" si="26"/>
        <v>16200020972.853542</v>
      </c>
      <c r="AD127" s="90">
        <f t="shared" ca="1" si="26"/>
        <v>16200020972.853542</v>
      </c>
      <c r="AE127" s="90">
        <f t="shared" ca="1" si="26"/>
        <v>16200020972.853542</v>
      </c>
      <c r="AF127" s="90">
        <f t="shared" ca="1" si="26"/>
        <v>16200020972.853542</v>
      </c>
      <c r="AG127" s="90">
        <f t="shared" ca="1" si="26"/>
        <v>16200020972.853542</v>
      </c>
      <c r="AH127" s="90">
        <f t="shared" ca="1" si="26"/>
        <v>16200020972.853542</v>
      </c>
      <c r="AI127" s="90">
        <f t="shared" ca="1" si="26"/>
        <v>16200020972.853542</v>
      </c>
      <c r="AJ127" s="90">
        <f t="shared" ca="1" si="26"/>
        <v>16200020972.853542</v>
      </c>
      <c r="AK127" s="90">
        <f t="shared" ca="1" si="26"/>
        <v>16200020972.853542</v>
      </c>
      <c r="AL127" s="90">
        <f t="shared" ca="1" si="26"/>
        <v>16200020972.853544</v>
      </c>
      <c r="AM127" s="90">
        <f t="shared" ca="1" si="25"/>
        <v>16200020972.853544</v>
      </c>
      <c r="AN127" s="90">
        <f t="shared" ca="1" si="25"/>
        <v>16200020972.853542</v>
      </c>
      <c r="AO127" s="90">
        <f t="shared" ca="1" si="25"/>
        <v>16200020972.853544</v>
      </c>
      <c r="AP127" s="90">
        <f ca="1">V127*'Process Emissions Multipliers'!$E$51</f>
        <v>16200020972.853544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4574509580.1430874</v>
      </c>
      <c r="N128" s="90">
        <f t="shared" ca="1" si="28"/>
        <v>9149019160.2861748</v>
      </c>
      <c r="O128" s="90">
        <f t="shared" ca="1" si="28"/>
        <v>13723528740.42926</v>
      </c>
      <c r="P128" s="90">
        <f t="shared" ca="1" si="28"/>
        <v>18298038320.57235</v>
      </c>
      <c r="Q128" s="90">
        <f t="shared" ca="1" si="28"/>
        <v>22872547900.715435</v>
      </c>
      <c r="R128" s="90">
        <f t="shared" ca="1" si="28"/>
        <v>27447057480.858521</v>
      </c>
      <c r="S128" s="90">
        <f t="shared" ca="1" si="28"/>
        <v>32021567061.00161</v>
      </c>
      <c r="T128" s="90">
        <f t="shared" ca="1" si="28"/>
        <v>36596076641.144699</v>
      </c>
      <c r="U128" s="90">
        <f t="shared" ca="1" si="28"/>
        <v>41170586221.287781</v>
      </c>
      <c r="V128" s="90">
        <f ca="1">IF('Ric 2030'!$A136="RC",INDIRECT("'Ric 2030'!"&amp;'Country Selector'!$B$3&amp;ROW($A136))*10^12,0)*'Process Emissions Multipliers'!$D$51</f>
        <v>45745095801.43087</v>
      </c>
      <c r="W128" s="90">
        <f t="shared" ca="1" si="26"/>
        <v>45745095801.43087</v>
      </c>
      <c r="X128" s="90">
        <f t="shared" ca="1" si="26"/>
        <v>45745095801.43087</v>
      </c>
      <c r="Y128" s="90">
        <f t="shared" ca="1" si="26"/>
        <v>45745095801.43087</v>
      </c>
      <c r="Z128" s="90">
        <f t="shared" ca="1" si="26"/>
        <v>45745095801.430878</v>
      </c>
      <c r="AA128" s="90">
        <f t="shared" ca="1" si="26"/>
        <v>45745095801.43087</v>
      </c>
      <c r="AB128" s="90">
        <f t="shared" ca="1" si="26"/>
        <v>45745095801.43087</v>
      </c>
      <c r="AC128" s="90">
        <f t="shared" ca="1" si="26"/>
        <v>45745095801.43087</v>
      </c>
      <c r="AD128" s="90">
        <f t="shared" ca="1" si="26"/>
        <v>45745095801.43087</v>
      </c>
      <c r="AE128" s="90">
        <f t="shared" ca="1" si="26"/>
        <v>45745095801.43087</v>
      </c>
      <c r="AF128" s="90">
        <f t="shared" ca="1" si="26"/>
        <v>45745095801.43087</v>
      </c>
      <c r="AG128" s="90">
        <f t="shared" ca="1" si="26"/>
        <v>45745095801.43087</v>
      </c>
      <c r="AH128" s="90">
        <f t="shared" ca="1" si="26"/>
        <v>45745095801.43087</v>
      </c>
      <c r="AI128" s="90">
        <f t="shared" ca="1" si="26"/>
        <v>45745095801.43087</v>
      </c>
      <c r="AJ128" s="90">
        <f t="shared" ca="1" si="26"/>
        <v>45745095801.43087</v>
      </c>
      <c r="AK128" s="90">
        <f t="shared" ca="1" si="26"/>
        <v>45745095801.43087</v>
      </c>
      <c r="AL128" s="90">
        <f t="shared" ca="1" si="26"/>
        <v>45745095801.430878</v>
      </c>
      <c r="AM128" s="90">
        <f t="shared" ca="1" si="25"/>
        <v>45745095801.43087</v>
      </c>
      <c r="AN128" s="90">
        <f t="shared" ca="1" si="25"/>
        <v>45745095801.43087</v>
      </c>
      <c r="AO128" s="90">
        <f t="shared" ca="1" si="25"/>
        <v>45745095801.43087</v>
      </c>
      <c r="AP128" s="90">
        <f ca="1">V128*'Process Emissions Multipliers'!$E$51</f>
        <v>45745095801.43087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21482228527.908745</v>
      </c>
      <c r="N129" s="90">
        <f t="shared" ca="1" si="28"/>
        <v>42964457055.81749</v>
      </c>
      <c r="O129" s="90">
        <f t="shared" ca="1" si="28"/>
        <v>64446685583.726242</v>
      </c>
      <c r="P129" s="90">
        <f t="shared" ca="1" si="28"/>
        <v>85928914111.634979</v>
      </c>
      <c r="Q129" s="90">
        <f t="shared" ca="1" si="28"/>
        <v>107411142639.54373</v>
      </c>
      <c r="R129" s="90">
        <f t="shared" ca="1" si="28"/>
        <v>128893371167.45248</v>
      </c>
      <c r="S129" s="90">
        <f t="shared" ca="1" si="28"/>
        <v>150375599695.36124</v>
      </c>
      <c r="T129" s="90">
        <f t="shared" ca="1" si="28"/>
        <v>171857828223.26996</v>
      </c>
      <c r="U129" s="90">
        <f t="shared" ca="1" si="28"/>
        <v>193340056751.17871</v>
      </c>
      <c r="V129" s="90">
        <f ca="1">IF('Ric 2030'!$A137="RC",INDIRECT("'Ric 2030'!"&amp;'Country Selector'!$B$3&amp;ROW($A137))*10^12,0)*'Process Emissions Multipliers'!$D$51</f>
        <v>214822285279.08746</v>
      </c>
      <c r="W129" s="90">
        <f t="shared" ca="1" si="26"/>
        <v>214822285279.08746</v>
      </c>
      <c r="X129" s="90">
        <f t="shared" ca="1" si="26"/>
        <v>214822285279.08746</v>
      </c>
      <c r="Y129" s="90">
        <f t="shared" ca="1" si="26"/>
        <v>214822285279.08746</v>
      </c>
      <c r="Z129" s="90">
        <f t="shared" ca="1" si="26"/>
        <v>214822285279.08746</v>
      </c>
      <c r="AA129" s="90">
        <f t="shared" ca="1" si="26"/>
        <v>214822285279.08746</v>
      </c>
      <c r="AB129" s="90">
        <f t="shared" ca="1" si="26"/>
        <v>214822285279.08746</v>
      </c>
      <c r="AC129" s="90">
        <f t="shared" ca="1" si="26"/>
        <v>214822285279.08746</v>
      </c>
      <c r="AD129" s="90">
        <f t="shared" ca="1" si="26"/>
        <v>214822285279.08746</v>
      </c>
      <c r="AE129" s="90">
        <f t="shared" ca="1" si="26"/>
        <v>214822285279.08746</v>
      </c>
      <c r="AF129" s="90">
        <f t="shared" ca="1" si="26"/>
        <v>214822285279.08746</v>
      </c>
      <c r="AG129" s="90">
        <f t="shared" ca="1" si="26"/>
        <v>214822285279.08746</v>
      </c>
      <c r="AH129" s="90">
        <f t="shared" ca="1" si="26"/>
        <v>214822285279.08746</v>
      </c>
      <c r="AI129" s="90">
        <f t="shared" ca="1" si="26"/>
        <v>214822285279.08746</v>
      </c>
      <c r="AJ129" s="90">
        <f t="shared" ca="1" si="26"/>
        <v>214822285279.08746</v>
      </c>
      <c r="AK129" s="90">
        <f t="shared" ca="1" si="26"/>
        <v>214822285279.08746</v>
      </c>
      <c r="AL129" s="90">
        <f t="shared" ca="1" si="26"/>
        <v>214822285279.08746</v>
      </c>
      <c r="AM129" s="90">
        <f t="shared" ca="1" si="25"/>
        <v>214822285279.08746</v>
      </c>
      <c r="AN129" s="90">
        <f t="shared" ca="1" si="25"/>
        <v>214822285279.08746</v>
      </c>
      <c r="AO129" s="90">
        <f t="shared" ca="1" si="25"/>
        <v>214822285279.08746</v>
      </c>
      <c r="AP129" s="90">
        <f ca="1">V129*'Process Emissions Multipliers'!$E$51</f>
        <v>214822285279.08746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4502958112.5063076</v>
      </c>
      <c r="D132" s="90">
        <f t="shared" ca="1" si="27"/>
        <v>9005916225.0126152</v>
      </c>
      <c r="E132" s="90">
        <f t="shared" ca="1" si="27"/>
        <v>13508874337.518921</v>
      </c>
      <c r="F132" s="90">
        <f t="shared" ca="1" si="27"/>
        <v>18011832450.02523</v>
      </c>
      <c r="G132" s="90">
        <f t="shared" ca="1" si="27"/>
        <v>22514790562.531536</v>
      </c>
      <c r="H132" s="90">
        <f t="shared" ca="1" si="27"/>
        <v>27017748675.037842</v>
      </c>
      <c r="I132" s="90">
        <f t="shared" ca="1" si="27"/>
        <v>31520706787.544151</v>
      </c>
      <c r="J132" s="90">
        <f t="shared" ca="1" si="27"/>
        <v>36023664900.050461</v>
      </c>
      <c r="K132" s="90">
        <f t="shared" ca="1" si="27"/>
        <v>40526623012.556763</v>
      </c>
      <c r="L132" s="90">
        <f ca="1">IF('Ric 2020'!$A140="RC",INDIRECT("'Ric 2020'!"&amp;'Country Selector'!$B$3&amp;ROW($A140))*10^12,0)*'Process Emissions Multipliers'!$B$51</f>
        <v>45029581125.063072</v>
      </c>
      <c r="M132" s="90">
        <f t="shared" ca="1" si="28"/>
        <v>40526623012.556763</v>
      </c>
      <c r="N132" s="90">
        <f t="shared" ca="1" si="28"/>
        <v>36023664900.050461</v>
      </c>
      <c r="O132" s="90">
        <f t="shared" ca="1" si="28"/>
        <v>31520706787.544151</v>
      </c>
      <c r="P132" s="90">
        <f t="shared" ca="1" si="28"/>
        <v>27017748675.037842</v>
      </c>
      <c r="Q132" s="90">
        <f t="shared" ca="1" si="28"/>
        <v>22514790562.531536</v>
      </c>
      <c r="R132" s="90">
        <f t="shared" ca="1" si="28"/>
        <v>18011832450.02523</v>
      </c>
      <c r="S132" s="90">
        <f t="shared" ca="1" si="28"/>
        <v>13508874337.518921</v>
      </c>
      <c r="T132" s="90">
        <f t="shared" ca="1" si="28"/>
        <v>9005916225.0126152</v>
      </c>
      <c r="U132" s="90">
        <f t="shared" ca="1" si="28"/>
        <v>4502958112.5063076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2464402474.4256296</v>
      </c>
      <c r="N135" s="90">
        <f t="shared" ca="1" si="28"/>
        <v>4928804948.8512592</v>
      </c>
      <c r="O135" s="90">
        <f t="shared" ca="1" si="28"/>
        <v>7393207423.2768888</v>
      </c>
      <c r="P135" s="90">
        <f t="shared" ca="1" si="28"/>
        <v>9857609897.7025185</v>
      </c>
      <c r="Q135" s="90">
        <f t="shared" ca="1" si="28"/>
        <v>12322012372.128149</v>
      </c>
      <c r="R135" s="90">
        <f t="shared" ca="1" si="28"/>
        <v>14786414846.553778</v>
      </c>
      <c r="S135" s="90">
        <f t="shared" ca="1" si="28"/>
        <v>17250817320.979408</v>
      </c>
      <c r="T135" s="90">
        <f t="shared" ca="1" si="28"/>
        <v>19715219795.405037</v>
      </c>
      <c r="U135" s="90">
        <f t="shared" ca="1" si="28"/>
        <v>22179622269.830666</v>
      </c>
      <c r="V135" s="90">
        <f ca="1">IF('Ric 2030'!$A143="RC",INDIRECT("'Ric 2030'!"&amp;'Country Selector'!$B$3&amp;ROW($A143))*10^12,0)*'Process Emissions Multipliers'!$D$51</f>
        <v>24644024744.256298</v>
      </c>
      <c r="W135" s="90">
        <f t="shared" ca="1" si="26"/>
        <v>24644024744.256298</v>
      </c>
      <c r="X135" s="90">
        <f t="shared" ca="1" si="26"/>
        <v>24644024744.256294</v>
      </c>
      <c r="Y135" s="90">
        <f t="shared" ca="1" si="26"/>
        <v>24644024744.256294</v>
      </c>
      <c r="Z135" s="90">
        <f t="shared" ca="1" si="26"/>
        <v>24644024744.256294</v>
      </c>
      <c r="AA135" s="90">
        <f t="shared" ca="1" si="26"/>
        <v>24644024744.256298</v>
      </c>
      <c r="AB135" s="90">
        <f t="shared" ca="1" si="26"/>
        <v>24644024744.256298</v>
      </c>
      <c r="AC135" s="90">
        <f t="shared" ca="1" si="26"/>
        <v>24644024744.256294</v>
      </c>
      <c r="AD135" s="90">
        <f t="shared" ca="1" si="26"/>
        <v>24644024744.256294</v>
      </c>
      <c r="AE135" s="90">
        <f t="shared" ca="1" si="26"/>
        <v>24644024744.256294</v>
      </c>
      <c r="AF135" s="90">
        <f t="shared" ca="1" si="26"/>
        <v>24644024744.256298</v>
      </c>
      <c r="AG135" s="90">
        <f t="shared" ca="1" si="26"/>
        <v>24644024744.256294</v>
      </c>
      <c r="AH135" s="90">
        <f t="shared" ca="1" si="26"/>
        <v>24644024744.256294</v>
      </c>
      <c r="AI135" s="90">
        <f t="shared" ca="1" si="26"/>
        <v>24644024744.256294</v>
      </c>
      <c r="AJ135" s="90">
        <f t="shared" ca="1" si="26"/>
        <v>24644024744.256298</v>
      </c>
      <c r="AK135" s="90">
        <f t="shared" ca="1" si="26"/>
        <v>24644024744.256298</v>
      </c>
      <c r="AL135" s="90">
        <f t="shared" ca="1" si="26"/>
        <v>24644024744.256294</v>
      </c>
      <c r="AM135" s="90">
        <f t="shared" ca="1" si="25"/>
        <v>24644024744.256294</v>
      </c>
      <c r="AN135" s="90">
        <f t="shared" ca="1" si="25"/>
        <v>24644024744.256294</v>
      </c>
      <c r="AO135" s="90">
        <f t="shared" ca="1" si="25"/>
        <v>24644024744.256298</v>
      </c>
      <c r="AP135" s="90">
        <f ca="1">V135*'Process Emissions Multipliers'!$E$51</f>
        <v>24644024744.256298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22431150674.423767</v>
      </c>
      <c r="D137" s="90">
        <f t="shared" ca="1" si="27"/>
        <v>44862301348.847534</v>
      </c>
      <c r="E137" s="90">
        <f t="shared" ca="1" si="27"/>
        <v>67293452023.271301</v>
      </c>
      <c r="F137" s="90">
        <f t="shared" ca="1" si="27"/>
        <v>89724602697.695068</v>
      </c>
      <c r="G137" s="90">
        <f t="shared" ca="1" si="27"/>
        <v>112155753372.11885</v>
      </c>
      <c r="H137" s="90">
        <f t="shared" ca="1" si="27"/>
        <v>134586904046.5426</v>
      </c>
      <c r="I137" s="90">
        <f t="shared" ca="1" si="27"/>
        <v>157018054720.96637</v>
      </c>
      <c r="J137" s="90">
        <f t="shared" ca="1" si="27"/>
        <v>179449205395.39014</v>
      </c>
      <c r="K137" s="90">
        <f t="shared" ca="1" si="27"/>
        <v>201880356069.8139</v>
      </c>
      <c r="L137" s="90">
        <f ca="1">IF('Ric 2020'!$A145="RC",INDIRECT("'Ric 2020'!"&amp;'Country Selector'!$B$3&amp;ROW($A145))*10^12,0)*'Process Emissions Multipliers'!$B$51</f>
        <v>224311506744.23767</v>
      </c>
      <c r="M137" s="90">
        <f t="shared" ca="1" si="28"/>
        <v>201880356069.8139</v>
      </c>
      <c r="N137" s="90">
        <f t="shared" ca="1" si="28"/>
        <v>179449205395.39014</v>
      </c>
      <c r="O137" s="90">
        <f t="shared" ca="1" si="28"/>
        <v>157018054720.96637</v>
      </c>
      <c r="P137" s="90">
        <f t="shared" ca="1" si="28"/>
        <v>134586904046.5426</v>
      </c>
      <c r="Q137" s="90">
        <f t="shared" ca="1" si="28"/>
        <v>112155753372.11885</v>
      </c>
      <c r="R137" s="90">
        <f t="shared" ca="1" si="28"/>
        <v>89724602697.695068</v>
      </c>
      <c r="S137" s="90">
        <f t="shared" ca="1" si="28"/>
        <v>67293452023.271301</v>
      </c>
      <c r="T137" s="90">
        <f t="shared" ca="1" si="28"/>
        <v>44862301348.847534</v>
      </c>
      <c r="U137" s="90">
        <f t="shared" ca="1" si="28"/>
        <v>22431150674.423767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8702010554.8233509</v>
      </c>
      <c r="D139" s="90">
        <f t="shared" ca="1" si="27"/>
        <v>17404021109.646702</v>
      </c>
      <c r="E139" s="90">
        <f t="shared" ca="1" si="27"/>
        <v>26106031664.470051</v>
      </c>
      <c r="F139" s="90">
        <f t="shared" ca="1" si="27"/>
        <v>34808042219.293404</v>
      </c>
      <c r="G139" s="90">
        <f t="shared" ca="1" si="27"/>
        <v>43510052774.116753</v>
      </c>
      <c r="H139" s="90">
        <f t="shared" ca="1" si="27"/>
        <v>52212063328.940102</v>
      </c>
      <c r="I139" s="90">
        <f t="shared" ca="1" si="27"/>
        <v>60914073883.763451</v>
      </c>
      <c r="J139" s="90">
        <f t="shared" ca="1" si="27"/>
        <v>69616084438.586807</v>
      </c>
      <c r="K139" s="90">
        <f t="shared" ca="1" si="27"/>
        <v>78318094993.410156</v>
      </c>
      <c r="L139" s="90">
        <f ca="1">IF('Ric 2020'!$A147="RC",INDIRECT("'Ric 2020'!"&amp;'Country Selector'!$B$3&amp;ROW($A147))*10^12,0)*'Process Emissions Multipliers'!$B$51</f>
        <v>87020105548.233505</v>
      </c>
      <c r="M139" s="90">
        <f t="shared" ca="1" si="28"/>
        <v>78318094993.410156</v>
      </c>
      <c r="N139" s="90">
        <f t="shared" ca="1" si="28"/>
        <v>69616084438.586807</v>
      </c>
      <c r="O139" s="90">
        <f t="shared" ca="1" si="28"/>
        <v>60914073883.763451</v>
      </c>
      <c r="P139" s="90">
        <f t="shared" ca="1" si="28"/>
        <v>52212063328.940102</v>
      </c>
      <c r="Q139" s="90">
        <f t="shared" ca="1" si="28"/>
        <v>43510052774.116753</v>
      </c>
      <c r="R139" s="90">
        <f t="shared" ca="1" si="28"/>
        <v>34808042219.293404</v>
      </c>
      <c r="S139" s="90">
        <f t="shared" ca="1" si="28"/>
        <v>26106031664.470051</v>
      </c>
      <c r="T139" s="90">
        <f t="shared" ca="1" si="28"/>
        <v>17404021109.646702</v>
      </c>
      <c r="U139" s="90">
        <f t="shared" ca="1" si="28"/>
        <v>8702010554.8233509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5323900567.0504179</v>
      </c>
      <c r="D141" s="90">
        <f t="shared" ca="1" si="27"/>
        <v>10647801134.100836</v>
      </c>
      <c r="E141" s="90">
        <f t="shared" ca="1" si="27"/>
        <v>15971701701.151255</v>
      </c>
      <c r="F141" s="90">
        <f t="shared" ca="1" si="27"/>
        <v>21295602268.201672</v>
      </c>
      <c r="G141" s="90">
        <f t="shared" ca="1" si="27"/>
        <v>26619502835.25209</v>
      </c>
      <c r="H141" s="90">
        <f t="shared" ca="1" si="27"/>
        <v>31943403402.302509</v>
      </c>
      <c r="I141" s="90">
        <f t="shared" ca="1" si="27"/>
        <v>37267303969.352928</v>
      </c>
      <c r="J141" s="90">
        <f t="shared" ca="1" si="27"/>
        <v>42591204536.403343</v>
      </c>
      <c r="K141" s="90">
        <f t="shared" ca="1" si="27"/>
        <v>47915105103.453758</v>
      </c>
      <c r="L141" s="90">
        <f ca="1">IF('Ric 2020'!$A149="RC",INDIRECT("'Ric 2020'!"&amp;'Country Selector'!$B$3&amp;ROW($A149))*10^12,0)*'Process Emissions Multipliers'!$B$51</f>
        <v>53239005670.504181</v>
      </c>
      <c r="M141" s="90">
        <f t="shared" ca="1" si="28"/>
        <v>47915105103.453758</v>
      </c>
      <c r="N141" s="90">
        <f t="shared" ca="1" si="28"/>
        <v>42591204536.403343</v>
      </c>
      <c r="O141" s="90">
        <f t="shared" ca="1" si="28"/>
        <v>37267303969.352928</v>
      </c>
      <c r="P141" s="90">
        <f t="shared" ca="1" si="28"/>
        <v>31943403402.302509</v>
      </c>
      <c r="Q141" s="90">
        <f t="shared" ca="1" si="28"/>
        <v>26619502835.25209</v>
      </c>
      <c r="R141" s="90">
        <f t="shared" ca="1" si="28"/>
        <v>21295602268.201672</v>
      </c>
      <c r="S141" s="90">
        <f t="shared" ca="1" si="28"/>
        <v>15971701701.151255</v>
      </c>
      <c r="T141" s="90">
        <f t="shared" ca="1" si="28"/>
        <v>10647801134.100836</v>
      </c>
      <c r="U141" s="90">
        <f t="shared" ca="1" si="28"/>
        <v>5323900567.0504179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5064949204.6843281</v>
      </c>
      <c r="N142" s="90">
        <f t="shared" ca="1" si="28"/>
        <v>10129898409.368656</v>
      </c>
      <c r="O142" s="90">
        <f t="shared" ca="1" si="28"/>
        <v>15194847614.052984</v>
      </c>
      <c r="P142" s="90">
        <f t="shared" ca="1" si="28"/>
        <v>20259796818.737312</v>
      </c>
      <c r="Q142" s="90">
        <f t="shared" ca="1" si="28"/>
        <v>25324746023.421638</v>
      </c>
      <c r="R142" s="90">
        <f t="shared" ca="1" si="28"/>
        <v>30389695228.105968</v>
      </c>
      <c r="S142" s="90">
        <f t="shared" ca="1" si="28"/>
        <v>35454644432.790298</v>
      </c>
      <c r="T142" s="90">
        <f t="shared" ca="1" si="28"/>
        <v>40519593637.474625</v>
      </c>
      <c r="U142" s="90">
        <f t="shared" ca="1" si="28"/>
        <v>45584542842.158951</v>
      </c>
      <c r="V142" s="90">
        <f ca="1">IF('Ric 2030'!$A150="RC",INDIRECT("'Ric 2030'!"&amp;'Country Selector'!$B$3&amp;ROW($A150))*10^12,0)*'Process Emissions Multipliers'!$D$51</f>
        <v>50649492046.843277</v>
      </c>
      <c r="W142" s="90">
        <f t="shared" ca="1" si="26"/>
        <v>50649492046.843277</v>
      </c>
      <c r="X142" s="90">
        <f t="shared" ca="1" si="26"/>
        <v>50649492046.843277</v>
      </c>
      <c r="Y142" s="90">
        <f t="shared" ca="1" si="26"/>
        <v>50649492046.843277</v>
      </c>
      <c r="Z142" s="90">
        <f t="shared" ca="1" si="26"/>
        <v>50649492046.843277</v>
      </c>
      <c r="AA142" s="90">
        <f t="shared" ca="1" si="26"/>
        <v>50649492046.843277</v>
      </c>
      <c r="AB142" s="90">
        <f t="shared" ca="1" si="26"/>
        <v>50649492046.843285</v>
      </c>
      <c r="AC142" s="90">
        <f t="shared" ca="1" si="26"/>
        <v>50649492046.843277</v>
      </c>
      <c r="AD142" s="90">
        <f t="shared" ca="1" si="26"/>
        <v>50649492046.843277</v>
      </c>
      <c r="AE142" s="90">
        <f t="shared" ca="1" si="26"/>
        <v>50649492046.843277</v>
      </c>
      <c r="AF142" s="90">
        <f t="shared" ca="1" si="26"/>
        <v>50649492046.843277</v>
      </c>
      <c r="AG142" s="90">
        <f t="shared" ca="1" si="26"/>
        <v>50649492046.843277</v>
      </c>
      <c r="AH142" s="90">
        <f t="shared" ca="1" si="26"/>
        <v>50649492046.843277</v>
      </c>
      <c r="AI142" s="90">
        <f t="shared" ca="1" si="26"/>
        <v>50649492046.843277</v>
      </c>
      <c r="AJ142" s="90">
        <f t="shared" ca="1" si="26"/>
        <v>50649492046.843285</v>
      </c>
      <c r="AK142" s="90">
        <f t="shared" ca="1" si="26"/>
        <v>50649492046.843277</v>
      </c>
      <c r="AL142" s="90">
        <f t="shared" ref="AL142:AO157" ca="1" si="29">$V142*($AP$1-AL$1)/($AP$1-$V$1)+$AP142*(AL$1-$V$1)/($AP$1-$V$1)</f>
        <v>50649492046.843277</v>
      </c>
      <c r="AM142" s="90">
        <f t="shared" ca="1" si="29"/>
        <v>50649492046.843277</v>
      </c>
      <c r="AN142" s="90">
        <f t="shared" ca="1" si="29"/>
        <v>50649492046.843277</v>
      </c>
      <c r="AO142" s="90">
        <f t="shared" ca="1" si="29"/>
        <v>50649492046.843277</v>
      </c>
      <c r="AP142" s="90">
        <f ca="1">V142*'Process Emissions Multipliers'!$E$51</f>
        <v>50649492046.843277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235524032033.18701</v>
      </c>
      <c r="D153" s="90">
        <f t="shared" ca="1" si="27"/>
        <v>223604782577.21527</v>
      </c>
      <c r="E153" s="90">
        <f t="shared" ca="1" si="27"/>
        <v>211685533121.24356</v>
      </c>
      <c r="F153" s="90">
        <f t="shared" ca="1" si="27"/>
        <v>199766283665.27185</v>
      </c>
      <c r="G153" s="90">
        <f t="shared" ca="1" si="27"/>
        <v>187847034209.30011</v>
      </c>
      <c r="H153" s="90">
        <f t="shared" ca="1" si="27"/>
        <v>175927784753.32837</v>
      </c>
      <c r="I153" s="90">
        <f t="shared" ca="1" si="27"/>
        <v>164008535297.35669</v>
      </c>
      <c r="J153" s="90">
        <f t="shared" ca="1" si="27"/>
        <v>152089285841.38495</v>
      </c>
      <c r="K153" s="90">
        <f t="shared" ca="1" si="27"/>
        <v>140170036385.41324</v>
      </c>
      <c r="L153" s="90">
        <f ca="1">IF('Ric 2020'!$A161="RC",INDIRECT("'Ric 2020'!"&amp;'Country Selector'!$B$3&amp;ROW($A161))*10^12,0)*'Process Emissions Multipliers'!$B$51</f>
        <v>128250786929.44151</v>
      </c>
      <c r="M153" s="90">
        <f t="shared" ca="1" si="28"/>
        <v>143997396617.21698</v>
      </c>
      <c r="N153" s="90">
        <f t="shared" ca="1" si="28"/>
        <v>159744006304.99243</v>
      </c>
      <c r="O153" s="90">
        <f t="shared" ca="1" si="28"/>
        <v>175490615992.76788</v>
      </c>
      <c r="P153" s="90">
        <f t="shared" ca="1" si="28"/>
        <v>191237225680.54333</v>
      </c>
      <c r="Q153" s="90">
        <f t="shared" ca="1" si="28"/>
        <v>206983835368.31879</v>
      </c>
      <c r="R153" s="90">
        <f t="shared" ca="1" si="28"/>
        <v>222730445056.09424</v>
      </c>
      <c r="S153" s="90">
        <f t="shared" ca="1" si="28"/>
        <v>238477054743.86969</v>
      </c>
      <c r="T153" s="90">
        <f t="shared" ca="1" si="28"/>
        <v>254223664431.64514</v>
      </c>
      <c r="U153" s="90">
        <f t="shared" ca="1" si="28"/>
        <v>269970274119.42062</v>
      </c>
      <c r="V153" s="90">
        <f ca="1">IF('Ric 2030'!$A161="RC",INDIRECT("'Ric 2030'!"&amp;'Country Selector'!$B$3&amp;ROW($A161))*10^12,0)*'Process Emissions Multipliers'!$D$51</f>
        <v>285716883807.19604</v>
      </c>
      <c r="W153" s="90">
        <f t="shared" ca="1" si="30"/>
        <v>285716883807.19604</v>
      </c>
      <c r="X153" s="90">
        <f t="shared" ca="1" si="30"/>
        <v>285716883807.19604</v>
      </c>
      <c r="Y153" s="90">
        <f t="shared" ca="1" si="30"/>
        <v>285716883807.19604</v>
      </c>
      <c r="Z153" s="90">
        <f t="shared" ca="1" si="30"/>
        <v>285716883807.19604</v>
      </c>
      <c r="AA153" s="90">
        <f t="shared" ca="1" si="30"/>
        <v>285716883807.19604</v>
      </c>
      <c r="AB153" s="90">
        <f t="shared" ca="1" si="30"/>
        <v>285716883807.19604</v>
      </c>
      <c r="AC153" s="90">
        <f t="shared" ca="1" si="30"/>
        <v>285716883807.19604</v>
      </c>
      <c r="AD153" s="90">
        <f t="shared" ca="1" si="30"/>
        <v>285716883807.19604</v>
      </c>
      <c r="AE153" s="90">
        <f t="shared" ca="1" si="30"/>
        <v>285716883807.19604</v>
      </c>
      <c r="AF153" s="90">
        <f t="shared" ca="1" si="30"/>
        <v>285716883807.19604</v>
      </c>
      <c r="AG153" s="90">
        <f t="shared" ca="1" si="30"/>
        <v>285716883807.19604</v>
      </c>
      <c r="AH153" s="90">
        <f t="shared" ca="1" si="30"/>
        <v>285716883807.19604</v>
      </c>
      <c r="AI153" s="90">
        <f t="shared" ca="1" si="30"/>
        <v>285716883807.19604</v>
      </c>
      <c r="AJ153" s="90">
        <f t="shared" ca="1" si="30"/>
        <v>285716883807.19604</v>
      </c>
      <c r="AK153" s="90">
        <f t="shared" ca="1" si="30"/>
        <v>285716883807.19604</v>
      </c>
      <c r="AL153" s="90">
        <f t="shared" ca="1" si="30"/>
        <v>285716883807.19604</v>
      </c>
      <c r="AM153" s="90">
        <f t="shared" ca="1" si="29"/>
        <v>285716883807.19604</v>
      </c>
      <c r="AN153" s="90">
        <f t="shared" ca="1" si="29"/>
        <v>285716883807.19604</v>
      </c>
      <c r="AO153" s="90">
        <f t="shared" ca="1" si="29"/>
        <v>285716883807.19604</v>
      </c>
      <c r="AP153" s="90">
        <f ca="1">V153*'Process Emissions Multipliers'!$E$51</f>
        <v>285716883807.19604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109133260752.41083</v>
      </c>
      <c r="D154" s="90">
        <f t="shared" ca="1" si="27"/>
        <v>114604979746.04938</v>
      </c>
      <c r="E154" s="90">
        <f t="shared" ca="1" si="27"/>
        <v>120076698739.6879</v>
      </c>
      <c r="F154" s="90">
        <f t="shared" ca="1" si="27"/>
        <v>125548417733.32645</v>
      </c>
      <c r="G154" s="90">
        <f t="shared" ca="1" si="27"/>
        <v>131020136726.965</v>
      </c>
      <c r="H154" s="90">
        <f t="shared" ca="1" si="27"/>
        <v>136491855720.60352</v>
      </c>
      <c r="I154" s="90">
        <f t="shared" ca="1" si="27"/>
        <v>141963574714.24207</v>
      </c>
      <c r="J154" s="90">
        <f t="shared" ca="1" si="27"/>
        <v>147435293707.88062</v>
      </c>
      <c r="K154" s="90">
        <f t="shared" ca="1" si="27"/>
        <v>152907012701.51913</v>
      </c>
      <c r="L154" s="90">
        <f ca="1">IF('Ric 2020'!$A162="RC",INDIRECT("'Ric 2020'!"&amp;'Country Selector'!$B$3&amp;ROW($A162))*10^12,0)*'Process Emissions Multipliers'!$B$51</f>
        <v>158378731695.15768</v>
      </c>
      <c r="M154" s="90">
        <f t="shared" ca="1" si="28"/>
        <v>147558703235.01834</v>
      </c>
      <c r="N154" s="90">
        <f t="shared" ca="1" si="28"/>
        <v>136738674774.87898</v>
      </c>
      <c r="O154" s="90">
        <f t="shared" ca="1" si="28"/>
        <v>125918646314.73964</v>
      </c>
      <c r="P154" s="90">
        <f t="shared" ca="1" si="28"/>
        <v>115098617854.60028</v>
      </c>
      <c r="Q154" s="90">
        <f t="shared" ca="1" si="28"/>
        <v>104278589394.46095</v>
      </c>
      <c r="R154" s="90">
        <f t="shared" ca="1" si="28"/>
        <v>93458560934.321594</v>
      </c>
      <c r="S154" s="90">
        <f t="shared" ca="1" si="28"/>
        <v>82638532474.182251</v>
      </c>
      <c r="T154" s="90">
        <f t="shared" ca="1" si="28"/>
        <v>71818504014.042908</v>
      </c>
      <c r="U154" s="90">
        <f t="shared" ca="1" si="28"/>
        <v>60998475553.903564</v>
      </c>
      <c r="V154" s="90">
        <f ca="1">IF('Ric 2030'!$A162="RC",INDIRECT("'Ric 2030'!"&amp;'Country Selector'!$B$3&amp;ROW($A162))*10^12,0)*'Process Emissions Multipliers'!$D$51</f>
        <v>50178447093.764214</v>
      </c>
      <c r="W154" s="90">
        <f t="shared" ca="1" si="30"/>
        <v>50178447093.764214</v>
      </c>
      <c r="X154" s="90">
        <f t="shared" ca="1" si="30"/>
        <v>50178447093.764214</v>
      </c>
      <c r="Y154" s="90">
        <f t="shared" ca="1" si="30"/>
        <v>50178447093.764206</v>
      </c>
      <c r="Z154" s="90">
        <f t="shared" ca="1" si="30"/>
        <v>50178447093.764206</v>
      </c>
      <c r="AA154" s="90">
        <f t="shared" ca="1" si="30"/>
        <v>50178447093.764221</v>
      </c>
      <c r="AB154" s="90">
        <f t="shared" ca="1" si="30"/>
        <v>50178447093.764214</v>
      </c>
      <c r="AC154" s="90">
        <f t="shared" ca="1" si="30"/>
        <v>50178447093.764214</v>
      </c>
      <c r="AD154" s="90">
        <f t="shared" ca="1" si="30"/>
        <v>50178447093.764206</v>
      </c>
      <c r="AE154" s="90">
        <f t="shared" ca="1" si="30"/>
        <v>50178447093.764221</v>
      </c>
      <c r="AF154" s="90">
        <f t="shared" ca="1" si="30"/>
        <v>50178447093.764214</v>
      </c>
      <c r="AG154" s="90">
        <f t="shared" ca="1" si="30"/>
        <v>50178447093.764221</v>
      </c>
      <c r="AH154" s="90">
        <f t="shared" ca="1" si="30"/>
        <v>50178447093.764206</v>
      </c>
      <c r="AI154" s="90">
        <f t="shared" ca="1" si="30"/>
        <v>50178447093.764214</v>
      </c>
      <c r="AJ154" s="90">
        <f t="shared" ca="1" si="30"/>
        <v>50178447093.764214</v>
      </c>
      <c r="AK154" s="90">
        <f t="shared" ca="1" si="30"/>
        <v>50178447093.764221</v>
      </c>
      <c r="AL154" s="90">
        <f t="shared" ca="1" si="30"/>
        <v>50178447093.764206</v>
      </c>
      <c r="AM154" s="90">
        <f t="shared" ca="1" si="29"/>
        <v>50178447093.764206</v>
      </c>
      <c r="AN154" s="90">
        <f t="shared" ca="1" si="29"/>
        <v>50178447093.764214</v>
      </c>
      <c r="AO154" s="90">
        <f t="shared" ca="1" si="29"/>
        <v>50178447093.764214</v>
      </c>
      <c r="AP154" s="90">
        <f ca="1">V154*'Process Emissions Multipliers'!$E$51</f>
        <v>50178447093.764214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1928825016.2629046</v>
      </c>
      <c r="N155" s="90">
        <f t="shared" ca="1" si="28"/>
        <v>3857650032.5258093</v>
      </c>
      <c r="O155" s="90">
        <f t="shared" ca="1" si="28"/>
        <v>5786475048.7887144</v>
      </c>
      <c r="P155" s="90">
        <f t="shared" ca="1" si="28"/>
        <v>7715300065.0516186</v>
      </c>
      <c r="Q155" s="90">
        <f t="shared" ca="1" si="28"/>
        <v>9644125081.3145237</v>
      </c>
      <c r="R155" s="90">
        <f t="shared" ca="1" si="28"/>
        <v>11572950097.577429</v>
      </c>
      <c r="S155" s="90">
        <f t="shared" ca="1" si="28"/>
        <v>13501775113.840334</v>
      </c>
      <c r="T155" s="90">
        <f t="shared" ca="1" si="28"/>
        <v>15430600130.103237</v>
      </c>
      <c r="U155" s="90">
        <f t="shared" ca="1" si="28"/>
        <v>17359425146.366142</v>
      </c>
      <c r="V155" s="90">
        <f ca="1">IF('Ric 2030'!$A163="RC",INDIRECT("'Ric 2030'!"&amp;'Country Selector'!$B$3&amp;ROW($A163))*10^12,0)*'Process Emissions Multipliers'!$D$51</f>
        <v>19288250162.629047</v>
      </c>
      <c r="W155" s="90">
        <f t="shared" ca="1" si="30"/>
        <v>19288250162.629047</v>
      </c>
      <c r="X155" s="90">
        <f t="shared" ca="1" si="30"/>
        <v>19288250162.629047</v>
      </c>
      <c r="Y155" s="90">
        <f t="shared" ca="1" si="30"/>
        <v>19288250162.629047</v>
      </c>
      <c r="Z155" s="90">
        <f t="shared" ca="1" si="30"/>
        <v>19288250162.629047</v>
      </c>
      <c r="AA155" s="90">
        <f t="shared" ca="1" si="30"/>
        <v>19288250162.629047</v>
      </c>
      <c r="AB155" s="90">
        <f t="shared" ca="1" si="30"/>
        <v>19288250162.629047</v>
      </c>
      <c r="AC155" s="90">
        <f t="shared" ca="1" si="30"/>
        <v>19288250162.629047</v>
      </c>
      <c r="AD155" s="90">
        <f t="shared" ca="1" si="30"/>
        <v>19288250162.629047</v>
      </c>
      <c r="AE155" s="90">
        <f t="shared" ca="1" si="30"/>
        <v>19288250162.629047</v>
      </c>
      <c r="AF155" s="90">
        <f t="shared" ca="1" si="30"/>
        <v>19288250162.629047</v>
      </c>
      <c r="AG155" s="90">
        <f t="shared" ca="1" si="30"/>
        <v>19288250162.629047</v>
      </c>
      <c r="AH155" s="90">
        <f t="shared" ca="1" si="30"/>
        <v>19288250162.629047</v>
      </c>
      <c r="AI155" s="90">
        <f t="shared" ca="1" si="30"/>
        <v>19288250162.629047</v>
      </c>
      <c r="AJ155" s="90">
        <f t="shared" ca="1" si="30"/>
        <v>19288250162.629047</v>
      </c>
      <c r="AK155" s="90">
        <f t="shared" ca="1" si="30"/>
        <v>19288250162.629047</v>
      </c>
      <c r="AL155" s="90">
        <f t="shared" ca="1" si="30"/>
        <v>19288250162.629047</v>
      </c>
      <c r="AM155" s="90">
        <f t="shared" ca="1" si="29"/>
        <v>19288250162.629047</v>
      </c>
      <c r="AN155" s="90">
        <f t="shared" ca="1" si="29"/>
        <v>19288250162.629047</v>
      </c>
      <c r="AO155" s="90">
        <f t="shared" ca="1" si="29"/>
        <v>19288250162.629047</v>
      </c>
      <c r="AP155" s="90">
        <f ca="1">V155*'Process Emissions Multipliers'!$E$51</f>
        <v>19288250162.629047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10603905544.213448</v>
      </c>
      <c r="D156" s="90">
        <f t="shared" ca="1" si="27"/>
        <v>13117076521.856951</v>
      </c>
      <c r="E156" s="90">
        <f t="shared" ca="1" si="27"/>
        <v>15630247499.500454</v>
      </c>
      <c r="F156" s="90">
        <f t="shared" ref="D156:K177" ca="1" si="31">$B156*($L$1-F$1)/($L$1-$B$1)+$L156*(F$1-$B$1)/($L$1-$B$1)</f>
        <v>18143418477.143955</v>
      </c>
      <c r="G156" s="90">
        <f t="shared" ca="1" si="31"/>
        <v>20656589454.787457</v>
      </c>
      <c r="H156" s="90">
        <f t="shared" ca="1" si="31"/>
        <v>23169760432.430962</v>
      </c>
      <c r="I156" s="90">
        <f t="shared" ca="1" si="31"/>
        <v>25682931410.074463</v>
      </c>
      <c r="J156" s="90">
        <f t="shared" ca="1" si="31"/>
        <v>28196102387.717964</v>
      </c>
      <c r="K156" s="90">
        <f t="shared" ca="1" si="31"/>
        <v>30709273365.361469</v>
      </c>
      <c r="L156" s="90">
        <f ca="1">IF('Ric 2020'!$A164="RC",INDIRECT("'Ric 2020'!"&amp;'Country Selector'!$B$3&amp;ROW($A164))*10^12,0)*'Process Emissions Multipliers'!$B$51</f>
        <v>33222444343.004971</v>
      </c>
      <c r="M156" s="90">
        <f t="shared" ca="1" si="28"/>
        <v>31096428502.586758</v>
      </c>
      <c r="N156" s="90">
        <f t="shared" ca="1" si="28"/>
        <v>28970412662.168545</v>
      </c>
      <c r="O156" s="90">
        <f t="shared" ca="1" si="28"/>
        <v>26844396821.750328</v>
      </c>
      <c r="P156" s="90">
        <f t="shared" ref="N156:U177" ca="1" si="32">$L156*($V$1-P$1)/($V$1-$L$1)+$V156*(P$1-$L$1)/($V$1-$L$1)</f>
        <v>24718380981.332115</v>
      </c>
      <c r="Q156" s="90">
        <f t="shared" ca="1" si="32"/>
        <v>22592365140.913902</v>
      </c>
      <c r="R156" s="90">
        <f t="shared" ca="1" si="32"/>
        <v>20466349300.495689</v>
      </c>
      <c r="S156" s="90">
        <f t="shared" ca="1" si="32"/>
        <v>18340333460.077477</v>
      </c>
      <c r="T156" s="90">
        <f t="shared" ca="1" si="32"/>
        <v>16214317619.659262</v>
      </c>
      <c r="U156" s="90">
        <f t="shared" ca="1" si="32"/>
        <v>14088301779.241047</v>
      </c>
      <c r="V156" s="90">
        <f ca="1">IF('Ric 2030'!$A164="RC",INDIRECT("'Ric 2030'!"&amp;'Country Selector'!$B$3&amp;ROW($A164))*10^12,0)*'Process Emissions Multipliers'!$D$51</f>
        <v>11962285938.822834</v>
      </c>
      <c r="W156" s="90">
        <f t="shared" ca="1" si="30"/>
        <v>11962285938.822834</v>
      </c>
      <c r="X156" s="90">
        <f t="shared" ca="1" si="30"/>
        <v>11962285938.822834</v>
      </c>
      <c r="Y156" s="90">
        <f t="shared" ca="1" si="30"/>
        <v>11962285938.822834</v>
      </c>
      <c r="Z156" s="90">
        <f t="shared" ca="1" si="30"/>
        <v>11962285938.822834</v>
      </c>
      <c r="AA156" s="90">
        <f t="shared" ca="1" si="30"/>
        <v>11962285938.822834</v>
      </c>
      <c r="AB156" s="90">
        <f t="shared" ca="1" si="30"/>
        <v>11962285938.822834</v>
      </c>
      <c r="AC156" s="90">
        <f t="shared" ca="1" si="30"/>
        <v>11962285938.822834</v>
      </c>
      <c r="AD156" s="90">
        <f t="shared" ca="1" si="30"/>
        <v>11962285938.822834</v>
      </c>
      <c r="AE156" s="90">
        <f t="shared" ca="1" si="30"/>
        <v>11962285938.822834</v>
      </c>
      <c r="AF156" s="90">
        <f t="shared" ca="1" si="30"/>
        <v>11962285938.822834</v>
      </c>
      <c r="AG156" s="90">
        <f t="shared" ca="1" si="30"/>
        <v>11962285938.822834</v>
      </c>
      <c r="AH156" s="90">
        <f t="shared" ca="1" si="30"/>
        <v>11962285938.822834</v>
      </c>
      <c r="AI156" s="90">
        <f t="shared" ca="1" si="30"/>
        <v>11962285938.822834</v>
      </c>
      <c r="AJ156" s="90">
        <f t="shared" ca="1" si="30"/>
        <v>11962285938.822834</v>
      </c>
      <c r="AK156" s="90">
        <f t="shared" ca="1" si="30"/>
        <v>11962285938.822834</v>
      </c>
      <c r="AL156" s="90">
        <f t="shared" ca="1" si="30"/>
        <v>11962285938.822834</v>
      </c>
      <c r="AM156" s="90">
        <f t="shared" ca="1" si="29"/>
        <v>11962285938.822834</v>
      </c>
      <c r="AN156" s="90">
        <f t="shared" ca="1" si="29"/>
        <v>11962285938.822834</v>
      </c>
      <c r="AO156" s="90">
        <f t="shared" ca="1" si="29"/>
        <v>11962285938.822834</v>
      </c>
      <c r="AP156" s="90">
        <f ca="1">V156*'Process Emissions Multipliers'!$E$51</f>
        <v>11962285938.822834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2057501181.0821636</v>
      </c>
      <c r="N157" s="90">
        <f t="shared" ca="1" si="32"/>
        <v>4115002362.1643271</v>
      </c>
      <c r="O157" s="90">
        <f t="shared" ca="1" si="32"/>
        <v>6172503543.2464905</v>
      </c>
      <c r="P157" s="90">
        <f t="shared" ca="1" si="32"/>
        <v>8230004724.3286543</v>
      </c>
      <c r="Q157" s="90">
        <f t="shared" ca="1" si="32"/>
        <v>10287505905.410818</v>
      </c>
      <c r="R157" s="90">
        <f t="shared" ca="1" si="32"/>
        <v>12345007086.492981</v>
      </c>
      <c r="S157" s="90">
        <f t="shared" ca="1" si="32"/>
        <v>14402508267.575146</v>
      </c>
      <c r="T157" s="90">
        <f t="shared" ca="1" si="32"/>
        <v>16460009448.657309</v>
      </c>
      <c r="U157" s="90">
        <f t="shared" ca="1" si="32"/>
        <v>18517510629.739471</v>
      </c>
      <c r="V157" s="90">
        <f ca="1">IF('Ric 2030'!$A165="RC",INDIRECT("'Ric 2030'!"&amp;'Country Selector'!$B$3&amp;ROW($A165))*10^12,0)*'Process Emissions Multipliers'!$D$51</f>
        <v>20575011810.821636</v>
      </c>
      <c r="W157" s="90">
        <f t="shared" ca="1" si="30"/>
        <v>20575011810.821636</v>
      </c>
      <c r="X157" s="90">
        <f t="shared" ca="1" si="30"/>
        <v>20575011810.821636</v>
      </c>
      <c r="Y157" s="90">
        <f t="shared" ca="1" si="30"/>
        <v>20575011810.821636</v>
      </c>
      <c r="Z157" s="90">
        <f t="shared" ca="1" si="30"/>
        <v>20575011810.821636</v>
      </c>
      <c r="AA157" s="90">
        <f t="shared" ca="1" si="30"/>
        <v>20575011810.821636</v>
      </c>
      <c r="AB157" s="90">
        <f t="shared" ca="1" si="30"/>
        <v>20575011810.821636</v>
      </c>
      <c r="AC157" s="90">
        <f t="shared" ca="1" si="30"/>
        <v>20575011810.821636</v>
      </c>
      <c r="AD157" s="90">
        <f t="shared" ca="1" si="30"/>
        <v>20575011810.821636</v>
      </c>
      <c r="AE157" s="90">
        <f t="shared" ca="1" si="30"/>
        <v>20575011810.821636</v>
      </c>
      <c r="AF157" s="90">
        <f t="shared" ca="1" si="30"/>
        <v>20575011810.821636</v>
      </c>
      <c r="AG157" s="90">
        <f t="shared" ca="1" si="30"/>
        <v>20575011810.821636</v>
      </c>
      <c r="AH157" s="90">
        <f t="shared" ca="1" si="30"/>
        <v>20575011810.821636</v>
      </c>
      <c r="AI157" s="90">
        <f t="shared" ca="1" si="30"/>
        <v>20575011810.821636</v>
      </c>
      <c r="AJ157" s="90">
        <f t="shared" ca="1" si="30"/>
        <v>20575011810.821636</v>
      </c>
      <c r="AK157" s="90">
        <f t="shared" ca="1" si="30"/>
        <v>20575011810.821636</v>
      </c>
      <c r="AL157" s="90">
        <f t="shared" ca="1" si="30"/>
        <v>20575011810.821636</v>
      </c>
      <c r="AM157" s="90">
        <f t="shared" ca="1" si="29"/>
        <v>20575011810.821636</v>
      </c>
      <c r="AN157" s="90">
        <f t="shared" ca="1" si="29"/>
        <v>20575011810.821636</v>
      </c>
      <c r="AO157" s="90">
        <f t="shared" ca="1" si="29"/>
        <v>20575011810.821636</v>
      </c>
      <c r="AP157" s="90">
        <f ca="1">V157*'Process Emissions Multipliers'!$E$51</f>
        <v>20575011810.821636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827615593.5450263</v>
      </c>
      <c r="D159" s="90">
        <f t="shared" ca="1" si="31"/>
        <v>1655231187.0900526</v>
      </c>
      <c r="E159" s="90">
        <f t="shared" ca="1" si="31"/>
        <v>2482846780.6350789</v>
      </c>
      <c r="F159" s="90">
        <f t="shared" ca="1" si="31"/>
        <v>3310462374.1801052</v>
      </c>
      <c r="G159" s="90">
        <f t="shared" ca="1" si="31"/>
        <v>4138077967.725131</v>
      </c>
      <c r="H159" s="90">
        <f t="shared" ca="1" si="31"/>
        <v>4965693561.2701578</v>
      </c>
      <c r="I159" s="90">
        <f t="shared" ca="1" si="31"/>
        <v>5793309154.8151836</v>
      </c>
      <c r="J159" s="90">
        <f t="shared" ca="1" si="31"/>
        <v>6620924748.3602104</v>
      </c>
      <c r="K159" s="90">
        <f t="shared" ca="1" si="31"/>
        <v>7448540341.9052372</v>
      </c>
      <c r="L159" s="90">
        <f ca="1">IF('Ric 2020'!$A167="RC",INDIRECT("'Ric 2020'!"&amp;'Country Selector'!$B$3&amp;ROW($A167))*10^12,0)*'Process Emissions Multipliers'!$B$51</f>
        <v>8276155935.450263</v>
      </c>
      <c r="M159" s="90">
        <f t="shared" ca="1" si="34"/>
        <v>7448540341.9052372</v>
      </c>
      <c r="N159" s="90">
        <f t="shared" ca="1" si="32"/>
        <v>6620924748.3602104</v>
      </c>
      <c r="O159" s="90">
        <f t="shared" ca="1" si="32"/>
        <v>5793309154.8151836</v>
      </c>
      <c r="P159" s="90">
        <f t="shared" ca="1" si="32"/>
        <v>4965693561.2701578</v>
      </c>
      <c r="Q159" s="90">
        <f t="shared" ca="1" si="32"/>
        <v>4138077967.725131</v>
      </c>
      <c r="R159" s="90">
        <f t="shared" ca="1" si="32"/>
        <v>3310462374.1801052</v>
      </c>
      <c r="S159" s="90">
        <f t="shared" ca="1" si="32"/>
        <v>2482846780.6350789</v>
      </c>
      <c r="T159" s="90">
        <f t="shared" ca="1" si="32"/>
        <v>1655231187.0900526</v>
      </c>
      <c r="U159" s="90">
        <f t="shared" ca="1" si="32"/>
        <v>827615593.5450263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286915560.48084265</v>
      </c>
      <c r="N171" s="90">
        <f t="shared" ca="1" si="32"/>
        <v>573831120.9616853</v>
      </c>
      <c r="O171" s="90">
        <f t="shared" ca="1" si="32"/>
        <v>860746681.44252801</v>
      </c>
      <c r="P171" s="90">
        <f t="shared" ca="1" si="32"/>
        <v>1147662241.9233706</v>
      </c>
      <c r="Q171" s="90">
        <f t="shared" ca="1" si="32"/>
        <v>1434577802.4042132</v>
      </c>
      <c r="R171" s="90">
        <f t="shared" ca="1" si="32"/>
        <v>1721493362.885056</v>
      </c>
      <c r="S171" s="90">
        <f t="shared" ca="1" si="32"/>
        <v>2008408923.3658986</v>
      </c>
      <c r="T171" s="90">
        <f t="shared" ca="1" si="32"/>
        <v>2295324483.8467412</v>
      </c>
      <c r="U171" s="90">
        <f t="shared" ca="1" si="32"/>
        <v>2582240044.3275838</v>
      </c>
      <c r="V171" s="90">
        <f ca="1">IF('Ric 2030'!$A179="RC",INDIRECT("'Ric 2030'!"&amp;'Country Selector'!$B$3&amp;ROW($A179))*10^12,0)*'Process Emissions Multipliers'!$D$51</f>
        <v>2869155604.8084264</v>
      </c>
      <c r="W171" s="90">
        <f t="shared" ca="1" si="36"/>
        <v>2869155604.8084264</v>
      </c>
      <c r="X171" s="90">
        <f t="shared" ca="1" si="36"/>
        <v>2869155604.8084264</v>
      </c>
      <c r="Y171" s="90">
        <f t="shared" ca="1" si="36"/>
        <v>2869155604.8084264</v>
      </c>
      <c r="Z171" s="90">
        <f t="shared" ca="1" si="36"/>
        <v>2869155604.8084264</v>
      </c>
      <c r="AA171" s="90">
        <f t="shared" ca="1" si="36"/>
        <v>2869155604.8084264</v>
      </c>
      <c r="AB171" s="90">
        <f t="shared" ca="1" si="36"/>
        <v>2869155604.8084269</v>
      </c>
      <c r="AC171" s="90">
        <f t="shared" ca="1" si="36"/>
        <v>2869155604.8084269</v>
      </c>
      <c r="AD171" s="90">
        <f t="shared" ca="1" si="36"/>
        <v>2869155604.8084269</v>
      </c>
      <c r="AE171" s="90">
        <f t="shared" ca="1" si="36"/>
        <v>2869155604.8084264</v>
      </c>
      <c r="AF171" s="90">
        <f t="shared" ca="1" si="36"/>
        <v>2869155604.8084264</v>
      </c>
      <c r="AG171" s="90">
        <f t="shared" ca="1" si="36"/>
        <v>2869155604.8084264</v>
      </c>
      <c r="AH171" s="90">
        <f t="shared" ca="1" si="36"/>
        <v>2869155604.8084269</v>
      </c>
      <c r="AI171" s="90">
        <f t="shared" ca="1" si="36"/>
        <v>2869155604.8084269</v>
      </c>
      <c r="AJ171" s="90">
        <f t="shared" ca="1" si="36"/>
        <v>2869155604.8084269</v>
      </c>
      <c r="AK171" s="90">
        <f t="shared" ca="1" si="36"/>
        <v>2869155604.8084264</v>
      </c>
      <c r="AL171" s="90">
        <f t="shared" ca="1" si="36"/>
        <v>2869155604.8084264</v>
      </c>
      <c r="AM171" s="90">
        <f t="shared" ca="1" si="35"/>
        <v>2869155604.8084264</v>
      </c>
      <c r="AN171" s="90">
        <f t="shared" ca="1" si="35"/>
        <v>2869155604.8084264</v>
      </c>
      <c r="AO171" s="90">
        <f t="shared" ca="1" si="35"/>
        <v>2869155604.8084264</v>
      </c>
      <c r="AP171" s="90">
        <f ca="1">V171*'Process Emissions Multipliers'!$E$51</f>
        <v>2869155604.8084264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4.25"/>
  <cols>
    <col min="1" max="1" width="28.86328125" customWidth="1"/>
    <col min="2" max="3" width="12" bestFit="1" customWidth="1"/>
    <col min="12" max="12" width="12.265625" customWidth="1"/>
    <col min="13" max="13" width="9.3984375" customWidth="1"/>
    <col min="22" max="22" width="9.1328125" customWidth="1"/>
    <col min="42" max="4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182471420546.05591</v>
      </c>
      <c r="D2">
        <f t="shared" ref="D2:K17" ca="1" si="0">$B2*($L$1-D$1)/($L$1-$B$1)+$L2*(D$1-$B$1)/($L$1-$B$1)</f>
        <v>189956628878.29001</v>
      </c>
      <c r="E2">
        <f t="shared" ca="1" si="0"/>
        <v>197441837210.52411</v>
      </c>
      <c r="F2">
        <f t="shared" ca="1" si="0"/>
        <v>204927045542.75818</v>
      </c>
      <c r="G2">
        <f t="shared" ca="1" si="0"/>
        <v>212412253874.99225</v>
      </c>
      <c r="H2">
        <f t="shared" ca="1" si="0"/>
        <v>219897462207.22638</v>
      </c>
      <c r="I2">
        <f t="shared" ca="1" si="0"/>
        <v>227382670539.46045</v>
      </c>
      <c r="J2">
        <f t="shared" ca="1" si="0"/>
        <v>234867878871.69455</v>
      </c>
      <c r="K2">
        <f t="shared" ca="1" si="0"/>
        <v>242353087203.92862</v>
      </c>
      <c r="L2">
        <f ca="1">IF('Liv 2020'!$A10="LM",INDIRECT("'Liv 2020'!"&amp;'Country Selector'!$B$3&amp;ROW($A10))*10^12,0)*'Process Emissions Multipliers'!$B$54</f>
        <v>249838295536.16272</v>
      </c>
      <c r="M2">
        <f ca="1">$L2*($V$1-M$1)/($V$1-$L$1)+$V2*(M$1-$L$1)/($V$1-$L$1)</f>
        <v>250381162265.27771</v>
      </c>
      <c r="N2">
        <f t="shared" ref="N2:U17" ca="1" si="1">$L2*($V$1-N$1)/($V$1-$L$1)+$V2*(N$1-$L$1)/($V$1-$L$1)</f>
        <v>250924028994.39273</v>
      </c>
      <c r="O2">
        <f t="shared" ca="1" si="1"/>
        <v>251466895723.50775</v>
      </c>
      <c r="P2">
        <f t="shared" ca="1" si="1"/>
        <v>252009762452.62274</v>
      </c>
      <c r="Q2">
        <f t="shared" ca="1" si="1"/>
        <v>252552629181.73773</v>
      </c>
      <c r="R2">
        <f t="shared" ca="1" si="1"/>
        <v>253095495910.85275</v>
      </c>
      <c r="S2">
        <f t="shared" ca="1" si="1"/>
        <v>253638362639.96777</v>
      </c>
      <c r="T2">
        <f t="shared" ca="1" si="1"/>
        <v>254181229369.08276</v>
      </c>
      <c r="U2">
        <f t="shared" ca="1" si="1"/>
        <v>254724096098.19775</v>
      </c>
      <c r="V2">
        <f ca="1">IF('Liv 2030'!$A10="LM",INDIRECT("'Liv 2030'!"&amp;'Country Selector'!$B$3&amp;ROW($A10))*10^12,0)*'Process Emissions Multipliers'!$D$54</f>
        <v>255266962827.31277</v>
      </c>
      <c r="W2" s="90">
        <f ca="1">$V2*($AP$1-W$1)/($AP$1-$V$1)+$AP2*(W$1-$V$1)/($AP$1-$V$1)</f>
        <v>258577045375.96875</v>
      </c>
      <c r="X2" s="90">
        <f t="shared" ref="X2:AO16" ca="1" si="2">$V2*($AP$1-X$1)/($AP$1-$V$1)+$AP2*(X$1-$V$1)/($AP$1-$V$1)</f>
        <v>261887127924.62476</v>
      </c>
      <c r="Y2" s="90">
        <f t="shared" ca="1" si="2"/>
        <v>265197210473.28082</v>
      </c>
      <c r="Z2" s="90">
        <f t="shared" ca="1" si="2"/>
        <v>268507293021.9368</v>
      </c>
      <c r="AA2" s="90">
        <f t="shared" ca="1" si="2"/>
        <v>271817375570.59277</v>
      </c>
      <c r="AB2" s="90">
        <f t="shared" ca="1" si="2"/>
        <v>275127458119.24878</v>
      </c>
      <c r="AC2" s="90">
        <f t="shared" ca="1" si="2"/>
        <v>278437540667.90479</v>
      </c>
      <c r="AD2" s="90">
        <f t="shared" ca="1" si="2"/>
        <v>281747623216.56079</v>
      </c>
      <c r="AE2" s="90">
        <f t="shared" ca="1" si="2"/>
        <v>285057705765.2168</v>
      </c>
      <c r="AF2" s="90">
        <f t="shared" ca="1" si="2"/>
        <v>288367788313.8728</v>
      </c>
      <c r="AG2" s="90">
        <f t="shared" ca="1" si="2"/>
        <v>291677870862.52881</v>
      </c>
      <c r="AH2" s="90">
        <f t="shared" ca="1" si="2"/>
        <v>294987953411.18481</v>
      </c>
      <c r="AI2" s="90">
        <f t="shared" ca="1" si="2"/>
        <v>298298035959.84082</v>
      </c>
      <c r="AJ2" s="90">
        <f t="shared" ca="1" si="2"/>
        <v>301608118508.49689</v>
      </c>
      <c r="AK2" s="90">
        <f t="shared" ca="1" si="2"/>
        <v>304918201057.15283</v>
      </c>
      <c r="AL2" s="90">
        <f t="shared" ca="1" si="2"/>
        <v>308228283605.80884</v>
      </c>
      <c r="AM2" s="90">
        <f t="shared" ca="1" si="2"/>
        <v>311538366154.46484</v>
      </c>
      <c r="AN2" s="90">
        <f t="shared" ca="1" si="2"/>
        <v>314848448703.12079</v>
      </c>
      <c r="AO2" s="90">
        <f t="shared" ca="1" si="2"/>
        <v>318158531251.77692</v>
      </c>
      <c r="AP2" s="212">
        <f ca="1">V2*'Process Emissions Multipliers'!$E$54</f>
        <v>321468613800.43286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4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4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4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4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4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4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214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4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4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4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4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4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4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4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4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 s="214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4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4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4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4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4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4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4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214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4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4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4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4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4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4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4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4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15036137178.893612</v>
      </c>
      <c r="D18">
        <f t="shared" ca="1" si="3"/>
        <v>30072274357.787224</v>
      </c>
      <c r="E18">
        <f t="shared" ca="1" si="3"/>
        <v>45108411536.680832</v>
      </c>
      <c r="F18">
        <f t="shared" ca="1" si="3"/>
        <v>60144548715.574448</v>
      </c>
      <c r="G18">
        <f t="shared" ca="1" si="3"/>
        <v>75180685894.468063</v>
      </c>
      <c r="H18">
        <f t="shared" ca="1" si="3"/>
        <v>90216823073.361664</v>
      </c>
      <c r="I18">
        <f t="shared" ca="1" si="3"/>
        <v>105252960252.25528</v>
      </c>
      <c r="J18">
        <f t="shared" ca="1" si="3"/>
        <v>120289097431.1489</v>
      </c>
      <c r="K18">
        <f t="shared" ca="1" si="3"/>
        <v>135325234610.04251</v>
      </c>
      <c r="L18" s="214">
        <f ca="1">IF('Liv 2020'!$A26="LM",INDIRECT("'Liv 2020'!"&amp;'Country Selector'!$B$3&amp;ROW($A26))*10^12,0)*'Process Emissions Multipliers'!$B$54</f>
        <v>150361371788.93613</v>
      </c>
      <c r="M18">
        <f t="shared" ca="1" si="4"/>
        <v>135325234610.04251</v>
      </c>
      <c r="N18">
        <f t="shared" ca="1" si="4"/>
        <v>120289097431.1489</v>
      </c>
      <c r="O18">
        <f t="shared" ca="1" si="4"/>
        <v>105252960252.25528</v>
      </c>
      <c r="P18">
        <f t="shared" ca="1" si="4"/>
        <v>90216823073.361664</v>
      </c>
      <c r="Q18">
        <f t="shared" ca="1" si="4"/>
        <v>75180685894.468063</v>
      </c>
      <c r="R18">
        <f t="shared" ca="1" si="4"/>
        <v>60144548715.574448</v>
      </c>
      <c r="S18">
        <f t="shared" ca="1" si="4"/>
        <v>45108411536.680832</v>
      </c>
      <c r="T18">
        <f t="shared" ca="1" si="4"/>
        <v>30072274357.787224</v>
      </c>
      <c r="U18">
        <f t="shared" ca="1" si="4"/>
        <v>15036137178.893612</v>
      </c>
      <c r="V18" s="214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4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4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214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4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4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4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4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4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14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14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4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4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4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4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4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14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4">
        <f ca="1">IF('Liv 2020'!$A35="LM",INDIRECT("'Liv 2020'!"&amp;'Country Selector'!$B$3&amp;ROW($A35))*10^12,0)*'Process Emissions Multipliers'!$B$54</f>
        <v>0</v>
      </c>
      <c r="M27">
        <f t="shared" ca="1" si="4"/>
        <v>19387378446.292656</v>
      </c>
      <c r="N27">
        <f t="shared" ca="1" si="4"/>
        <v>38774756892.585312</v>
      </c>
      <c r="O27">
        <f t="shared" ca="1" si="4"/>
        <v>58162135338.877968</v>
      </c>
      <c r="P27">
        <f t="shared" ca="1" si="4"/>
        <v>77549513785.170624</v>
      </c>
      <c r="Q27">
        <f t="shared" ca="1" si="4"/>
        <v>96936892231.463272</v>
      </c>
      <c r="R27">
        <f t="shared" ca="1" si="4"/>
        <v>116324270677.75594</v>
      </c>
      <c r="S27">
        <f t="shared" ca="1" si="4"/>
        <v>135711649124.04858</v>
      </c>
      <c r="T27">
        <f t="shared" ca="1" si="4"/>
        <v>155099027570.34125</v>
      </c>
      <c r="U27">
        <f t="shared" ca="1" si="4"/>
        <v>174486406016.63388</v>
      </c>
      <c r="V27" s="214">
        <f ca="1">IF('Liv 2030'!$A35="LM",INDIRECT("'Liv 2030'!"&amp;'Country Selector'!$B$3&amp;ROW($A35))*10^12,0)*'Process Emissions Multipliers'!$D$54</f>
        <v>193873784462.92654</v>
      </c>
      <c r="W27" s="90">
        <f t="shared" ca="1" si="5"/>
        <v>196387773047.60196</v>
      </c>
      <c r="X27" s="90">
        <f t="shared" ca="1" si="5"/>
        <v>198901761632.27737</v>
      </c>
      <c r="Y27" s="90">
        <f t="shared" ca="1" si="5"/>
        <v>201415750216.95282</v>
      </c>
      <c r="Z27" s="90">
        <f t="shared" ca="1" si="5"/>
        <v>203929738801.62823</v>
      </c>
      <c r="AA27" s="90">
        <f t="shared" ca="1" si="5"/>
        <v>206443727386.30362</v>
      </c>
      <c r="AB27" s="90">
        <f t="shared" ca="1" si="5"/>
        <v>208957715970.97906</v>
      </c>
      <c r="AC27" s="90">
        <f t="shared" ca="1" si="5"/>
        <v>211471704555.65448</v>
      </c>
      <c r="AD27" s="90">
        <f t="shared" ca="1" si="5"/>
        <v>213985693140.3299</v>
      </c>
      <c r="AE27" s="90">
        <f t="shared" ca="1" si="5"/>
        <v>216499681725.00531</v>
      </c>
      <c r="AF27" s="90">
        <f t="shared" ca="1" si="5"/>
        <v>219013670309.68076</v>
      </c>
      <c r="AG27" s="90">
        <f t="shared" ca="1" si="5"/>
        <v>221527658894.35614</v>
      </c>
      <c r="AH27" s="90">
        <f t="shared" ca="1" si="5"/>
        <v>224041647479.03159</v>
      </c>
      <c r="AI27" s="90">
        <f t="shared" ca="1" si="5"/>
        <v>226555636063.707</v>
      </c>
      <c r="AJ27" s="90">
        <f t="shared" ca="1" si="5"/>
        <v>229069624648.38242</v>
      </c>
      <c r="AK27" s="90">
        <f t="shared" ca="1" si="5"/>
        <v>231583613233.05783</v>
      </c>
      <c r="AL27" s="90">
        <f t="shared" ca="1" si="5"/>
        <v>234097601817.73328</v>
      </c>
      <c r="AM27" s="90">
        <f t="shared" ca="1" si="6"/>
        <v>236611590402.40869</v>
      </c>
      <c r="AN27" s="90">
        <f t="shared" ca="1" si="6"/>
        <v>239125578987.08411</v>
      </c>
      <c r="AO27" s="90">
        <f t="shared" ca="1" si="6"/>
        <v>241639567571.75952</v>
      </c>
      <c r="AP27" s="214">
        <f ca="1">V27*'Process Emissions Multipliers'!$E$54</f>
        <v>244153556156.43494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4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4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4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4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4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4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4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4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4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4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4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4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4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4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214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4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4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4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214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14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4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4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4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4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4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4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4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214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4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4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4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4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4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4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4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4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 s="214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4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4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4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4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4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4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214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664256455159.16187</v>
      </c>
      <c r="D49">
        <f t="shared" ca="1" si="9"/>
        <v>1328512910318.3237</v>
      </c>
      <c r="E49">
        <f t="shared" ca="1" si="9"/>
        <v>1992769365477.4858</v>
      </c>
      <c r="F49">
        <f t="shared" ca="1" si="9"/>
        <v>2657025820636.6475</v>
      </c>
      <c r="G49">
        <f t="shared" ca="1" si="9"/>
        <v>3321282275795.8096</v>
      </c>
      <c r="H49">
        <f t="shared" ca="1" si="9"/>
        <v>3985538730954.9717</v>
      </c>
      <c r="I49">
        <f t="shared" ca="1" si="9"/>
        <v>4649795186114.1338</v>
      </c>
      <c r="J49">
        <f t="shared" ca="1" si="9"/>
        <v>5314051641273.2949</v>
      </c>
      <c r="K49">
        <f t="shared" ca="1" si="9"/>
        <v>5978308096432.457</v>
      </c>
      <c r="L49" s="214">
        <f ca="1">IF('Liv 2020'!$A57="LM",INDIRECT("'Liv 2020'!"&amp;'Country Selector'!$B$3&amp;ROW($A57))*10^12,0)*'Process Emissions Multipliers'!$B$54</f>
        <v>6642564551591.6191</v>
      </c>
      <c r="M49">
        <f t="shared" ca="1" si="10"/>
        <v>5978308096432.457</v>
      </c>
      <c r="N49">
        <f t="shared" ca="1" si="10"/>
        <v>5314051641273.2949</v>
      </c>
      <c r="O49">
        <f t="shared" ca="1" si="10"/>
        <v>4649795186114.1338</v>
      </c>
      <c r="P49">
        <f t="shared" ca="1" si="10"/>
        <v>3985538730954.9717</v>
      </c>
      <c r="Q49">
        <f t="shared" ca="1" si="10"/>
        <v>3321282275795.8096</v>
      </c>
      <c r="R49">
        <f t="shared" ca="1" si="10"/>
        <v>2657025820636.6475</v>
      </c>
      <c r="S49">
        <f t="shared" ca="1" si="10"/>
        <v>1992769365477.4858</v>
      </c>
      <c r="T49">
        <f t="shared" ca="1" si="10"/>
        <v>1328512910318.3237</v>
      </c>
      <c r="U49">
        <f t="shared" ca="1" si="10"/>
        <v>664256455159.16187</v>
      </c>
      <c r="V49" s="214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4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4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214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214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4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3863362846549.5908</v>
      </c>
      <c r="D52">
        <f t="shared" ca="1" si="9"/>
        <v>4054738160263.2944</v>
      </c>
      <c r="E52">
        <f t="shared" ca="1" si="9"/>
        <v>4246113473976.998</v>
      </c>
      <c r="F52">
        <f t="shared" ca="1" si="9"/>
        <v>4437488787690.7012</v>
      </c>
      <c r="G52">
        <f t="shared" ca="1" si="9"/>
        <v>4628864101404.4053</v>
      </c>
      <c r="H52">
        <f t="shared" ca="1" si="9"/>
        <v>4820239415118.1094</v>
      </c>
      <c r="I52">
        <f t="shared" ca="1" si="9"/>
        <v>5011614728831.8125</v>
      </c>
      <c r="J52">
        <f t="shared" ca="1" si="9"/>
        <v>5202990042545.5156</v>
      </c>
      <c r="K52">
        <f t="shared" ca="1" si="9"/>
        <v>5394365356259.2197</v>
      </c>
      <c r="L52" s="214">
        <f ca="1">IF('Liv 2020'!$A60="LM",INDIRECT("'Liv 2020'!"&amp;'Country Selector'!$B$3&amp;ROW($A60))*10^12,0)*'Process Emissions Multipliers'!$B$54</f>
        <v>5585740669972.9229</v>
      </c>
      <c r="M52">
        <f t="shared" ca="1" si="10"/>
        <v>5629625540416.1514</v>
      </c>
      <c r="N52">
        <f t="shared" ca="1" si="10"/>
        <v>5673510410859.3799</v>
      </c>
      <c r="O52">
        <f t="shared" ca="1" si="10"/>
        <v>5717395281302.6084</v>
      </c>
      <c r="P52">
        <f t="shared" ca="1" si="10"/>
        <v>5761280151745.8379</v>
      </c>
      <c r="Q52">
        <f t="shared" ca="1" si="10"/>
        <v>5805165022189.0664</v>
      </c>
      <c r="R52">
        <f t="shared" ca="1" si="10"/>
        <v>5849049892632.2939</v>
      </c>
      <c r="S52">
        <f t="shared" ca="1" si="10"/>
        <v>5892934763075.5234</v>
      </c>
      <c r="T52">
        <f t="shared" ca="1" si="10"/>
        <v>5936819633518.752</v>
      </c>
      <c r="U52">
        <f t="shared" ca="1" si="10"/>
        <v>5980704503961.9805</v>
      </c>
      <c r="V52" s="214">
        <f ca="1">IF('Liv 2030'!$A60="LM",INDIRECT("'Liv 2030'!"&amp;'Country Selector'!$B$3&amp;ROW($A60))*10^12,0)*'Process Emissions Multipliers'!$D$54</f>
        <v>6024589374405.209</v>
      </c>
      <c r="W52" s="90">
        <f t="shared" ca="1" si="8"/>
        <v>6102711070727.2188</v>
      </c>
      <c r="X52" s="90">
        <f t="shared" ca="1" si="8"/>
        <v>6180832767049.2285</v>
      </c>
      <c r="Y52" s="90">
        <f t="shared" ca="1" si="8"/>
        <v>6258954463371.2383</v>
      </c>
      <c r="Z52" s="90">
        <f t="shared" ca="1" si="8"/>
        <v>6337076159693.248</v>
      </c>
      <c r="AA52" s="90">
        <f t="shared" ca="1" si="8"/>
        <v>6415197856015.2578</v>
      </c>
      <c r="AB52" s="90">
        <f t="shared" ca="1" si="8"/>
        <v>6493319552337.2676</v>
      </c>
      <c r="AC52" s="90">
        <f t="shared" ca="1" si="8"/>
        <v>6571441248659.2773</v>
      </c>
      <c r="AD52" s="90">
        <f t="shared" ca="1" si="8"/>
        <v>6649562944981.2871</v>
      </c>
      <c r="AE52" s="90">
        <f t="shared" ca="1" si="8"/>
        <v>6727684641303.2969</v>
      </c>
      <c r="AF52" s="90">
        <f t="shared" ca="1" si="8"/>
        <v>6805806337625.3066</v>
      </c>
      <c r="AG52" s="90">
        <f t="shared" ca="1" si="8"/>
        <v>6883928033947.3164</v>
      </c>
      <c r="AH52" s="90">
        <f t="shared" ca="1" si="8"/>
        <v>6962049730269.3262</v>
      </c>
      <c r="AI52" s="90">
        <f t="shared" ca="1" si="8"/>
        <v>7040171426591.3359</v>
      </c>
      <c r="AJ52" s="90">
        <f t="shared" ca="1" si="8"/>
        <v>7118293122913.3457</v>
      </c>
      <c r="AK52" s="90">
        <f t="shared" ca="1" si="8"/>
        <v>7196414819235.3555</v>
      </c>
      <c r="AL52" s="90">
        <f t="shared" ca="1" si="8"/>
        <v>7274536515557.3652</v>
      </c>
      <c r="AM52" s="90">
        <f t="shared" ca="1" si="11"/>
        <v>7352658211879.375</v>
      </c>
      <c r="AN52" s="90">
        <f t="shared" ca="1" si="11"/>
        <v>7430779908201.3848</v>
      </c>
      <c r="AO52" s="90">
        <f t="shared" ca="1" si="11"/>
        <v>7508901604523.3955</v>
      </c>
      <c r="AP52" s="214">
        <f ca="1">V52*'Process Emissions Multipliers'!$E$54</f>
        <v>7587023300845.4043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4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4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4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4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4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4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214">
        <f ca="1">IF('Liv 2020'!$A64="LM",INDIRECT("'Liv 2020'!"&amp;'Country Selector'!$B$3&amp;ROW($A64))*10^12,0)*'Process Emissions Multipliers'!$B$54</f>
        <v>0</v>
      </c>
      <c r="M56">
        <f t="shared" ca="1" si="10"/>
        <v>743748979633.66077</v>
      </c>
      <c r="N56">
        <f t="shared" ca="1" si="10"/>
        <v>1487497959267.3215</v>
      </c>
      <c r="O56">
        <f t="shared" ca="1" si="10"/>
        <v>2231246938900.9819</v>
      </c>
      <c r="P56">
        <f t="shared" ca="1" si="10"/>
        <v>2974995918534.6431</v>
      </c>
      <c r="Q56">
        <f t="shared" ca="1" si="10"/>
        <v>3718744898168.3037</v>
      </c>
      <c r="R56">
        <f t="shared" ca="1" si="10"/>
        <v>4462493877801.9639</v>
      </c>
      <c r="S56">
        <f t="shared" ca="1" si="10"/>
        <v>5206242857435.625</v>
      </c>
      <c r="T56">
        <f t="shared" ca="1" si="10"/>
        <v>5949991837069.2861</v>
      </c>
      <c r="U56">
        <f t="shared" ca="1" si="10"/>
        <v>6693740816702.9473</v>
      </c>
      <c r="V56" s="214">
        <f ca="1">IF('Liv 2030'!$A64="LM",INDIRECT("'Liv 2030'!"&amp;'Country Selector'!$B$3&amp;ROW($A64))*10^12,0)*'Process Emissions Multipliers'!$D$54</f>
        <v>7437489796336.6074</v>
      </c>
      <c r="W56" s="90">
        <f t="shared" ca="1" si="8"/>
        <v>7533932770813.1563</v>
      </c>
      <c r="X56" s="90">
        <f t="shared" ca="1" si="8"/>
        <v>7630375745289.708</v>
      </c>
      <c r="Y56" s="90">
        <f t="shared" ca="1" si="8"/>
        <v>7726818719766.2568</v>
      </c>
      <c r="Z56" s="90">
        <f t="shared" ca="1" si="8"/>
        <v>7823261694242.8066</v>
      </c>
      <c r="AA56" s="90">
        <f t="shared" ca="1" si="8"/>
        <v>7919704668719.3555</v>
      </c>
      <c r="AB56" s="90">
        <f t="shared" ca="1" si="8"/>
        <v>8016147643195.9063</v>
      </c>
      <c r="AC56" s="90">
        <f t="shared" ca="1" si="8"/>
        <v>8112590617672.4561</v>
      </c>
      <c r="AD56" s="90">
        <f t="shared" ca="1" si="8"/>
        <v>8209033592149.0059</v>
      </c>
      <c r="AE56" s="90">
        <f t="shared" ca="1" si="8"/>
        <v>8305476566625.5566</v>
      </c>
      <c r="AF56" s="90">
        <f t="shared" ca="1" si="8"/>
        <v>8401919541102.1055</v>
      </c>
      <c r="AG56" s="90">
        <f t="shared" ca="1" si="8"/>
        <v>8498362515578.6553</v>
      </c>
      <c r="AH56" s="90">
        <f t="shared" ca="1" si="8"/>
        <v>8594805490055.2051</v>
      </c>
      <c r="AI56" s="90">
        <f t="shared" ca="1" si="8"/>
        <v>8691248464531.7549</v>
      </c>
      <c r="AJ56" s="90">
        <f t="shared" ca="1" si="8"/>
        <v>8787691439008.3047</v>
      </c>
      <c r="AK56" s="90">
        <f t="shared" ca="1" si="8"/>
        <v>8884134413484.8535</v>
      </c>
      <c r="AL56" s="90">
        <f t="shared" ca="1" si="8"/>
        <v>8980577387961.4043</v>
      </c>
      <c r="AM56" s="90">
        <f t="shared" ca="1" si="11"/>
        <v>9077020362437.9531</v>
      </c>
      <c r="AN56" s="90">
        <f t="shared" ca="1" si="11"/>
        <v>9173463336914.5039</v>
      </c>
      <c r="AO56" s="90">
        <f t="shared" ca="1" si="11"/>
        <v>9269906311391.0527</v>
      </c>
      <c r="AP56" s="214">
        <f ca="1">V56*'Process Emissions Multipliers'!$E$54</f>
        <v>9366349285867.6035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4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4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4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4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4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4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4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4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 s="214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4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14">
        <f ca="1">IF('Liv 2020'!$A70="LM",INDIRECT("'Liv 2020'!"&amp;'Country Selector'!$B$3&amp;ROW($A70))*10^12,0)*'Process Emissions Multipliers'!$B$54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14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2497020996052.187</v>
      </c>
      <c r="D63">
        <f t="shared" ca="1" si="9"/>
        <v>2603127294595.9512</v>
      </c>
      <c r="E63">
        <f t="shared" ca="1" si="9"/>
        <v>2709233593139.7148</v>
      </c>
      <c r="F63">
        <f t="shared" ref="D63:K95" ca="1" si="12">$B63*($L$1-F$1)/($L$1-$B$1)+$L63*(F$1-$B$1)/($L$1-$B$1)</f>
        <v>2815339891683.479</v>
      </c>
      <c r="G63">
        <f t="shared" ca="1" si="12"/>
        <v>2921446190227.2432</v>
      </c>
      <c r="H63">
        <f t="shared" ca="1" si="12"/>
        <v>3027552488771.0073</v>
      </c>
      <c r="I63">
        <f t="shared" ca="1" si="12"/>
        <v>3133658787314.7715</v>
      </c>
      <c r="J63">
        <f t="shared" ca="1" si="12"/>
        <v>3239765085858.5352</v>
      </c>
      <c r="K63">
        <f t="shared" ca="1" si="12"/>
        <v>3345871384402.2993</v>
      </c>
      <c r="L63" s="214">
        <f ca="1">IF('Liv 2020'!$A71="LM",INDIRECT("'Liv 2020'!"&amp;'Country Selector'!$B$3&amp;ROW($A71))*10^12,0)*'Process Emissions Multipliers'!$B$54</f>
        <v>3451977682946.0635</v>
      </c>
      <c r="M63">
        <f t="shared" ca="1" si="10"/>
        <v>3827901627531.1812</v>
      </c>
      <c r="N63">
        <f t="shared" ca="1" si="10"/>
        <v>4203825572116.2988</v>
      </c>
      <c r="O63">
        <f t="shared" ca="1" si="10"/>
        <v>4579749516701.417</v>
      </c>
      <c r="P63">
        <f t="shared" ref="N63:U95" ca="1" si="13">$L63*($V$1-P$1)/($V$1-$L$1)+$V63*(P$1-$L$1)/($V$1-$L$1)</f>
        <v>4955673461286.5352</v>
      </c>
      <c r="Q63">
        <f t="shared" ca="1" si="13"/>
        <v>5331597405871.6523</v>
      </c>
      <c r="R63">
        <f t="shared" ca="1" si="13"/>
        <v>5707521350456.7705</v>
      </c>
      <c r="S63">
        <f t="shared" ca="1" si="13"/>
        <v>6083445295041.8887</v>
      </c>
      <c r="T63">
        <f t="shared" ca="1" si="13"/>
        <v>6459369239627.0068</v>
      </c>
      <c r="U63">
        <f t="shared" ca="1" si="13"/>
        <v>6835293184212.124</v>
      </c>
      <c r="V63" s="214">
        <f ca="1">IF('Liv 2030'!$A71="LM",INDIRECT("'Liv 2030'!"&amp;'Country Selector'!$B$3&amp;ROW($A71))*10^12,0)*'Process Emissions Multipliers'!$D$54</f>
        <v>7211217128797.2422</v>
      </c>
      <c r="W63" s="90">
        <f t="shared" ref="W63:AL78" ca="1" si="14">$V63*($AP$1-W$1)/($AP$1-$V$1)+$AP63*(W$1-$V$1)/($AP$1-$V$1)</f>
        <v>7304725993823.1826</v>
      </c>
      <c r="X63" s="90">
        <f t="shared" ca="1" si="14"/>
        <v>7398234858849.123</v>
      </c>
      <c r="Y63" s="90">
        <f t="shared" ca="1" si="14"/>
        <v>7491743723875.0645</v>
      </c>
      <c r="Z63" s="90">
        <f t="shared" ca="1" si="14"/>
        <v>7585252588901.0059</v>
      </c>
      <c r="AA63" s="90">
        <f t="shared" ca="1" si="14"/>
        <v>7678761453926.9453</v>
      </c>
      <c r="AB63" s="90">
        <f t="shared" ca="1" si="14"/>
        <v>7772270318952.8867</v>
      </c>
      <c r="AC63" s="90">
        <f t="shared" ca="1" si="14"/>
        <v>7865779183978.8281</v>
      </c>
      <c r="AD63" s="90">
        <f t="shared" ca="1" si="14"/>
        <v>7959288049004.7676</v>
      </c>
      <c r="AE63" s="90">
        <f t="shared" ca="1" si="14"/>
        <v>8052796914030.709</v>
      </c>
      <c r="AF63" s="90">
        <f t="shared" ca="1" si="14"/>
        <v>8146305779056.6494</v>
      </c>
      <c r="AG63" s="90">
        <f t="shared" ca="1" si="14"/>
        <v>8239814644082.5898</v>
      </c>
      <c r="AH63" s="90">
        <f t="shared" ca="1" si="14"/>
        <v>8333323509108.5313</v>
      </c>
      <c r="AI63" s="90">
        <f t="shared" ca="1" si="14"/>
        <v>8426832374134.4707</v>
      </c>
      <c r="AJ63" s="90">
        <f t="shared" ca="1" si="14"/>
        <v>8520341239160.4131</v>
      </c>
      <c r="AK63" s="90">
        <f t="shared" ca="1" si="14"/>
        <v>8613850104186.3525</v>
      </c>
      <c r="AL63" s="90">
        <f t="shared" ca="1" si="14"/>
        <v>8707358969212.2939</v>
      </c>
      <c r="AM63" s="90">
        <f t="shared" ca="1" si="11"/>
        <v>8800867834238.2344</v>
      </c>
      <c r="AN63" s="90">
        <f t="shared" ca="1" si="11"/>
        <v>8894376699264.1758</v>
      </c>
      <c r="AO63" s="90">
        <f t="shared" ca="1" si="11"/>
        <v>8987885564290.1152</v>
      </c>
      <c r="AP63" s="214">
        <f ca="1">V63*'Process Emissions Multipliers'!$E$54</f>
        <v>9081394429316.0566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4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4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4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4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325509277344.26501</v>
      </c>
      <c r="D66">
        <f t="shared" ca="1" si="12"/>
        <v>651018554688.53003</v>
      </c>
      <c r="E66">
        <f t="shared" ca="1" si="12"/>
        <v>976527832032.79517</v>
      </c>
      <c r="F66">
        <f t="shared" ca="1" si="12"/>
        <v>1302037109377.0601</v>
      </c>
      <c r="G66">
        <f t="shared" ca="1" si="12"/>
        <v>1627546386721.3252</v>
      </c>
      <c r="H66">
        <f t="shared" ca="1" si="12"/>
        <v>1953055664065.5903</v>
      </c>
      <c r="I66">
        <f t="shared" ca="1" si="12"/>
        <v>2278564941409.8555</v>
      </c>
      <c r="J66">
        <f t="shared" ca="1" si="12"/>
        <v>2604074218754.1201</v>
      </c>
      <c r="K66">
        <f t="shared" ca="1" si="12"/>
        <v>2929583496098.3853</v>
      </c>
      <c r="L66" s="214">
        <f ca="1">IF('Liv 2020'!$A74="LM",INDIRECT("'Liv 2020'!"&amp;'Country Selector'!$B$3&amp;ROW($A74))*10^12,0)*'Process Emissions Multipliers'!$B$54</f>
        <v>3255092773442.6504</v>
      </c>
      <c r="M66">
        <f t="shared" ca="1" si="16"/>
        <v>2929583496098.3853</v>
      </c>
      <c r="N66">
        <f t="shared" ca="1" si="13"/>
        <v>2604074218754.1201</v>
      </c>
      <c r="O66">
        <f t="shared" ca="1" si="13"/>
        <v>2278564941409.8555</v>
      </c>
      <c r="P66">
        <f t="shared" ca="1" si="13"/>
        <v>1953055664065.5903</v>
      </c>
      <c r="Q66">
        <f t="shared" ca="1" si="13"/>
        <v>1627546386721.3252</v>
      </c>
      <c r="R66">
        <f t="shared" ca="1" si="13"/>
        <v>1302037109377.0601</v>
      </c>
      <c r="S66">
        <f t="shared" ca="1" si="13"/>
        <v>976527832032.79517</v>
      </c>
      <c r="T66">
        <f t="shared" ca="1" si="13"/>
        <v>651018554688.53003</v>
      </c>
      <c r="U66">
        <f t="shared" ca="1" si="13"/>
        <v>325509277344.26501</v>
      </c>
      <c r="V66" s="214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4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4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4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4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4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4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4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4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4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4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4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4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4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4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4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4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4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4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 s="214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14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4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4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4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14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4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2497020996052.1855</v>
      </c>
      <c r="D79">
        <f t="shared" ca="1" si="12"/>
        <v>2603127294595.9497</v>
      </c>
      <c r="E79">
        <f t="shared" ca="1" si="12"/>
        <v>2709233593139.7139</v>
      </c>
      <c r="F79">
        <f t="shared" ca="1" si="12"/>
        <v>2815339891683.478</v>
      </c>
      <c r="G79">
        <f t="shared" ca="1" si="12"/>
        <v>2921446190227.2422</v>
      </c>
      <c r="H79">
        <f t="shared" ca="1" si="12"/>
        <v>3027552488771.0068</v>
      </c>
      <c r="I79">
        <f t="shared" ca="1" si="12"/>
        <v>3133658787314.771</v>
      </c>
      <c r="J79">
        <f t="shared" ca="1" si="12"/>
        <v>3239765085858.5347</v>
      </c>
      <c r="K79">
        <f t="shared" ca="1" si="12"/>
        <v>3345871384402.2993</v>
      </c>
      <c r="L79" s="214">
        <f ca="1">IF('Liv 2020'!$A87="LM",INDIRECT("'Liv 2020'!"&amp;'Country Selector'!$B$3&amp;ROW($A87))*10^12,0)*'Process Emissions Multipliers'!$B$54</f>
        <v>3451977682946.0635</v>
      </c>
      <c r="M79">
        <f t="shared" ca="1" si="16"/>
        <v>3463438187235.252</v>
      </c>
      <c r="N79">
        <f t="shared" ca="1" si="13"/>
        <v>3474898691524.4404</v>
      </c>
      <c r="O79">
        <f t="shared" ca="1" si="13"/>
        <v>3486359195813.6299</v>
      </c>
      <c r="P79">
        <f t="shared" ca="1" si="13"/>
        <v>3497819700102.8184</v>
      </c>
      <c r="Q79">
        <f t="shared" ca="1" si="13"/>
        <v>3509280204392.0068</v>
      </c>
      <c r="R79">
        <f t="shared" ca="1" si="13"/>
        <v>3520740708681.1953</v>
      </c>
      <c r="S79">
        <f t="shared" ca="1" si="13"/>
        <v>3532201212970.3838</v>
      </c>
      <c r="T79">
        <f t="shared" ca="1" si="13"/>
        <v>3543661717259.5723</v>
      </c>
      <c r="U79">
        <f t="shared" ca="1" si="13"/>
        <v>3555122221548.7612</v>
      </c>
      <c r="V79" s="214">
        <f ca="1">IF('Liv 2030'!$A87="LM",INDIRECT("'Liv 2030'!"&amp;'Country Selector'!$B$3&amp;ROW($A87))*10^12,0)*'Process Emissions Multipliers'!$D$54</f>
        <v>3566582725837.9497</v>
      </c>
      <c r="W79" s="90">
        <f t="shared" ref="W79:AL94" ca="1" si="18">$V79*($AP$1-W$1)/($AP$1-$V$1)+$AP79*(W$1-$V$1)/($AP$1-$V$1)</f>
        <v>3612831104822.7407</v>
      </c>
      <c r="X79" s="90">
        <f t="shared" ca="1" si="18"/>
        <v>3659079483807.5322</v>
      </c>
      <c r="Y79" s="90">
        <f t="shared" ca="1" si="18"/>
        <v>3705327862792.3232</v>
      </c>
      <c r="Z79" s="90">
        <f t="shared" ca="1" si="18"/>
        <v>3751576241777.1143</v>
      </c>
      <c r="AA79" s="90">
        <f t="shared" ca="1" si="18"/>
        <v>3797824620761.9053</v>
      </c>
      <c r="AB79" s="90">
        <f t="shared" ca="1" si="18"/>
        <v>3844072999746.6973</v>
      </c>
      <c r="AC79" s="90">
        <f t="shared" ca="1" si="18"/>
        <v>3890321378731.4878</v>
      </c>
      <c r="AD79" s="90">
        <f t="shared" ca="1" si="18"/>
        <v>3936569757716.2793</v>
      </c>
      <c r="AE79" s="90">
        <f t="shared" ca="1" si="18"/>
        <v>3982818136701.0703</v>
      </c>
      <c r="AF79" s="90">
        <f t="shared" ca="1" si="18"/>
        <v>4029066515685.8618</v>
      </c>
      <c r="AG79" s="90">
        <f t="shared" ca="1" si="18"/>
        <v>4075314894670.6523</v>
      </c>
      <c r="AH79" s="90">
        <f t="shared" ca="1" si="18"/>
        <v>4121563273655.4443</v>
      </c>
      <c r="AI79" s="90">
        <f t="shared" ca="1" si="18"/>
        <v>4167811652640.2354</v>
      </c>
      <c r="AJ79" s="90">
        <f t="shared" ca="1" si="18"/>
        <v>4214060031625.0264</v>
      </c>
      <c r="AK79" s="90">
        <f t="shared" ca="1" si="18"/>
        <v>4260308410609.8174</v>
      </c>
      <c r="AL79" s="90">
        <f t="shared" ca="1" si="18"/>
        <v>4306556789594.6084</v>
      </c>
      <c r="AM79" s="90">
        <f t="shared" ca="1" si="17"/>
        <v>4352805168579.4004</v>
      </c>
      <c r="AN79" s="90">
        <f t="shared" ca="1" si="17"/>
        <v>4399053547564.1914</v>
      </c>
      <c r="AO79" s="90">
        <f t="shared" ca="1" si="17"/>
        <v>4445301926548.9824</v>
      </c>
      <c r="AP79" s="214">
        <f ca="1">V79*'Process Emissions Multipliers'!$E$54</f>
        <v>4491550305533.7734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214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4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4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4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4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 s="214">
        <f ca="1">IF('Liv 2020'!$A90="LM",INDIRECT("'Liv 2020'!"&amp;'Country Selector'!$B$3&amp;ROW($A90))*10^12,0)*'Process Emissions Multipliers'!$B$54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14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4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4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14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14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4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4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4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214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 s="214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4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4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4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4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14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4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4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4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14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925303499743.04761</v>
      </c>
      <c r="D92">
        <f t="shared" ca="1" si="12"/>
        <v>1850606999486.0952</v>
      </c>
      <c r="E92">
        <f t="shared" ca="1" si="12"/>
        <v>2775910499229.1431</v>
      </c>
      <c r="F92">
        <f t="shared" ca="1" si="12"/>
        <v>3701213998972.1904</v>
      </c>
      <c r="G92">
        <f t="shared" ca="1" si="12"/>
        <v>4626517498715.2383</v>
      </c>
      <c r="H92">
        <f t="shared" ca="1" si="12"/>
        <v>5551820998458.2861</v>
      </c>
      <c r="I92">
        <f t="shared" ca="1" si="12"/>
        <v>6477124498201.334</v>
      </c>
      <c r="J92">
        <f t="shared" ca="1" si="12"/>
        <v>7402427997944.3809</v>
      </c>
      <c r="K92">
        <f t="shared" ca="1" si="12"/>
        <v>8327731497687.4277</v>
      </c>
      <c r="L92" s="214">
        <f ca="1">IF('Liv 2020'!$A100="LM",INDIRECT("'Liv 2020'!"&amp;'Country Selector'!$B$3&amp;ROW($A100))*10^12,0)*'Process Emissions Multipliers'!$B$54</f>
        <v>9253034997430.4766</v>
      </c>
      <c r="M92">
        <f t="shared" ca="1" si="16"/>
        <v>8327731497687.4277</v>
      </c>
      <c r="N92">
        <f t="shared" ca="1" si="13"/>
        <v>7402427997944.3809</v>
      </c>
      <c r="O92">
        <f t="shared" ca="1" si="13"/>
        <v>6477124498201.334</v>
      </c>
      <c r="P92">
        <f t="shared" ca="1" si="13"/>
        <v>5551820998458.2861</v>
      </c>
      <c r="Q92">
        <f t="shared" ca="1" si="13"/>
        <v>4626517498715.2383</v>
      </c>
      <c r="R92">
        <f t="shared" ca="1" si="13"/>
        <v>3701213998972.1904</v>
      </c>
      <c r="S92">
        <f t="shared" ca="1" si="13"/>
        <v>2775910499229.1431</v>
      </c>
      <c r="T92">
        <f t="shared" ca="1" si="13"/>
        <v>1850606999486.0952</v>
      </c>
      <c r="U92">
        <f t="shared" ca="1" si="13"/>
        <v>925303499743.04761</v>
      </c>
      <c r="V92" s="214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14">
        <f ca="1">IF('Liv 2020'!$A101="LM",INDIRECT("'Liv 2020'!"&amp;'Country Selector'!$B$3&amp;ROW($A101))*10^12,0)*'Process Emissions Multipliers'!$B$54</f>
        <v>0</v>
      </c>
      <c r="M93">
        <f t="shared" ca="1" si="16"/>
        <v>266719263686.01749</v>
      </c>
      <c r="N93">
        <f t="shared" ca="1" si="13"/>
        <v>533438527372.03497</v>
      </c>
      <c r="O93">
        <f t="shared" ca="1" si="13"/>
        <v>800157791058.05249</v>
      </c>
      <c r="P93">
        <f t="shared" ca="1" si="13"/>
        <v>1066877054744.0699</v>
      </c>
      <c r="Q93">
        <f t="shared" ca="1" si="13"/>
        <v>1333596318430.0874</v>
      </c>
      <c r="R93">
        <f t="shared" ca="1" si="13"/>
        <v>1600315582116.105</v>
      </c>
      <c r="S93">
        <f t="shared" ca="1" si="13"/>
        <v>1867034845802.1223</v>
      </c>
      <c r="T93">
        <f t="shared" ca="1" si="13"/>
        <v>2133754109488.1399</v>
      </c>
      <c r="U93">
        <f t="shared" ca="1" si="13"/>
        <v>2400473373174.1572</v>
      </c>
      <c r="V93" s="214">
        <f ca="1">IF('Liv 2030'!$A101="LM",INDIRECT("'Liv 2030'!"&amp;'Country Selector'!$B$3&amp;ROW($A101))*10^12,0)*'Process Emissions Multipliers'!$D$54</f>
        <v>2667192636860.1748</v>
      </c>
      <c r="W93" s="90">
        <f t="shared" ca="1" si="18"/>
        <v>2701778498279.0972</v>
      </c>
      <c r="X93" s="90">
        <f t="shared" ca="1" si="18"/>
        <v>2736364359698.0195</v>
      </c>
      <c r="Y93" s="90">
        <f t="shared" ca="1" si="18"/>
        <v>2770950221116.9419</v>
      </c>
      <c r="Z93" s="90">
        <f t="shared" ca="1" si="18"/>
        <v>2805536082535.8643</v>
      </c>
      <c r="AA93" s="90">
        <f t="shared" ca="1" si="18"/>
        <v>2840121943954.7871</v>
      </c>
      <c r="AB93" s="90">
        <f t="shared" ca="1" si="18"/>
        <v>2874707805373.709</v>
      </c>
      <c r="AC93" s="90">
        <f t="shared" ca="1" si="18"/>
        <v>2909293666792.6318</v>
      </c>
      <c r="AD93" s="90">
        <f t="shared" ca="1" si="18"/>
        <v>2943879528211.5542</v>
      </c>
      <c r="AE93" s="90">
        <f t="shared" ca="1" si="18"/>
        <v>2978465389630.4766</v>
      </c>
      <c r="AF93" s="90">
        <f t="shared" ca="1" si="18"/>
        <v>3013051251049.3989</v>
      </c>
      <c r="AG93" s="90">
        <f t="shared" ca="1" si="18"/>
        <v>3047637112468.3213</v>
      </c>
      <c r="AH93" s="90">
        <f t="shared" ca="1" si="18"/>
        <v>3082222973887.2437</v>
      </c>
      <c r="AI93" s="90">
        <f t="shared" ca="1" si="18"/>
        <v>3116808835306.166</v>
      </c>
      <c r="AJ93" s="90">
        <f t="shared" ca="1" si="18"/>
        <v>3151394696725.0889</v>
      </c>
      <c r="AK93" s="90">
        <f t="shared" ca="1" si="18"/>
        <v>3185980558144.0107</v>
      </c>
      <c r="AL93" s="90">
        <f t="shared" ca="1" si="18"/>
        <v>3220566419562.9336</v>
      </c>
      <c r="AM93" s="90">
        <f t="shared" ca="1" si="17"/>
        <v>3255152280981.856</v>
      </c>
      <c r="AN93" s="90">
        <f t="shared" ca="1" si="17"/>
        <v>3289738142400.7783</v>
      </c>
      <c r="AO93" s="90">
        <f t="shared" ca="1" si="17"/>
        <v>3324324003819.7007</v>
      </c>
      <c r="AP93" s="214">
        <f ca="1">V93*'Process Emissions Multipliers'!$E$54</f>
        <v>3358909865238.623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4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4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4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4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4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4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2497020996052.1895</v>
      </c>
      <c r="D97">
        <f t="shared" ca="1" si="20"/>
        <v>2603127294595.9531</v>
      </c>
      <c r="E97">
        <f t="shared" ca="1" si="20"/>
        <v>2709233593139.7178</v>
      </c>
      <c r="F97">
        <f t="shared" ca="1" si="20"/>
        <v>2815339891683.4824</v>
      </c>
      <c r="G97">
        <f t="shared" ca="1" si="20"/>
        <v>2921446190227.2466</v>
      </c>
      <c r="H97">
        <f t="shared" ca="1" si="20"/>
        <v>3027552488771.0107</v>
      </c>
      <c r="I97">
        <f t="shared" ca="1" si="20"/>
        <v>3133658787314.7749</v>
      </c>
      <c r="J97">
        <f t="shared" ca="1" si="20"/>
        <v>3239765085858.5396</v>
      </c>
      <c r="K97">
        <f t="shared" ca="1" si="20"/>
        <v>3345871384402.3042</v>
      </c>
      <c r="L97" s="214">
        <f ca="1">IF('Liv 2020'!$A105="LM",INDIRECT("'Liv 2020'!"&amp;'Country Selector'!$B$3&amp;ROW($A105))*10^12,0)*'Process Emissions Multipliers'!$B$54</f>
        <v>3451977682946.0684</v>
      </c>
      <c r="M97">
        <f t="shared" ca="1" si="16"/>
        <v>3463438187235.2588</v>
      </c>
      <c r="N97">
        <f t="shared" ca="1" si="21"/>
        <v>3474898691524.4478</v>
      </c>
      <c r="O97">
        <f t="shared" ca="1" si="21"/>
        <v>3486359195813.6377</v>
      </c>
      <c r="P97">
        <f t="shared" ca="1" si="21"/>
        <v>3497819700102.8281</v>
      </c>
      <c r="Q97">
        <f t="shared" ca="1" si="21"/>
        <v>3509280204392.0176</v>
      </c>
      <c r="R97">
        <f t="shared" ca="1" si="21"/>
        <v>3520740708681.207</v>
      </c>
      <c r="S97">
        <f t="shared" ca="1" si="21"/>
        <v>3532201212970.3975</v>
      </c>
      <c r="T97">
        <f t="shared" ca="1" si="21"/>
        <v>3543661717259.5869</v>
      </c>
      <c r="U97">
        <f t="shared" ca="1" si="21"/>
        <v>3555122221548.7773</v>
      </c>
      <c r="V97" s="214">
        <f ca="1">IF('Liv 2030'!$A105="LM",INDIRECT("'Liv 2030'!"&amp;'Country Selector'!$B$3&amp;ROW($A105))*10^12,0)*'Process Emissions Multipliers'!$D$54</f>
        <v>3566582725837.9668</v>
      </c>
      <c r="W97" s="90">
        <f t="shared" ca="1" si="22"/>
        <v>3612831104822.7583</v>
      </c>
      <c r="X97" s="90">
        <f t="shared" ca="1" si="22"/>
        <v>3659079483807.5498</v>
      </c>
      <c r="Y97" s="90">
        <f t="shared" ca="1" si="22"/>
        <v>3705327862792.3413</v>
      </c>
      <c r="Z97" s="90">
        <f t="shared" ca="1" si="22"/>
        <v>3751576241777.1328</v>
      </c>
      <c r="AA97" s="90">
        <f t="shared" ca="1" si="22"/>
        <v>3797824620761.9238</v>
      </c>
      <c r="AB97" s="90">
        <f t="shared" ca="1" si="22"/>
        <v>3844072999746.7148</v>
      </c>
      <c r="AC97" s="90">
        <f t="shared" ca="1" si="22"/>
        <v>3890321378731.5068</v>
      </c>
      <c r="AD97" s="90">
        <f t="shared" ca="1" si="22"/>
        <v>3936569757716.2979</v>
      </c>
      <c r="AE97" s="90">
        <f t="shared" ca="1" si="22"/>
        <v>3982818136701.0894</v>
      </c>
      <c r="AF97" s="90">
        <f t="shared" ca="1" si="22"/>
        <v>4029066515685.8809</v>
      </c>
      <c r="AG97" s="90">
        <f t="shared" ca="1" si="22"/>
        <v>4075314894670.6719</v>
      </c>
      <c r="AH97" s="90">
        <f t="shared" ca="1" si="22"/>
        <v>4121563273655.4639</v>
      </c>
      <c r="AI97" s="90">
        <f t="shared" ca="1" si="22"/>
        <v>4167811652640.2549</v>
      </c>
      <c r="AJ97" s="90">
        <f t="shared" ca="1" si="22"/>
        <v>4214060031625.0464</v>
      </c>
      <c r="AK97" s="90">
        <f t="shared" ca="1" si="22"/>
        <v>4260308410609.8379</v>
      </c>
      <c r="AL97" s="90">
        <f t="shared" ca="1" si="22"/>
        <v>4306556789594.6294</v>
      </c>
      <c r="AM97" s="90">
        <f t="shared" ca="1" si="19"/>
        <v>4352805168579.4204</v>
      </c>
      <c r="AN97" s="90">
        <f t="shared" ca="1" si="19"/>
        <v>4399053547564.2119</v>
      </c>
      <c r="AO97" s="90">
        <f t="shared" ca="1" si="19"/>
        <v>4445301926549.0039</v>
      </c>
      <c r="AP97" s="214">
        <f ca="1">V97*'Process Emissions Multipliers'!$E$54</f>
        <v>4491550305533.7949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4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4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4">
        <f ca="1">IF('Liv 2020'!$A107="LM",INDIRECT("'Liv 2020'!"&amp;'Country Selector'!$B$3&amp;ROW($A107))*10^12,0)*'Process Emissions Multipliers'!$B$54</f>
        <v>0</v>
      </c>
      <c r="M99">
        <f t="shared" ca="1" si="16"/>
        <v>743748979633.66077</v>
      </c>
      <c r="N99">
        <f t="shared" ca="1" si="21"/>
        <v>1487497959267.3215</v>
      </c>
      <c r="O99">
        <f t="shared" ca="1" si="21"/>
        <v>2231246938900.9819</v>
      </c>
      <c r="P99">
        <f t="shared" ca="1" si="21"/>
        <v>2974995918534.6431</v>
      </c>
      <c r="Q99">
        <f t="shared" ca="1" si="21"/>
        <v>3718744898168.3037</v>
      </c>
      <c r="R99">
        <f t="shared" ca="1" si="21"/>
        <v>4462493877801.9639</v>
      </c>
      <c r="S99">
        <f t="shared" ca="1" si="21"/>
        <v>5206242857435.625</v>
      </c>
      <c r="T99">
        <f t="shared" ca="1" si="21"/>
        <v>5949991837069.2861</v>
      </c>
      <c r="U99">
        <f t="shared" ca="1" si="21"/>
        <v>6693740816702.9473</v>
      </c>
      <c r="V99" s="214">
        <f ca="1">IF('Liv 2030'!$A107="LM",INDIRECT("'Liv 2030'!"&amp;'Country Selector'!$B$3&amp;ROW($A107))*10^12,0)*'Process Emissions Multipliers'!$D$54</f>
        <v>7437489796336.6074</v>
      </c>
      <c r="W99" s="90">
        <f t="shared" ca="1" si="22"/>
        <v>7533932770813.1563</v>
      </c>
      <c r="X99" s="90">
        <f t="shared" ca="1" si="22"/>
        <v>7630375745289.708</v>
      </c>
      <c r="Y99" s="90">
        <f t="shared" ca="1" si="22"/>
        <v>7726818719766.2568</v>
      </c>
      <c r="Z99" s="90">
        <f t="shared" ca="1" si="22"/>
        <v>7823261694242.8066</v>
      </c>
      <c r="AA99" s="90">
        <f t="shared" ca="1" si="22"/>
        <v>7919704668719.3555</v>
      </c>
      <c r="AB99" s="90">
        <f t="shared" ca="1" si="22"/>
        <v>8016147643195.9063</v>
      </c>
      <c r="AC99" s="90">
        <f t="shared" ca="1" si="22"/>
        <v>8112590617672.4561</v>
      </c>
      <c r="AD99" s="90">
        <f t="shared" ca="1" si="22"/>
        <v>8209033592149.0059</v>
      </c>
      <c r="AE99" s="90">
        <f t="shared" ca="1" si="22"/>
        <v>8305476566625.5566</v>
      </c>
      <c r="AF99" s="90">
        <f t="shared" ca="1" si="22"/>
        <v>8401919541102.1055</v>
      </c>
      <c r="AG99" s="90">
        <f t="shared" ca="1" si="22"/>
        <v>8498362515578.6553</v>
      </c>
      <c r="AH99" s="90">
        <f t="shared" ca="1" si="22"/>
        <v>8594805490055.2051</v>
      </c>
      <c r="AI99" s="90">
        <f t="shared" ca="1" si="22"/>
        <v>8691248464531.7549</v>
      </c>
      <c r="AJ99" s="90">
        <f t="shared" ca="1" si="22"/>
        <v>8787691439008.3047</v>
      </c>
      <c r="AK99" s="90">
        <f t="shared" ca="1" si="22"/>
        <v>8884134413484.8535</v>
      </c>
      <c r="AL99" s="90">
        <f t="shared" ca="1" si="22"/>
        <v>8980577387961.4043</v>
      </c>
      <c r="AM99" s="90">
        <f t="shared" ca="1" si="19"/>
        <v>9077020362437.9531</v>
      </c>
      <c r="AN99" s="90">
        <f t="shared" ca="1" si="19"/>
        <v>9173463336914.5039</v>
      </c>
      <c r="AO99" s="90">
        <f t="shared" ca="1" si="19"/>
        <v>9269906311391.0527</v>
      </c>
      <c r="AP99" s="214">
        <f ca="1">V99*'Process Emissions Multipliers'!$E$54</f>
        <v>9366349285867.6035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4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4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4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4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4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4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4">
        <f ca="1">IF('Liv 2020'!$A111="LM",INDIRECT("'Liv 2020'!"&amp;'Country Selector'!$B$3&amp;ROW($A111))*10^12,0)*'Process Emissions Multipliers'!$B$54</f>
        <v>0</v>
      </c>
      <c r="M103">
        <f t="shared" ca="1" si="16"/>
        <v>356658272583.79669</v>
      </c>
      <c r="N103">
        <f t="shared" ca="1" si="21"/>
        <v>713316545167.59338</v>
      </c>
      <c r="O103">
        <f t="shared" ca="1" si="21"/>
        <v>1069974817751.39</v>
      </c>
      <c r="P103">
        <f t="shared" ca="1" si="21"/>
        <v>1426633090335.1868</v>
      </c>
      <c r="Q103">
        <f t="shared" ca="1" si="21"/>
        <v>1783291362918.9836</v>
      </c>
      <c r="R103">
        <f t="shared" ca="1" si="21"/>
        <v>2139949635502.78</v>
      </c>
      <c r="S103">
        <f t="shared" ca="1" si="21"/>
        <v>2496607908086.5767</v>
      </c>
      <c r="T103">
        <f t="shared" ca="1" si="21"/>
        <v>2853266180670.3735</v>
      </c>
      <c r="U103">
        <f t="shared" ca="1" si="21"/>
        <v>3209924453254.1704</v>
      </c>
      <c r="V103" s="214">
        <f ca="1">IF('Liv 2030'!$A111="LM",INDIRECT("'Liv 2030'!"&amp;'Country Selector'!$B$3&amp;ROW($A111))*10^12,0)*'Process Emissions Multipliers'!$D$54</f>
        <v>3566582725837.9668</v>
      </c>
      <c r="W103" s="90">
        <f t="shared" ca="1" si="22"/>
        <v>3612831104822.7583</v>
      </c>
      <c r="X103" s="90">
        <f t="shared" ca="1" si="22"/>
        <v>3659079483807.5498</v>
      </c>
      <c r="Y103" s="90">
        <f t="shared" ca="1" si="22"/>
        <v>3705327862792.3413</v>
      </c>
      <c r="Z103" s="90">
        <f t="shared" ca="1" si="22"/>
        <v>3751576241777.1328</v>
      </c>
      <c r="AA103" s="90">
        <f t="shared" ca="1" si="22"/>
        <v>3797824620761.9238</v>
      </c>
      <c r="AB103" s="90">
        <f t="shared" ca="1" si="22"/>
        <v>3844072999746.7148</v>
      </c>
      <c r="AC103" s="90">
        <f t="shared" ca="1" si="22"/>
        <v>3890321378731.5068</v>
      </c>
      <c r="AD103" s="90">
        <f t="shared" ca="1" si="22"/>
        <v>3936569757716.2979</v>
      </c>
      <c r="AE103" s="90">
        <f t="shared" ca="1" si="22"/>
        <v>3982818136701.0894</v>
      </c>
      <c r="AF103" s="90">
        <f t="shared" ca="1" si="22"/>
        <v>4029066515685.8809</v>
      </c>
      <c r="AG103" s="90">
        <f t="shared" ca="1" si="22"/>
        <v>4075314894670.6719</v>
      </c>
      <c r="AH103" s="90">
        <f t="shared" ca="1" si="22"/>
        <v>4121563273655.4639</v>
      </c>
      <c r="AI103" s="90">
        <f t="shared" ca="1" si="22"/>
        <v>4167811652640.2549</v>
      </c>
      <c r="AJ103" s="90">
        <f t="shared" ca="1" si="22"/>
        <v>4214060031625.0464</v>
      </c>
      <c r="AK103" s="90">
        <f t="shared" ca="1" si="22"/>
        <v>4260308410609.8379</v>
      </c>
      <c r="AL103" s="90">
        <f t="shared" ca="1" si="22"/>
        <v>4306556789594.6294</v>
      </c>
      <c r="AM103" s="90">
        <f t="shared" ca="1" si="19"/>
        <v>4352805168579.4204</v>
      </c>
      <c r="AN103" s="90">
        <f t="shared" ca="1" si="19"/>
        <v>4399053547564.2119</v>
      </c>
      <c r="AO103" s="90">
        <f t="shared" ca="1" si="19"/>
        <v>4445301926549.0039</v>
      </c>
      <c r="AP103" s="214">
        <f ca="1">V103*'Process Emissions Multipliers'!$E$54</f>
        <v>4491550305533.7949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2497020996052.1895</v>
      </c>
      <c r="D104">
        <f t="shared" ca="1" si="20"/>
        <v>2603127294595.9531</v>
      </c>
      <c r="E104">
        <f t="shared" ca="1" si="20"/>
        <v>2709233593139.7178</v>
      </c>
      <c r="F104">
        <f t="shared" ca="1" si="20"/>
        <v>2815339891683.4824</v>
      </c>
      <c r="G104">
        <f t="shared" ca="1" si="20"/>
        <v>2921446190227.2466</v>
      </c>
      <c r="H104">
        <f t="shared" ca="1" si="20"/>
        <v>3027552488771.0107</v>
      </c>
      <c r="I104">
        <f t="shared" ca="1" si="20"/>
        <v>3133658787314.7749</v>
      </c>
      <c r="J104">
        <f t="shared" ca="1" si="20"/>
        <v>3239765085858.5396</v>
      </c>
      <c r="K104">
        <f t="shared" ca="1" si="20"/>
        <v>3345871384402.3042</v>
      </c>
      <c r="L104" s="214">
        <f ca="1">IF('Liv 2020'!$A112="LM",INDIRECT("'Liv 2020'!"&amp;'Country Selector'!$B$3&amp;ROW($A112))*10^12,0)*'Process Emissions Multipliers'!$B$54</f>
        <v>3451977682946.0684</v>
      </c>
      <c r="M104">
        <f t="shared" ca="1" si="16"/>
        <v>3106779914651.4619</v>
      </c>
      <c r="N104">
        <f t="shared" ca="1" si="21"/>
        <v>2761582146356.8545</v>
      </c>
      <c r="O104">
        <f t="shared" ca="1" si="21"/>
        <v>2416384378062.2476</v>
      </c>
      <c r="P104">
        <f t="shared" ca="1" si="21"/>
        <v>2071186609767.6411</v>
      </c>
      <c r="Q104">
        <f t="shared" ca="1" si="21"/>
        <v>1725988841473.0342</v>
      </c>
      <c r="R104">
        <f t="shared" ca="1" si="21"/>
        <v>1380791073178.4272</v>
      </c>
      <c r="S104">
        <f t="shared" ca="1" si="21"/>
        <v>1035593304883.8206</v>
      </c>
      <c r="T104">
        <f t="shared" ca="1" si="21"/>
        <v>690395536589.21362</v>
      </c>
      <c r="U104">
        <f t="shared" ca="1" si="21"/>
        <v>345197768294.60681</v>
      </c>
      <c r="V104" s="214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4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4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4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4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1638069917111.7876</v>
      </c>
      <c r="D107">
        <f t="shared" ca="1" si="20"/>
        <v>1705265615789.7212</v>
      </c>
      <c r="E107">
        <f t="shared" ca="1" si="20"/>
        <v>1772461314467.6548</v>
      </c>
      <c r="F107">
        <f t="shared" ca="1" si="20"/>
        <v>1839657013145.5884</v>
      </c>
      <c r="G107">
        <f t="shared" ca="1" si="20"/>
        <v>1906852711823.522</v>
      </c>
      <c r="H107">
        <f t="shared" ca="1" si="20"/>
        <v>1974048410501.4556</v>
      </c>
      <c r="I107">
        <f t="shared" ca="1" si="20"/>
        <v>2041244109179.3892</v>
      </c>
      <c r="J107">
        <f t="shared" ca="1" si="20"/>
        <v>2108439807857.3228</v>
      </c>
      <c r="K107">
        <f t="shared" ca="1" si="20"/>
        <v>2175635506535.2566</v>
      </c>
      <c r="L107" s="214">
        <f ca="1">IF('Liv 2020'!$A115="LM",INDIRECT("'Liv 2020'!"&amp;'Country Selector'!$B$3&amp;ROW($A115))*10^12,0)*'Process Emissions Multipliers'!$B$54</f>
        <v>2242831205213.1899</v>
      </c>
      <c r="M107">
        <f t="shared" ca="1" si="16"/>
        <v>2247704591167.5654</v>
      </c>
      <c r="N107">
        <f t="shared" ca="1" si="21"/>
        <v>2252577977121.9409</v>
      </c>
      <c r="O107">
        <f t="shared" ca="1" si="21"/>
        <v>2257451363076.3164</v>
      </c>
      <c r="P107">
        <f t="shared" ca="1" si="21"/>
        <v>2262324749030.6919</v>
      </c>
      <c r="Q107">
        <f t="shared" ca="1" si="21"/>
        <v>2267198134985.0674</v>
      </c>
      <c r="R107">
        <f t="shared" ca="1" si="21"/>
        <v>2272071520939.4424</v>
      </c>
      <c r="S107">
        <f t="shared" ca="1" si="21"/>
        <v>2276944906893.8179</v>
      </c>
      <c r="T107">
        <f t="shared" ca="1" si="21"/>
        <v>2281818292848.1934</v>
      </c>
      <c r="U107">
        <f t="shared" ca="1" si="21"/>
        <v>2286691678802.5688</v>
      </c>
      <c r="V107" s="214">
        <f ca="1">IF('Liv 2030'!$A115="LM",INDIRECT("'Liv 2030'!"&amp;'Country Selector'!$B$3&amp;ROW($A115))*10^12,0)*'Process Emissions Multipliers'!$D$54</f>
        <v>2291565064756.9443</v>
      </c>
      <c r="W107" s="90">
        <f t="shared" ca="1" si="22"/>
        <v>2321280110707.0664</v>
      </c>
      <c r="X107" s="90">
        <f t="shared" ca="1" si="22"/>
        <v>2350995156657.189</v>
      </c>
      <c r="Y107" s="90">
        <f t="shared" ca="1" si="22"/>
        <v>2380710202607.311</v>
      </c>
      <c r="Z107" s="90">
        <f t="shared" ca="1" si="22"/>
        <v>2410425248557.4331</v>
      </c>
      <c r="AA107" s="90">
        <f t="shared" ca="1" si="22"/>
        <v>2440140294507.5552</v>
      </c>
      <c r="AB107" s="90">
        <f t="shared" ca="1" si="22"/>
        <v>2469855340457.6772</v>
      </c>
      <c r="AC107" s="90">
        <f t="shared" ca="1" si="22"/>
        <v>2499570386407.7998</v>
      </c>
      <c r="AD107" s="90">
        <f t="shared" ca="1" si="22"/>
        <v>2529285432357.9219</v>
      </c>
      <c r="AE107" s="90">
        <f t="shared" ca="1" si="22"/>
        <v>2559000478308.0439</v>
      </c>
      <c r="AF107" s="90">
        <f t="shared" ca="1" si="22"/>
        <v>2588715524258.166</v>
      </c>
      <c r="AG107" s="90">
        <f t="shared" ca="1" si="22"/>
        <v>2618430570208.2886</v>
      </c>
      <c r="AH107" s="90">
        <f t="shared" ca="1" si="22"/>
        <v>2648145616158.4106</v>
      </c>
      <c r="AI107" s="90">
        <f t="shared" ca="1" si="22"/>
        <v>2677860662108.5327</v>
      </c>
      <c r="AJ107" s="90">
        <f t="shared" ca="1" si="22"/>
        <v>2707575708058.6553</v>
      </c>
      <c r="AK107" s="90">
        <f t="shared" ca="1" si="22"/>
        <v>2737290754008.7773</v>
      </c>
      <c r="AL107" s="90">
        <f t="shared" ca="1" si="22"/>
        <v>2767005799958.8994</v>
      </c>
      <c r="AM107" s="90">
        <f t="shared" ca="1" si="19"/>
        <v>2796720845909.0215</v>
      </c>
      <c r="AN107" s="90">
        <f t="shared" ca="1" si="19"/>
        <v>2826435891859.1436</v>
      </c>
      <c r="AO107" s="90">
        <f t="shared" ca="1" si="19"/>
        <v>2856150937809.2661</v>
      </c>
      <c r="AP107" s="214">
        <f ca="1">V107*'Process Emissions Multipliers'!$E$54</f>
        <v>2885865983759.3882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4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4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4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4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4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4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4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4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4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4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4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4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4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14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214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14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214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4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4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4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4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4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214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4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4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4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4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4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4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4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4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4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4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4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1638069917111.7903</v>
      </c>
      <c r="D125">
        <f t="shared" ca="1" si="20"/>
        <v>1705265615789.7231</v>
      </c>
      <c r="E125">
        <f t="shared" ca="1" si="20"/>
        <v>1772461314467.6558</v>
      </c>
      <c r="F125">
        <f t="shared" ca="1" si="20"/>
        <v>1839657013145.5884</v>
      </c>
      <c r="G125">
        <f t="shared" ca="1" si="20"/>
        <v>1906852711823.521</v>
      </c>
      <c r="H125">
        <f t="shared" ca="1" si="20"/>
        <v>1974048410501.4536</v>
      </c>
      <c r="I125">
        <f t="shared" ca="1" si="20"/>
        <v>2041244109179.3862</v>
      </c>
      <c r="J125">
        <f t="shared" ca="1" si="20"/>
        <v>2108439807857.3188</v>
      </c>
      <c r="K125">
        <f t="shared" ca="1" si="20"/>
        <v>2175635506535.2515</v>
      </c>
      <c r="L125" s="214">
        <f ca="1">IF('Liv 2020'!$A133="LM",INDIRECT("'Liv 2020'!"&amp;'Country Selector'!$B$3&amp;ROW($A133))*10^12,0)*'Process Emissions Multipliers'!$B$54</f>
        <v>2242831205213.1841</v>
      </c>
      <c r="M125">
        <f t="shared" ca="1" si="16"/>
        <v>2247704591167.5601</v>
      </c>
      <c r="N125">
        <f t="shared" ca="1" si="21"/>
        <v>2252577977121.936</v>
      </c>
      <c r="O125">
        <f t="shared" ca="1" si="21"/>
        <v>2257451363076.3125</v>
      </c>
      <c r="P125">
        <f t="shared" ca="1" si="21"/>
        <v>2262324749030.6885</v>
      </c>
      <c r="Q125">
        <f t="shared" ca="1" si="21"/>
        <v>2267198134985.0645</v>
      </c>
      <c r="R125">
        <f t="shared" ca="1" si="21"/>
        <v>2272071520939.4404</v>
      </c>
      <c r="S125">
        <f t="shared" ca="1" si="21"/>
        <v>2276944906893.8164</v>
      </c>
      <c r="T125">
        <f t="shared" ca="1" si="21"/>
        <v>2281818292848.1924</v>
      </c>
      <c r="U125">
        <f t="shared" ca="1" si="21"/>
        <v>2286691678802.5684</v>
      </c>
      <c r="V125" s="214">
        <f ca="1">IF('Liv 2030'!$A133="LM",INDIRECT("'Liv 2030'!"&amp;'Country Selector'!$B$3&amp;ROW($A133))*10^12,0)*'Process Emissions Multipliers'!$D$54</f>
        <v>2291565064756.9443</v>
      </c>
      <c r="W125" s="90">
        <f t="shared" ca="1" si="24"/>
        <v>2321280110707.0664</v>
      </c>
      <c r="X125" s="90">
        <f t="shared" ca="1" si="24"/>
        <v>2350995156657.189</v>
      </c>
      <c r="Y125" s="90">
        <f t="shared" ca="1" si="24"/>
        <v>2380710202607.311</v>
      </c>
      <c r="Z125" s="90">
        <f t="shared" ca="1" si="24"/>
        <v>2410425248557.4331</v>
      </c>
      <c r="AA125" s="90">
        <f t="shared" ca="1" si="24"/>
        <v>2440140294507.5552</v>
      </c>
      <c r="AB125" s="90">
        <f t="shared" ca="1" si="24"/>
        <v>2469855340457.6772</v>
      </c>
      <c r="AC125" s="90">
        <f t="shared" ca="1" si="24"/>
        <v>2499570386407.7998</v>
      </c>
      <c r="AD125" s="90">
        <f t="shared" ca="1" si="24"/>
        <v>2529285432357.9219</v>
      </c>
      <c r="AE125" s="90">
        <f t="shared" ca="1" si="24"/>
        <v>2559000478308.0439</v>
      </c>
      <c r="AF125" s="90">
        <f t="shared" ca="1" si="24"/>
        <v>2588715524258.166</v>
      </c>
      <c r="AG125" s="90">
        <f t="shared" ca="1" si="24"/>
        <v>2618430570208.2886</v>
      </c>
      <c r="AH125" s="90">
        <f t="shared" ca="1" si="24"/>
        <v>2648145616158.4106</v>
      </c>
      <c r="AI125" s="90">
        <f t="shared" ca="1" si="24"/>
        <v>2677860662108.5327</v>
      </c>
      <c r="AJ125" s="90">
        <f t="shared" ca="1" si="24"/>
        <v>2707575708058.6553</v>
      </c>
      <c r="AK125" s="90">
        <f t="shared" ca="1" si="24"/>
        <v>2737290754008.7773</v>
      </c>
      <c r="AL125" s="90">
        <f t="shared" ca="1" si="24"/>
        <v>2767005799958.8994</v>
      </c>
      <c r="AM125" s="90">
        <f t="shared" ca="1" si="23"/>
        <v>2796720845909.0215</v>
      </c>
      <c r="AN125" s="90">
        <f t="shared" ca="1" si="23"/>
        <v>2826435891859.1436</v>
      </c>
      <c r="AO125" s="90">
        <f t="shared" ca="1" si="23"/>
        <v>2856150937809.2661</v>
      </c>
      <c r="AP125" s="214">
        <f ca="1">V125*'Process Emissions Multipliers'!$E$54</f>
        <v>2885865983759.3882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1638069917111.7903</v>
      </c>
      <c r="D126">
        <f t="shared" ca="1" si="20"/>
        <v>1705265615789.7231</v>
      </c>
      <c r="E126">
        <f t="shared" ca="1" si="20"/>
        <v>1772461314467.6558</v>
      </c>
      <c r="F126">
        <f t="shared" ca="1" si="20"/>
        <v>1839657013145.5884</v>
      </c>
      <c r="G126">
        <f t="shared" ca="1" si="20"/>
        <v>1906852711823.521</v>
      </c>
      <c r="H126">
        <f t="shared" ca="1" si="20"/>
        <v>1974048410501.4536</v>
      </c>
      <c r="I126">
        <f t="shared" ca="1" si="20"/>
        <v>2041244109179.3862</v>
      </c>
      <c r="J126">
        <f t="shared" ca="1" si="20"/>
        <v>2108439807857.3188</v>
      </c>
      <c r="K126">
        <f t="shared" ca="1" si="20"/>
        <v>2175635506535.2515</v>
      </c>
      <c r="L126" s="214">
        <f ca="1">IF('Liv 2020'!$A134="LM",INDIRECT("'Liv 2020'!"&amp;'Country Selector'!$B$3&amp;ROW($A134))*10^12,0)*'Process Emissions Multipliers'!$B$54</f>
        <v>2242831205213.1841</v>
      </c>
      <c r="M126">
        <f t="shared" ca="1" si="16"/>
        <v>2247704591167.5601</v>
      </c>
      <c r="N126">
        <f t="shared" ca="1" si="21"/>
        <v>2252577977121.936</v>
      </c>
      <c r="O126">
        <f t="shared" ca="1" si="21"/>
        <v>2257451363076.3125</v>
      </c>
      <c r="P126">
        <f t="shared" ca="1" si="21"/>
        <v>2262324749030.6885</v>
      </c>
      <c r="Q126">
        <f t="shared" ca="1" si="21"/>
        <v>2267198134985.0645</v>
      </c>
      <c r="R126">
        <f t="shared" ca="1" si="21"/>
        <v>2272071520939.4404</v>
      </c>
      <c r="S126">
        <f t="shared" ca="1" si="21"/>
        <v>2276944906893.8164</v>
      </c>
      <c r="T126">
        <f t="shared" ca="1" si="21"/>
        <v>2281818292848.1924</v>
      </c>
      <c r="U126">
        <f t="shared" ca="1" si="21"/>
        <v>2286691678802.5684</v>
      </c>
      <c r="V126" s="214">
        <f ca="1">IF('Liv 2030'!$A134="LM",INDIRECT("'Liv 2030'!"&amp;'Country Selector'!$B$3&amp;ROW($A134))*10^12,0)*'Process Emissions Multipliers'!$D$54</f>
        <v>2291565064756.9443</v>
      </c>
      <c r="W126" s="90">
        <f t="shared" ca="1" si="24"/>
        <v>2321280110707.0664</v>
      </c>
      <c r="X126" s="90">
        <f t="shared" ca="1" si="24"/>
        <v>2350995156657.189</v>
      </c>
      <c r="Y126" s="90">
        <f t="shared" ca="1" si="24"/>
        <v>2380710202607.311</v>
      </c>
      <c r="Z126" s="90">
        <f t="shared" ca="1" si="24"/>
        <v>2410425248557.4331</v>
      </c>
      <c r="AA126" s="90">
        <f t="shared" ca="1" si="24"/>
        <v>2440140294507.5552</v>
      </c>
      <c r="AB126" s="90">
        <f t="shared" ca="1" si="24"/>
        <v>2469855340457.6772</v>
      </c>
      <c r="AC126" s="90">
        <f t="shared" ca="1" si="24"/>
        <v>2499570386407.7998</v>
      </c>
      <c r="AD126" s="90">
        <f t="shared" ca="1" si="24"/>
        <v>2529285432357.9219</v>
      </c>
      <c r="AE126" s="90">
        <f t="shared" ca="1" si="24"/>
        <v>2559000478308.0439</v>
      </c>
      <c r="AF126" s="90">
        <f t="shared" ca="1" si="24"/>
        <v>2588715524258.166</v>
      </c>
      <c r="AG126" s="90">
        <f t="shared" ca="1" si="24"/>
        <v>2618430570208.2886</v>
      </c>
      <c r="AH126" s="90">
        <f t="shared" ca="1" si="24"/>
        <v>2648145616158.4106</v>
      </c>
      <c r="AI126" s="90">
        <f t="shared" ca="1" si="24"/>
        <v>2677860662108.5327</v>
      </c>
      <c r="AJ126" s="90">
        <f t="shared" ca="1" si="24"/>
        <v>2707575708058.6553</v>
      </c>
      <c r="AK126" s="90">
        <f t="shared" ca="1" si="24"/>
        <v>2737290754008.7773</v>
      </c>
      <c r="AL126" s="90">
        <f t="shared" ref="AL126:AO141" ca="1" si="25">$V126*($AP$1-AL$1)/($AP$1-$V$1)+$AP126*(AL$1-$V$1)/($AP$1-$V$1)</f>
        <v>2767005799958.8994</v>
      </c>
      <c r="AM126" s="90">
        <f t="shared" ca="1" si="25"/>
        <v>2796720845909.0215</v>
      </c>
      <c r="AN126" s="90">
        <f t="shared" ca="1" si="25"/>
        <v>2826435891859.1436</v>
      </c>
      <c r="AO126" s="90">
        <f t="shared" ca="1" si="25"/>
        <v>2856150937809.2661</v>
      </c>
      <c r="AP126" s="214">
        <f ca="1">V126*'Process Emissions Multipliers'!$E$54</f>
        <v>2885865983759.3882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14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4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4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356658272583.79614</v>
      </c>
      <c r="N128">
        <f t="shared" ca="1" si="28"/>
        <v>713316545167.59229</v>
      </c>
      <c r="O128">
        <f t="shared" ca="1" si="28"/>
        <v>1069974817751.3884</v>
      </c>
      <c r="P128">
        <f t="shared" ca="1" si="28"/>
        <v>1426633090335.1846</v>
      </c>
      <c r="Q128">
        <f t="shared" ca="1" si="28"/>
        <v>1783291362918.981</v>
      </c>
      <c r="R128">
        <f t="shared" ca="1" si="28"/>
        <v>2139949635502.7769</v>
      </c>
      <c r="S128">
        <f t="shared" ca="1" si="28"/>
        <v>2496607908086.5732</v>
      </c>
      <c r="T128">
        <f t="shared" ca="1" si="28"/>
        <v>2853266180670.3691</v>
      </c>
      <c r="U128">
        <f t="shared" ca="1" si="28"/>
        <v>3209924453254.165</v>
      </c>
      <c r="V128" s="214">
        <f ca="1">IF('Liv 2030'!$A136="LM",INDIRECT("'Liv 2030'!"&amp;'Country Selector'!$B$3&amp;ROW($A136))*10^12,0)*'Process Emissions Multipliers'!$D$54</f>
        <v>3566582725837.9614</v>
      </c>
      <c r="W128" s="90">
        <f t="shared" ca="1" si="26"/>
        <v>3612831104822.7529</v>
      </c>
      <c r="X128" s="90">
        <f t="shared" ca="1" si="26"/>
        <v>3659079483807.5439</v>
      </c>
      <c r="Y128" s="90">
        <f t="shared" ca="1" si="26"/>
        <v>3705327862792.335</v>
      </c>
      <c r="Z128" s="90">
        <f t="shared" ca="1" si="26"/>
        <v>3751576241777.127</v>
      </c>
      <c r="AA128" s="90">
        <f t="shared" ca="1" si="26"/>
        <v>3797824620761.918</v>
      </c>
      <c r="AB128" s="90">
        <f t="shared" ca="1" si="26"/>
        <v>3844072999746.7095</v>
      </c>
      <c r="AC128" s="90">
        <f t="shared" ca="1" si="26"/>
        <v>3890321378731.5005</v>
      </c>
      <c r="AD128" s="90">
        <f t="shared" ca="1" si="26"/>
        <v>3936569757716.292</v>
      </c>
      <c r="AE128" s="90">
        <f t="shared" ca="1" si="26"/>
        <v>3982818136701.0835</v>
      </c>
      <c r="AF128" s="90">
        <f t="shared" ca="1" si="26"/>
        <v>4029066515685.875</v>
      </c>
      <c r="AG128" s="90">
        <f t="shared" ca="1" si="26"/>
        <v>4075314894670.666</v>
      </c>
      <c r="AH128" s="90">
        <f t="shared" ca="1" si="26"/>
        <v>4121563273655.457</v>
      </c>
      <c r="AI128" s="90">
        <f t="shared" ca="1" si="26"/>
        <v>4167811652640.2485</v>
      </c>
      <c r="AJ128" s="90">
        <f t="shared" ca="1" si="26"/>
        <v>4214060031625.04</v>
      </c>
      <c r="AK128" s="90">
        <f t="shared" ca="1" si="26"/>
        <v>4260308410609.8311</v>
      </c>
      <c r="AL128" s="90">
        <f t="shared" ca="1" si="26"/>
        <v>4306556789594.6226</v>
      </c>
      <c r="AM128" s="90">
        <f t="shared" ca="1" si="25"/>
        <v>4352805168579.4141</v>
      </c>
      <c r="AN128" s="90">
        <f t="shared" ca="1" si="25"/>
        <v>4399053547564.2051</v>
      </c>
      <c r="AO128" s="90">
        <f t="shared" ca="1" si="25"/>
        <v>4445301926548.9971</v>
      </c>
      <c r="AP128" s="214">
        <f ca="1">V128*'Process Emissions Multipliers'!$E$54</f>
        <v>4491550305533.7881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2334073156406.4536</v>
      </c>
      <c r="D129">
        <f t="shared" ca="1" si="27"/>
        <v>2458284770466.4121</v>
      </c>
      <c r="E129">
        <f t="shared" ca="1" si="27"/>
        <v>2582496384526.3701</v>
      </c>
      <c r="F129">
        <f t="shared" ca="1" si="27"/>
        <v>2706707998586.3291</v>
      </c>
      <c r="G129">
        <f t="shared" ca="1" si="27"/>
        <v>2830919612646.2871</v>
      </c>
      <c r="H129">
        <f t="shared" ca="1" si="27"/>
        <v>2955131226706.2456</v>
      </c>
      <c r="I129">
        <f t="shared" ca="1" si="27"/>
        <v>3079342840766.2041</v>
      </c>
      <c r="J129">
        <f t="shared" ca="1" si="27"/>
        <v>3203554454826.1626</v>
      </c>
      <c r="K129">
        <f t="shared" ca="1" si="27"/>
        <v>3327766068886.1211</v>
      </c>
      <c r="L129" s="214">
        <f ca="1">IF('Liv 2020'!$A137="LM",INDIRECT("'Liv 2020'!"&amp;'Country Selector'!$B$3&amp;ROW($A137))*10^12,0)*'Process Emissions Multipliers'!$B$54</f>
        <v>3451977682946.0796</v>
      </c>
      <c r="M129">
        <f t="shared" ca="1" si="28"/>
        <v>3106779914651.4717</v>
      </c>
      <c r="N129">
        <f t="shared" ca="1" si="28"/>
        <v>2761582146356.8638</v>
      </c>
      <c r="O129">
        <f t="shared" ca="1" si="28"/>
        <v>2416384378062.2559</v>
      </c>
      <c r="P129">
        <f t="shared" ca="1" si="28"/>
        <v>2071186609767.6477</v>
      </c>
      <c r="Q129">
        <f t="shared" ca="1" si="28"/>
        <v>1725988841473.0398</v>
      </c>
      <c r="R129">
        <f t="shared" ca="1" si="28"/>
        <v>1380791073178.4319</v>
      </c>
      <c r="S129">
        <f t="shared" ca="1" si="28"/>
        <v>1035593304883.8239</v>
      </c>
      <c r="T129">
        <f t="shared" ca="1" si="28"/>
        <v>690395536589.21594</v>
      </c>
      <c r="U129">
        <f t="shared" ca="1" si="28"/>
        <v>345197768294.60797</v>
      </c>
      <c r="V129" s="214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 s="214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4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4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4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4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4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4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4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4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4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4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4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4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4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352923558561.51593</v>
      </c>
      <c r="D137">
        <f t="shared" ca="1" si="27"/>
        <v>705847117123.03186</v>
      </c>
      <c r="E137">
        <f t="shared" ca="1" si="27"/>
        <v>1058770675684.5476</v>
      </c>
      <c r="F137">
        <f t="shared" ca="1" si="27"/>
        <v>1411694234246.0637</v>
      </c>
      <c r="G137">
        <f t="shared" ca="1" si="27"/>
        <v>1764617792807.5796</v>
      </c>
      <c r="H137">
        <f t="shared" ca="1" si="27"/>
        <v>2117541351369.0952</v>
      </c>
      <c r="I137">
        <f t="shared" ca="1" si="27"/>
        <v>2470464909930.6113</v>
      </c>
      <c r="J137">
        <f t="shared" ca="1" si="27"/>
        <v>2823388468492.1274</v>
      </c>
      <c r="K137">
        <f t="shared" ca="1" si="27"/>
        <v>3176312027053.6436</v>
      </c>
      <c r="L137" s="214">
        <f ca="1">IF('Liv 2020'!$A145="LM",INDIRECT("'Liv 2020'!"&amp;'Country Selector'!$B$3&amp;ROW($A145))*10^12,0)*'Process Emissions Multipliers'!$B$54</f>
        <v>3529235585615.1592</v>
      </c>
      <c r="M137">
        <f t="shared" ca="1" si="28"/>
        <v>3176312027053.6436</v>
      </c>
      <c r="N137">
        <f t="shared" ca="1" si="28"/>
        <v>2823388468492.1274</v>
      </c>
      <c r="O137">
        <f t="shared" ca="1" si="28"/>
        <v>2470464909930.6113</v>
      </c>
      <c r="P137">
        <f t="shared" ca="1" si="28"/>
        <v>2117541351369.0952</v>
      </c>
      <c r="Q137">
        <f t="shared" ca="1" si="28"/>
        <v>1764617792807.5796</v>
      </c>
      <c r="R137">
        <f t="shared" ca="1" si="28"/>
        <v>1411694234246.0637</v>
      </c>
      <c r="S137">
        <f t="shared" ca="1" si="28"/>
        <v>1058770675684.5476</v>
      </c>
      <c r="T137">
        <f t="shared" ca="1" si="28"/>
        <v>705847117123.03186</v>
      </c>
      <c r="U137">
        <f t="shared" ca="1" si="28"/>
        <v>352923558561.51593</v>
      </c>
      <c r="V137" s="214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4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4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4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4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4">
        <f ca="1">IF('Liv 2020'!$A148="LM",INDIRECT("'Liv 2020'!"&amp;'Country Selector'!$B$3&amp;ROW($A148))*10^12,0)*'Process Emissions Multipliers'!$B$54</f>
        <v>0</v>
      </c>
      <c r="M140">
        <f t="shared" ca="1" si="28"/>
        <v>356658272583.79559</v>
      </c>
      <c r="N140">
        <f t="shared" ca="1" si="28"/>
        <v>713316545167.59119</v>
      </c>
      <c r="O140">
        <f t="shared" ca="1" si="28"/>
        <v>1069974817751.3867</v>
      </c>
      <c r="P140">
        <f t="shared" ca="1" si="28"/>
        <v>1426633090335.1824</v>
      </c>
      <c r="Q140">
        <f t="shared" ca="1" si="28"/>
        <v>1783291362918.978</v>
      </c>
      <c r="R140">
        <f t="shared" ca="1" si="28"/>
        <v>2139949635502.7734</v>
      </c>
      <c r="S140">
        <f t="shared" ca="1" si="28"/>
        <v>2496607908086.5693</v>
      </c>
      <c r="T140">
        <f t="shared" ca="1" si="28"/>
        <v>2853266180670.3647</v>
      </c>
      <c r="U140">
        <f t="shared" ca="1" si="28"/>
        <v>3209924453254.1606</v>
      </c>
      <c r="V140" s="214">
        <f ca="1">IF('Liv 2030'!$A148="LM",INDIRECT("'Liv 2030'!"&amp;'Country Selector'!$B$3&amp;ROW($A148))*10^12,0)*'Process Emissions Multipliers'!$D$54</f>
        <v>3566582725837.9561</v>
      </c>
      <c r="W140" s="90">
        <f t="shared" ca="1" si="26"/>
        <v>3612831104822.7471</v>
      </c>
      <c r="X140" s="90">
        <f t="shared" ca="1" si="26"/>
        <v>3659079483807.5386</v>
      </c>
      <c r="Y140" s="90">
        <f t="shared" ca="1" si="26"/>
        <v>3705327862792.3301</v>
      </c>
      <c r="Z140" s="90">
        <f t="shared" ca="1" si="26"/>
        <v>3751576241777.1211</v>
      </c>
      <c r="AA140" s="90">
        <f t="shared" ca="1" si="26"/>
        <v>3797824620761.9126</v>
      </c>
      <c r="AB140" s="90">
        <f t="shared" ca="1" si="26"/>
        <v>3844072999746.7036</v>
      </c>
      <c r="AC140" s="90">
        <f t="shared" ca="1" si="26"/>
        <v>3890321378731.4951</v>
      </c>
      <c r="AD140" s="90">
        <f t="shared" ca="1" si="26"/>
        <v>3936569757716.2861</v>
      </c>
      <c r="AE140" s="90">
        <f t="shared" ca="1" si="26"/>
        <v>3982818136701.0771</v>
      </c>
      <c r="AF140" s="90">
        <f t="shared" ca="1" si="26"/>
        <v>4029066515685.8687</v>
      </c>
      <c r="AG140" s="90">
        <f t="shared" ca="1" si="26"/>
        <v>4075314894670.6602</v>
      </c>
      <c r="AH140" s="90">
        <f t="shared" ca="1" si="26"/>
        <v>4121563273655.4512</v>
      </c>
      <c r="AI140" s="90">
        <f t="shared" ca="1" si="26"/>
        <v>4167811652640.2427</v>
      </c>
      <c r="AJ140" s="90">
        <f t="shared" ca="1" si="26"/>
        <v>4214060031625.0337</v>
      </c>
      <c r="AK140" s="90">
        <f t="shared" ca="1" si="26"/>
        <v>4260308410609.8252</v>
      </c>
      <c r="AL140" s="90">
        <f t="shared" ca="1" si="26"/>
        <v>4306556789594.6162</v>
      </c>
      <c r="AM140" s="90">
        <f t="shared" ca="1" si="25"/>
        <v>4352805168579.4072</v>
      </c>
      <c r="AN140" s="90">
        <f t="shared" ca="1" si="25"/>
        <v>4399053547564.1992</v>
      </c>
      <c r="AO140" s="90">
        <f t="shared" ca="1" si="25"/>
        <v>4445301926548.9902</v>
      </c>
      <c r="AP140" s="214">
        <f ca="1">V140*'Process Emissions Multipliers'!$E$54</f>
        <v>4491550305533.7813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345197768294.60632</v>
      </c>
      <c r="D141">
        <f t="shared" ca="1" si="27"/>
        <v>690395536589.21265</v>
      </c>
      <c r="E141">
        <f t="shared" ca="1" si="27"/>
        <v>1035593304883.8191</v>
      </c>
      <c r="F141">
        <f t="shared" ca="1" si="27"/>
        <v>1380791073178.4253</v>
      </c>
      <c r="G141">
        <f t="shared" ca="1" si="27"/>
        <v>1725988841473.0317</v>
      </c>
      <c r="H141">
        <f t="shared" ca="1" si="27"/>
        <v>2071186609767.6382</v>
      </c>
      <c r="I141">
        <f t="shared" ca="1" si="27"/>
        <v>2416384378062.2446</v>
      </c>
      <c r="J141">
        <f t="shared" ca="1" si="27"/>
        <v>2761582146356.8506</v>
      </c>
      <c r="K141">
        <f t="shared" ca="1" si="27"/>
        <v>3106779914651.457</v>
      </c>
      <c r="L141" s="214">
        <f ca="1">IF('Liv 2020'!$A149="LM",INDIRECT("'Liv 2020'!"&amp;'Country Selector'!$B$3&amp;ROW($A149))*10^12,0)*'Process Emissions Multipliers'!$B$54</f>
        <v>3451977682946.0635</v>
      </c>
      <c r="M141">
        <f t="shared" ca="1" si="28"/>
        <v>3106779914651.457</v>
      </c>
      <c r="N141">
        <f t="shared" ca="1" si="28"/>
        <v>2761582146356.8506</v>
      </c>
      <c r="O141">
        <f t="shared" ca="1" si="28"/>
        <v>2416384378062.2446</v>
      </c>
      <c r="P141">
        <f t="shared" ca="1" si="28"/>
        <v>2071186609767.6382</v>
      </c>
      <c r="Q141">
        <f t="shared" ca="1" si="28"/>
        <v>1725988841473.0317</v>
      </c>
      <c r="R141">
        <f t="shared" ca="1" si="28"/>
        <v>1380791073178.4253</v>
      </c>
      <c r="S141">
        <f t="shared" ca="1" si="28"/>
        <v>1035593304883.8191</v>
      </c>
      <c r="T141">
        <f t="shared" ca="1" si="28"/>
        <v>690395536589.21265</v>
      </c>
      <c r="U141">
        <f t="shared" ca="1" si="28"/>
        <v>345197768294.60632</v>
      </c>
      <c r="V141" s="214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 s="214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4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4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4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4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4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4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4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4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4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4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4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4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4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4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4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4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4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4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4">
        <f ca="1">IF('Liv 2020'!$A159="LM",INDIRECT("'Liv 2020'!"&amp;'Country Selector'!$B$3&amp;ROW($A159))*10^12,0)*'Process Emissions Multipliers'!$B$54</f>
        <v>0</v>
      </c>
      <c r="M151">
        <f t="shared" ca="1" si="28"/>
        <v>395158427938.66772</v>
      </c>
      <c r="N151">
        <f t="shared" ca="1" si="28"/>
        <v>790316855877.33545</v>
      </c>
      <c r="O151">
        <f t="shared" ca="1" si="28"/>
        <v>1185475283816.0032</v>
      </c>
      <c r="P151">
        <f t="shared" ca="1" si="28"/>
        <v>1580633711754.6709</v>
      </c>
      <c r="Q151">
        <f t="shared" ca="1" si="28"/>
        <v>1975792139693.3386</v>
      </c>
      <c r="R151">
        <f t="shared" ca="1" si="28"/>
        <v>2370950567632.0063</v>
      </c>
      <c r="S151">
        <f t="shared" ca="1" si="28"/>
        <v>2766108995570.6743</v>
      </c>
      <c r="T151">
        <f t="shared" ca="1" si="28"/>
        <v>3161267423509.3418</v>
      </c>
      <c r="U151">
        <f t="shared" ca="1" si="28"/>
        <v>3556425851448.0093</v>
      </c>
      <c r="V151" s="214">
        <f ca="1">IF('Liv 2030'!$A159="LM",INDIRECT("'Liv 2030'!"&amp;'Country Selector'!$B$3&amp;ROW($A159))*10^12,0)*'Process Emissions Multipliers'!$D$54</f>
        <v>3951584279386.6772</v>
      </c>
      <c r="W151" s="90">
        <f t="shared" ca="1" si="30"/>
        <v>4002825027573.8604</v>
      </c>
      <c r="X151" s="90">
        <f t="shared" ca="1" si="30"/>
        <v>4054065775761.0425</v>
      </c>
      <c r="Y151" s="90">
        <f t="shared" ca="1" si="30"/>
        <v>4105306523948.2256</v>
      </c>
      <c r="Z151" s="90">
        <f t="shared" ca="1" si="30"/>
        <v>4156547272135.4082</v>
      </c>
      <c r="AA151" s="90">
        <f t="shared" ca="1" si="30"/>
        <v>4207788020322.5908</v>
      </c>
      <c r="AB151" s="90">
        <f t="shared" ca="1" si="30"/>
        <v>4259028768509.7734</v>
      </c>
      <c r="AC151" s="90">
        <f t="shared" ca="1" si="30"/>
        <v>4310269516696.9561</v>
      </c>
      <c r="AD151" s="90">
        <f t="shared" ca="1" si="30"/>
        <v>4361510264884.1387</v>
      </c>
      <c r="AE151" s="90">
        <f t="shared" ca="1" si="30"/>
        <v>4412751013071.3213</v>
      </c>
      <c r="AF151" s="90">
        <f t="shared" ca="1" si="30"/>
        <v>4463991761258.5039</v>
      </c>
      <c r="AG151" s="90">
        <f t="shared" ca="1" si="30"/>
        <v>4515232509445.6865</v>
      </c>
      <c r="AH151" s="90">
        <f t="shared" ca="1" si="30"/>
        <v>4566473257632.8691</v>
      </c>
      <c r="AI151" s="90">
        <f t="shared" ca="1" si="30"/>
        <v>4617714005820.0527</v>
      </c>
      <c r="AJ151" s="90">
        <f t="shared" ca="1" si="30"/>
        <v>4668954754007.2344</v>
      </c>
      <c r="AK151" s="90">
        <f t="shared" ca="1" si="30"/>
        <v>4720195502194.418</v>
      </c>
      <c r="AL151" s="90">
        <f t="shared" ca="1" si="30"/>
        <v>4771436250381.5996</v>
      </c>
      <c r="AM151" s="90">
        <f t="shared" ca="1" si="29"/>
        <v>4822676998568.7832</v>
      </c>
      <c r="AN151" s="90">
        <f t="shared" ca="1" si="29"/>
        <v>4873917746755.9658</v>
      </c>
      <c r="AO151" s="90">
        <f t="shared" ca="1" si="29"/>
        <v>4925158494943.1484</v>
      </c>
      <c r="AP151" s="214">
        <f ca="1">V151*'Process Emissions Multipliers'!$E$54</f>
        <v>4976399243130.3311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4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4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4914209751335.376</v>
      </c>
      <c r="D153">
        <f t="shared" ca="1" si="27"/>
        <v>5115796847369.1729</v>
      </c>
      <c r="E153">
        <f t="shared" ca="1" si="27"/>
        <v>5317383943402.9688</v>
      </c>
      <c r="F153">
        <f t="shared" ca="1" si="27"/>
        <v>5518971039436.7656</v>
      </c>
      <c r="G153">
        <f t="shared" ca="1" si="27"/>
        <v>5720558135470.5605</v>
      </c>
      <c r="H153">
        <f t="shared" ca="1" si="27"/>
        <v>5922145231504.3574</v>
      </c>
      <c r="I153">
        <f t="shared" ca="1" si="27"/>
        <v>6123732327538.1543</v>
      </c>
      <c r="J153">
        <f t="shared" ca="1" si="27"/>
        <v>6325319423571.9502</v>
      </c>
      <c r="K153">
        <f t="shared" ca="1" si="27"/>
        <v>6526906519605.7461</v>
      </c>
      <c r="L153" s="214">
        <f ca="1">IF('Liv 2020'!$A161="LM",INDIRECT("'Liv 2020'!"&amp;'Country Selector'!$B$3&amp;ROW($A161))*10^12,0)*'Process Emissions Multipliers'!$B$54</f>
        <v>6728493615639.542</v>
      </c>
      <c r="M153">
        <f t="shared" ca="1" si="28"/>
        <v>6875406528290.9346</v>
      </c>
      <c r="N153">
        <f t="shared" ca="1" si="28"/>
        <v>7022319440942.3281</v>
      </c>
      <c r="O153">
        <f t="shared" ca="1" si="28"/>
        <v>7169232353593.7207</v>
      </c>
      <c r="P153">
        <f t="shared" ca="1" si="28"/>
        <v>7316145266245.1133</v>
      </c>
      <c r="Q153">
        <f t="shared" ca="1" si="28"/>
        <v>7463058178896.5059</v>
      </c>
      <c r="R153">
        <f t="shared" ca="1" si="28"/>
        <v>7609971091547.8984</v>
      </c>
      <c r="S153">
        <f t="shared" ca="1" si="28"/>
        <v>7756884004199.291</v>
      </c>
      <c r="T153">
        <f t="shared" ca="1" si="28"/>
        <v>7903796916850.6836</v>
      </c>
      <c r="U153">
        <f t="shared" ca="1" si="28"/>
        <v>8050709829502.0771</v>
      </c>
      <c r="V153" s="214">
        <f ca="1">IF('Liv 2030'!$A161="LM",INDIRECT("'Liv 2030'!"&amp;'Country Selector'!$B$3&amp;ROW($A161))*10^12,0)*'Process Emissions Multipliers'!$D$54</f>
        <v>8197622742153.4697</v>
      </c>
      <c r="W153" s="90">
        <f t="shared" ca="1" si="30"/>
        <v>8303922467267.6221</v>
      </c>
      <c r="X153" s="90">
        <f t="shared" ca="1" si="30"/>
        <v>8410222192381.7734</v>
      </c>
      <c r="Y153" s="90">
        <f t="shared" ca="1" si="30"/>
        <v>8516521917495.9258</v>
      </c>
      <c r="Z153" s="90">
        <f t="shared" ca="1" si="30"/>
        <v>8622821642610.0771</v>
      </c>
      <c r="AA153" s="90">
        <f t="shared" ca="1" si="30"/>
        <v>8729121367724.2295</v>
      </c>
      <c r="AB153" s="90">
        <f t="shared" ca="1" si="30"/>
        <v>8835421092838.3809</v>
      </c>
      <c r="AC153" s="90">
        <f t="shared" ca="1" si="30"/>
        <v>8941720817952.5352</v>
      </c>
      <c r="AD153" s="90">
        <f t="shared" ca="1" si="30"/>
        <v>9048020543066.6855</v>
      </c>
      <c r="AE153" s="90">
        <f t="shared" ca="1" si="30"/>
        <v>9154320268180.8359</v>
      </c>
      <c r="AF153" s="90">
        <f t="shared" ca="1" si="30"/>
        <v>9260619993294.9883</v>
      </c>
      <c r="AG153" s="90">
        <f t="shared" ca="1" si="30"/>
        <v>9366919718409.1406</v>
      </c>
      <c r="AH153" s="90">
        <f t="shared" ca="1" si="30"/>
        <v>9473219443523.293</v>
      </c>
      <c r="AI153" s="90">
        <f t="shared" ca="1" si="30"/>
        <v>9579519168637.4434</v>
      </c>
      <c r="AJ153" s="90">
        <f t="shared" ca="1" si="30"/>
        <v>9685818893751.5977</v>
      </c>
      <c r="AK153" s="90">
        <f t="shared" ca="1" si="30"/>
        <v>9792118618865.748</v>
      </c>
      <c r="AL153" s="90">
        <f t="shared" ca="1" si="30"/>
        <v>9898418343979.9004</v>
      </c>
      <c r="AM153" s="90">
        <f t="shared" ca="1" si="29"/>
        <v>10004718069094.051</v>
      </c>
      <c r="AN153" s="90">
        <f t="shared" ca="1" si="29"/>
        <v>10111017794208.203</v>
      </c>
      <c r="AO153" s="90">
        <f t="shared" ca="1" si="29"/>
        <v>10217317519322.357</v>
      </c>
      <c r="AP153" s="214">
        <f ca="1">V153*'Process Emissions Multipliers'!$E$54</f>
        <v>10323617244436.508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1366563361337.0515</v>
      </c>
      <c r="D154">
        <f t="shared" ca="1" si="27"/>
        <v>1358588914648.0557</v>
      </c>
      <c r="E154">
        <f t="shared" ca="1" si="27"/>
        <v>1350614467959.0596</v>
      </c>
      <c r="F154">
        <f t="shared" ca="1" si="27"/>
        <v>1342640021270.0635</v>
      </c>
      <c r="G154">
        <f t="shared" ca="1" si="27"/>
        <v>1334665574581.0674</v>
      </c>
      <c r="H154">
        <f t="shared" ca="1" si="27"/>
        <v>1326691127892.0713</v>
      </c>
      <c r="I154">
        <f t="shared" ca="1" si="27"/>
        <v>1318716681203.0752</v>
      </c>
      <c r="J154">
        <f t="shared" ca="1" si="27"/>
        <v>1310742234514.0791</v>
      </c>
      <c r="K154">
        <f t="shared" ca="1" si="27"/>
        <v>1302767787825.0828</v>
      </c>
      <c r="L154" s="214">
        <f ca="1">IF('Liv 2020'!$A162="LM",INDIRECT("'Liv 2020'!"&amp;'Country Selector'!$B$3&amp;ROW($A162))*10^12,0)*'Process Emissions Multipliers'!$B$54</f>
        <v>1294793341136.0867</v>
      </c>
      <c r="M154">
        <f t="shared" ca="1" si="28"/>
        <v>1165314007022.478</v>
      </c>
      <c r="N154">
        <f t="shared" ca="1" si="28"/>
        <v>1035834672908.8694</v>
      </c>
      <c r="O154">
        <f t="shared" ca="1" si="28"/>
        <v>906355338795.26074</v>
      </c>
      <c r="P154">
        <f t="shared" ca="1" si="28"/>
        <v>776876004681.65198</v>
      </c>
      <c r="Q154">
        <f t="shared" ca="1" si="28"/>
        <v>647396670568.04333</v>
      </c>
      <c r="R154">
        <f t="shared" ca="1" si="28"/>
        <v>517917336454.43469</v>
      </c>
      <c r="S154">
        <f t="shared" ca="1" si="28"/>
        <v>388438002340.82599</v>
      </c>
      <c r="T154">
        <f t="shared" ca="1" si="28"/>
        <v>258958668227.21735</v>
      </c>
      <c r="U154">
        <f t="shared" ca="1" si="28"/>
        <v>129479334113.60867</v>
      </c>
      <c r="V154" s="214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66771661186.303856</v>
      </c>
      <c r="D155">
        <f t="shared" ca="1" si="27"/>
        <v>133543322372.60771</v>
      </c>
      <c r="E155">
        <f t="shared" ca="1" si="27"/>
        <v>200314983558.91156</v>
      </c>
      <c r="F155">
        <f t="shared" ca="1" si="27"/>
        <v>267086644745.21542</v>
      </c>
      <c r="G155">
        <f t="shared" ca="1" si="27"/>
        <v>333858305931.51929</v>
      </c>
      <c r="H155">
        <f t="shared" ca="1" si="27"/>
        <v>400629967117.82312</v>
      </c>
      <c r="I155">
        <f t="shared" ca="1" si="27"/>
        <v>467401628304.12695</v>
      </c>
      <c r="J155">
        <f t="shared" ca="1" si="27"/>
        <v>534173289490.43085</v>
      </c>
      <c r="K155">
        <f t="shared" ca="1" si="27"/>
        <v>600944950676.73474</v>
      </c>
      <c r="L155" s="214">
        <f ca="1">IF('Liv 2020'!$A163="LM",INDIRECT("'Liv 2020'!"&amp;'Country Selector'!$B$3&amp;ROW($A163))*10^12,0)*'Process Emissions Multipliers'!$B$54</f>
        <v>667716611863.03857</v>
      </c>
      <c r="M155">
        <f t="shared" ca="1" si="28"/>
        <v>600944950676.73474</v>
      </c>
      <c r="N155">
        <f t="shared" ca="1" si="28"/>
        <v>534173289490.43085</v>
      </c>
      <c r="O155">
        <f t="shared" ca="1" si="28"/>
        <v>467401628304.12695</v>
      </c>
      <c r="P155">
        <f t="shared" ca="1" si="28"/>
        <v>400629967117.82312</v>
      </c>
      <c r="Q155">
        <f t="shared" ca="1" si="28"/>
        <v>333858305931.51929</v>
      </c>
      <c r="R155">
        <f t="shared" ca="1" si="28"/>
        <v>267086644745.21542</v>
      </c>
      <c r="S155">
        <f t="shared" ca="1" si="28"/>
        <v>200314983558.91156</v>
      </c>
      <c r="T155">
        <f t="shared" ca="1" si="28"/>
        <v>133543322372.60771</v>
      </c>
      <c r="U155">
        <f t="shared" ca="1" si="28"/>
        <v>66771661186.303856</v>
      </c>
      <c r="V155" s="214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4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4">
        <f ca="1">IF('Liv 2020'!$A164="LM",INDIRECT("'Liv 2020'!"&amp;'Country Selector'!$B$3&amp;ROW($A164))*10^12,0)*'Process Emissions Multipliers'!$B$54</f>
        <v>0</v>
      </c>
      <c r="M156">
        <f t="shared" ca="1" si="28"/>
        <v>68222524162.614853</v>
      </c>
      <c r="N156">
        <f t="shared" ca="1" si="28"/>
        <v>136445048325.22971</v>
      </c>
      <c r="O156">
        <f t="shared" ca="1" si="28"/>
        <v>204667572487.84457</v>
      </c>
      <c r="P156">
        <f t="shared" ref="N156:U177" ca="1" si="32">$L156*($V$1-P$1)/($V$1-$L$1)+$V156*(P$1-$L$1)/($V$1-$L$1)</f>
        <v>272890096650.45941</v>
      </c>
      <c r="Q156">
        <f t="shared" ca="1" si="32"/>
        <v>341112620813.07428</v>
      </c>
      <c r="R156">
        <f t="shared" ca="1" si="32"/>
        <v>409335144975.68915</v>
      </c>
      <c r="S156">
        <f t="shared" ca="1" si="32"/>
        <v>477557669138.30402</v>
      </c>
      <c r="T156">
        <f t="shared" ca="1" si="32"/>
        <v>545780193300.91882</v>
      </c>
      <c r="U156">
        <f t="shared" ca="1" si="32"/>
        <v>614002717463.53369</v>
      </c>
      <c r="V156" s="214">
        <f ca="1">IF('Liv 2030'!$A164="LM",INDIRECT("'Liv 2030'!"&amp;'Country Selector'!$B$3&amp;ROW($A164))*10^12,0)*'Process Emissions Multipliers'!$D$54</f>
        <v>682225241626.14856</v>
      </c>
      <c r="W156" s="90">
        <f t="shared" ca="1" si="30"/>
        <v>691071752124.59875</v>
      </c>
      <c r="X156" s="90">
        <f t="shared" ca="1" si="30"/>
        <v>699918262623.04907</v>
      </c>
      <c r="Y156" s="90">
        <f t="shared" ca="1" si="30"/>
        <v>708764773121.49951</v>
      </c>
      <c r="Z156" s="90">
        <f t="shared" ca="1" si="30"/>
        <v>717611283619.94971</v>
      </c>
      <c r="AA156" s="90">
        <f t="shared" ca="1" si="30"/>
        <v>726457794118.40002</v>
      </c>
      <c r="AB156" s="90">
        <f t="shared" ca="1" si="30"/>
        <v>735304304616.85034</v>
      </c>
      <c r="AC156" s="90">
        <f t="shared" ca="1" si="30"/>
        <v>744150815115.30054</v>
      </c>
      <c r="AD156" s="90">
        <f t="shared" ca="1" si="30"/>
        <v>752997325613.75085</v>
      </c>
      <c r="AE156" s="90">
        <f t="shared" ca="1" si="30"/>
        <v>761843836112.20117</v>
      </c>
      <c r="AF156" s="90">
        <f t="shared" ca="1" si="30"/>
        <v>770690346610.65137</v>
      </c>
      <c r="AG156" s="90">
        <f t="shared" ca="1" si="30"/>
        <v>779536857109.10168</v>
      </c>
      <c r="AH156" s="90">
        <f t="shared" ca="1" si="30"/>
        <v>788383367607.552</v>
      </c>
      <c r="AI156" s="90">
        <f t="shared" ca="1" si="30"/>
        <v>797229878106.00232</v>
      </c>
      <c r="AJ156" s="90">
        <f t="shared" ca="1" si="30"/>
        <v>806076388604.45264</v>
      </c>
      <c r="AK156" s="90">
        <f t="shared" ca="1" si="30"/>
        <v>814922899102.90283</v>
      </c>
      <c r="AL156" s="90">
        <f t="shared" ca="1" si="30"/>
        <v>823769409601.35315</v>
      </c>
      <c r="AM156" s="90">
        <f t="shared" ca="1" si="29"/>
        <v>832615920099.80334</v>
      </c>
      <c r="AN156" s="90">
        <f t="shared" ca="1" si="29"/>
        <v>841462430598.25378</v>
      </c>
      <c r="AO156" s="90">
        <f t="shared" ca="1" si="29"/>
        <v>850308941096.70398</v>
      </c>
      <c r="AP156" s="214">
        <f ca="1">V156*'Process Emissions Multipliers'!$E$54</f>
        <v>859155451595.1543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4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4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4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4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4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4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4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4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4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4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4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4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4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4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4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4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4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4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4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4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4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4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4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4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4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4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4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4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4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4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4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4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214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4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4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4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4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4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4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214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214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25580163289.314308</v>
      </c>
      <c r="D173">
        <f t="shared" ca="1" si="31"/>
        <v>28151259760.495312</v>
      </c>
      <c r="E173">
        <f t="shared" ca="1" si="31"/>
        <v>30722356231.676311</v>
      </c>
      <c r="F173">
        <f t="shared" ca="1" si="31"/>
        <v>33293452702.857315</v>
      </c>
      <c r="G173">
        <f t="shared" ca="1" si="31"/>
        <v>35864549174.038315</v>
      </c>
      <c r="H173">
        <f t="shared" ca="1" si="31"/>
        <v>38435645645.219315</v>
      </c>
      <c r="I173">
        <f t="shared" ca="1" si="31"/>
        <v>41006742116.400322</v>
      </c>
      <c r="J173">
        <f t="shared" ca="1" si="31"/>
        <v>43577838587.581329</v>
      </c>
      <c r="K173">
        <f t="shared" ca="1" si="31"/>
        <v>46148935058.762329</v>
      </c>
      <c r="L173" s="214">
        <f ca="1">IF('Liv 2020'!$A181="LM",INDIRECT("'Liv 2020'!"&amp;'Country Selector'!$B$3&amp;ROW($A181))*10^12,0)*'Process Emissions Multipliers'!$B$54</f>
        <v>48720031529.943329</v>
      </c>
      <c r="M173">
        <f t="shared" ca="1" si="34"/>
        <v>51230410836.363182</v>
      </c>
      <c r="N173">
        <f t="shared" ca="1" si="32"/>
        <v>53740790142.783035</v>
      </c>
      <c r="O173">
        <f t="shared" ca="1" si="32"/>
        <v>56251169449.202873</v>
      </c>
      <c r="P173">
        <f t="shared" ca="1" si="32"/>
        <v>58761548755.622726</v>
      </c>
      <c r="Q173">
        <f t="shared" ca="1" si="32"/>
        <v>61271928062.04258</v>
      </c>
      <c r="R173">
        <f t="shared" ca="1" si="32"/>
        <v>63782307368.462425</v>
      </c>
      <c r="S173">
        <f t="shared" ca="1" si="32"/>
        <v>66292686674.882278</v>
      </c>
      <c r="T173">
        <f t="shared" ca="1" si="32"/>
        <v>68803065981.302124</v>
      </c>
      <c r="U173">
        <f t="shared" ca="1" si="32"/>
        <v>71313445287.721985</v>
      </c>
      <c r="V173" s="214">
        <f ca="1">IF('Liv 2030'!$A181="LM",INDIRECT("'Liv 2030'!"&amp;'Country Selector'!$B$3&amp;ROW($A181))*10^12,0)*'Process Emissions Multipliers'!$D$54</f>
        <v>73823824594.14183</v>
      </c>
      <c r="W173" s="90">
        <f t="shared" ca="1" si="36"/>
        <v>74781108493.153168</v>
      </c>
      <c r="X173" s="90">
        <f t="shared" ca="1" si="36"/>
        <v>75738392392.16449</v>
      </c>
      <c r="Y173" s="90">
        <f t="shared" ca="1" si="36"/>
        <v>76695676291.175827</v>
      </c>
      <c r="Z173" s="90">
        <f t="shared" ca="1" si="36"/>
        <v>77652960190.187164</v>
      </c>
      <c r="AA173" s="90">
        <f t="shared" ca="1" si="36"/>
        <v>78610244089.198486</v>
      </c>
      <c r="AB173" s="90">
        <f t="shared" ca="1" si="36"/>
        <v>79567527988.209824</v>
      </c>
      <c r="AC173" s="90">
        <f t="shared" ca="1" si="36"/>
        <v>80524811887.221161</v>
      </c>
      <c r="AD173" s="90">
        <f t="shared" ca="1" si="36"/>
        <v>81482095786.232483</v>
      </c>
      <c r="AE173" s="90">
        <f t="shared" ca="1" si="36"/>
        <v>82439379685.243835</v>
      </c>
      <c r="AF173" s="90">
        <f t="shared" ca="1" si="36"/>
        <v>83396663584.255157</v>
      </c>
      <c r="AG173" s="90">
        <f t="shared" ca="1" si="36"/>
        <v>84353947483.266479</v>
      </c>
      <c r="AH173" s="90">
        <f t="shared" ca="1" si="36"/>
        <v>85311231382.277832</v>
      </c>
      <c r="AI173" s="90">
        <f t="shared" ca="1" si="36"/>
        <v>86268515281.289154</v>
      </c>
      <c r="AJ173" s="90">
        <f t="shared" ca="1" si="36"/>
        <v>87225799180.300476</v>
      </c>
      <c r="AK173" s="90">
        <f t="shared" ca="1" si="36"/>
        <v>88183083079.311829</v>
      </c>
      <c r="AL173" s="90">
        <f t="shared" ca="1" si="36"/>
        <v>89140366978.323151</v>
      </c>
      <c r="AM173" s="90">
        <f t="shared" ca="1" si="35"/>
        <v>90097650877.334488</v>
      </c>
      <c r="AN173" s="90">
        <f t="shared" ca="1" si="35"/>
        <v>91054934776.345825</v>
      </c>
      <c r="AO173" s="90">
        <f t="shared" ca="1" si="35"/>
        <v>92012218675.357147</v>
      </c>
      <c r="AP173" s="214">
        <f ca="1">V173*'Process Emissions Multipliers'!$E$54</f>
        <v>92969502574.368484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214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214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4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 s="214">
        <f ca="1">IF('Liv 2020'!$A183="LM",INDIRECT("'Liv 2020'!"&amp;'Country Selector'!$B$3&amp;ROW($A183))*10^12,0)*'Process Emissions Multipliers'!$B$54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 s="214">
        <f ca="1">IF('Liv 2030'!$A183="LM",INDIRECT("'Liv 2030'!"&amp;'Country Selector'!$B$3&amp;ROW($A183))*10^12,0)*'Process Emissions Multipliers'!$D$54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4">
        <f ca="1">V175*'Process Emissions Multipliers'!$E$54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214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214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4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4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Multipliers'!$E$54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9.1328125" customWidth="1"/>
    <col min="22" max="2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5042701539495.5186</v>
      </c>
      <c r="D52">
        <f t="shared" ca="1" si="9"/>
        <v>4836255931501.0957</v>
      </c>
      <c r="E52">
        <f t="shared" ca="1" si="9"/>
        <v>4629810323506.6738</v>
      </c>
      <c r="F52">
        <f t="shared" ca="1" si="9"/>
        <v>4423364715512.251</v>
      </c>
      <c r="G52">
        <f t="shared" ca="1" si="9"/>
        <v>4216919107517.8281</v>
      </c>
      <c r="H52">
        <f t="shared" ca="1" si="9"/>
        <v>4010473499523.4058</v>
      </c>
      <c r="I52">
        <f t="shared" ca="1" si="9"/>
        <v>3804027891528.9834</v>
      </c>
      <c r="J52">
        <f t="shared" ca="1" si="9"/>
        <v>3597582283534.5605</v>
      </c>
      <c r="K52">
        <f t="shared" ca="1" si="9"/>
        <v>3391136675540.1377</v>
      </c>
      <c r="L52">
        <f ca="1">IF('Other 2020'!$A60="WT",INDIRECT("'Other 2020'!"&amp;'Country Selector'!$B$3&amp;ROW($A60))*10^12,0)*'Process Emissions Multipliers'!$B$39</f>
        <v>3184691067545.7153</v>
      </c>
      <c r="M52">
        <f t="shared" ca="1" si="10"/>
        <v>3226139347096.5474</v>
      </c>
      <c r="N52">
        <f t="shared" ca="1" si="10"/>
        <v>3267587626647.3799</v>
      </c>
      <c r="O52">
        <f t="shared" ca="1" si="10"/>
        <v>3309035906198.2124</v>
      </c>
      <c r="P52">
        <f t="shared" ca="1" si="10"/>
        <v>3350484185749.0444</v>
      </c>
      <c r="Q52">
        <f t="shared" ca="1" si="10"/>
        <v>3391932465299.877</v>
      </c>
      <c r="R52">
        <f t="shared" ca="1" si="10"/>
        <v>3433380744850.709</v>
      </c>
      <c r="S52">
        <f t="shared" ca="1" si="10"/>
        <v>3474829024401.541</v>
      </c>
      <c r="T52">
        <f t="shared" ca="1" si="10"/>
        <v>3516277303952.3735</v>
      </c>
      <c r="U52">
        <f t="shared" ca="1" si="10"/>
        <v>3557725583503.2061</v>
      </c>
      <c r="V52">
        <f ca="1">IF('Other 2030'!$A60="WT",INDIRECT("'Other 2030'!"&amp;'Country Selector'!$B$3&amp;ROW($A60))*10^12,0)*'Process Emissions Multipliers'!$D$39</f>
        <v>3599173863054.0381</v>
      </c>
      <c r="W52" s="90">
        <f t="shared" ca="1" si="8"/>
        <v>3734248672378.7813</v>
      </c>
      <c r="X52" s="90">
        <f t="shared" ca="1" si="8"/>
        <v>3869323481703.5244</v>
      </c>
      <c r="Y52" s="90">
        <f t="shared" ca="1" si="8"/>
        <v>4004398291028.2676</v>
      </c>
      <c r="Z52" s="90">
        <f t="shared" ca="1" si="8"/>
        <v>4139473100353.0103</v>
      </c>
      <c r="AA52" s="90">
        <f t="shared" ca="1" si="8"/>
        <v>4274547909677.7529</v>
      </c>
      <c r="AB52" s="90">
        <f t="shared" ca="1" si="8"/>
        <v>4409622719002.4961</v>
      </c>
      <c r="AC52" s="90">
        <f t="shared" ca="1" si="8"/>
        <v>4544697528327.2383</v>
      </c>
      <c r="AD52" s="90">
        <f t="shared" ca="1" si="8"/>
        <v>4679772337651.9824</v>
      </c>
      <c r="AE52" s="90">
        <f t="shared" ca="1" si="8"/>
        <v>4814847146976.7256</v>
      </c>
      <c r="AF52" s="90">
        <f t="shared" ca="1" si="8"/>
        <v>4949921956301.4688</v>
      </c>
      <c r="AG52" s="90">
        <f t="shared" ca="1" si="8"/>
        <v>5084996765626.2109</v>
      </c>
      <c r="AH52" s="90">
        <f t="shared" ca="1" si="8"/>
        <v>5220071574950.9541</v>
      </c>
      <c r="AI52" s="90">
        <f t="shared" ca="1" si="8"/>
        <v>5355146384275.6973</v>
      </c>
      <c r="AJ52" s="90">
        <f t="shared" ca="1" si="8"/>
        <v>5490221193600.4395</v>
      </c>
      <c r="AK52" s="90">
        <f t="shared" ca="1" si="8"/>
        <v>5625296002925.1836</v>
      </c>
      <c r="AL52" s="90">
        <f t="shared" ca="1" si="8"/>
        <v>5760370812249.9268</v>
      </c>
      <c r="AM52" s="90">
        <f t="shared" ca="1" si="11"/>
        <v>5895445621574.6699</v>
      </c>
      <c r="AN52" s="90">
        <f t="shared" ca="1" si="11"/>
        <v>6030520430899.4121</v>
      </c>
      <c r="AO52" s="90">
        <f t="shared" ca="1" si="11"/>
        <v>6165595240224.1553</v>
      </c>
      <c r="AP52">
        <f ca="1">V52*'Process Emissions Multipliers'!$E$39</f>
        <v>6300670049548.8984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9.1328125" customWidth="1"/>
    <col min="22" max="2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558546216393.27478</v>
      </c>
      <c r="D47">
        <f t="shared" ca="1" si="9"/>
        <v>501132805392.12317</v>
      </c>
      <c r="E47">
        <f t="shared" ca="1" si="9"/>
        <v>443719394390.97156</v>
      </c>
      <c r="F47">
        <f t="shared" ca="1" si="9"/>
        <v>386305983389.82001</v>
      </c>
      <c r="G47">
        <f t="shared" ca="1" si="9"/>
        <v>328892572388.66833</v>
      </c>
      <c r="H47">
        <f t="shared" ca="1" si="9"/>
        <v>271479161387.51672</v>
      </c>
      <c r="I47">
        <f t="shared" ca="1" si="9"/>
        <v>214065750386.36511</v>
      </c>
      <c r="J47">
        <f t="shared" ca="1" si="9"/>
        <v>156652339385.2135</v>
      </c>
      <c r="K47">
        <f t="shared" ca="1" si="9"/>
        <v>99238928384.061874</v>
      </c>
      <c r="L47">
        <f ca="1">IF('Other 2020'!$A55="CP",INDIRECT("'Other 2020'!"&amp;'Country Selector'!$B$3&amp;ROW($A55))*10^12,0)*'Process Emissions Multipliers'!$B$39</f>
        <v>41825517382.910255</v>
      </c>
      <c r="M47">
        <f t="shared" ca="1" si="10"/>
        <v>41283129416.874756</v>
      </c>
      <c r="N47">
        <f t="shared" ca="1" si="10"/>
        <v>40740741450.839249</v>
      </c>
      <c r="O47">
        <f t="shared" ca="1" si="10"/>
        <v>40198353484.803741</v>
      </c>
      <c r="P47">
        <f t="shared" ca="1" si="10"/>
        <v>39655965518.768242</v>
      </c>
      <c r="Q47">
        <f t="shared" ca="1" si="10"/>
        <v>39113577552.732735</v>
      </c>
      <c r="R47">
        <f t="shared" ca="1" si="10"/>
        <v>38571189586.697235</v>
      </c>
      <c r="S47">
        <f t="shared" ca="1" si="10"/>
        <v>38028801620.661728</v>
      </c>
      <c r="T47">
        <f t="shared" ca="1" si="10"/>
        <v>37486413654.626221</v>
      </c>
      <c r="U47">
        <f t="shared" ca="1" si="10"/>
        <v>36944025688.590721</v>
      </c>
      <c r="V47">
        <f ca="1">IF('Other 2030'!$A55="CP",INDIRECT("'Other 2030'!"&amp;'Country Selector'!$B$3&amp;ROW($A55))*10^12,0)*'Process Emissions Multipliers'!$D$39</f>
        <v>36401637722.555214</v>
      </c>
      <c r="W47" s="90">
        <f t="shared" ca="1" si="8"/>
        <v>37767769079.796814</v>
      </c>
      <c r="X47" s="90">
        <f t="shared" ca="1" si="7"/>
        <v>39133900437.038422</v>
      </c>
      <c r="Y47" s="90">
        <f t="shared" ca="1" si="7"/>
        <v>40500031794.280022</v>
      </c>
      <c r="Z47" s="90">
        <f t="shared" ca="1" si="7"/>
        <v>41866163151.521629</v>
      </c>
      <c r="AA47" s="90">
        <f t="shared" ca="1" si="7"/>
        <v>43232294508.763229</v>
      </c>
      <c r="AB47" s="90">
        <f t="shared" ca="1" si="7"/>
        <v>44598425866.004837</v>
      </c>
      <c r="AC47" s="90">
        <f t="shared" ca="1" si="7"/>
        <v>45964557223.246437</v>
      </c>
      <c r="AD47" s="90">
        <f t="shared" ca="1" si="7"/>
        <v>47330688580.488045</v>
      </c>
      <c r="AE47" s="90">
        <f t="shared" ca="1" si="7"/>
        <v>48696819937.729645</v>
      </c>
      <c r="AF47" s="90">
        <f t="shared" ca="1" si="7"/>
        <v>50062951294.971252</v>
      </c>
      <c r="AG47" s="90">
        <f t="shared" ca="1" si="7"/>
        <v>51429082652.212852</v>
      </c>
      <c r="AH47" s="90">
        <f t="shared" ca="1" si="7"/>
        <v>52795214009.45446</v>
      </c>
      <c r="AI47" s="90">
        <f t="shared" ca="1" si="7"/>
        <v>54161345366.69606</v>
      </c>
      <c r="AJ47" s="90">
        <f t="shared" ca="1" si="7"/>
        <v>55527476723.93766</v>
      </c>
      <c r="AK47" s="90">
        <f t="shared" ca="1" si="7"/>
        <v>56893608081.17926</v>
      </c>
      <c r="AL47" s="90">
        <f t="shared" ca="1" si="7"/>
        <v>58259739438.420868</v>
      </c>
      <c r="AM47" s="90">
        <f t="shared" ref="AM47:AO77" ca="1" si="11">$V47*($AP$1-AM$1)/($AP$1-$V$1)+$AP47*(AM$1-$V$1)/($AP$1-$V$1)</f>
        <v>59625870795.662476</v>
      </c>
      <c r="AN47" s="90">
        <f t="shared" ca="1" si="11"/>
        <v>60992002152.904083</v>
      </c>
      <c r="AO47" s="90">
        <f t="shared" ca="1" si="11"/>
        <v>62358133510.145683</v>
      </c>
      <c r="AP47">
        <f ca="1">V47*'Process Emissions Multipliers'!$E$39</f>
        <v>63724264867.387283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215786437382.12415</v>
      </c>
      <c r="D53">
        <f t="shared" ca="1" si="9"/>
        <v>193173829153.61725</v>
      </c>
      <c r="E53">
        <f t="shared" ca="1" si="9"/>
        <v>170561220925.11032</v>
      </c>
      <c r="F53">
        <f t="shared" ca="1" si="9"/>
        <v>147948612696.60342</v>
      </c>
      <c r="G53">
        <f t="shared" ca="1" si="9"/>
        <v>125336004468.0965</v>
      </c>
      <c r="H53">
        <f t="shared" ca="1" si="9"/>
        <v>102723396239.5896</v>
      </c>
      <c r="I53">
        <f t="shared" ca="1" si="9"/>
        <v>80110788011.082687</v>
      </c>
      <c r="J53">
        <f t="shared" ca="1" si="9"/>
        <v>57498179782.575783</v>
      </c>
      <c r="K53">
        <f t="shared" ca="1" si="9"/>
        <v>34885571554.068871</v>
      </c>
      <c r="L53">
        <f ca="1">IF('Other 2020'!$A61="CP",INDIRECT("'Other 2020'!"&amp;'Country Selector'!$B$3&amp;ROW($A61))*10^12,0)*'Process Emissions Multipliers'!$B$39</f>
        <v>12272963325.56196</v>
      </c>
      <c r="M53">
        <f t="shared" ca="1" si="10"/>
        <v>12404325616.98687</v>
      </c>
      <c r="N53">
        <f t="shared" ca="1" si="10"/>
        <v>12535687908.411777</v>
      </c>
      <c r="O53">
        <f t="shared" ca="1" si="10"/>
        <v>12667050199.836687</v>
      </c>
      <c r="P53">
        <f t="shared" ca="1" si="10"/>
        <v>12798412491.261597</v>
      </c>
      <c r="Q53">
        <f t="shared" ca="1" si="10"/>
        <v>12929774782.686504</v>
      </c>
      <c r="R53">
        <f t="shared" ca="1" si="10"/>
        <v>13061137074.111414</v>
      </c>
      <c r="S53">
        <f t="shared" ca="1" si="10"/>
        <v>13192499365.536324</v>
      </c>
      <c r="T53">
        <f t="shared" ca="1" si="10"/>
        <v>13323861656.961233</v>
      </c>
      <c r="U53">
        <f t="shared" ca="1" si="10"/>
        <v>13455223948.386141</v>
      </c>
      <c r="V53">
        <f ca="1">IF('Other 2030'!$A61="CP",INDIRECT("'Other 2030'!"&amp;'Country Selector'!$B$3&amp;ROW($A61))*10^12,0)*'Process Emissions Multipliers'!$D$39</f>
        <v>13586586239.81105</v>
      </c>
      <c r="W53" s="90">
        <f t="shared" ca="1" si="8"/>
        <v>14096482570.342695</v>
      </c>
      <c r="X53" s="90">
        <f t="shared" ca="1" si="8"/>
        <v>14606378900.874336</v>
      </c>
      <c r="Y53" s="90">
        <f t="shared" ca="1" si="8"/>
        <v>15116275231.405979</v>
      </c>
      <c r="Z53" s="90">
        <f t="shared" ca="1" si="8"/>
        <v>15626171561.937626</v>
      </c>
      <c r="AA53" s="90">
        <f t="shared" ca="1" si="8"/>
        <v>16136067892.469269</v>
      </c>
      <c r="AB53" s="90">
        <f t="shared" ca="1" si="8"/>
        <v>16645964223.000912</v>
      </c>
      <c r="AC53" s="90">
        <f t="shared" ca="1" si="8"/>
        <v>17155860553.532557</v>
      </c>
      <c r="AD53" s="90">
        <f t="shared" ca="1" si="8"/>
        <v>17665756884.064201</v>
      </c>
      <c r="AE53" s="90">
        <f t="shared" ca="1" si="8"/>
        <v>18175653214.59584</v>
      </c>
      <c r="AF53" s="90">
        <f t="shared" ca="1" si="8"/>
        <v>18685549545.127487</v>
      </c>
      <c r="AG53" s="90">
        <f t="shared" ca="1" si="8"/>
        <v>19195445875.659134</v>
      </c>
      <c r="AH53" s="90">
        <f t="shared" ca="1" si="8"/>
        <v>19705342206.190773</v>
      </c>
      <c r="AI53" s="90">
        <f t="shared" ca="1" si="8"/>
        <v>20215238536.722416</v>
      </c>
      <c r="AJ53" s="90">
        <f t="shared" ca="1" si="8"/>
        <v>20725134867.254063</v>
      </c>
      <c r="AK53" s="90">
        <f t="shared" ca="1" si="8"/>
        <v>21235031197.785706</v>
      </c>
      <c r="AL53" s="90">
        <f t="shared" ca="1" si="8"/>
        <v>21744927528.317352</v>
      </c>
      <c r="AM53" s="90">
        <f t="shared" ca="1" si="11"/>
        <v>22254823858.848991</v>
      </c>
      <c r="AN53" s="90">
        <f t="shared" ca="1" si="11"/>
        <v>22764720189.380634</v>
      </c>
      <c r="AO53" s="90">
        <f t="shared" ca="1" si="11"/>
        <v>23274616519.912281</v>
      </c>
      <c r="AP53">
        <f ca="1">V53*'Process Emissions Multipliers'!$E$39</f>
        <v>23784512850.443924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279716161707.81909</v>
      </c>
      <c r="D54">
        <f t="shared" ca="1" si="9"/>
        <v>270970198855.01068</v>
      </c>
      <c r="E54">
        <f t="shared" ca="1" si="9"/>
        <v>262224236002.20221</v>
      </c>
      <c r="F54">
        <f t="shared" ca="1" si="9"/>
        <v>253478273149.39377</v>
      </c>
      <c r="G54">
        <f t="shared" ca="1" si="9"/>
        <v>244732310296.58533</v>
      </c>
      <c r="H54">
        <f t="shared" ca="1" si="9"/>
        <v>235986347443.77686</v>
      </c>
      <c r="I54">
        <f t="shared" ca="1" si="9"/>
        <v>227240384590.96844</v>
      </c>
      <c r="J54">
        <f t="shared" ca="1" si="9"/>
        <v>218494421738.16</v>
      </c>
      <c r="K54">
        <f t="shared" ca="1" si="9"/>
        <v>209748458885.3515</v>
      </c>
      <c r="L54">
        <f ca="1">IF('Other 2020'!$A62="CP",INDIRECT("'Other 2020'!"&amp;'Country Selector'!$B$3&amp;ROW($A62))*10^12,0)*'Process Emissions Multipliers'!$B$39</f>
        <v>201002496032.54309</v>
      </c>
      <c r="M54">
        <f t="shared" ca="1" si="10"/>
        <v>202040788864.27783</v>
      </c>
      <c r="N54">
        <f t="shared" ca="1" si="10"/>
        <v>203079081696.01263</v>
      </c>
      <c r="O54">
        <f t="shared" ca="1" si="10"/>
        <v>204117374527.74744</v>
      </c>
      <c r="P54">
        <f t="shared" ca="1" si="10"/>
        <v>205155667359.48218</v>
      </c>
      <c r="Q54">
        <f t="shared" ca="1" si="10"/>
        <v>206193960191.21692</v>
      </c>
      <c r="R54">
        <f t="shared" ca="1" si="10"/>
        <v>207232253022.95172</v>
      </c>
      <c r="S54">
        <f t="shared" ca="1" si="10"/>
        <v>208270545854.68646</v>
      </c>
      <c r="T54">
        <f t="shared" ca="1" si="10"/>
        <v>209308838686.42126</v>
      </c>
      <c r="U54">
        <f t="shared" ca="1" si="10"/>
        <v>210347131518.15601</v>
      </c>
      <c r="V54">
        <f ca="1">IF('Other 2030'!$A62="CP",INDIRECT("'Other 2030'!"&amp;'Country Selector'!$B$3&amp;ROW($A62))*10^12,0)*'Process Emissions Multipliers'!$D$39</f>
        <v>211385424349.89078</v>
      </c>
      <c r="W54" s="90">
        <f t="shared" ca="1" si="8"/>
        <v>219318590952.70203</v>
      </c>
      <c r="X54" s="90">
        <f t="shared" ca="1" si="8"/>
        <v>227251757555.51324</v>
      </c>
      <c r="Y54" s="90">
        <f t="shared" ca="1" si="8"/>
        <v>235184924158.32446</v>
      </c>
      <c r="Z54" s="90">
        <f t="shared" ca="1" si="8"/>
        <v>243118090761.13571</v>
      </c>
      <c r="AA54" s="90">
        <f t="shared" ca="1" si="8"/>
        <v>251051257363.94696</v>
      </c>
      <c r="AB54" s="90">
        <f t="shared" ca="1" si="8"/>
        <v>258984423966.75815</v>
      </c>
      <c r="AC54" s="90">
        <f t="shared" ca="1" si="8"/>
        <v>266917590569.5694</v>
      </c>
      <c r="AD54" s="90">
        <f t="shared" ca="1" si="8"/>
        <v>274850757172.38065</v>
      </c>
      <c r="AE54" s="90">
        <f t="shared" ca="1" si="8"/>
        <v>282783923775.19183</v>
      </c>
      <c r="AF54" s="90">
        <f t="shared" ca="1" si="8"/>
        <v>290717090378.00311</v>
      </c>
      <c r="AG54" s="90">
        <f t="shared" ca="1" si="8"/>
        <v>298650256980.81433</v>
      </c>
      <c r="AH54" s="90">
        <f t="shared" ca="1" si="8"/>
        <v>306583423583.62555</v>
      </c>
      <c r="AI54" s="90">
        <f t="shared" ca="1" si="8"/>
        <v>314516590186.43677</v>
      </c>
      <c r="AJ54" s="90">
        <f t="shared" ca="1" si="8"/>
        <v>322449756789.24805</v>
      </c>
      <c r="AK54" s="90">
        <f t="shared" ca="1" si="8"/>
        <v>330382923392.05927</v>
      </c>
      <c r="AL54" s="90">
        <f t="shared" ca="1" si="8"/>
        <v>338316089994.87048</v>
      </c>
      <c r="AM54" s="90">
        <f t="shared" ca="1" si="11"/>
        <v>346249256597.68176</v>
      </c>
      <c r="AN54" s="90">
        <f t="shared" ca="1" si="11"/>
        <v>354182423200.49292</v>
      </c>
      <c r="AO54" s="90">
        <f t="shared" ca="1" si="11"/>
        <v>362115589803.30426</v>
      </c>
      <c r="AP54">
        <f ca="1">V54*'Process Emissions Multipliers'!$E$39</f>
        <v>370048756406.11542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69929040426.954727</v>
      </c>
      <c r="D55">
        <f t="shared" ca="1" si="9"/>
        <v>67742549713.752563</v>
      </c>
      <c r="E55">
        <f t="shared" ca="1" si="9"/>
        <v>65556059000.5504</v>
      </c>
      <c r="F55">
        <f t="shared" ca="1" si="9"/>
        <v>63369568287.348236</v>
      </c>
      <c r="G55">
        <f t="shared" ca="1" si="9"/>
        <v>61183077574.146072</v>
      </c>
      <c r="H55">
        <f t="shared" ca="1" si="9"/>
        <v>58996586860.943909</v>
      </c>
      <c r="I55">
        <f t="shared" ca="1" si="9"/>
        <v>56810096147.741745</v>
      </c>
      <c r="J55">
        <f t="shared" ca="1" si="9"/>
        <v>54623605434.539581</v>
      </c>
      <c r="K55">
        <f t="shared" ca="1" si="9"/>
        <v>52437114721.337418</v>
      </c>
      <c r="L55">
        <f ca="1">IF('Other 2020'!$A63="CP",INDIRECT("'Other 2020'!"&amp;'Country Selector'!$B$3&amp;ROW($A63))*10^12,0)*'Process Emissions Multipliers'!$B$39</f>
        <v>50250624008.135254</v>
      </c>
      <c r="M55">
        <f t="shared" ca="1" si="10"/>
        <v>50510197216.069138</v>
      </c>
      <c r="N55">
        <f t="shared" ca="1" si="10"/>
        <v>50769770424.003021</v>
      </c>
      <c r="O55">
        <f t="shared" ca="1" si="10"/>
        <v>51029343631.936905</v>
      </c>
      <c r="P55">
        <f t="shared" ca="1" si="10"/>
        <v>51288916839.870789</v>
      </c>
      <c r="Q55">
        <f t="shared" ca="1" si="10"/>
        <v>51548490047.804672</v>
      </c>
      <c r="R55">
        <f t="shared" ca="1" si="10"/>
        <v>51808063255.738548</v>
      </c>
      <c r="S55">
        <f t="shared" ca="1" si="10"/>
        <v>52067636463.672432</v>
      </c>
      <c r="T55">
        <f t="shared" ca="1" si="10"/>
        <v>52327209671.606316</v>
      </c>
      <c r="U55">
        <f t="shared" ca="1" si="10"/>
        <v>52586782879.540192</v>
      </c>
      <c r="V55">
        <f ca="1">IF('Other 2030'!$A63="CP",INDIRECT("'Other 2030'!"&amp;'Country Selector'!$B$3&amp;ROW($A63))*10^12,0)*'Process Emissions Multipliers'!$D$39</f>
        <v>52846356087.474083</v>
      </c>
      <c r="W55" s="90">
        <f t="shared" ca="1" si="8"/>
        <v>54829647738.176941</v>
      </c>
      <c r="X55" s="90">
        <f t="shared" ca="1" si="8"/>
        <v>56812939388.879799</v>
      </c>
      <c r="Y55" s="90">
        <f t="shared" ca="1" si="8"/>
        <v>58796231039.582672</v>
      </c>
      <c r="Z55" s="90">
        <f t="shared" ca="1" si="8"/>
        <v>60779522690.285522</v>
      </c>
      <c r="AA55" s="90">
        <f t="shared" ca="1" si="8"/>
        <v>62762814340.98838</v>
      </c>
      <c r="AB55" s="90">
        <f t="shared" ca="1" si="8"/>
        <v>64746105991.691246</v>
      </c>
      <c r="AC55" s="90">
        <f t="shared" ca="1" si="8"/>
        <v>66729397642.394104</v>
      </c>
      <c r="AD55" s="90">
        <f t="shared" ca="1" si="8"/>
        <v>68712689293.096954</v>
      </c>
      <c r="AE55" s="90">
        <f t="shared" ca="1" si="8"/>
        <v>70695980943.79982</v>
      </c>
      <c r="AF55" s="90">
        <f t="shared" ca="1" si="8"/>
        <v>72679272594.502686</v>
      </c>
      <c r="AG55" s="90">
        <f t="shared" ca="1" si="8"/>
        <v>74662564245.205536</v>
      </c>
      <c r="AH55" s="90">
        <f t="shared" ca="1" si="8"/>
        <v>76645855895.908417</v>
      </c>
      <c r="AI55" s="90">
        <f t="shared" ca="1" si="8"/>
        <v>78629147546.611267</v>
      </c>
      <c r="AJ55" s="90">
        <f t="shared" ca="1" si="8"/>
        <v>80612439197.314117</v>
      </c>
      <c r="AK55" s="90">
        <f t="shared" ca="1" si="8"/>
        <v>82595730848.016983</v>
      </c>
      <c r="AL55" s="90">
        <f t="shared" ca="1" si="8"/>
        <v>84579022498.719833</v>
      </c>
      <c r="AM55" s="90">
        <f t="shared" ca="1" si="11"/>
        <v>86562314149.422699</v>
      </c>
      <c r="AN55" s="90">
        <f t="shared" ca="1" si="11"/>
        <v>88545605800.125549</v>
      </c>
      <c r="AO55" s="90">
        <f t="shared" ca="1" si="11"/>
        <v>90528897450.828415</v>
      </c>
      <c r="AP55">
        <f ca="1">V55*'Process Emissions Multipliers'!$E$39</f>
        <v>92512189101.531281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84570049340.819168</v>
      </c>
      <c r="D57">
        <f t="shared" ca="1" si="9"/>
        <v>81925774138.846222</v>
      </c>
      <c r="E57">
        <f t="shared" ca="1" si="9"/>
        <v>79281498936.873291</v>
      </c>
      <c r="F57">
        <f t="shared" ca="1" si="9"/>
        <v>76637223734.900345</v>
      </c>
      <c r="G57">
        <f t="shared" ca="1" si="9"/>
        <v>73992948532.927414</v>
      </c>
      <c r="H57">
        <f t="shared" ca="1" si="9"/>
        <v>71348673330.954468</v>
      </c>
      <c r="I57">
        <f t="shared" ca="1" si="9"/>
        <v>68704398128.981537</v>
      </c>
      <c r="J57">
        <f t="shared" ca="1" si="9"/>
        <v>66060122927.008598</v>
      </c>
      <c r="K57">
        <f t="shared" ca="1" si="9"/>
        <v>63415847725.03566</v>
      </c>
      <c r="L57">
        <f ca="1">IF('Other 2020'!$A65="CP",INDIRECT("'Other 2020'!"&amp;'Country Selector'!$B$3&amp;ROW($A65))*10^12,0)*'Process Emissions Multipliers'!$B$39</f>
        <v>60771572523.062729</v>
      </c>
      <c r="M57">
        <f t="shared" ca="1" si="10"/>
        <v>61085492446.29483</v>
      </c>
      <c r="N57">
        <f t="shared" ca="1" si="10"/>
        <v>61399412369.526932</v>
      </c>
      <c r="O57">
        <f t="shared" ca="1" si="10"/>
        <v>61713332292.759026</v>
      </c>
      <c r="P57">
        <f t="shared" ca="1" si="10"/>
        <v>62027252215.991127</v>
      </c>
      <c r="Q57">
        <f t="shared" ca="1" si="10"/>
        <v>62341172139.223236</v>
      </c>
      <c r="R57">
        <f t="shared" ca="1" si="10"/>
        <v>62655092062.45533</v>
      </c>
      <c r="S57">
        <f t="shared" ca="1" si="10"/>
        <v>62969011985.687431</v>
      </c>
      <c r="T57">
        <f t="shared" ca="1" si="10"/>
        <v>63282931908.91954</v>
      </c>
      <c r="U57">
        <f t="shared" ca="1" si="10"/>
        <v>63596851832.151634</v>
      </c>
      <c r="V57">
        <f ca="1">IF('Other 2030'!$A65="CP",INDIRECT("'Other 2030'!"&amp;'Country Selector'!$B$3&amp;ROW($A65))*10^12,0)*'Process Emissions Multipliers'!$D$39</f>
        <v>63910771755.383736</v>
      </c>
      <c r="W57" s="90">
        <f t="shared" ca="1" si="8"/>
        <v>66309304206.75312</v>
      </c>
      <c r="X57" s="90">
        <f t="shared" ca="1" si="8"/>
        <v>68707836658.122513</v>
      </c>
      <c r="Y57" s="90">
        <f t="shared" ca="1" si="8"/>
        <v>71106369109.491898</v>
      </c>
      <c r="Z57" s="90">
        <f t="shared" ca="1" si="8"/>
        <v>73504901560.861298</v>
      </c>
      <c r="AA57" s="90">
        <f t="shared" ca="1" si="8"/>
        <v>75903434012.230667</v>
      </c>
      <c r="AB57" s="90">
        <f t="shared" ca="1" si="8"/>
        <v>78301966463.600067</v>
      </c>
      <c r="AC57" s="90">
        <f t="shared" ca="1" si="8"/>
        <v>80700498914.969452</v>
      </c>
      <c r="AD57" s="90">
        <f t="shared" ca="1" si="8"/>
        <v>83099031366.338837</v>
      </c>
      <c r="AE57" s="90">
        <f t="shared" ca="1" si="8"/>
        <v>85497563817.708221</v>
      </c>
      <c r="AF57" s="90">
        <f t="shared" ca="1" si="8"/>
        <v>87896096269.077606</v>
      </c>
      <c r="AG57" s="90">
        <f t="shared" ca="1" si="8"/>
        <v>90294628720.446991</v>
      </c>
      <c r="AH57" s="90">
        <f t="shared" ca="1" si="8"/>
        <v>92693161171.816376</v>
      </c>
      <c r="AI57" s="90">
        <f t="shared" ca="1" si="8"/>
        <v>95091693623.185776</v>
      </c>
      <c r="AJ57" s="90">
        <f t="shared" ca="1" si="8"/>
        <v>97490226074.555145</v>
      </c>
      <c r="AK57" s="90">
        <f t="shared" ca="1" si="8"/>
        <v>99888758525.924545</v>
      </c>
      <c r="AL57" s="90">
        <f t="shared" ca="1" si="8"/>
        <v>102287290977.29395</v>
      </c>
      <c r="AM57" s="90">
        <f t="shared" ca="1" si="11"/>
        <v>104685823428.66331</v>
      </c>
      <c r="AN57" s="90">
        <f t="shared" ca="1" si="11"/>
        <v>107084355880.03271</v>
      </c>
      <c r="AO57" s="90">
        <f t="shared" ca="1" si="11"/>
        <v>109482888331.40208</v>
      </c>
      <c r="AP57">
        <f ca="1">V57*'Process Emissions Multipliers'!$E$39</f>
        <v>111881420782.77148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821075229694.87805</v>
      </c>
      <c r="D62">
        <f t="shared" ca="1" si="9"/>
        <v>738437854821.57068</v>
      </c>
      <c r="E62">
        <f t="shared" ca="1" si="9"/>
        <v>655800479948.26331</v>
      </c>
      <c r="F62">
        <f t="shared" ca="1" si="9"/>
        <v>573163105074.95593</v>
      </c>
      <c r="G62">
        <f t="shared" ca="1" si="9"/>
        <v>490525730201.64868</v>
      </c>
      <c r="H62">
        <f t="shared" ca="1" si="9"/>
        <v>407888355328.34137</v>
      </c>
      <c r="I62">
        <f t="shared" ca="1" si="9"/>
        <v>325250980455.03406</v>
      </c>
      <c r="J62">
        <f t="shared" ca="1" si="9"/>
        <v>242613605581.72675</v>
      </c>
      <c r="K62">
        <f t="shared" ca="1" si="9"/>
        <v>159976230708.4194</v>
      </c>
      <c r="L62">
        <f ca="1">IF('Other 2020'!$A70="CP",INDIRECT("'Other 2020'!"&amp;'Country Selector'!$B$3&amp;ROW($A70))*10^12,0)*'Process Emissions Multipliers'!$B$39</f>
        <v>77338855835.112091</v>
      </c>
      <c r="M62">
        <f t="shared" ca="1" si="10"/>
        <v>76656875020.755447</v>
      </c>
      <c r="N62">
        <f t="shared" ca="1" si="10"/>
        <v>75974894206.398834</v>
      </c>
      <c r="O62">
        <f t="shared" ca="1" si="10"/>
        <v>75292913392.042191</v>
      </c>
      <c r="P62">
        <f t="shared" ca="1" si="10"/>
        <v>74610932577.685562</v>
      </c>
      <c r="Q62">
        <f t="shared" ca="1" si="10"/>
        <v>73928951763.328918</v>
      </c>
      <c r="R62">
        <f t="shared" ca="1" si="10"/>
        <v>73246970948.97229</v>
      </c>
      <c r="S62">
        <f t="shared" ca="1" si="10"/>
        <v>72564990134.615662</v>
      </c>
      <c r="T62">
        <f t="shared" ca="1" si="10"/>
        <v>71883009320.259033</v>
      </c>
      <c r="U62">
        <f t="shared" ca="1" si="10"/>
        <v>71201028505.902405</v>
      </c>
      <c r="V62">
        <f ca="1">IF('Other 2030'!$A70="CP",INDIRECT("'Other 2030'!"&amp;'Country Selector'!$B$3&amp;ROW($A70))*10^12,0)*'Process Emissions Multipliers'!$D$39</f>
        <v>70519047691.545761</v>
      </c>
      <c r="W62" s="90">
        <f t="shared" ca="1" si="8"/>
        <v>73165584725.634842</v>
      </c>
      <c r="X62" s="90">
        <f t="shared" ca="1" si="8"/>
        <v>75812121759.723938</v>
      </c>
      <c r="Y62" s="90">
        <f t="shared" ca="1" si="8"/>
        <v>78458658793.813019</v>
      </c>
      <c r="Z62" s="90">
        <f t="shared" ca="1" si="8"/>
        <v>81105195827.902115</v>
      </c>
      <c r="AA62" s="90">
        <f t="shared" ca="1" si="8"/>
        <v>83751732861.991211</v>
      </c>
      <c r="AB62" s="90">
        <f t="shared" ca="1" si="8"/>
        <v>86398269896.080292</v>
      </c>
      <c r="AC62" s="90">
        <f t="shared" ca="1" si="8"/>
        <v>89044806930.169373</v>
      </c>
      <c r="AD62" s="90">
        <f t="shared" ca="1" si="8"/>
        <v>91691343964.258453</v>
      </c>
      <c r="AE62" s="90">
        <f t="shared" ca="1" si="8"/>
        <v>94337880998.347565</v>
      </c>
      <c r="AF62" s="90">
        <f t="shared" ca="1" si="8"/>
        <v>96984418032.436646</v>
      </c>
      <c r="AG62" s="90">
        <f t="shared" ca="1" si="8"/>
        <v>99630955066.525726</v>
      </c>
      <c r="AH62" s="90">
        <f t="shared" ca="1" si="8"/>
        <v>102277492100.61482</v>
      </c>
      <c r="AI62" s="90">
        <f t="shared" ca="1" si="8"/>
        <v>104924029134.7039</v>
      </c>
      <c r="AJ62" s="90">
        <f t="shared" ca="1" si="8"/>
        <v>107570566168.793</v>
      </c>
      <c r="AK62" s="90">
        <f t="shared" ca="1" si="8"/>
        <v>110217103202.88208</v>
      </c>
      <c r="AL62" s="90">
        <f t="shared" ca="1" si="8"/>
        <v>112863640236.97118</v>
      </c>
      <c r="AM62" s="90">
        <f t="shared" ca="1" si="11"/>
        <v>115510177271.06026</v>
      </c>
      <c r="AN62" s="90">
        <f t="shared" ca="1" si="11"/>
        <v>118156714305.14935</v>
      </c>
      <c r="AO62" s="90">
        <f t="shared" ca="1" si="11"/>
        <v>120803251339.23845</v>
      </c>
      <c r="AP62">
        <f ca="1">V62*'Process Emissions Multipliers'!$E$39</f>
        <v>123449788373.32753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62797972782.381668</v>
      </c>
      <c r="D65">
        <f t="shared" ca="1" si="12"/>
        <v>60825107935.343079</v>
      </c>
      <c r="E65">
        <f t="shared" ca="1" si="12"/>
        <v>58852243088.304489</v>
      </c>
      <c r="F65">
        <f t="shared" ca="1" si="12"/>
        <v>56879378241.2659</v>
      </c>
      <c r="G65">
        <f t="shared" ca="1" si="12"/>
        <v>54906513394.22731</v>
      </c>
      <c r="H65">
        <f t="shared" ca="1" si="12"/>
        <v>52933648547.188713</v>
      </c>
      <c r="I65">
        <f t="shared" ca="1" si="12"/>
        <v>50960783700.150124</v>
      </c>
      <c r="J65">
        <f t="shared" ca="1" si="12"/>
        <v>48987918853.111526</v>
      </c>
      <c r="K65">
        <f t="shared" ca="1" si="12"/>
        <v>47015054006.072937</v>
      </c>
      <c r="L65">
        <f ca="1">IF('Other 2020'!$A73="CP",INDIRECT("'Other 2020'!"&amp;'Country Selector'!$B$3&amp;ROW($A73))*10^12,0)*'Process Emissions Multipliers'!$B$39</f>
        <v>45042189159.034348</v>
      </c>
      <c r="M65">
        <f t="shared" ca="1" si="16"/>
        <v>45275047865.892265</v>
      </c>
      <c r="N65">
        <f t="shared" ca="1" si="13"/>
        <v>45507906572.750183</v>
      </c>
      <c r="O65">
        <f t="shared" ca="1" si="13"/>
        <v>45740765279.608093</v>
      </c>
      <c r="P65">
        <f t="shared" ca="1" si="13"/>
        <v>45973623986.466011</v>
      </c>
      <c r="Q65">
        <f t="shared" ca="1" si="13"/>
        <v>46206482693.323929</v>
      </c>
      <c r="R65">
        <f t="shared" ca="1" si="13"/>
        <v>46439341400.181839</v>
      </c>
      <c r="S65">
        <f t="shared" ca="1" si="13"/>
        <v>46672200107.039749</v>
      </c>
      <c r="T65">
        <f t="shared" ca="1" si="13"/>
        <v>46905058813.897675</v>
      </c>
      <c r="U65">
        <f t="shared" ca="1" si="13"/>
        <v>47137917520.755592</v>
      </c>
      <c r="V65">
        <f ca="1">IF('Other 2030'!$A73="CP",INDIRECT("'Other 2030'!"&amp;'Country Selector'!$B$3&amp;ROW($A73))*10^12,0)*'Process Emissions Multipliers'!$D$39</f>
        <v>47370776227.613503</v>
      </c>
      <c r="W65" s="90">
        <f t="shared" ca="1" si="14"/>
        <v>49148572691.461044</v>
      </c>
      <c r="X65" s="90">
        <f t="shared" ca="1" si="14"/>
        <v>50926369155.308586</v>
      </c>
      <c r="Y65" s="90">
        <f t="shared" ca="1" si="14"/>
        <v>52704165619.156128</v>
      </c>
      <c r="Z65" s="90">
        <f t="shared" ca="1" si="14"/>
        <v>54481962083.00367</v>
      </c>
      <c r="AA65" s="90">
        <f t="shared" ca="1" si="14"/>
        <v>56259758546.851212</v>
      </c>
      <c r="AB65" s="90">
        <f t="shared" ca="1" si="14"/>
        <v>58037555010.698746</v>
      </c>
      <c r="AC65" s="90">
        <f t="shared" ca="1" si="14"/>
        <v>59815351474.546295</v>
      </c>
      <c r="AD65" s="90">
        <f t="shared" ca="1" si="14"/>
        <v>61593147938.393829</v>
      </c>
      <c r="AE65" s="90">
        <f t="shared" ca="1" si="14"/>
        <v>63370944402.241364</v>
      </c>
      <c r="AF65" s="90">
        <f t="shared" ca="1" si="14"/>
        <v>65148740866.088913</v>
      </c>
      <c r="AG65" s="90">
        <f t="shared" ca="1" si="14"/>
        <v>66926537329.936455</v>
      </c>
      <c r="AH65" s="90">
        <f t="shared" ca="1" si="14"/>
        <v>68704333793.783989</v>
      </c>
      <c r="AI65" s="90">
        <f t="shared" ca="1" si="14"/>
        <v>70482130257.631531</v>
      </c>
      <c r="AJ65" s="90">
        <f t="shared" ca="1" si="14"/>
        <v>72259926721.47908</v>
      </c>
      <c r="AK65" s="90">
        <f t="shared" ca="1" si="14"/>
        <v>74037723185.326614</v>
      </c>
      <c r="AL65" s="90">
        <f t="shared" ca="1" si="14"/>
        <v>75815519649.174149</v>
      </c>
      <c r="AM65" s="90">
        <f t="shared" ca="1" si="11"/>
        <v>77593316113.021698</v>
      </c>
      <c r="AN65" s="90">
        <f t="shared" ca="1" si="11"/>
        <v>79371112576.869232</v>
      </c>
      <c r="AO65" s="90">
        <f t="shared" ca="1" si="11"/>
        <v>81148909040.716766</v>
      </c>
      <c r="AP65">
        <f ca="1">V65*'Process Emissions Multipliers'!$E$39</f>
        <v>82926705504.564316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1112652649096.5981</v>
      </c>
      <c r="D67">
        <f t="shared" ca="1" si="12"/>
        <v>1092730638542.5549</v>
      </c>
      <c r="E67">
        <f t="shared" ca="1" si="12"/>
        <v>1072808627988.5115</v>
      </c>
      <c r="F67">
        <f t="shared" ca="1" si="12"/>
        <v>1052886617434.4683</v>
      </c>
      <c r="G67">
        <f t="shared" ca="1" si="12"/>
        <v>1032964606880.4249</v>
      </c>
      <c r="H67">
        <f t="shared" ca="1" si="12"/>
        <v>1013042596326.3816</v>
      </c>
      <c r="I67">
        <f t="shared" ca="1" si="12"/>
        <v>993120585772.33826</v>
      </c>
      <c r="J67">
        <f t="shared" ca="1" si="12"/>
        <v>973198575218.2948</v>
      </c>
      <c r="K67">
        <f t="shared" ca="1" si="12"/>
        <v>953276564664.25146</v>
      </c>
      <c r="L67">
        <f ca="1">IF('Other 2020'!$A75="CP",INDIRECT("'Other 2020'!"&amp;'Country Selector'!$B$3&amp;ROW($A75))*10^12,0)*'Process Emissions Multipliers'!$B$39</f>
        <v>933354554110.20813</v>
      </c>
      <c r="M67">
        <f t="shared" ca="1" si="16"/>
        <v>964438061818.90637</v>
      </c>
      <c r="N67">
        <f t="shared" ca="1" si="13"/>
        <v>995521569527.60486</v>
      </c>
      <c r="O67">
        <f t="shared" ca="1" si="13"/>
        <v>1026605077236.3032</v>
      </c>
      <c r="P67">
        <f t="shared" ca="1" si="13"/>
        <v>1057688584945.0015</v>
      </c>
      <c r="Q67">
        <f t="shared" ca="1" si="13"/>
        <v>1088772092653.7</v>
      </c>
      <c r="R67">
        <f t="shared" ca="1" si="13"/>
        <v>1119855600362.3984</v>
      </c>
      <c r="S67">
        <f t="shared" ca="1" si="13"/>
        <v>1150939108071.0967</v>
      </c>
      <c r="T67">
        <f t="shared" ca="1" si="13"/>
        <v>1182022615779.7949</v>
      </c>
      <c r="U67">
        <f t="shared" ca="1" si="13"/>
        <v>1213106123488.4932</v>
      </c>
      <c r="V67">
        <f ca="1">IF('Other 2030'!$A75="CP",INDIRECT("'Other 2030'!"&amp;'Country Selector'!$B$3&amp;ROW($A75))*10^12,0)*'Process Emissions Multipliers'!$D$39</f>
        <v>1244189631197.1917</v>
      </c>
      <c r="W67" s="90">
        <f t="shared" ca="1" si="14"/>
        <v>1290883312467.4758</v>
      </c>
      <c r="X67" s="90">
        <f t="shared" ca="1" si="14"/>
        <v>1337576993737.76</v>
      </c>
      <c r="Y67" s="90">
        <f t="shared" ca="1" si="14"/>
        <v>1384270675008.0444</v>
      </c>
      <c r="Z67" s="90">
        <f t="shared" ca="1" si="14"/>
        <v>1430964356278.3286</v>
      </c>
      <c r="AA67" s="90">
        <f t="shared" ca="1" si="14"/>
        <v>1477658037548.613</v>
      </c>
      <c r="AB67" s="90">
        <f t="shared" ca="1" si="14"/>
        <v>1524351718818.8972</v>
      </c>
      <c r="AC67" s="90">
        <f t="shared" ca="1" si="14"/>
        <v>1571045400089.1816</v>
      </c>
      <c r="AD67" s="90">
        <f t="shared" ca="1" si="14"/>
        <v>1617739081359.4658</v>
      </c>
      <c r="AE67" s="90">
        <f t="shared" ca="1" si="14"/>
        <v>1664432762629.75</v>
      </c>
      <c r="AF67" s="90">
        <f t="shared" ca="1" si="14"/>
        <v>1711126443900.0342</v>
      </c>
      <c r="AG67" s="90">
        <f t="shared" ca="1" si="14"/>
        <v>1757820125170.3188</v>
      </c>
      <c r="AH67" s="90">
        <f t="shared" ca="1" si="14"/>
        <v>1804513806440.6028</v>
      </c>
      <c r="AI67" s="90">
        <f t="shared" ca="1" si="14"/>
        <v>1851207487710.887</v>
      </c>
      <c r="AJ67" s="90">
        <f t="shared" ca="1" si="14"/>
        <v>1897901168981.1714</v>
      </c>
      <c r="AK67" s="90">
        <f t="shared" ca="1" si="14"/>
        <v>1944594850251.4556</v>
      </c>
      <c r="AL67" s="90">
        <f t="shared" ca="1" si="14"/>
        <v>1991288531521.7397</v>
      </c>
      <c r="AM67" s="90">
        <f t="shared" ca="1" si="11"/>
        <v>2037982212792.0242</v>
      </c>
      <c r="AN67" s="90">
        <f t="shared" ca="1" si="11"/>
        <v>2084675894062.3083</v>
      </c>
      <c r="AO67" s="90">
        <f t="shared" ca="1" si="11"/>
        <v>2131369575332.5928</v>
      </c>
      <c r="AP67">
        <f ca="1">V67*'Process Emissions Multipliers'!$E$39</f>
        <v>2178063256602.877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2177384412223.21</v>
      </c>
      <c r="D86">
        <f t="shared" ca="1" si="12"/>
        <v>2063549659129.6924</v>
      </c>
      <c r="E86">
        <f t="shared" ca="1" si="12"/>
        <v>1949714906036.1748</v>
      </c>
      <c r="F86">
        <f t="shared" ca="1" si="12"/>
        <v>1835880152942.6572</v>
      </c>
      <c r="G86">
        <f t="shared" ca="1" si="12"/>
        <v>1722045399849.1396</v>
      </c>
      <c r="H86">
        <f t="shared" ca="1" si="12"/>
        <v>1608210646755.6221</v>
      </c>
      <c r="I86">
        <f t="shared" ca="1" si="12"/>
        <v>1494375893662.1045</v>
      </c>
      <c r="J86">
        <f t="shared" ca="1" si="12"/>
        <v>1380541140568.5867</v>
      </c>
      <c r="K86">
        <f t="shared" ca="1" si="12"/>
        <v>1266706387475.0691</v>
      </c>
      <c r="L86">
        <f ca="1">IF('Other 2020'!$A94="CP",INDIRECT("'Other 2020'!"&amp;'Country Selector'!$B$3&amp;ROW($A94))*10^12,0)*'Process Emissions Multipliers'!$B$39</f>
        <v>1152871634381.5515</v>
      </c>
      <c r="M86">
        <f t="shared" ca="1" si="16"/>
        <v>1145400075411.2568</v>
      </c>
      <c r="N86">
        <f t="shared" ca="1" si="13"/>
        <v>1137928516440.9622</v>
      </c>
      <c r="O86">
        <f t="shared" ca="1" si="13"/>
        <v>1130456957470.6675</v>
      </c>
      <c r="P86">
        <f t="shared" ca="1" si="13"/>
        <v>1122985398500.373</v>
      </c>
      <c r="Q86">
        <f t="shared" ca="1" si="13"/>
        <v>1115513839530.0784</v>
      </c>
      <c r="R86">
        <f t="shared" ca="1" si="13"/>
        <v>1108042280559.7837</v>
      </c>
      <c r="S86">
        <f t="shared" ca="1" si="13"/>
        <v>1100570721589.489</v>
      </c>
      <c r="T86">
        <f t="shared" ca="1" si="13"/>
        <v>1093099162619.1943</v>
      </c>
      <c r="U86">
        <f t="shared" ca="1" si="13"/>
        <v>1085627603648.8997</v>
      </c>
      <c r="V86">
        <f ca="1">IF('Other 2030'!$A94="CP",INDIRECT("'Other 2030'!"&amp;'Country Selector'!$B$3&amp;ROW($A94))*10^12,0)*'Process Emissions Multipliers'!$D$39</f>
        <v>1078156044678.6051</v>
      </c>
      <c r="W86" s="90">
        <f t="shared" ca="1" si="18"/>
        <v>1118618586278.0007</v>
      </c>
      <c r="X86" s="90">
        <f t="shared" ca="1" si="18"/>
        <v>1159081127877.3965</v>
      </c>
      <c r="Y86" s="90">
        <f t="shared" ca="1" si="18"/>
        <v>1199543669476.792</v>
      </c>
      <c r="Z86" s="90">
        <f t="shared" ca="1" si="18"/>
        <v>1240006211076.1877</v>
      </c>
      <c r="AA86" s="90">
        <f t="shared" ca="1" si="18"/>
        <v>1280468752675.5835</v>
      </c>
      <c r="AB86" s="90">
        <f t="shared" ca="1" si="18"/>
        <v>1320931294274.9792</v>
      </c>
      <c r="AC86" s="90">
        <f t="shared" ca="1" si="18"/>
        <v>1361393835874.375</v>
      </c>
      <c r="AD86" s="90">
        <f t="shared" ca="1" si="18"/>
        <v>1401856377473.7705</v>
      </c>
      <c r="AE86" s="90">
        <f t="shared" ca="1" si="18"/>
        <v>1442318919073.1663</v>
      </c>
      <c r="AF86" s="90">
        <f t="shared" ca="1" si="18"/>
        <v>1482781460672.562</v>
      </c>
      <c r="AG86" s="90">
        <f t="shared" ca="1" si="18"/>
        <v>1523244002271.9575</v>
      </c>
      <c r="AH86" s="90">
        <f t="shared" ca="1" si="18"/>
        <v>1563706543871.3535</v>
      </c>
      <c r="AI86" s="90">
        <f t="shared" ca="1" si="18"/>
        <v>1604169085470.749</v>
      </c>
      <c r="AJ86" s="90">
        <f t="shared" ca="1" si="18"/>
        <v>1644631627070.1445</v>
      </c>
      <c r="AK86" s="90">
        <f t="shared" ca="1" si="18"/>
        <v>1685094168669.5405</v>
      </c>
      <c r="AL86" s="90">
        <f t="shared" ca="1" si="18"/>
        <v>1725556710268.936</v>
      </c>
      <c r="AM86" s="90">
        <f t="shared" ca="1" si="17"/>
        <v>1766019251868.3318</v>
      </c>
      <c r="AN86" s="90">
        <f t="shared" ca="1" si="17"/>
        <v>1806481793467.7275</v>
      </c>
      <c r="AO86" s="90">
        <f t="shared" ca="1" si="17"/>
        <v>1846944335067.123</v>
      </c>
      <c r="AP86">
        <f ca="1">V86*'Process Emissions Multipliers'!$E$39</f>
        <v>1887406876666.5188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39661460499.877602</v>
      </c>
      <c r="D96">
        <f t="shared" ca="1" si="20"/>
        <v>36701686763.410637</v>
      </c>
      <c r="E96">
        <f t="shared" ca="1" si="20"/>
        <v>33741913026.94368</v>
      </c>
      <c r="F96">
        <f t="shared" ca="1" si="20"/>
        <v>30782139290.476711</v>
      </c>
      <c r="G96">
        <f t="shared" ca="1" si="20"/>
        <v>27822365554.009747</v>
      </c>
      <c r="H96">
        <f t="shared" ca="1" si="20"/>
        <v>24862591817.542782</v>
      </c>
      <c r="I96">
        <f t="shared" ca="1" si="20"/>
        <v>21902818081.075821</v>
      </c>
      <c r="J96">
        <f t="shared" ca="1" si="20"/>
        <v>18943044344.608856</v>
      </c>
      <c r="K96">
        <f t="shared" ca="1" si="20"/>
        <v>15983270608.141891</v>
      </c>
      <c r="L96">
        <f ca="1">IF('Other 2020'!$A104="CP",INDIRECT("'Other 2020'!"&amp;'Country Selector'!$B$3&amp;ROW($A104))*10^12,0)*'Process Emissions Multipliers'!$B$39</f>
        <v>13023496871.674927</v>
      </c>
      <c r="M96">
        <f t="shared" ca="1" si="16"/>
        <v>12401224770.632813</v>
      </c>
      <c r="N96">
        <f t="shared" ca="1" si="21"/>
        <v>11778952669.590698</v>
      </c>
      <c r="O96">
        <f t="shared" ca="1" si="21"/>
        <v>11156680568.548584</v>
      </c>
      <c r="P96">
        <f t="shared" ca="1" si="21"/>
        <v>10534408467.50647</v>
      </c>
      <c r="Q96">
        <f t="shared" ca="1" si="21"/>
        <v>9912136366.4643555</v>
      </c>
      <c r="R96">
        <f t="shared" ca="1" si="21"/>
        <v>9289864265.4222412</v>
      </c>
      <c r="S96">
        <f t="shared" ca="1" si="21"/>
        <v>8667592164.380127</v>
      </c>
      <c r="T96">
        <f t="shared" ca="1" si="21"/>
        <v>8045320063.3380127</v>
      </c>
      <c r="U96">
        <f t="shared" ca="1" si="21"/>
        <v>7423047962.2958994</v>
      </c>
      <c r="V96">
        <f ca="1">IF('Other 2030'!$A104="CP",INDIRECT("'Other 2030'!"&amp;'Country Selector'!$B$3&amp;ROW($A104))*10^12,0)*'Process Emissions Multipliers'!$D$39</f>
        <v>6800775861.2537851</v>
      </c>
      <c r="W96" s="90">
        <f t="shared" ca="1" si="22"/>
        <v>7056004849.2581844</v>
      </c>
      <c r="X96" s="90">
        <f t="shared" ca="1" si="22"/>
        <v>7311233837.2625856</v>
      </c>
      <c r="Y96" s="90">
        <f t="shared" ca="1" si="22"/>
        <v>7566462825.2669859</v>
      </c>
      <c r="Z96" s="90">
        <f t="shared" ca="1" si="22"/>
        <v>7821691813.2713852</v>
      </c>
      <c r="AA96" s="90">
        <f t="shared" ca="1" si="22"/>
        <v>8076920801.2757864</v>
      </c>
      <c r="AB96" s="90">
        <f t="shared" ca="1" si="22"/>
        <v>8332149789.2801857</v>
      </c>
      <c r="AC96" s="90">
        <f t="shared" ca="1" si="22"/>
        <v>8587378777.284586</v>
      </c>
      <c r="AD96" s="90">
        <f t="shared" ca="1" si="22"/>
        <v>8842607765.2889862</v>
      </c>
      <c r="AE96" s="90">
        <f t="shared" ca="1" si="22"/>
        <v>9097836753.2933884</v>
      </c>
      <c r="AF96" s="90">
        <f t="shared" ca="1" si="22"/>
        <v>9353065741.2977867</v>
      </c>
      <c r="AG96" s="90">
        <f t="shared" ca="1" si="22"/>
        <v>9608294729.302187</v>
      </c>
      <c r="AH96" s="90">
        <f t="shared" ca="1" si="22"/>
        <v>9863523717.3065872</v>
      </c>
      <c r="AI96" s="90">
        <f t="shared" ca="1" si="22"/>
        <v>10118752705.310989</v>
      </c>
      <c r="AJ96" s="90">
        <f t="shared" ca="1" si="22"/>
        <v>10373981693.315388</v>
      </c>
      <c r="AK96" s="90">
        <f t="shared" ca="1" si="22"/>
        <v>10629210681.319788</v>
      </c>
      <c r="AL96" s="90">
        <f t="shared" ca="1" si="22"/>
        <v>10884439669.324188</v>
      </c>
      <c r="AM96" s="90">
        <f t="shared" ca="1" si="19"/>
        <v>11139668657.32859</v>
      </c>
      <c r="AN96" s="90">
        <f t="shared" ca="1" si="19"/>
        <v>11394897645.332989</v>
      </c>
      <c r="AO96" s="90">
        <f t="shared" ca="1" si="19"/>
        <v>11650126633.337389</v>
      </c>
      <c r="AP96">
        <f ca="1">V96*'Process Emissions Multipliers'!$E$39</f>
        <v>11905355621.341789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2159659692923.1982</v>
      </c>
      <c r="D153">
        <f t="shared" ca="1" si="27"/>
        <v>2095122061581.9983</v>
      </c>
      <c r="E153">
        <f t="shared" ca="1" si="27"/>
        <v>2030584430240.7983</v>
      </c>
      <c r="F153">
        <f t="shared" ca="1" si="27"/>
        <v>1966046798899.5981</v>
      </c>
      <c r="G153">
        <f t="shared" ca="1" si="27"/>
        <v>1901509167558.3979</v>
      </c>
      <c r="H153">
        <f t="shared" ca="1" si="27"/>
        <v>1836971536217.1982</v>
      </c>
      <c r="I153">
        <f t="shared" ca="1" si="27"/>
        <v>1772433904875.9978</v>
      </c>
      <c r="J153">
        <f t="shared" ca="1" si="27"/>
        <v>1707896273534.7979</v>
      </c>
      <c r="K153">
        <f t="shared" ca="1" si="27"/>
        <v>1643358642193.5979</v>
      </c>
      <c r="L153">
        <f ca="1">IF('Other 2020'!$A161="CP",INDIRECT("'Other 2020'!"&amp;'Country Selector'!$B$3&amp;ROW($A161))*10^12,0)*'Process Emissions Multipliers'!$B$39</f>
        <v>1578821010852.3977</v>
      </c>
      <c r="M153">
        <f t="shared" ca="1" si="28"/>
        <v>1594190211952.7305</v>
      </c>
      <c r="N153">
        <f t="shared" ca="1" si="28"/>
        <v>1609559413053.063</v>
      </c>
      <c r="O153">
        <f t="shared" ca="1" si="28"/>
        <v>1624928614153.3955</v>
      </c>
      <c r="P153">
        <f t="shared" ca="1" si="28"/>
        <v>1640297815253.7283</v>
      </c>
      <c r="Q153">
        <f t="shared" ca="1" si="28"/>
        <v>1655667016354.0608</v>
      </c>
      <c r="R153">
        <f t="shared" ca="1" si="28"/>
        <v>1671036217454.3936</v>
      </c>
      <c r="S153">
        <f t="shared" ca="1" si="28"/>
        <v>1686405418554.7261</v>
      </c>
      <c r="T153">
        <f t="shared" ca="1" si="28"/>
        <v>1701774619655.0586</v>
      </c>
      <c r="U153">
        <f t="shared" ca="1" si="28"/>
        <v>1717143820755.3914</v>
      </c>
      <c r="V153">
        <f ca="1">IF('Other 2030'!$A161="CP",INDIRECT("'Other 2030'!"&amp;'Country Selector'!$B$3&amp;ROW($A161))*10^12,0)*'Process Emissions Multipliers'!$D$39</f>
        <v>1732513021855.7239</v>
      </c>
      <c r="W153" s="90">
        <f t="shared" ca="1" si="30"/>
        <v>1797533183421.6958</v>
      </c>
      <c r="X153" s="90">
        <f t="shared" ca="1" si="30"/>
        <v>1862553344987.6675</v>
      </c>
      <c r="Y153" s="90">
        <f t="shared" ca="1" si="30"/>
        <v>1927573506553.6392</v>
      </c>
      <c r="Z153" s="90">
        <f t="shared" ca="1" si="30"/>
        <v>1992593668119.6108</v>
      </c>
      <c r="AA153" s="90">
        <f t="shared" ca="1" si="30"/>
        <v>2057613829685.5825</v>
      </c>
      <c r="AB153" s="90">
        <f t="shared" ca="1" si="30"/>
        <v>2122633991251.5542</v>
      </c>
      <c r="AC153" s="90">
        <f t="shared" ca="1" si="30"/>
        <v>2187654152817.5259</v>
      </c>
      <c r="AD153" s="90">
        <f t="shared" ca="1" si="30"/>
        <v>2252674314383.498</v>
      </c>
      <c r="AE153" s="90">
        <f t="shared" ca="1" si="30"/>
        <v>2317694475949.4697</v>
      </c>
      <c r="AF153" s="90">
        <f t="shared" ca="1" si="30"/>
        <v>2382714637515.4414</v>
      </c>
      <c r="AG153" s="90">
        <f t="shared" ca="1" si="30"/>
        <v>2447734799081.4131</v>
      </c>
      <c r="AH153" s="90">
        <f t="shared" ca="1" si="30"/>
        <v>2512754960647.3848</v>
      </c>
      <c r="AI153" s="90">
        <f t="shared" ca="1" si="30"/>
        <v>2577775122213.3564</v>
      </c>
      <c r="AJ153" s="90">
        <f t="shared" ca="1" si="30"/>
        <v>2642795283779.3281</v>
      </c>
      <c r="AK153" s="90">
        <f t="shared" ca="1" si="30"/>
        <v>2707815445345.3003</v>
      </c>
      <c r="AL153" s="90">
        <f t="shared" ca="1" si="30"/>
        <v>2772835606911.2715</v>
      </c>
      <c r="AM153" s="90">
        <f t="shared" ca="1" si="29"/>
        <v>2837855768477.2432</v>
      </c>
      <c r="AN153" s="90">
        <f t="shared" ca="1" si="29"/>
        <v>2902875930043.2153</v>
      </c>
      <c r="AO153" s="90">
        <f t="shared" ca="1" si="29"/>
        <v>2967896091609.187</v>
      </c>
      <c r="AP153">
        <f ca="1">V153*'Process Emissions Multipliers'!$E$39</f>
        <v>3032916253175.1587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55691927475.90535</v>
      </c>
      <c r="D154">
        <f t="shared" ca="1" si="27"/>
        <v>52377373309.136391</v>
      </c>
      <c r="E154">
        <f t="shared" ca="1" si="27"/>
        <v>49062819142.367432</v>
      </c>
      <c r="F154">
        <f t="shared" ca="1" si="27"/>
        <v>45748264975.598473</v>
      </c>
      <c r="G154">
        <f t="shared" ca="1" si="27"/>
        <v>42433710808.829521</v>
      </c>
      <c r="H154">
        <f t="shared" ca="1" si="27"/>
        <v>39119156642.060562</v>
      </c>
      <c r="I154">
        <f t="shared" ca="1" si="27"/>
        <v>35804602475.291603</v>
      </c>
      <c r="J154">
        <f t="shared" ca="1" si="27"/>
        <v>32490048308.522652</v>
      </c>
      <c r="K154">
        <f t="shared" ca="1" si="27"/>
        <v>29175494141.753693</v>
      </c>
      <c r="L154">
        <f ca="1">IF('Other 2020'!$A162="CP",INDIRECT("'Other 2020'!"&amp;'Country Selector'!$B$3&amp;ROW($A162))*10^12,0)*'Process Emissions Multipliers'!$B$39</f>
        <v>25860939974.984737</v>
      </c>
      <c r="M154">
        <f t="shared" ca="1" si="28"/>
        <v>25475400945.230846</v>
      </c>
      <c r="N154">
        <f t="shared" ca="1" si="28"/>
        <v>25089861915.476959</v>
      </c>
      <c r="O154">
        <f t="shared" ca="1" si="28"/>
        <v>24704322885.723068</v>
      </c>
      <c r="P154">
        <f t="shared" ca="1" si="28"/>
        <v>24318783855.969177</v>
      </c>
      <c r="Q154">
        <f t="shared" ca="1" si="28"/>
        <v>23933244826.215294</v>
      </c>
      <c r="R154">
        <f t="shared" ca="1" si="28"/>
        <v>23547705796.461403</v>
      </c>
      <c r="S154">
        <f t="shared" ca="1" si="28"/>
        <v>23162166766.707512</v>
      </c>
      <c r="T154">
        <f t="shared" ca="1" si="28"/>
        <v>22776627736.953625</v>
      </c>
      <c r="U154">
        <f t="shared" ca="1" si="28"/>
        <v>22391088707.199738</v>
      </c>
      <c r="V154">
        <f ca="1">IF('Other 2030'!$A162="CP",INDIRECT("'Other 2030'!"&amp;'Country Selector'!$B$3&amp;ROW($A162))*10^12,0)*'Process Emissions Multipliers'!$D$39</f>
        <v>22005549677.445847</v>
      </c>
      <c r="W154" s="90">
        <f t="shared" ca="1" si="30"/>
        <v>22831404593.008324</v>
      </c>
      <c r="X154" s="90">
        <f t="shared" ca="1" si="30"/>
        <v>23657259508.570797</v>
      </c>
      <c r="Y154" s="90">
        <f t="shared" ca="1" si="30"/>
        <v>24483114424.13327</v>
      </c>
      <c r="Z154" s="90">
        <f t="shared" ca="1" si="30"/>
        <v>25308969339.695744</v>
      </c>
      <c r="AA154" s="90">
        <f t="shared" ca="1" si="30"/>
        <v>26134824255.258217</v>
      </c>
      <c r="AB154" s="90">
        <f t="shared" ca="1" si="30"/>
        <v>26960679170.820694</v>
      </c>
      <c r="AC154" s="90">
        <f t="shared" ca="1" si="30"/>
        <v>27786534086.383171</v>
      </c>
      <c r="AD154" s="90">
        <f t="shared" ca="1" si="30"/>
        <v>28612389001.945641</v>
      </c>
      <c r="AE154" s="90">
        <f t="shared" ca="1" si="30"/>
        <v>29438243917.508114</v>
      </c>
      <c r="AF154" s="90">
        <f t="shared" ca="1" si="30"/>
        <v>30264098833.070591</v>
      </c>
      <c r="AG154" s="90">
        <f t="shared" ca="1" si="30"/>
        <v>31089953748.633064</v>
      </c>
      <c r="AH154" s="90">
        <f t="shared" ca="1" si="30"/>
        <v>31915808664.195541</v>
      </c>
      <c r="AI154" s="90">
        <f t="shared" ca="1" si="30"/>
        <v>32741663579.758015</v>
      </c>
      <c r="AJ154" s="90">
        <f t="shared" ca="1" si="30"/>
        <v>33567518495.320488</v>
      </c>
      <c r="AK154" s="90">
        <f t="shared" ca="1" si="30"/>
        <v>34393373410.882965</v>
      </c>
      <c r="AL154" s="90">
        <f t="shared" ca="1" si="30"/>
        <v>35219228326.445435</v>
      </c>
      <c r="AM154" s="90">
        <f t="shared" ca="1" si="29"/>
        <v>36045083242.007912</v>
      </c>
      <c r="AN154" s="90">
        <f t="shared" ca="1" si="29"/>
        <v>36870938157.570381</v>
      </c>
      <c r="AO154" s="90">
        <f t="shared" ca="1" si="29"/>
        <v>37696793073.132866</v>
      </c>
      <c r="AP154">
        <f ca="1">V154*'Process Emissions Multipliers'!$E$39</f>
        <v>38522647988.695335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209004697263.48013</v>
      </c>
      <c r="D157">
        <f t="shared" ca="1" si="31"/>
        <v>218962078806.21271</v>
      </c>
      <c r="E157">
        <f t="shared" ca="1" si="31"/>
        <v>228919460348.94525</v>
      </c>
      <c r="F157">
        <f t="shared" ca="1" si="31"/>
        <v>238876841891.67786</v>
      </c>
      <c r="G157">
        <f t="shared" ca="1" si="31"/>
        <v>248834223434.41046</v>
      </c>
      <c r="H157">
        <f t="shared" ca="1" si="31"/>
        <v>258791604977.14304</v>
      </c>
      <c r="I157">
        <f t="shared" ca="1" si="31"/>
        <v>268748986519.87561</v>
      </c>
      <c r="J157">
        <f t="shared" ca="1" si="31"/>
        <v>278706368062.60815</v>
      </c>
      <c r="K157">
        <f t="shared" ca="1" si="31"/>
        <v>288663749605.34076</v>
      </c>
      <c r="L157">
        <f ca="1">IF('Other 2020'!$A165="CP",INDIRECT("'Other 2020'!"&amp;'Country Selector'!$B$3&amp;ROW($A165))*10^12,0)*'Process Emissions Multipliers'!$B$39</f>
        <v>298621131148.07336</v>
      </c>
      <c r="M157">
        <f t="shared" ref="M157:M177" ca="1" si="34">$L157*($V$1-M$1)/($V$1-$L$1)+$V157*(M$1-$L$1)/($V$1-$L$1)</f>
        <v>321962189971.55017</v>
      </c>
      <c r="N157">
        <f t="shared" ca="1" si="32"/>
        <v>345303248795.02698</v>
      </c>
      <c r="O157">
        <f t="shared" ca="1" si="32"/>
        <v>368644307618.50378</v>
      </c>
      <c r="P157">
        <f t="shared" ca="1" si="32"/>
        <v>391985366441.98059</v>
      </c>
      <c r="Q157">
        <f t="shared" ca="1" si="32"/>
        <v>415326425265.45734</v>
      </c>
      <c r="R157">
        <f t="shared" ca="1" si="32"/>
        <v>438667484088.93408</v>
      </c>
      <c r="S157">
        <f t="shared" ca="1" si="32"/>
        <v>462008542912.41089</v>
      </c>
      <c r="T157">
        <f t="shared" ca="1" si="32"/>
        <v>485349601735.88776</v>
      </c>
      <c r="U157">
        <f t="shared" ca="1" si="32"/>
        <v>508690660559.36456</v>
      </c>
      <c r="V157">
        <f ca="1">IF('Other 2030'!$A165="CP",INDIRECT("'Other 2030'!"&amp;'Country Selector'!$B$3&amp;ROW($A165))*10^12,0)*'Process Emissions Multipliers'!$D$39</f>
        <v>532031719382.84131</v>
      </c>
      <c r="W157" s="90">
        <f t="shared" ca="1" si="30"/>
        <v>551998546711.75867</v>
      </c>
      <c r="X157" s="90">
        <f t="shared" ca="1" si="30"/>
        <v>571965374040.67615</v>
      </c>
      <c r="Y157" s="90">
        <f t="shared" ca="1" si="30"/>
        <v>591932201369.59351</v>
      </c>
      <c r="Z157" s="90">
        <f t="shared" ca="1" si="30"/>
        <v>611899028698.51074</v>
      </c>
      <c r="AA157" s="90">
        <f t="shared" ca="1" si="30"/>
        <v>631865856027.42822</v>
      </c>
      <c r="AB157" s="90">
        <f t="shared" ca="1" si="30"/>
        <v>651832683356.34546</v>
      </c>
      <c r="AC157" s="90">
        <f t="shared" ca="1" si="30"/>
        <v>671799510685.26294</v>
      </c>
      <c r="AD157" s="90">
        <f t="shared" ca="1" si="30"/>
        <v>691766338014.18018</v>
      </c>
      <c r="AE157" s="90">
        <f t="shared" ca="1" si="30"/>
        <v>711733165343.09766</v>
      </c>
      <c r="AF157" s="90">
        <f t="shared" ca="1" si="30"/>
        <v>731699992672.01501</v>
      </c>
      <c r="AG157" s="90">
        <f t="shared" ca="1" si="30"/>
        <v>751666820000.93237</v>
      </c>
      <c r="AH157" s="90">
        <f t="shared" ca="1" si="30"/>
        <v>771633647329.84985</v>
      </c>
      <c r="AI157" s="90">
        <f t="shared" ca="1" si="30"/>
        <v>791600474658.76709</v>
      </c>
      <c r="AJ157" s="90">
        <f t="shared" ca="1" si="30"/>
        <v>811567301987.68457</v>
      </c>
      <c r="AK157" s="90">
        <f t="shared" ca="1" si="30"/>
        <v>831534129316.60181</v>
      </c>
      <c r="AL157" s="90">
        <f t="shared" ca="1" si="30"/>
        <v>851500956645.51917</v>
      </c>
      <c r="AM157" s="90">
        <f t="shared" ca="1" si="29"/>
        <v>871467783974.43665</v>
      </c>
      <c r="AN157" s="90">
        <f t="shared" ca="1" si="29"/>
        <v>891434611303.354</v>
      </c>
      <c r="AO157" s="90">
        <f t="shared" ca="1" si="29"/>
        <v>911401438632.27136</v>
      </c>
      <c r="AP157">
        <f ca="1">V157*'Process Emissions Multipliers'!$E$39</f>
        <v>931368265961.18872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3743631547.6805906</v>
      </c>
      <c r="D158">
        <f t="shared" ca="1" si="31"/>
        <v>3671342801.1102505</v>
      </c>
      <c r="E158">
        <f t="shared" ca="1" si="31"/>
        <v>3599054054.5399103</v>
      </c>
      <c r="F158">
        <f t="shared" ca="1" si="31"/>
        <v>3526765307.9695706</v>
      </c>
      <c r="G158">
        <f t="shared" ca="1" si="31"/>
        <v>3454476561.399231</v>
      </c>
      <c r="H158">
        <f t="shared" ca="1" si="31"/>
        <v>3382187814.8288918</v>
      </c>
      <c r="I158">
        <f t="shared" ca="1" si="31"/>
        <v>3309899068.2585516</v>
      </c>
      <c r="J158">
        <f t="shared" ca="1" si="31"/>
        <v>3237610321.6882119</v>
      </c>
      <c r="K158">
        <f t="shared" ca="1" si="31"/>
        <v>3165321575.1178722</v>
      </c>
      <c r="L158">
        <f ca="1">IF('Other 2020'!$A166="CP",INDIRECT("'Other 2020'!"&amp;'Country Selector'!$B$3&amp;ROW($A166))*10^12,0)*'Process Emissions Multipliers'!$B$39</f>
        <v>3093032828.5475326</v>
      </c>
      <c r="M158">
        <f t="shared" ca="1" si="34"/>
        <v>3154446857.9865942</v>
      </c>
      <c r="N158">
        <f t="shared" ca="1" si="32"/>
        <v>3215860887.4256558</v>
      </c>
      <c r="O158">
        <f t="shared" ca="1" si="32"/>
        <v>3277274916.8647175</v>
      </c>
      <c r="P158">
        <f t="shared" ca="1" si="32"/>
        <v>3338688946.3037791</v>
      </c>
      <c r="Q158">
        <f t="shared" ca="1" si="32"/>
        <v>3400102975.7428408</v>
      </c>
      <c r="R158">
        <f t="shared" ca="1" si="32"/>
        <v>3461517005.1819024</v>
      </c>
      <c r="S158">
        <f t="shared" ca="1" si="32"/>
        <v>3522931034.6209641</v>
      </c>
      <c r="T158">
        <f t="shared" ca="1" si="32"/>
        <v>3584345064.0600257</v>
      </c>
      <c r="U158">
        <f t="shared" ca="1" si="32"/>
        <v>3645759093.4990873</v>
      </c>
      <c r="V158">
        <f ca="1">IF('Other 2030'!$A166="CP",INDIRECT("'Other 2030'!"&amp;'Country Selector'!$B$3&amp;ROW($A166))*10^12,0)*'Process Emissions Multipliers'!$D$39</f>
        <v>3707173122.938149</v>
      </c>
      <c r="W158" s="90">
        <f t="shared" ca="1" si="30"/>
        <v>3846301078.8990707</v>
      </c>
      <c r="X158" s="90">
        <f t="shared" ca="1" si="30"/>
        <v>3985429034.859992</v>
      </c>
      <c r="Y158" s="90">
        <f t="shared" ca="1" si="30"/>
        <v>4124556990.8209143</v>
      </c>
      <c r="Z158" s="90">
        <f t="shared" ca="1" si="30"/>
        <v>4263684946.7818356</v>
      </c>
      <c r="AA158" s="90">
        <f t="shared" ca="1" si="30"/>
        <v>4402812902.7427578</v>
      </c>
      <c r="AB158" s="90">
        <f t="shared" ca="1" si="30"/>
        <v>4541940858.70368</v>
      </c>
      <c r="AC158" s="90">
        <f t="shared" ca="1" si="30"/>
        <v>4681068814.6646004</v>
      </c>
      <c r="AD158" s="90">
        <f t="shared" ca="1" si="30"/>
        <v>4820196770.6255226</v>
      </c>
      <c r="AE158" s="90">
        <f t="shared" ca="1" si="30"/>
        <v>4959324726.5864449</v>
      </c>
      <c r="AF158" s="90">
        <f t="shared" ca="1" si="30"/>
        <v>5098452682.5473661</v>
      </c>
      <c r="AG158" s="90">
        <f t="shared" ca="1" si="30"/>
        <v>5237580638.5082874</v>
      </c>
      <c r="AH158" s="90">
        <f t="shared" ca="1" si="30"/>
        <v>5376708594.4692097</v>
      </c>
      <c r="AI158" s="90">
        <f t="shared" ca="1" si="30"/>
        <v>5515836550.4301319</v>
      </c>
      <c r="AJ158" s="90">
        <f t="shared" ca="1" si="30"/>
        <v>5654964506.3910522</v>
      </c>
      <c r="AK158" s="90">
        <f t="shared" ca="1" si="30"/>
        <v>5794092462.3519745</v>
      </c>
      <c r="AL158" s="90">
        <f t="shared" ref="AL158:AO173" ca="1" si="35">$V158*($AP$1-AL$1)/($AP$1-$V$1)+$AP158*(AL$1-$V$1)/($AP$1-$V$1)</f>
        <v>5933220418.3128967</v>
      </c>
      <c r="AM158" s="90">
        <f t="shared" ca="1" si="35"/>
        <v>6072348374.273818</v>
      </c>
      <c r="AN158" s="90">
        <f t="shared" ca="1" si="35"/>
        <v>6211476330.2347393</v>
      </c>
      <c r="AO158" s="90">
        <f t="shared" ca="1" si="35"/>
        <v>6350604286.1956615</v>
      </c>
      <c r="AP158">
        <f ca="1">V158*'Process Emissions Multipliers'!$E$39</f>
        <v>6489732242.1565828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11200820478.984657</v>
      </c>
      <c r="D171">
        <f t="shared" ca="1" si="31"/>
        <v>12539337051.488853</v>
      </c>
      <c r="E171">
        <f t="shared" ca="1" si="31"/>
        <v>13877853623.993046</v>
      </c>
      <c r="F171">
        <f t="shared" ca="1" si="31"/>
        <v>15216370196.497242</v>
      </c>
      <c r="G171">
        <f t="shared" ca="1" si="31"/>
        <v>16554886769.001438</v>
      </c>
      <c r="H171">
        <f t="shared" ca="1" si="31"/>
        <v>17893403341.50563</v>
      </c>
      <c r="I171">
        <f t="shared" ca="1" si="31"/>
        <v>19231919914.009827</v>
      </c>
      <c r="J171">
        <f t="shared" ca="1" si="31"/>
        <v>20570436486.514023</v>
      </c>
      <c r="K171">
        <f t="shared" ca="1" si="31"/>
        <v>21908953059.018215</v>
      </c>
      <c r="L171">
        <f ca="1">IF('Other 2020'!$A179="CP",INDIRECT("'Other 2020'!"&amp;'Country Selector'!$B$3&amp;ROW($A179))*10^12,0)*'Process Emissions Multipliers'!$B$39</f>
        <v>23247469631.522411</v>
      </c>
      <c r="M171">
        <f t="shared" ca="1" si="34"/>
        <v>25643701744.546883</v>
      </c>
      <c r="N171">
        <f t="shared" ca="1" si="32"/>
        <v>28039933857.571358</v>
      </c>
      <c r="O171">
        <f t="shared" ca="1" si="32"/>
        <v>30436165970.595829</v>
      </c>
      <c r="P171">
        <f t="shared" ca="1" si="32"/>
        <v>32832398083.6203</v>
      </c>
      <c r="Q171">
        <f t="shared" ca="1" si="32"/>
        <v>35228630196.644768</v>
      </c>
      <c r="R171">
        <f t="shared" ca="1" si="32"/>
        <v>37624862309.669243</v>
      </c>
      <c r="S171">
        <f t="shared" ca="1" si="32"/>
        <v>40021094422.69371</v>
      </c>
      <c r="T171">
        <f t="shared" ca="1" si="32"/>
        <v>42417326535.718185</v>
      </c>
      <c r="U171">
        <f t="shared" ca="1" si="32"/>
        <v>44813558648.742661</v>
      </c>
      <c r="V171">
        <f ca="1">IF('Other 2030'!$A179="CP",INDIRECT("'Other 2030'!"&amp;'Country Selector'!$B$3&amp;ROW($A179))*10^12,0)*'Process Emissions Multipliers'!$D$39</f>
        <v>47209790761.767128</v>
      </c>
      <c r="W171" s="90">
        <f t="shared" ca="1" si="36"/>
        <v>48981545538.846916</v>
      </c>
      <c r="X171" s="90">
        <f t="shared" ca="1" si="36"/>
        <v>50753300315.926704</v>
      </c>
      <c r="Y171" s="90">
        <f t="shared" ca="1" si="36"/>
        <v>52525055093.006493</v>
      </c>
      <c r="Z171" s="90">
        <f t="shared" ca="1" si="36"/>
        <v>54296809870.086288</v>
      </c>
      <c r="AA171" s="90">
        <f t="shared" ca="1" si="36"/>
        <v>56068564647.166077</v>
      </c>
      <c r="AB171" s="90">
        <f t="shared" ca="1" si="36"/>
        <v>57840319424.245857</v>
      </c>
      <c r="AC171" s="90">
        <f t="shared" ca="1" si="36"/>
        <v>59612074201.325645</v>
      </c>
      <c r="AD171" s="90">
        <f t="shared" ca="1" si="36"/>
        <v>61383828978.405441</v>
      </c>
      <c r="AE171" s="90">
        <f t="shared" ca="1" si="36"/>
        <v>63155583755.485229</v>
      </c>
      <c r="AF171" s="90">
        <f t="shared" ca="1" si="36"/>
        <v>64927338532.565018</v>
      </c>
      <c r="AG171" s="90">
        <f t="shared" ca="1" si="36"/>
        <v>66699093309.644806</v>
      </c>
      <c r="AH171" s="90">
        <f t="shared" ca="1" si="36"/>
        <v>68470848086.724594</v>
      </c>
      <c r="AI171" s="90">
        <f t="shared" ca="1" si="36"/>
        <v>70242602863.804382</v>
      </c>
      <c r="AJ171" s="90">
        <f t="shared" ca="1" si="36"/>
        <v>72014357640.884171</v>
      </c>
      <c r="AK171" s="90">
        <f t="shared" ca="1" si="36"/>
        <v>73786112417.963959</v>
      </c>
      <c r="AL171" s="90">
        <f t="shared" ca="1" si="36"/>
        <v>75557867195.043747</v>
      </c>
      <c r="AM171" s="90">
        <f t="shared" ca="1" si="35"/>
        <v>77329621972.123535</v>
      </c>
      <c r="AN171" s="90">
        <f t="shared" ca="1" si="35"/>
        <v>79101376749.203323</v>
      </c>
      <c r="AO171" s="90">
        <f t="shared" ca="1" si="35"/>
        <v>80873131526.283112</v>
      </c>
      <c r="AP171">
        <f ca="1">V171*'Process Emissions Multipliers'!$E$39</f>
        <v>82644886303.3629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4.25"/>
  <cols>
    <col min="2" max="2" width="23.1328125" bestFit="1" customWidth="1"/>
    <col min="3" max="5" width="10.8632812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5.75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379</v>
      </c>
      <c r="C31" t="s">
        <v>380</v>
      </c>
      <c r="E31" s="161"/>
      <c r="F31" s="161"/>
    </row>
    <row r="32" spans="2:7">
      <c r="C32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59765625" customWidth="1"/>
    <col min="3" max="3" width="10.398437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59765625" customWidth="1"/>
    <col min="3" max="3" width="10.398437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86328125" customWidth="1"/>
    <col min="3" max="3" width="10.398437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328125" defaultRowHeight="14.25"/>
  <cols>
    <col min="1" max="1" width="10.1328125" style="45"/>
    <col min="2" max="2" width="26.3984375" style="45" bestFit="1" customWidth="1"/>
    <col min="3" max="5" width="12.3984375" style="45" customWidth="1"/>
    <col min="6" max="7" width="14.86328125" style="45" bestFit="1" customWidth="1"/>
    <col min="8" max="16384" width="10.13281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5.75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" style="45" customWidth="1"/>
    <col min="3" max="3" width="10.398437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265625" style="45" customWidth="1"/>
    <col min="3" max="3" width="10.398437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.265625" style="45" customWidth="1"/>
    <col min="3" max="3" width="10.398437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63281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4.25"/>
  <cols>
    <col min="2" max="2" width="23.1328125" bestFit="1" customWidth="1"/>
    <col min="3" max="5" width="10.8632812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5.75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379</v>
      </c>
      <c r="C31" t="s">
        <v>380</v>
      </c>
      <c r="E31" s="161"/>
      <c r="F31" s="161"/>
    </row>
    <row r="32" spans="2:7">
      <c r="C32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" customWidth="1"/>
    <col min="3" max="3" width="10.398437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.59765625" customWidth="1"/>
    <col min="3" max="3" width="10.398437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.73046875" customWidth="1"/>
    <col min="3" max="3" width="10.398437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328125" defaultRowHeight="14.25"/>
  <cols>
    <col min="1" max="1" width="10.1328125" style="45"/>
    <col min="2" max="2" width="26.3984375" style="45" bestFit="1" customWidth="1"/>
    <col min="3" max="5" width="12.3984375" style="45" customWidth="1"/>
    <col min="6" max="16384" width="10.13281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5.75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5976562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6328125" defaultRowHeight="14.25"/>
  <cols>
    <col min="1" max="1" width="16.265625" customWidth="1"/>
    <col min="2" max="2" width="17.8632812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63281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328125" defaultRowHeight="14.25"/>
  <cols>
    <col min="1" max="1" width="10.1328125" style="45"/>
    <col min="2" max="2" width="26.3984375" style="45" bestFit="1" customWidth="1"/>
    <col min="3" max="5" width="12.3984375" style="45" customWidth="1"/>
    <col min="6" max="7" width="10.3984375" style="45" bestFit="1" customWidth="1"/>
    <col min="8" max="16384" width="10.13281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5.75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132812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7304687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7304687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63281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4.25"/>
  <cols>
    <col min="2" max="2" width="23.1328125" bestFit="1" customWidth="1"/>
    <col min="3" max="5" width="10.86328125" customWidth="1"/>
  </cols>
  <sheetData>
    <row r="2" spans="2:5">
      <c r="B2" s="133" t="s">
        <v>371</v>
      </c>
      <c r="C2" s="134" t="s">
        <v>372</v>
      </c>
      <c r="D2" s="135"/>
      <c r="E2" s="136"/>
    </row>
    <row r="3" spans="2:5">
      <c r="B3" s="137" t="s">
        <v>373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374</v>
      </c>
      <c r="C6" s="144" t="s">
        <v>385</v>
      </c>
      <c r="D6" s="144"/>
      <c r="E6" s="145"/>
    </row>
    <row r="8" spans="2:5">
      <c r="B8" s="146" t="s">
        <v>386</v>
      </c>
    </row>
    <row r="9" spans="2:5">
      <c r="B9" s="147" t="s">
        <v>377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379</v>
      </c>
      <c r="C31" t="s">
        <v>387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4.25"/>
  <cols>
    <col min="2" max="2" width="23.1328125" bestFit="1" customWidth="1"/>
    <col min="3" max="5" width="10.8632812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388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5.75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378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379</v>
      </c>
      <c r="C31" t="s">
        <v>389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4.25"/>
  <cols>
    <col min="2" max="2" width="23.1328125" bestFit="1" customWidth="1"/>
    <col min="3" max="5" width="10.86328125" customWidth="1"/>
  </cols>
  <sheetData>
    <row r="2" spans="2:5" ht="11.25" customHeight="1">
      <c r="B2" s="133" t="s">
        <v>371</v>
      </c>
      <c r="C2" s="134" t="s">
        <v>390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374</v>
      </c>
      <c r="C5" s="140" t="s">
        <v>385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386</v>
      </c>
    </row>
    <row r="9" spans="2:5" ht="11.25" customHeight="1">
      <c r="B9" s="147" t="s">
        <v>377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379</v>
      </c>
      <c r="C31" t="s">
        <v>391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Chemicals Calcs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2015-06-26T00:17:38Z</dcterms:created>
  <dcterms:modified xsi:type="dcterms:W3CDTF">2019-06-03T16:17:00Z</dcterms:modified>
</cp:coreProperties>
</file>