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assenger-Road" sheetId="2" r:id="rId5"/>
    <sheet state="visible" name="passenger-Air" sheetId="3" r:id="rId6"/>
    <sheet state="visible" name="passenger-Rail" sheetId="4" r:id="rId7"/>
    <sheet state="visible" name="passenger-Ship" sheetId="5" r:id="rId8"/>
    <sheet state="visible" name="freight-Road" sheetId="6" r:id="rId9"/>
    <sheet state="visible" name="freight-Air" sheetId="7" r:id="rId10"/>
    <sheet state="visible" name="freight-Rail" sheetId="8" r:id="rId11"/>
    <sheet state="visible" name="freight-Ship" sheetId="9" r:id="rId12"/>
    <sheet state="visible" name="SYVbT-passenger" sheetId="10" r:id="rId13"/>
    <sheet state="visible" name="SYVbT-freight" sheetId="11" r:id="rId14"/>
  </sheets>
  <definedNames/>
  <calcPr/>
  <extLst>
    <ext uri="GoogleSheetsCustomDataVersion1">
      <go:sheetsCustomData xmlns:go="http://customooxmlschemas.google.com/" r:id="rId15" roundtripDataSignature="AMtx7mhnF+euPwsYkG1/t3BXbu/FKK6qEg=="/>
    </ext>
  </extLst>
</workbook>
</file>

<file path=xl/sharedStrings.xml><?xml version="1.0" encoding="utf-8"?>
<sst xmlns="http://schemas.openxmlformats.org/spreadsheetml/2006/main" count="433" uniqueCount="212">
  <si>
    <t>SYVbT Start Year Vehicles by Technology</t>
  </si>
  <si>
    <t>Sources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</si>
  <si>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</si>
  <si>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</si>
  <si>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</si>
  <si>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</si>
  <si>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</si>
  <si>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215</t>
  </si>
  <si>
    <t>Figure 94 - Evolution of the Current Fleet</t>
  </si>
  <si>
    <t>passenger -Air</t>
  </si>
  <si>
    <t>page 89</t>
  </si>
  <si>
    <t>passenger -Rail</t>
  </si>
  <si>
    <t>National Association of Rail Passenger Carriers</t>
  </si>
  <si>
    <t xml:space="preserve">Balance of the Rail Sector </t>
  </si>
  <si>
    <t>https://anptrilhos.org.br/wp-content/uploads/2019/05/anptrilhos-balancosetor-2019-web.pdf</t>
  </si>
  <si>
    <t>Page: 4</t>
  </si>
  <si>
    <t>passenger -Ship</t>
  </si>
  <si>
    <t>page 272</t>
  </si>
  <si>
    <t>freight-Road</t>
  </si>
  <si>
    <t>page 222</t>
  </si>
  <si>
    <t>Figure 99 - Cargo Vehicle Fleet</t>
  </si>
  <si>
    <t>freight-Air</t>
  </si>
  <si>
    <t>Page 95</t>
  </si>
  <si>
    <t>freight-Rail</t>
  </si>
  <si>
    <t>Page 227</t>
  </si>
  <si>
    <t>Table 79 - Number of Wagons per Concessionaire</t>
  </si>
  <si>
    <t>freight-Ship</t>
  </si>
  <si>
    <t>page 277</t>
  </si>
  <si>
    <t xml:space="preserve">Notes 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</si>
  <si>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</si>
  <si>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</si>
  <si>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</si>
  <si>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>Passenger</t>
  </si>
  <si>
    <t>Freight:</t>
  </si>
  <si>
    <t>LDVs</t>
  </si>
  <si>
    <t>battery electric vehicle</t>
  </si>
  <si>
    <t>It inclues battery electric vechicles</t>
  </si>
  <si>
    <t>-</t>
  </si>
  <si>
    <t>natural gas vehicle</t>
  </si>
  <si>
    <t>gasoline vehicle</t>
  </si>
  <si>
    <t>Vehicles powered by Gasoline, Ethanol or by any combinations of gasolina and ethanol (flex)</t>
  </si>
  <si>
    <t>diesel vehicle</t>
  </si>
  <si>
    <t>It assumes the commercial light vehicles powered by Diesel</t>
  </si>
  <si>
    <t>We assumed commercial light vehicle be powered by diesel.</t>
  </si>
  <si>
    <t>plugin hybrid vehicle</t>
  </si>
  <si>
    <t xml:space="preserve">It includes hybrid and plugin flex vehicles </t>
  </si>
  <si>
    <t>LPG vehicle</t>
  </si>
  <si>
    <t>hydrogen vehicle</t>
  </si>
  <si>
    <t>HDVs</t>
  </si>
  <si>
    <t>It includes Bus (transit and intercity) and Micro Bus</t>
  </si>
  <si>
    <t>It considers Semilight Trucks,  Light Trucks, Medium Trucks, Semi-heavy trucks, Heavy Trucks</t>
  </si>
  <si>
    <t>Aircraft</t>
  </si>
  <si>
    <t>Airplanes are powered by diesel vehicle</t>
  </si>
  <si>
    <t>Rail</t>
  </si>
  <si>
    <t>The vehicles are powered by electricity, thus it was treated as a battery electric vehicle</t>
  </si>
  <si>
    <t>Rail are powered by diesel vehicle</t>
  </si>
  <si>
    <t>Ships</t>
  </si>
  <si>
    <t>Ships are powered by diesel vehicle</t>
  </si>
  <si>
    <t>Ships are powered by diesel vehicle and the total number of ships assumes only Brazilian flag merchant fleet</t>
  </si>
  <si>
    <t>Motorbike</t>
  </si>
  <si>
    <t>last mile delivery by motorbike not computed.</t>
  </si>
  <si>
    <t>Gasoline Veichle counts for Gasolina and Flex Motorbikes</t>
  </si>
  <si>
    <t>Start Year</t>
  </si>
  <si>
    <t>translation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</si>
  <si>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</si>
  <si>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</si>
  <si>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</si>
  <si>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</si>
  <si>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</si>
  <si>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</si>
  <si>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</si>
  <si>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The table below is from the excel file that generated the results for transportation sector.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</si>
  <si>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</si>
  <si>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</si>
  <si>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</si>
  <si>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</si>
  <si>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</si>
  <si>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</si>
  <si>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Plug-in Flex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</si>
  <si>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</si>
  <si>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</si>
  <si>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</si>
  <si>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</si>
  <si>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</si>
  <si>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</si>
  <si>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Moto Flex</t>
  </si>
  <si>
    <t>City Bus Diesel</t>
  </si>
  <si>
    <t>Micro diesel</t>
  </si>
  <si>
    <t>Bus Rodo Diesel</t>
  </si>
  <si>
    <t>Total</t>
  </si>
  <si>
    <t>In recent years, demand for air transport services has grown at an accelerated rate, putting pressure on existing infrastructure, especially in the passenger segment.</t>
  </si>
  <si>
    <t xml:space="preserve"> Aviation kerosene (QAV) consumption grew at an average rate of 4.2% a.a., in the period 2002-2012. are the only sources of energy used. </t>
  </si>
  <si>
    <t>In Brazil, the QAV, used in engines with jet and turboprop reactions, is consumed by almost the entire air fleet circulating in the country. This fuel participated, in 2010, with about 99%</t>
  </si>
  <si>
    <t xml:space="preserve"> In the case of air transport, energy consumption* is confused with consumption of oil products, after all, oil products, specifically kerosene and aviation gasoline,</t>
  </si>
  <si>
    <t>energy consumption in the sub-sector, and aviation gasoline (GAV), used in piston engines, accounts for only 1% of the total consumed by the Brazilian air sector (BRASIL / ANP, 2015). Fits</t>
  </si>
  <si>
    <t>it should be noted that the current registered fleet** is of 19,769 aircraft (BRASIL / ANAC, 2013a) and presented a growth of 2.9% in the last 11 years.</t>
  </si>
  <si>
    <t xml:space="preserve">* Of the approximately 7.2 million m³ of QAV sold in 2012, 80% supplied domestic consumption and 20% were shipped on international bunkers (BRASIL / ANP, 2015). </t>
  </si>
  <si>
    <t xml:space="preserve">This volume shipped in bunkers is considered, by the federal government, as energy exports. Thus, the actual consumption of QAV in 2012 was considered to be 5.8 million m³ (BRASIL / ANP, 2015). </t>
  </si>
  <si>
    <t>The percentage of 20% has remained practically constant over the past ten years.</t>
  </si>
  <si>
    <t>** In 2012, 519 aircraft were used for scheduled passenger flights.</t>
  </si>
  <si>
    <t xml:space="preserve">To adjust the fleet value for 2015 it was assumed the method below. </t>
  </si>
  <si>
    <t>The table and method below is from the excel file that generated the results for transportation sector, this file has more detalied informations about the modelling than the report.</t>
  </si>
  <si>
    <t>Consolidated fleet</t>
  </si>
  <si>
    <t>TAM</t>
  </si>
  <si>
    <t>GOL/Webjet</t>
  </si>
  <si>
    <t>Azul/Trip</t>
  </si>
  <si>
    <t>Avianca</t>
  </si>
  <si>
    <t>New planned fleet additions</t>
  </si>
  <si>
    <t>% replacement in the addition of fleet</t>
  </si>
  <si>
    <t>Airbus</t>
  </si>
  <si>
    <t>Boeing</t>
  </si>
  <si>
    <t>Embraer</t>
  </si>
  <si>
    <t>Expected fleet replacement (%)</t>
  </si>
  <si>
    <t>Assumptions:</t>
  </si>
  <si>
    <t>It was assumed the rail-metro system, values from 2018, once MOP doesn't provide this reference.</t>
  </si>
  <si>
    <t>Wagons</t>
  </si>
  <si>
    <t>Costs and savings potential</t>
  </si>
  <si>
    <t>In order to obtain a global cost per vessel by a percentage point of reduction in specific consumption and also by ranges of gains, the following premises were considered:</t>
  </si>
  <si>
    <t>• Total of 626 passenger vessels in 2012, with an annual fleet growth of 0.5% until 2050 (BRASIL / ANTAQ, 2013c; RJ / IPP, 2014);</t>
  </si>
  <si>
    <t>• Average cost of energy efficiency actions comprising 10% of the minimum cost, 60% of half of the maximum cost and 30% of the maximum cost (Table 111);</t>
  </si>
  <si>
    <t>• Global average cost of energy efficiency actions is the weighted average of the gain contribution of each macroation with its respective cost (Table 112);</t>
  </si>
  <si>
    <t>• For new vessels, the cost recorded only contemplates the technologies that provide the most energy efficiency, and not the cost of fleet renewal, which would be mandatory for its</t>
  </si>
  <si>
    <t>usage time.</t>
  </si>
  <si>
    <t>The table below is from the excel file that generated the results for transportation sector, this file has more detalied informations about the modelling than the report.</t>
  </si>
  <si>
    <t>Year</t>
  </si>
  <si>
    <t>Number of Vessels</t>
  </si>
  <si>
    <t>Annual Gain (%)</t>
  </si>
  <si>
    <t>Annual expenses (US$ - 2007)</t>
  </si>
  <si>
    <t>legend translation</t>
  </si>
  <si>
    <t>Light Commercials</t>
  </si>
  <si>
    <t>Semi-light Trucks</t>
  </si>
  <si>
    <t>Light Trucks</t>
  </si>
  <si>
    <t>Medium Trucks</t>
  </si>
  <si>
    <t>Semi-heavy Trucks</t>
  </si>
  <si>
    <t>Heavy Trucks</t>
  </si>
  <si>
    <t>Fleet</t>
  </si>
  <si>
    <t>1 - Light Commercials</t>
  </si>
  <si>
    <t xml:space="preserve">               
Year</t>
  </si>
  <si>
    <t>TOTAL</t>
  </si>
  <si>
    <t>(%)</t>
  </si>
  <si>
    <t>2 - Semilight Trucks</t>
  </si>
  <si>
    <t>3 - Light Trucks</t>
  </si>
  <si>
    <t>4 - Medium Trucks</t>
  </si>
  <si>
    <t>6 - Semi-heavy trucks</t>
  </si>
  <si>
    <t>7 - Heavy Trucks</t>
  </si>
  <si>
    <t>TKU (10^6) - EPE Total</t>
  </si>
  <si>
    <t>TKU (10^6) - Road EPE</t>
  </si>
  <si>
    <t>TKU Base Scenario</t>
  </si>
  <si>
    <t>TKU Alternative Scenario</t>
  </si>
  <si>
    <t>TKU (10-6) - calculated tonnes Ton / Vehicle</t>
  </si>
  <si>
    <t>Rate</t>
  </si>
  <si>
    <t>Variation (standard / EPE)</t>
  </si>
  <si>
    <t>Useful KM Light Commercial (diesel)</t>
  </si>
  <si>
    <t>Useful KM Semilight Trucks</t>
  </si>
  <si>
    <t>Useful km Light Trucks</t>
  </si>
  <si>
    <t>KM Useful Medium Trucks</t>
  </si>
  <si>
    <t>KM Useful Semiheavy Trucks</t>
  </si>
  <si>
    <t>KM Useful Heavy Trucks</t>
  </si>
  <si>
    <t>Total Useful Miles Rotated</t>
  </si>
  <si>
    <t>Total Fleet</t>
  </si>
  <si>
    <t>Total Useful Km Driven by Vehicle</t>
  </si>
  <si>
    <t>FIPE Tons - Road</t>
  </si>
  <si>
    <t>Ton / vehicle (medium) - EPE</t>
  </si>
  <si>
    <t>Ton / vehicle (medium) - FIPE</t>
  </si>
  <si>
    <t>Calculated Tons (Ton/veic)</t>
  </si>
  <si>
    <t>Ton / vehicle (medium) - Standard</t>
  </si>
  <si>
    <t>tku / Litre</t>
  </si>
  <si>
    <t>Cargo transport</t>
  </si>
  <si>
    <t>Due to socioeconomic issues, the vast majority of air cargo movement in Brazil is carried out by the holds of commercial passenger aircraft, a fact corroborated by the small</t>
  </si>
  <si>
    <t>fleet of cargo jets (19 cargo aircraft). In Brazil, the main airport in terms of cargo handling via cargo planes is Viracopos, in Campinas.</t>
  </si>
  <si>
    <t>The behavior of the cargo carried by the air service fell short of that of passengers, whose segment was strongly affected by the economic and financial crisis of 2008-2009, presenting</t>
  </si>
  <si>
    <t>recovery in 2011. In cargo transportation, there is a separation of cargo carried by scheduled air transportation (Figure 33) and cargo carried by cargo</t>
  </si>
  <si>
    <t>load (Figure 34). The volume of regular cargo grew between 2003-2011 at an average rate of 3.0% a.a., and the volume of cargo</t>
  </si>
  <si>
    <t>  transported by cargo terminals grew 9.7% a.a. in the same period.</t>
  </si>
  <si>
    <t>Due to commericla passenger aircraft also carries freight cargo, we estimate the total freight fleet is about 200 airplanes</t>
  </si>
  <si>
    <t>Airplanes</t>
  </si>
  <si>
    <t>Dealership</t>
  </si>
  <si>
    <t>Line extension (km)</t>
  </si>
  <si>
    <t>Average distance traveled (km)</t>
  </si>
  <si>
    <t>Number of wagons</t>
  </si>
  <si>
    <t>TU transported by wagon</t>
  </si>
  <si>
    <t>TKU</t>
  </si>
  <si>
    <t>L / thousand TKU</t>
  </si>
  <si>
    <t>Consumption in L</t>
  </si>
  <si>
    <t>Correction Factor</t>
  </si>
  <si>
    <t>ALLMN</t>
  </si>
  <si>
    <t>ALLMO</t>
  </si>
  <si>
    <t>ALLMP</t>
  </si>
  <si>
    <t>ALLMS</t>
  </si>
  <si>
    <t>EFC</t>
  </si>
  <si>
    <t>EFVM</t>
  </si>
  <si>
    <t>FCA</t>
  </si>
  <si>
    <t>FERROESTE</t>
  </si>
  <si>
    <t>FNS</t>
  </si>
  <si>
    <t>FTC</t>
  </si>
  <si>
    <t>MRS</t>
  </si>
  <si>
    <t>TLSA</t>
  </si>
  <si>
    <t>In order to obtain a global cost per vessel by a percentage point of specific consumption reduction and also by ranges of gains, the following assumptions were considered:</t>
  </si>
  <si>
    <t>• Total of 1,547 cargo vessels in 2012, with an annual fleet growth of 0.5% until 2050 (BRASIL / ANTAQ, 2013c; RJ / IPP, 2014);</t>
  </si>
  <si>
    <t>• Average cost of energy efficiency macroations made up of 10% of the minimum cost, 60% of half of the maximum cost and 30% of the maximum cost (Table 115);</t>
  </si>
  <si>
    <t>• Global average cost of energy efficiency actions is the weighted average of the gain contribution of each macroation with its respective cost (Table 116);</t>
  </si>
  <si>
    <t>• For new vessels, the cost recorded only includes technologies that provide greater energy efficiency, and not the cost of fleet renewal, which would be mandatory for its</t>
  </si>
  <si>
    <t>usage time;</t>
  </si>
  <si>
    <t>• The costs of operational measures (speed reduction by 10% and route planning with weather forecast) were not considered in this study as they are not very representative.</t>
  </si>
  <si>
    <t>Assumptions</t>
  </si>
  <si>
    <t>Fleet Growth</t>
  </si>
  <si>
    <t>Number of Vehicles</t>
  </si>
  <si>
    <t>aircraft</t>
  </si>
  <si>
    <t>rail</t>
  </si>
  <si>
    <t>ships</t>
  </si>
  <si>
    <t>motorbikes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</si>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</sst>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0.00000000"/>
  </numFmts>
  <fonts count="1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0"/>
    </font>
    <font>
      <sz val="12.0"/>
      <color theme="1"/>
      <name val="Calibri"/>
    </font>
    <font>
      <u/>
      <sz val="11.0"/>
      <color theme="10"/>
      <name val="Calibri"/>
    </font>
    <font/>
    <font>
      <i/>
      <sz val="11.0"/>
      <color theme="1"/>
      <name val="Calibri"/>
    </font>
    <font>
      <b/>
      <sz val="11.0"/>
      <color theme="0"/>
      <name val="Calibri"/>
    </font>
    <font>
      <i/>
      <sz val="12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theme="1"/>
      <name val="Quattrocento Sans"/>
    </font>
    <font>
      <b/>
      <sz val="11.0"/>
      <color theme="1"/>
      <name val="Quattrocento Sans"/>
    </font>
    <font>
      <b/>
      <sz val="10.0"/>
      <color theme="1"/>
      <name val="Arial"/>
    </font>
    <font>
      <sz val="14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14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1" numFmtId="0" xfId="0" applyFont="1"/>
    <xf borderId="1" fillId="2" fontId="1" numFmtId="0" xfId="0" applyAlignment="1" applyBorder="1" applyFill="1" applyFont="1">
      <alignment horizontal="left" vertic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1" fillId="2" fontId="1" numFmtId="0" xfId="0" applyBorder="1" applyFont="1"/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1" fillId="3" fontId="9" numFmtId="0" xfId="0" applyBorder="1" applyFill="1" applyFont="1"/>
    <xf borderId="1" fillId="4" fontId="1" numFmtId="0" xfId="0" applyBorder="1" applyFill="1" applyFont="1"/>
    <xf borderId="2" fillId="0" fontId="1" numFmtId="0" xfId="0" applyAlignment="1" applyBorder="1" applyFont="1">
      <alignment vertical="center"/>
    </xf>
    <xf borderId="3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1" fillId="5" fontId="1" numFmtId="0" xfId="0" applyBorder="1" applyFill="1" applyFont="1"/>
    <xf borderId="0" fillId="0" fontId="1" numFmtId="164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2" numFmtId="1" xfId="0" applyFont="1" applyNumberFormat="1"/>
    <xf borderId="0" fillId="0" fontId="1" numFmtId="9" xfId="0" applyFont="1" applyNumberFormat="1"/>
    <xf borderId="1" fillId="5" fontId="2" numFmtId="0" xfId="0" applyBorder="1" applyFont="1"/>
    <xf borderId="0" fillId="0" fontId="2" numFmtId="0" xfId="0" applyAlignment="1" applyFon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 vertical="center"/>
    </xf>
    <xf borderId="0" fillId="0" fontId="10" numFmtId="0" xfId="0" applyFont="1"/>
    <xf borderId="1" fillId="6" fontId="11" numFmtId="0" xfId="0" applyAlignment="1" applyBorder="1" applyFill="1" applyFont="1">
      <alignment horizontal="left"/>
    </xf>
    <xf borderId="5" fillId="2" fontId="5" numFmtId="0" xfId="0" applyAlignment="1" applyBorder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8" fillId="0" fontId="12" numFmtId="0" xfId="0" applyAlignment="1" applyBorder="1" applyFont="1">
      <alignment horizontal="lef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1" fillId="2" fontId="5" numFmtId="3" xfId="0" applyBorder="1" applyFont="1" applyNumberFormat="1"/>
    <xf borderId="0" fillId="0" fontId="5" numFmtId="165" xfId="0" applyFont="1" applyNumberFormat="1"/>
    <xf borderId="0" fillId="0" fontId="5" numFmtId="3" xfId="0" applyFont="1" applyNumberFormat="1"/>
    <xf borderId="1" fillId="7" fontId="5" numFmtId="3" xfId="0" applyBorder="1" applyFill="1" applyFont="1" applyNumberFormat="1"/>
    <xf borderId="10" fillId="2" fontId="5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1" fillId="7" fontId="5" numFmtId="4" xfId="0" applyBorder="1" applyFont="1" applyNumberFormat="1"/>
    <xf borderId="1" fillId="2" fontId="5" numFmtId="4" xfId="0" applyBorder="1" applyFont="1" applyNumberFormat="1"/>
    <xf borderId="1" fillId="5" fontId="5" numFmtId="0" xfId="0" applyBorder="1" applyFont="1"/>
    <xf borderId="1" fillId="5" fontId="13" numFmtId="0" xfId="0" applyAlignment="1" applyBorder="1" applyFont="1">
      <alignment vertical="center"/>
    </xf>
    <xf borderId="1" fillId="5" fontId="13" numFmtId="0" xfId="0" applyBorder="1" applyFont="1"/>
    <xf borderId="1" fillId="5" fontId="14" numFmtId="0" xfId="0" applyAlignment="1" applyBorder="1" applyFont="1">
      <alignment vertical="center"/>
    </xf>
    <xf borderId="13" fillId="5" fontId="14" numFmtId="0" xfId="0" applyAlignment="1" applyBorder="1" applyFont="1">
      <alignment vertical="center"/>
    </xf>
    <xf borderId="0" fillId="0" fontId="15" numFmtId="0" xfId="0" applyAlignment="1" applyFont="1">
      <alignment horizontal="left" vertical="top"/>
    </xf>
    <xf borderId="13" fillId="0" fontId="2" numFmtId="0" xfId="0" applyBorder="1" applyFont="1"/>
    <xf borderId="13" fillId="0" fontId="2" numFmtId="9" xfId="0" applyBorder="1" applyFont="1" applyNumberFormat="1"/>
    <xf borderId="0" fillId="0" fontId="16" numFmtId="0" xfId="0" applyFont="1"/>
    <xf borderId="13" fillId="0" fontId="2" numFmtId="0" xfId="0" applyAlignment="1" applyBorder="1" applyFont="1">
      <alignment horizontal="center"/>
    </xf>
    <xf borderId="13" fillId="0" fontId="2" numFmtId="3" xfId="0" applyBorder="1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85725</xdr:rowOff>
    </xdr:from>
    <xdr:ext cx="7219950" cy="3152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38100</xdr:rowOff>
    </xdr:from>
    <xdr:ext cx="4667250" cy="6657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695950" cy="2857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19050</xdr:rowOff>
    </xdr:from>
    <xdr:ext cx="6858000" cy="33337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3" Type="http://schemas.openxmlformats.org/officeDocument/2006/relationships/hyperlink" Target="https://anptrilhos.org.br/wp-content/uploads/2019/05/anptrilhos-balancosetor-2019-web.pdf" TargetMode="External"/><Relationship Id="rId4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8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nptrilhos.org.br/wp-content/uploads/2019/05/anptrilhos-balancosetor-2019-web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5.75"/>
    <col customWidth="1" min="3" max="3" width="34.13"/>
    <col customWidth="1" min="4" max="4" width="41.63"/>
    <col customWidth="1" min="5" max="5" width="12.0"/>
    <col customWidth="1" min="6" max="6" width="23.5"/>
    <col customWidth="1" min="7" max="7" width="25.75"/>
    <col customWidth="1" min="8" max="26" width="7.63"/>
  </cols>
  <sheetData>
    <row r="1" ht="14.25" customHeight="1">
      <c r="A1" s="1" t="s">
        <v>0</v>
      </c>
      <c r="B1" s="2"/>
      <c r="C1" s="2"/>
      <c r="D1" s="2"/>
      <c r="G1" s="3"/>
    </row>
    <row r="2" ht="14.25" customHeight="1">
      <c r="A2" s="2"/>
      <c r="B2" s="2"/>
      <c r="C2" s="2"/>
      <c r="D2" s="2"/>
      <c r="G2" s="3"/>
    </row>
    <row r="3" ht="14.25" customHeight="1">
      <c r="A3" s="4" t="s">
        <v>1</v>
      </c>
      <c r="B3" s="5" t="s">
        <v>2</v>
      </c>
      <c r="C3" s="3"/>
      <c r="G3" s="3"/>
    </row>
    <row r="4" ht="14.25" customHeight="1">
      <c r="B4" s="6" t="s">
        <v>3</v>
      </c>
      <c r="C4" s="3"/>
      <c r="G4" s="3"/>
    </row>
    <row r="5" ht="14.25" customHeight="1">
      <c r="B5" s="7">
        <v>2017.0</v>
      </c>
      <c r="C5" s="3"/>
      <c r="G5" s="3"/>
    </row>
    <row r="6" ht="14.25" customHeight="1">
      <c r="B6" s="6" t="s">
        <v>4</v>
      </c>
      <c r="C6" s="3"/>
      <c r="G6" s="3"/>
    </row>
    <row r="7" ht="14.25" customHeight="1">
      <c r="B7" s="6" t="s">
        <v>5</v>
      </c>
      <c r="C7" s="3"/>
      <c r="G7" s="3"/>
    </row>
    <row r="8" ht="14.25" customHeight="1">
      <c r="B8" s="8" t="s">
        <v>6</v>
      </c>
      <c r="C8" s="3"/>
      <c r="G8" s="3"/>
    </row>
    <row r="9" ht="14.25" customHeight="1">
      <c r="B9" s="6" t="s">
        <v>7</v>
      </c>
      <c r="C9" s="3"/>
      <c r="G9" s="3"/>
    </row>
    <row r="10" ht="14.25" customHeight="1">
      <c r="B10" s="6" t="s">
        <v>8</v>
      </c>
      <c r="C10" s="3"/>
      <c r="G10" s="3"/>
    </row>
    <row r="11" ht="14.25" customHeight="1">
      <c r="C11" s="3"/>
      <c r="G11" s="3"/>
    </row>
    <row r="12" ht="14.25" customHeight="1">
      <c r="B12" s="5" t="s">
        <v>9</v>
      </c>
      <c r="C12" s="3"/>
      <c r="G12" s="3"/>
    </row>
    <row r="13" ht="14.25" customHeight="1">
      <c r="B13" s="6" t="s">
        <v>3</v>
      </c>
      <c r="C13" s="3"/>
      <c r="G13" s="3"/>
    </row>
    <row r="14" ht="14.25" customHeight="1">
      <c r="B14" s="7">
        <v>2017.0</v>
      </c>
      <c r="C14" s="3"/>
      <c r="G14" s="3"/>
    </row>
    <row r="15" ht="14.25" customHeight="1">
      <c r="B15" s="6" t="s">
        <v>4</v>
      </c>
      <c r="C15" s="3"/>
      <c r="G15" s="3"/>
    </row>
    <row r="16" ht="14.25" customHeight="1">
      <c r="B16" s="6" t="s">
        <v>5</v>
      </c>
      <c r="C16" s="3"/>
      <c r="G16" s="3"/>
    </row>
    <row r="17" ht="14.25" customHeight="1">
      <c r="B17" s="8" t="s">
        <v>6</v>
      </c>
      <c r="C17" s="3"/>
      <c r="G17" s="3"/>
    </row>
    <row r="18" ht="14.25" customHeight="1">
      <c r="B18" s="6" t="s">
        <v>10</v>
      </c>
      <c r="C18" s="3"/>
      <c r="G18" s="3"/>
    </row>
    <row r="19" ht="14.25" customHeight="1">
      <c r="C19" s="3"/>
      <c r="G19" s="3"/>
    </row>
    <row r="20" ht="14.25" customHeight="1">
      <c r="B20" s="5" t="s">
        <v>11</v>
      </c>
      <c r="C20" s="3"/>
      <c r="G20" s="3"/>
    </row>
    <row r="21" ht="14.25" customHeight="1">
      <c r="B21" s="6" t="s">
        <v>12</v>
      </c>
      <c r="C21" s="3"/>
      <c r="G21" s="3"/>
    </row>
    <row r="22" ht="14.25" customHeight="1">
      <c r="B22" s="6" t="s">
        <v>13</v>
      </c>
      <c r="C22" s="3"/>
      <c r="G22" s="3"/>
    </row>
    <row r="23" ht="14.25" customHeight="1">
      <c r="B23" s="7">
        <v>2018.0</v>
      </c>
      <c r="C23" s="3"/>
      <c r="G23" s="3"/>
    </row>
    <row r="24" ht="14.25" customHeight="1">
      <c r="B24" s="8" t="s">
        <v>14</v>
      </c>
      <c r="C24" s="3"/>
      <c r="G24" s="3"/>
    </row>
    <row r="25" ht="14.25" customHeight="1">
      <c r="B25" s="6" t="s">
        <v>15</v>
      </c>
      <c r="C25" s="3"/>
      <c r="G25" s="3"/>
    </row>
    <row r="26" ht="14.25" customHeight="1">
      <c r="C26" s="3"/>
      <c r="G26" s="3"/>
    </row>
    <row r="27" ht="14.25" customHeight="1">
      <c r="B27" s="5" t="s">
        <v>16</v>
      </c>
      <c r="C27" s="3"/>
      <c r="G27" s="3"/>
    </row>
    <row r="28" ht="14.25" customHeight="1">
      <c r="B28" s="6" t="s">
        <v>3</v>
      </c>
      <c r="C28" s="3"/>
      <c r="G28" s="3"/>
    </row>
    <row r="29" ht="14.25" customHeight="1">
      <c r="B29" s="7">
        <v>2017.0</v>
      </c>
      <c r="C29" s="3"/>
      <c r="G29" s="3"/>
    </row>
    <row r="30" ht="14.25" customHeight="1">
      <c r="B30" s="6" t="s">
        <v>4</v>
      </c>
      <c r="C30" s="3"/>
      <c r="G30" s="3"/>
    </row>
    <row r="31" ht="14.25" customHeight="1">
      <c r="B31" s="6" t="s">
        <v>5</v>
      </c>
      <c r="C31" s="3"/>
      <c r="G31" s="3"/>
    </row>
    <row r="32" ht="14.25" customHeight="1">
      <c r="B32" s="8" t="s">
        <v>6</v>
      </c>
      <c r="C32" s="3"/>
      <c r="G32" s="3"/>
    </row>
    <row r="33" ht="14.25" customHeight="1">
      <c r="B33" s="7" t="s">
        <v>17</v>
      </c>
      <c r="C33" s="3"/>
      <c r="G33" s="3"/>
    </row>
    <row r="34" ht="14.25" customHeight="1">
      <c r="C34" s="3"/>
      <c r="G34" s="3"/>
    </row>
    <row r="35" ht="14.25" customHeight="1">
      <c r="A35" s="4"/>
      <c r="B35" s="5" t="s">
        <v>18</v>
      </c>
      <c r="C35" s="3"/>
      <c r="G35" s="3"/>
    </row>
    <row r="36" ht="14.25" customHeight="1">
      <c r="B36" s="6" t="s">
        <v>3</v>
      </c>
      <c r="C36" s="3"/>
      <c r="G36" s="3"/>
    </row>
    <row r="37" ht="14.25" customHeight="1">
      <c r="B37" s="7">
        <v>2017.0</v>
      </c>
      <c r="C37" s="3"/>
      <c r="G37" s="3"/>
    </row>
    <row r="38" ht="14.25" customHeight="1">
      <c r="B38" s="6" t="s">
        <v>4</v>
      </c>
      <c r="C38" s="3"/>
      <c r="G38" s="3"/>
    </row>
    <row r="39" ht="14.25" customHeight="1">
      <c r="B39" s="6" t="s">
        <v>5</v>
      </c>
      <c r="C39" s="3"/>
      <c r="G39" s="3"/>
    </row>
    <row r="40" ht="14.25" customHeight="1">
      <c r="B40" s="8" t="s">
        <v>6</v>
      </c>
      <c r="C40" s="3"/>
      <c r="G40" s="3"/>
    </row>
    <row r="41" ht="14.25" customHeight="1">
      <c r="B41" s="9" t="s">
        <v>19</v>
      </c>
      <c r="C41" s="3"/>
      <c r="G41" s="3"/>
    </row>
    <row r="42" ht="14.25" customHeight="1">
      <c r="B42" s="9" t="s">
        <v>20</v>
      </c>
      <c r="C42" s="3"/>
      <c r="G42" s="3"/>
    </row>
    <row r="43" ht="14.25" customHeight="1">
      <c r="C43" s="3"/>
      <c r="G43" s="3"/>
    </row>
    <row r="44" ht="14.25" customHeight="1">
      <c r="B44" s="5" t="s">
        <v>21</v>
      </c>
      <c r="C44" s="3"/>
      <c r="G44" s="3"/>
    </row>
    <row r="45" ht="14.25" customHeight="1">
      <c r="B45" s="6" t="s">
        <v>3</v>
      </c>
      <c r="C45" s="3"/>
      <c r="G45" s="3"/>
    </row>
    <row r="46" ht="14.25" customHeight="1">
      <c r="B46" s="7">
        <v>2017.0</v>
      </c>
      <c r="C46" s="3"/>
      <c r="G46" s="3"/>
    </row>
    <row r="47" ht="14.25" customHeight="1">
      <c r="B47" s="6" t="s">
        <v>4</v>
      </c>
      <c r="C47" s="3"/>
      <c r="G47" s="3"/>
    </row>
    <row r="48" ht="14.25" customHeight="1">
      <c r="B48" s="6" t="s">
        <v>5</v>
      </c>
      <c r="C48" s="3"/>
      <c r="G48" s="3"/>
    </row>
    <row r="49" ht="14.25" customHeight="1">
      <c r="B49" s="8" t="s">
        <v>6</v>
      </c>
      <c r="C49" s="3"/>
      <c r="G49" s="3"/>
    </row>
    <row r="50" ht="14.25" customHeight="1">
      <c r="B50" s="6" t="s">
        <v>22</v>
      </c>
      <c r="C50" s="3"/>
      <c r="G50" s="3"/>
    </row>
    <row r="51" ht="14.25" customHeight="1">
      <c r="C51" s="3"/>
      <c r="G51" s="3"/>
    </row>
    <row r="52" ht="14.25" customHeight="1">
      <c r="B52" s="5" t="s">
        <v>23</v>
      </c>
      <c r="C52" s="3"/>
      <c r="G52" s="3"/>
    </row>
    <row r="53" ht="14.25" customHeight="1">
      <c r="B53" s="6" t="s">
        <v>3</v>
      </c>
      <c r="C53" s="3"/>
      <c r="G53" s="3"/>
    </row>
    <row r="54" ht="14.25" customHeight="1">
      <c r="B54" s="7">
        <v>2017.0</v>
      </c>
      <c r="C54" s="3"/>
      <c r="G54" s="3"/>
    </row>
    <row r="55" ht="14.25" customHeight="1">
      <c r="B55" s="6" t="s">
        <v>4</v>
      </c>
      <c r="C55" s="3"/>
      <c r="G55" s="3"/>
    </row>
    <row r="56" ht="14.25" customHeight="1">
      <c r="B56" s="6" t="s">
        <v>5</v>
      </c>
      <c r="C56" s="3"/>
      <c r="G56" s="3"/>
    </row>
    <row r="57" ht="14.25" customHeight="1">
      <c r="B57" s="8" t="s">
        <v>6</v>
      </c>
      <c r="C57" s="3"/>
      <c r="G57" s="3"/>
    </row>
    <row r="58" ht="14.25" customHeight="1">
      <c r="B58" s="6" t="s">
        <v>24</v>
      </c>
      <c r="C58" s="3"/>
      <c r="G58" s="3"/>
    </row>
    <row r="59" ht="14.25" customHeight="1">
      <c r="B59" s="6" t="s">
        <v>25</v>
      </c>
      <c r="C59" s="3"/>
      <c r="G59" s="3"/>
    </row>
    <row r="60" ht="14.25" customHeight="1">
      <c r="C60" s="3"/>
      <c r="G60" s="3"/>
    </row>
    <row r="61" ht="14.25" customHeight="1">
      <c r="B61" s="5" t="s">
        <v>26</v>
      </c>
      <c r="C61" s="3"/>
      <c r="G61" s="3"/>
    </row>
    <row r="62" ht="14.25" customHeight="1">
      <c r="B62" s="6" t="s">
        <v>3</v>
      </c>
      <c r="C62" s="3"/>
      <c r="G62" s="3"/>
    </row>
    <row r="63" ht="14.25" customHeight="1">
      <c r="B63" s="7">
        <v>2017.0</v>
      </c>
      <c r="C63" s="3"/>
      <c r="G63" s="3"/>
    </row>
    <row r="64" ht="14.25" customHeight="1">
      <c r="B64" s="6" t="s">
        <v>4</v>
      </c>
      <c r="C64" s="3"/>
      <c r="G64" s="3"/>
    </row>
    <row r="65" ht="14.25" customHeight="1">
      <c r="B65" s="6" t="s">
        <v>5</v>
      </c>
      <c r="C65" s="3"/>
      <c r="G65" s="3"/>
    </row>
    <row r="66" ht="14.25" customHeight="1">
      <c r="B66" s="8" t="s">
        <v>6</v>
      </c>
      <c r="C66" s="3"/>
      <c r="G66" s="3"/>
    </row>
    <row r="67" ht="14.25" customHeight="1">
      <c r="B67" s="6" t="s">
        <v>27</v>
      </c>
      <c r="C67" s="3"/>
      <c r="G67" s="3"/>
    </row>
    <row r="68" ht="14.25" customHeight="1">
      <c r="C68" s="3"/>
      <c r="G68" s="3"/>
    </row>
    <row r="69" ht="14.25" customHeight="1">
      <c r="C69" s="3"/>
      <c r="G69" s="3"/>
    </row>
    <row r="70" ht="14.25" customHeight="1">
      <c r="A70" s="1" t="s">
        <v>28</v>
      </c>
      <c r="B70" s="6" t="s">
        <v>29</v>
      </c>
      <c r="C70" s="3"/>
      <c r="G70" s="3"/>
    </row>
    <row r="71" ht="14.25" customHeight="1">
      <c r="A71" s="2"/>
      <c r="B71" s="6" t="s">
        <v>30</v>
      </c>
      <c r="C71" s="3"/>
      <c r="G71" s="3"/>
    </row>
    <row r="72" ht="14.25" customHeight="1">
      <c r="A72" s="2"/>
      <c r="B72" s="6" t="s">
        <v>31</v>
      </c>
      <c r="C72" s="3"/>
      <c r="G72" s="3"/>
    </row>
    <row r="73" ht="14.25" customHeight="1">
      <c r="A73" s="2"/>
      <c r="C73" s="3"/>
      <c r="G73" s="3"/>
    </row>
    <row r="74" ht="14.25" customHeight="1">
      <c r="A74" s="2"/>
      <c r="B74" s="4" t="s">
        <v>32</v>
      </c>
      <c r="C74" s="3"/>
      <c r="F74" s="4" t="s">
        <v>33</v>
      </c>
      <c r="G74" s="3"/>
    </row>
    <row r="75" ht="14.25" customHeight="1">
      <c r="A75" s="2"/>
      <c r="B75" s="5" t="s">
        <v>34</v>
      </c>
      <c r="C75" s="2"/>
      <c r="D75" s="2"/>
      <c r="F75" s="10" t="s">
        <v>34</v>
      </c>
      <c r="G75" s="3"/>
    </row>
    <row r="76" ht="14.25" customHeight="1">
      <c r="A76" s="2"/>
      <c r="B76" s="2" t="s">
        <v>35</v>
      </c>
      <c r="C76" s="2" t="s">
        <v>36</v>
      </c>
      <c r="D76" s="2"/>
      <c r="F76" s="7" t="s">
        <v>35</v>
      </c>
      <c r="G76" s="3" t="s">
        <v>37</v>
      </c>
    </row>
    <row r="77" ht="14.25" customHeight="1">
      <c r="A77" s="2"/>
      <c r="B77" s="2" t="s">
        <v>38</v>
      </c>
      <c r="C77" s="2" t="s">
        <v>37</v>
      </c>
      <c r="D77" s="2"/>
      <c r="F77" s="7" t="s">
        <v>38</v>
      </c>
      <c r="G77" s="3" t="s">
        <v>37</v>
      </c>
    </row>
    <row r="78" ht="14.25" customHeight="1">
      <c r="A78" s="2"/>
      <c r="B78" s="2" t="s">
        <v>39</v>
      </c>
      <c r="C78" s="2" t="s">
        <v>40</v>
      </c>
      <c r="D78" s="11"/>
      <c r="F78" s="7" t="s">
        <v>39</v>
      </c>
      <c r="G78" s="3" t="s">
        <v>37</v>
      </c>
    </row>
    <row r="79" ht="14.25" customHeight="1">
      <c r="A79" s="2"/>
      <c r="B79" s="2" t="s">
        <v>41</v>
      </c>
      <c r="C79" s="2" t="s">
        <v>42</v>
      </c>
      <c r="D79" s="11"/>
      <c r="F79" s="7" t="s">
        <v>41</v>
      </c>
      <c r="G79" s="3" t="s">
        <v>43</v>
      </c>
    </row>
    <row r="80" ht="14.25" customHeight="1">
      <c r="A80" s="2"/>
      <c r="B80" s="2" t="s">
        <v>44</v>
      </c>
      <c r="C80" s="2" t="s">
        <v>45</v>
      </c>
      <c r="D80" s="2"/>
      <c r="F80" s="7" t="s">
        <v>44</v>
      </c>
      <c r="G80" s="3" t="s">
        <v>37</v>
      </c>
    </row>
    <row r="81" ht="14.25" customHeight="1">
      <c r="A81" s="2"/>
      <c r="B81" s="2" t="s">
        <v>46</v>
      </c>
      <c r="C81" s="2" t="s">
        <v>37</v>
      </c>
      <c r="D81" s="2"/>
      <c r="F81" s="7" t="s">
        <v>46</v>
      </c>
      <c r="G81" s="3" t="s">
        <v>37</v>
      </c>
    </row>
    <row r="82" ht="14.25" customHeight="1">
      <c r="A82" s="2"/>
      <c r="B82" s="2" t="s">
        <v>47</v>
      </c>
      <c r="C82" s="2" t="s">
        <v>37</v>
      </c>
      <c r="D82" s="2"/>
      <c r="F82" s="7" t="s">
        <v>47</v>
      </c>
      <c r="G82" s="3" t="s">
        <v>37</v>
      </c>
    </row>
    <row r="83" ht="14.25" customHeight="1">
      <c r="A83" s="2"/>
      <c r="B83" s="2"/>
      <c r="C83" s="2"/>
      <c r="D83" s="2"/>
      <c r="G83" s="3"/>
    </row>
    <row r="84" ht="14.25" customHeight="1">
      <c r="A84" s="2"/>
      <c r="B84" s="2"/>
      <c r="C84" s="2"/>
      <c r="D84" s="2"/>
      <c r="G84" s="3"/>
    </row>
    <row r="85" ht="14.25" customHeight="1">
      <c r="A85" s="2"/>
      <c r="B85" s="12"/>
      <c r="C85" s="2"/>
      <c r="D85" s="2"/>
      <c r="G85" s="3"/>
    </row>
    <row r="86" ht="14.25" customHeight="1">
      <c r="A86" s="2"/>
      <c r="B86" s="5" t="s">
        <v>48</v>
      </c>
      <c r="C86" s="2"/>
      <c r="D86" s="2"/>
      <c r="F86" s="10" t="s">
        <v>48</v>
      </c>
      <c r="G86" s="3"/>
    </row>
    <row r="87" ht="14.25" customHeight="1">
      <c r="A87" s="2"/>
      <c r="B87" s="2" t="s">
        <v>35</v>
      </c>
      <c r="C87" s="2" t="s">
        <v>37</v>
      </c>
      <c r="D87" s="2"/>
      <c r="F87" s="7" t="s">
        <v>35</v>
      </c>
      <c r="G87" s="3" t="s">
        <v>37</v>
      </c>
    </row>
    <row r="88" ht="14.25" customHeight="1">
      <c r="A88" s="2"/>
      <c r="B88" s="2" t="s">
        <v>38</v>
      </c>
      <c r="C88" s="2" t="s">
        <v>37</v>
      </c>
      <c r="D88" s="2"/>
      <c r="F88" s="7" t="s">
        <v>38</v>
      </c>
      <c r="G88" s="3" t="s">
        <v>37</v>
      </c>
    </row>
    <row r="89" ht="14.25" customHeight="1">
      <c r="A89" s="2"/>
      <c r="B89" s="2" t="s">
        <v>39</v>
      </c>
      <c r="C89" s="2" t="s">
        <v>37</v>
      </c>
      <c r="D89" s="2"/>
      <c r="F89" s="7" t="s">
        <v>39</v>
      </c>
      <c r="G89" s="3" t="s">
        <v>37</v>
      </c>
    </row>
    <row r="90" ht="14.25" customHeight="1">
      <c r="A90" s="2"/>
      <c r="B90" s="2" t="s">
        <v>41</v>
      </c>
      <c r="C90" s="2" t="s">
        <v>49</v>
      </c>
      <c r="D90" s="2"/>
      <c r="F90" s="7" t="s">
        <v>41</v>
      </c>
      <c r="G90" s="3" t="s">
        <v>50</v>
      </c>
    </row>
    <row r="91" ht="14.25" customHeight="1">
      <c r="A91" s="2"/>
      <c r="B91" s="2" t="s">
        <v>44</v>
      </c>
      <c r="C91" s="2" t="s">
        <v>37</v>
      </c>
      <c r="D91" s="2"/>
      <c r="F91" s="7" t="s">
        <v>44</v>
      </c>
      <c r="G91" s="3" t="s">
        <v>37</v>
      </c>
    </row>
    <row r="92" ht="14.25" customHeight="1">
      <c r="A92" s="2"/>
      <c r="B92" s="2" t="s">
        <v>46</v>
      </c>
      <c r="C92" s="2" t="s">
        <v>37</v>
      </c>
      <c r="D92" s="2"/>
      <c r="F92" s="7" t="s">
        <v>46</v>
      </c>
      <c r="G92" s="3" t="s">
        <v>37</v>
      </c>
    </row>
    <row r="93" ht="14.25" customHeight="1">
      <c r="A93" s="2"/>
      <c r="B93" s="2" t="s">
        <v>47</v>
      </c>
      <c r="C93" s="2" t="s">
        <v>37</v>
      </c>
      <c r="D93" s="2"/>
      <c r="F93" s="7" t="s">
        <v>47</v>
      </c>
      <c r="G93" s="3" t="s">
        <v>37</v>
      </c>
    </row>
    <row r="94" ht="14.25" customHeight="1">
      <c r="A94" s="2"/>
      <c r="B94" s="2"/>
      <c r="C94" s="2"/>
      <c r="D94" s="2"/>
      <c r="G94" s="3"/>
    </row>
    <row r="95" ht="14.25" customHeight="1">
      <c r="A95" s="2"/>
      <c r="B95" s="2"/>
      <c r="C95" s="2"/>
      <c r="D95" s="2"/>
      <c r="G95" s="3"/>
    </row>
    <row r="96" ht="14.25" customHeight="1">
      <c r="A96" s="2"/>
      <c r="B96" s="5" t="s">
        <v>51</v>
      </c>
      <c r="C96" s="2"/>
      <c r="D96" s="2"/>
      <c r="F96" s="10" t="s">
        <v>51</v>
      </c>
      <c r="G96" s="3"/>
    </row>
    <row r="97" ht="14.25" customHeight="1">
      <c r="A97" s="2"/>
      <c r="B97" s="2" t="s">
        <v>35</v>
      </c>
      <c r="C97" s="2" t="s">
        <v>37</v>
      </c>
      <c r="D97" s="2"/>
      <c r="F97" s="7" t="s">
        <v>35</v>
      </c>
      <c r="G97" s="3" t="s">
        <v>37</v>
      </c>
    </row>
    <row r="98" ht="14.25" customHeight="1">
      <c r="A98" s="2"/>
      <c r="B98" s="2" t="s">
        <v>38</v>
      </c>
      <c r="C98" s="2" t="s">
        <v>37</v>
      </c>
      <c r="D98" s="2"/>
      <c r="F98" s="7" t="s">
        <v>38</v>
      </c>
      <c r="G98" s="3" t="s">
        <v>37</v>
      </c>
    </row>
    <row r="99" ht="14.25" customHeight="1">
      <c r="A99" s="2"/>
      <c r="B99" s="2" t="s">
        <v>39</v>
      </c>
      <c r="C99" s="2" t="s">
        <v>37</v>
      </c>
      <c r="D99" s="2"/>
      <c r="F99" s="7" t="s">
        <v>39</v>
      </c>
      <c r="G99" s="3" t="s">
        <v>37</v>
      </c>
    </row>
    <row r="100" ht="14.25" customHeight="1">
      <c r="A100" s="2"/>
      <c r="B100" s="2" t="s">
        <v>41</v>
      </c>
      <c r="C100" s="2" t="s">
        <v>52</v>
      </c>
      <c r="D100" s="2"/>
      <c r="F100" s="7" t="s">
        <v>41</v>
      </c>
      <c r="G100" s="2" t="s">
        <v>52</v>
      </c>
    </row>
    <row r="101" ht="14.25" customHeight="1">
      <c r="A101" s="2"/>
      <c r="B101" s="2" t="s">
        <v>44</v>
      </c>
      <c r="C101" s="2" t="s">
        <v>37</v>
      </c>
      <c r="D101" s="2"/>
      <c r="F101" s="7" t="s">
        <v>44</v>
      </c>
      <c r="G101" s="3" t="s">
        <v>37</v>
      </c>
    </row>
    <row r="102" ht="14.25" customHeight="1">
      <c r="A102" s="2"/>
      <c r="B102" s="2" t="s">
        <v>46</v>
      </c>
      <c r="C102" s="2" t="s">
        <v>37</v>
      </c>
      <c r="D102" s="2"/>
      <c r="F102" s="7" t="s">
        <v>46</v>
      </c>
      <c r="G102" s="3" t="s">
        <v>37</v>
      </c>
    </row>
    <row r="103" ht="14.25" customHeight="1">
      <c r="A103" s="2"/>
      <c r="B103" s="2" t="s">
        <v>47</v>
      </c>
      <c r="C103" s="2" t="s">
        <v>37</v>
      </c>
      <c r="D103" s="2"/>
      <c r="F103" s="7" t="s">
        <v>47</v>
      </c>
      <c r="G103" s="3" t="s">
        <v>37</v>
      </c>
    </row>
    <row r="104" ht="14.25" customHeight="1">
      <c r="A104" s="2"/>
      <c r="B104" s="2"/>
      <c r="C104" s="2"/>
      <c r="D104" s="2"/>
      <c r="G104" s="3"/>
    </row>
    <row r="105" ht="14.25" customHeight="1">
      <c r="A105" s="2"/>
      <c r="B105" s="2"/>
      <c r="C105" s="2"/>
      <c r="D105" s="2"/>
      <c r="G105" s="3"/>
    </row>
    <row r="106" ht="14.25" customHeight="1">
      <c r="A106" s="2"/>
      <c r="B106" s="5" t="s">
        <v>53</v>
      </c>
      <c r="C106" s="2"/>
      <c r="D106" s="2"/>
      <c r="F106" s="10" t="s">
        <v>53</v>
      </c>
      <c r="G106" s="3"/>
    </row>
    <row r="107" ht="14.25" customHeight="1">
      <c r="A107" s="2"/>
      <c r="B107" s="2" t="s">
        <v>35</v>
      </c>
      <c r="C107" s="2" t="s">
        <v>54</v>
      </c>
      <c r="D107" s="11"/>
      <c r="F107" s="7" t="s">
        <v>35</v>
      </c>
      <c r="G107" s="3" t="s">
        <v>37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2"/>
      <c r="B108" s="2" t="s">
        <v>38</v>
      </c>
      <c r="C108" s="2" t="s">
        <v>37</v>
      </c>
      <c r="D108" s="2"/>
      <c r="F108" s="7" t="s">
        <v>38</v>
      </c>
      <c r="G108" s="3" t="s">
        <v>37</v>
      </c>
    </row>
    <row r="109" ht="14.25" customHeight="1">
      <c r="A109" s="2"/>
      <c r="B109" s="2" t="s">
        <v>39</v>
      </c>
      <c r="C109" s="2" t="s">
        <v>37</v>
      </c>
      <c r="D109" s="2"/>
      <c r="F109" s="7" t="s">
        <v>39</v>
      </c>
      <c r="G109" s="3" t="s">
        <v>37</v>
      </c>
    </row>
    <row r="110" ht="14.25" customHeight="1">
      <c r="A110" s="2"/>
      <c r="B110" s="2" t="s">
        <v>41</v>
      </c>
      <c r="C110" s="2" t="s">
        <v>37</v>
      </c>
      <c r="D110" s="2"/>
      <c r="F110" s="7" t="s">
        <v>41</v>
      </c>
      <c r="G110" s="2" t="s">
        <v>55</v>
      </c>
    </row>
    <row r="111" ht="14.25" customHeight="1">
      <c r="A111" s="2"/>
      <c r="B111" s="2" t="s">
        <v>44</v>
      </c>
      <c r="C111" s="2" t="s">
        <v>37</v>
      </c>
      <c r="D111" s="2"/>
      <c r="F111" s="7" t="s">
        <v>44</v>
      </c>
      <c r="G111" s="3" t="s">
        <v>37</v>
      </c>
    </row>
    <row r="112" ht="14.25" customHeight="1">
      <c r="A112" s="2"/>
      <c r="B112" s="2" t="s">
        <v>46</v>
      </c>
      <c r="C112" s="2" t="s">
        <v>37</v>
      </c>
      <c r="D112" s="2"/>
      <c r="F112" s="7" t="s">
        <v>46</v>
      </c>
      <c r="G112" s="3" t="s">
        <v>37</v>
      </c>
    </row>
    <row r="113" ht="14.25" customHeight="1">
      <c r="A113" s="2"/>
      <c r="B113" s="2" t="s">
        <v>47</v>
      </c>
      <c r="C113" s="2" t="s">
        <v>37</v>
      </c>
      <c r="D113" s="2"/>
      <c r="F113" s="7" t="s">
        <v>47</v>
      </c>
      <c r="G113" s="3" t="s">
        <v>37</v>
      </c>
    </row>
    <row r="114" ht="14.25" customHeight="1">
      <c r="A114" s="2"/>
      <c r="B114" s="2"/>
      <c r="C114" s="2"/>
      <c r="D114" s="2"/>
      <c r="G114" s="3"/>
    </row>
    <row r="115" ht="14.25" customHeight="1">
      <c r="A115" s="2"/>
      <c r="B115" s="2"/>
      <c r="C115" s="2"/>
      <c r="D115" s="2"/>
      <c r="G115" s="3"/>
    </row>
    <row r="116" ht="14.25" customHeight="1">
      <c r="A116" s="2"/>
      <c r="B116" s="5" t="s">
        <v>56</v>
      </c>
      <c r="C116" s="2"/>
      <c r="D116" s="2"/>
      <c r="F116" s="10" t="s">
        <v>56</v>
      </c>
      <c r="G116" s="3"/>
    </row>
    <row r="117" ht="14.25" customHeight="1">
      <c r="A117" s="2"/>
      <c r="B117" s="2" t="s">
        <v>35</v>
      </c>
      <c r="C117" s="2" t="s">
        <v>37</v>
      </c>
      <c r="D117" s="2"/>
      <c r="F117" s="7" t="s">
        <v>35</v>
      </c>
      <c r="G117" s="3" t="s">
        <v>37</v>
      </c>
    </row>
    <row r="118" ht="14.25" customHeight="1">
      <c r="A118" s="2"/>
      <c r="B118" s="2" t="s">
        <v>38</v>
      </c>
      <c r="C118" s="2" t="s">
        <v>37</v>
      </c>
      <c r="D118" s="2"/>
      <c r="F118" s="7" t="s">
        <v>38</v>
      </c>
      <c r="G118" s="3" t="s">
        <v>37</v>
      </c>
    </row>
    <row r="119" ht="14.25" customHeight="1">
      <c r="A119" s="2"/>
      <c r="B119" s="2" t="s">
        <v>39</v>
      </c>
      <c r="C119" s="2" t="s">
        <v>37</v>
      </c>
      <c r="D119" s="2"/>
      <c r="F119" s="7" t="s">
        <v>39</v>
      </c>
      <c r="G119" s="3" t="s">
        <v>37</v>
      </c>
    </row>
    <row r="120" ht="14.25" customHeight="1">
      <c r="A120" s="2"/>
      <c r="B120" s="2" t="s">
        <v>41</v>
      </c>
      <c r="C120" s="2" t="s">
        <v>57</v>
      </c>
      <c r="D120" s="2"/>
      <c r="F120" s="7" t="s">
        <v>41</v>
      </c>
      <c r="G120" s="3" t="s">
        <v>58</v>
      </c>
    </row>
    <row r="121" ht="14.25" customHeight="1">
      <c r="A121" s="2"/>
      <c r="B121" s="2" t="s">
        <v>44</v>
      </c>
      <c r="C121" s="2" t="s">
        <v>37</v>
      </c>
      <c r="D121" s="2"/>
      <c r="F121" s="7" t="s">
        <v>44</v>
      </c>
      <c r="G121" s="3" t="s">
        <v>37</v>
      </c>
    </row>
    <row r="122" ht="14.25" customHeight="1">
      <c r="A122" s="2"/>
      <c r="B122" s="2" t="s">
        <v>46</v>
      </c>
      <c r="C122" s="2" t="s">
        <v>37</v>
      </c>
      <c r="D122" s="2"/>
      <c r="F122" s="7" t="s">
        <v>46</v>
      </c>
      <c r="G122" s="3" t="s">
        <v>37</v>
      </c>
    </row>
    <row r="123" ht="14.25" customHeight="1">
      <c r="A123" s="2"/>
      <c r="B123" s="2" t="s">
        <v>47</v>
      </c>
      <c r="C123" s="2" t="s">
        <v>37</v>
      </c>
      <c r="D123" s="2"/>
      <c r="F123" s="7" t="s">
        <v>47</v>
      </c>
      <c r="G123" s="3" t="s">
        <v>37</v>
      </c>
    </row>
    <row r="124" ht="14.25" customHeight="1">
      <c r="A124" s="2"/>
      <c r="B124" s="2"/>
      <c r="C124" s="2"/>
      <c r="D124" s="2"/>
      <c r="G124" s="3"/>
    </row>
    <row r="125" ht="14.25" customHeight="1">
      <c r="A125" s="2"/>
      <c r="B125" s="5" t="s">
        <v>59</v>
      </c>
      <c r="C125" s="2"/>
      <c r="D125" s="2"/>
      <c r="F125" s="10" t="s">
        <v>59</v>
      </c>
      <c r="G125" s="3"/>
    </row>
    <row r="126" ht="14.25" customHeight="1">
      <c r="A126" s="2"/>
      <c r="B126" s="2" t="s">
        <v>35</v>
      </c>
      <c r="C126" s="2" t="s">
        <v>37</v>
      </c>
      <c r="D126" s="2"/>
      <c r="F126" s="3" t="s">
        <v>60</v>
      </c>
      <c r="G126" s="3"/>
    </row>
    <row r="127" ht="14.25" customHeight="1">
      <c r="A127" s="2"/>
      <c r="B127" s="2" t="s">
        <v>38</v>
      </c>
      <c r="C127" s="2" t="s">
        <v>37</v>
      </c>
      <c r="D127" s="2"/>
      <c r="F127" s="7"/>
      <c r="G127" s="3"/>
    </row>
    <row r="128" ht="14.25" customHeight="1">
      <c r="A128" s="2"/>
      <c r="B128" s="2" t="s">
        <v>39</v>
      </c>
      <c r="C128" s="2" t="s">
        <v>61</v>
      </c>
      <c r="D128" s="2"/>
      <c r="F128" s="7"/>
      <c r="G128" s="3"/>
    </row>
    <row r="129" ht="14.25" customHeight="1">
      <c r="A129" s="2"/>
      <c r="B129" s="2" t="s">
        <v>41</v>
      </c>
      <c r="C129" s="2" t="s">
        <v>37</v>
      </c>
      <c r="D129" s="11"/>
      <c r="F129" s="7"/>
      <c r="G129" s="3"/>
    </row>
    <row r="130" ht="14.25" customHeight="1">
      <c r="A130" s="2"/>
      <c r="B130" s="2" t="s">
        <v>44</v>
      </c>
      <c r="C130" s="2" t="s">
        <v>37</v>
      </c>
      <c r="D130" s="2"/>
      <c r="F130" s="7"/>
      <c r="G130" s="3"/>
    </row>
    <row r="131" ht="14.25" customHeight="1">
      <c r="A131" s="3"/>
      <c r="B131" s="2" t="s">
        <v>46</v>
      </c>
      <c r="C131" s="2" t="s">
        <v>37</v>
      </c>
      <c r="D131" s="2"/>
      <c r="F131" s="7"/>
      <c r="G131" s="3"/>
    </row>
    <row r="132" ht="14.25" customHeight="1">
      <c r="B132" s="2" t="s">
        <v>47</v>
      </c>
      <c r="C132" s="2" t="s">
        <v>37</v>
      </c>
      <c r="D132" s="2"/>
      <c r="F132" s="7"/>
      <c r="G132" s="3"/>
    </row>
    <row r="133" ht="14.25" customHeight="1">
      <c r="B133" s="2"/>
      <c r="C133" s="2"/>
      <c r="D133" s="2"/>
      <c r="F133" s="7"/>
      <c r="G133" s="3"/>
    </row>
    <row r="134" ht="14.25" customHeight="1">
      <c r="A134" s="6" t="s">
        <v>62</v>
      </c>
      <c r="B134" s="13">
        <v>2017.0</v>
      </c>
      <c r="C134" s="3"/>
      <c r="D134" s="2"/>
      <c r="G134" s="3"/>
    </row>
    <row r="135" ht="14.25" customHeight="1">
      <c r="C135" s="3"/>
      <c r="G135" s="3"/>
    </row>
    <row r="136" ht="14.25" customHeight="1">
      <c r="C136" s="3"/>
      <c r="G136" s="3"/>
    </row>
    <row r="137" ht="14.25" customHeight="1">
      <c r="C137" s="3"/>
      <c r="G137" s="3"/>
    </row>
    <row r="138" ht="14.25" customHeight="1">
      <c r="C138" s="3"/>
      <c r="G138" s="3"/>
    </row>
    <row r="139" ht="14.25" customHeight="1">
      <c r="C139" s="3"/>
      <c r="G139" s="3"/>
    </row>
    <row r="140" ht="14.25" customHeight="1">
      <c r="C140" s="3"/>
      <c r="G140" s="3"/>
    </row>
    <row r="141" ht="14.25" customHeight="1">
      <c r="C141" s="3"/>
      <c r="G141" s="3"/>
    </row>
    <row r="142" ht="14.25" customHeight="1">
      <c r="C142" s="3"/>
      <c r="G142" s="3"/>
    </row>
    <row r="143" ht="14.25" customHeight="1">
      <c r="C143" s="3"/>
      <c r="G143" s="3"/>
    </row>
    <row r="144" ht="14.25" customHeight="1">
      <c r="C144" s="3"/>
      <c r="G144" s="3"/>
    </row>
    <row r="145" ht="14.25" customHeight="1">
      <c r="C145" s="3"/>
      <c r="G145" s="3"/>
    </row>
    <row r="146" ht="14.25" customHeight="1">
      <c r="C146" s="3"/>
      <c r="G146" s="3"/>
    </row>
    <row r="147" ht="14.25" customHeight="1">
      <c r="C147" s="3"/>
      <c r="G147" s="3"/>
    </row>
    <row r="148" ht="14.25" customHeight="1">
      <c r="C148" s="3"/>
      <c r="G148" s="3"/>
    </row>
    <row r="149" ht="14.25" customHeight="1">
      <c r="C149" s="3"/>
      <c r="G149" s="3"/>
    </row>
    <row r="150" ht="14.25" customHeight="1">
      <c r="C150" s="3"/>
      <c r="G150" s="3"/>
    </row>
    <row r="151" ht="14.25" customHeight="1">
      <c r="C151" s="3"/>
      <c r="G151" s="3"/>
    </row>
    <row r="152" ht="14.25" customHeight="1">
      <c r="C152" s="3"/>
      <c r="G152" s="3"/>
    </row>
    <row r="153" ht="14.25" customHeight="1">
      <c r="C153" s="3"/>
      <c r="G153" s="3"/>
    </row>
    <row r="154" ht="14.25" customHeight="1">
      <c r="C154" s="3"/>
      <c r="G154" s="3"/>
    </row>
    <row r="155" ht="14.25" customHeight="1">
      <c r="C155" s="3"/>
      <c r="G155" s="3"/>
    </row>
    <row r="156" ht="14.25" customHeight="1">
      <c r="C156" s="3"/>
      <c r="G156" s="3"/>
    </row>
    <row r="157" ht="14.25" customHeight="1">
      <c r="C157" s="3"/>
      <c r="G157" s="3"/>
    </row>
    <row r="158" ht="14.25" customHeight="1">
      <c r="C158" s="3"/>
      <c r="G158" s="3"/>
    </row>
    <row r="159" ht="14.25" customHeight="1">
      <c r="C159" s="3"/>
      <c r="G159" s="3"/>
    </row>
    <row r="160" ht="14.25" customHeight="1">
      <c r="C160" s="3"/>
      <c r="G160" s="3"/>
    </row>
    <row r="161" ht="14.25" customHeight="1">
      <c r="C161" s="3"/>
      <c r="G161" s="3"/>
    </row>
    <row r="162" ht="14.25" customHeight="1">
      <c r="C162" s="3"/>
      <c r="G162" s="3"/>
    </row>
    <row r="163" ht="14.25" customHeight="1">
      <c r="C163" s="3"/>
      <c r="G163" s="3"/>
    </row>
    <row r="164" ht="14.25" customHeight="1">
      <c r="C164" s="3"/>
      <c r="G164" s="3"/>
    </row>
    <row r="165" ht="14.25" customHeight="1">
      <c r="C165" s="3"/>
      <c r="G165" s="3"/>
    </row>
    <row r="166" ht="14.25" customHeight="1">
      <c r="C166" s="3"/>
      <c r="G166" s="3"/>
    </row>
    <row r="167" ht="14.25" customHeight="1">
      <c r="C167" s="3"/>
      <c r="G167" s="3"/>
    </row>
    <row r="168" ht="14.25" customHeight="1">
      <c r="C168" s="3"/>
      <c r="G168" s="3"/>
    </row>
    <row r="169" ht="14.25" customHeight="1">
      <c r="C169" s="3"/>
      <c r="G169" s="3"/>
    </row>
    <row r="170" ht="14.25" customHeight="1">
      <c r="C170" s="3"/>
      <c r="G170" s="3"/>
    </row>
    <row r="171" ht="14.25" customHeight="1">
      <c r="C171" s="3"/>
      <c r="G171" s="3"/>
    </row>
    <row r="172" ht="14.25" customHeight="1">
      <c r="C172" s="3"/>
      <c r="G172" s="3"/>
    </row>
    <row r="173" ht="14.25" customHeight="1">
      <c r="C173" s="3"/>
      <c r="G173" s="3"/>
    </row>
    <row r="174" ht="14.25" customHeight="1">
      <c r="C174" s="3"/>
      <c r="G174" s="3"/>
    </row>
    <row r="175" ht="14.25" customHeight="1">
      <c r="C175" s="3"/>
      <c r="G175" s="3"/>
    </row>
    <row r="176" ht="14.25" customHeight="1">
      <c r="C176" s="3"/>
      <c r="G176" s="3"/>
    </row>
    <row r="177" ht="14.25" customHeight="1">
      <c r="C177" s="3"/>
      <c r="G177" s="3"/>
    </row>
    <row r="178" ht="14.25" customHeight="1">
      <c r="C178" s="3"/>
      <c r="G178" s="3"/>
    </row>
    <row r="179" ht="14.25" customHeight="1">
      <c r="C179" s="3"/>
      <c r="G179" s="3"/>
    </row>
    <row r="180" ht="14.25" customHeight="1">
      <c r="C180" s="3"/>
      <c r="G180" s="3"/>
    </row>
    <row r="181" ht="14.25" customHeight="1">
      <c r="C181" s="3"/>
      <c r="G181" s="3"/>
    </row>
    <row r="182" ht="14.25" customHeight="1">
      <c r="C182" s="3"/>
      <c r="G182" s="3"/>
    </row>
    <row r="183" ht="14.25" customHeight="1">
      <c r="C183" s="3"/>
      <c r="G183" s="3"/>
    </row>
    <row r="184" ht="14.25" customHeight="1">
      <c r="C184" s="3"/>
      <c r="G184" s="3"/>
    </row>
    <row r="185" ht="14.25" customHeight="1">
      <c r="C185" s="3"/>
      <c r="G185" s="3"/>
    </row>
    <row r="186" ht="14.25" customHeight="1">
      <c r="C186" s="3"/>
      <c r="G186" s="3"/>
    </row>
    <row r="187" ht="14.25" customHeight="1">
      <c r="C187" s="3"/>
      <c r="G187" s="3"/>
    </row>
    <row r="188" ht="14.25" customHeight="1">
      <c r="C188" s="3"/>
      <c r="G188" s="3"/>
    </row>
    <row r="189" ht="14.25" customHeight="1">
      <c r="C189" s="3"/>
      <c r="G189" s="3"/>
    </row>
    <row r="190" ht="14.25" customHeight="1">
      <c r="C190" s="3"/>
      <c r="G190" s="3"/>
    </row>
    <row r="191" ht="14.25" customHeight="1">
      <c r="C191" s="3"/>
      <c r="G191" s="3"/>
    </row>
    <row r="192" ht="14.25" customHeight="1">
      <c r="C192" s="3"/>
      <c r="G192" s="3"/>
    </row>
    <row r="193" ht="14.25" customHeight="1">
      <c r="C193" s="3"/>
      <c r="G193" s="3"/>
    </row>
    <row r="194" ht="14.25" customHeight="1">
      <c r="A194" s="6" t="s">
        <v>62</v>
      </c>
      <c r="B194" s="6">
        <v>2015.0</v>
      </c>
      <c r="C194" s="3"/>
      <c r="G194" s="3"/>
    </row>
    <row r="195" ht="14.25" customHeight="1">
      <c r="C195" s="3"/>
      <c r="G195" s="3"/>
    </row>
    <row r="196" ht="14.25" customHeight="1">
      <c r="C196" s="3"/>
      <c r="G196" s="3"/>
    </row>
    <row r="197" ht="14.25" customHeight="1">
      <c r="C197" s="3"/>
      <c r="G197" s="3"/>
    </row>
    <row r="198" ht="14.25" customHeight="1">
      <c r="C198" s="3"/>
      <c r="G198" s="3"/>
    </row>
    <row r="199" ht="14.25" customHeight="1">
      <c r="C199" s="3"/>
      <c r="G199" s="3"/>
    </row>
    <row r="200" ht="14.25" customHeight="1">
      <c r="C200" s="3"/>
      <c r="G200" s="3"/>
    </row>
    <row r="201" ht="14.25" customHeight="1">
      <c r="C201" s="3"/>
      <c r="G201" s="3"/>
    </row>
    <row r="202" ht="14.25" customHeight="1">
      <c r="C202" s="3"/>
      <c r="G202" s="3"/>
    </row>
    <row r="203" ht="14.25" customHeight="1">
      <c r="C203" s="3"/>
      <c r="G203" s="3"/>
    </row>
    <row r="204" ht="14.25" customHeight="1">
      <c r="C204" s="3"/>
      <c r="G204" s="3"/>
    </row>
    <row r="205" ht="14.25" customHeight="1">
      <c r="C205" s="3"/>
      <c r="G205" s="3"/>
    </row>
    <row r="206" ht="14.25" customHeight="1">
      <c r="C206" s="3"/>
      <c r="G206" s="3"/>
    </row>
    <row r="207" ht="14.25" customHeight="1">
      <c r="C207" s="3"/>
      <c r="G207" s="3"/>
    </row>
    <row r="208" ht="14.25" customHeight="1">
      <c r="C208" s="3"/>
      <c r="G208" s="3"/>
    </row>
    <row r="209" ht="14.25" customHeight="1">
      <c r="C209" s="3"/>
      <c r="G209" s="3"/>
    </row>
    <row r="210" ht="14.25" customHeight="1">
      <c r="C210" s="3"/>
      <c r="G210" s="3"/>
    </row>
    <row r="211" ht="14.25" customHeight="1">
      <c r="C211" s="3"/>
      <c r="G211" s="3"/>
    </row>
    <row r="212" ht="14.25" customHeight="1">
      <c r="C212" s="3"/>
      <c r="G212" s="3"/>
    </row>
    <row r="213" ht="14.25" customHeight="1">
      <c r="C213" s="3"/>
      <c r="G213" s="3"/>
    </row>
    <row r="214" ht="14.25" customHeight="1">
      <c r="C214" s="3"/>
      <c r="G214" s="3"/>
    </row>
    <row r="215" ht="14.25" customHeight="1">
      <c r="C215" s="3"/>
      <c r="G215" s="3"/>
    </row>
    <row r="216" ht="14.25" customHeight="1">
      <c r="C216" s="3"/>
      <c r="G216" s="3"/>
    </row>
    <row r="217" ht="14.25" customHeight="1">
      <c r="C217" s="3"/>
      <c r="G217" s="3"/>
    </row>
    <row r="218" ht="14.25" customHeight="1">
      <c r="C218" s="3"/>
      <c r="G218" s="3"/>
    </row>
    <row r="219" ht="14.25" customHeight="1">
      <c r="C219" s="3"/>
      <c r="G219" s="3"/>
    </row>
    <row r="220" ht="14.25" customHeight="1">
      <c r="C220" s="3"/>
      <c r="G220" s="3"/>
    </row>
    <row r="221" ht="14.25" customHeight="1">
      <c r="C221" s="3"/>
      <c r="G221" s="3"/>
    </row>
    <row r="222" ht="14.25" customHeight="1">
      <c r="C222" s="3"/>
      <c r="G222" s="3"/>
    </row>
    <row r="223" ht="14.25" customHeight="1">
      <c r="C223" s="3"/>
      <c r="G223" s="3"/>
    </row>
    <row r="224" ht="14.25" customHeight="1">
      <c r="C224" s="3"/>
      <c r="G224" s="3"/>
    </row>
    <row r="225" ht="14.25" customHeight="1">
      <c r="C225" s="3"/>
      <c r="G225" s="3"/>
    </row>
    <row r="226" ht="14.25" customHeight="1">
      <c r="C226" s="3"/>
      <c r="G226" s="3"/>
    </row>
    <row r="227" ht="14.25" customHeight="1">
      <c r="C227" s="3"/>
      <c r="G227" s="3"/>
    </row>
    <row r="228" ht="14.25" customHeight="1">
      <c r="C228" s="3"/>
      <c r="G228" s="3"/>
    </row>
    <row r="229" ht="14.25" customHeight="1">
      <c r="C229" s="3"/>
      <c r="G229" s="3"/>
    </row>
    <row r="230" ht="14.25" customHeight="1">
      <c r="C230" s="3"/>
      <c r="G230" s="3"/>
    </row>
    <row r="231" ht="14.25" customHeight="1">
      <c r="C231" s="3"/>
      <c r="G231" s="3"/>
    </row>
    <row r="232" ht="14.25" customHeight="1">
      <c r="C232" s="3"/>
      <c r="G232" s="3"/>
    </row>
    <row r="233" ht="14.25" customHeight="1">
      <c r="C233" s="3"/>
      <c r="G233" s="3"/>
    </row>
    <row r="234" ht="14.25" customHeight="1">
      <c r="C234" s="3"/>
      <c r="G234" s="3"/>
    </row>
    <row r="235" ht="14.25" customHeight="1">
      <c r="C235" s="3"/>
      <c r="G235" s="3"/>
    </row>
    <row r="236" ht="14.25" customHeight="1">
      <c r="C236" s="3"/>
      <c r="G236" s="3"/>
    </row>
    <row r="237" ht="14.25" customHeight="1">
      <c r="C237" s="3"/>
      <c r="G237" s="3"/>
    </row>
    <row r="238" ht="14.25" customHeight="1">
      <c r="C238" s="3"/>
      <c r="G238" s="3"/>
    </row>
    <row r="239" ht="14.25" customHeight="1">
      <c r="C239" s="3"/>
      <c r="G239" s="3"/>
    </row>
    <row r="240" ht="14.25" customHeight="1">
      <c r="C240" s="3"/>
      <c r="G240" s="3"/>
    </row>
    <row r="241" ht="14.25" customHeight="1">
      <c r="C241" s="3"/>
      <c r="G241" s="3"/>
    </row>
    <row r="242" ht="14.25" customHeight="1">
      <c r="C242" s="3"/>
      <c r="G242" s="3"/>
    </row>
    <row r="243" ht="14.25" customHeight="1">
      <c r="C243" s="3"/>
      <c r="G243" s="3"/>
    </row>
    <row r="244" ht="14.25" customHeight="1">
      <c r="C244" s="3"/>
      <c r="G244" s="3"/>
    </row>
    <row r="245" ht="14.25" customHeight="1">
      <c r="C245" s="3"/>
      <c r="G245" s="3"/>
    </row>
    <row r="246" ht="14.25" customHeight="1">
      <c r="C246" s="3"/>
      <c r="G246" s="3"/>
    </row>
    <row r="247" ht="14.25" customHeight="1">
      <c r="C247" s="3"/>
      <c r="G247" s="3"/>
    </row>
    <row r="248" ht="14.25" customHeight="1">
      <c r="C248" s="3"/>
      <c r="G248" s="3"/>
    </row>
    <row r="249" ht="14.25" customHeight="1">
      <c r="C249" s="3"/>
      <c r="G249" s="3"/>
    </row>
    <row r="250" ht="14.25" customHeight="1">
      <c r="C250" s="3"/>
      <c r="G250" s="3"/>
    </row>
    <row r="251" ht="14.25" customHeight="1">
      <c r="C251" s="3"/>
      <c r="G251" s="3"/>
    </row>
    <row r="252" ht="14.25" customHeight="1">
      <c r="C252" s="3"/>
      <c r="G252" s="3"/>
    </row>
    <row r="253" ht="14.25" customHeight="1">
      <c r="C253" s="3"/>
      <c r="G253" s="3"/>
    </row>
    <row r="254" ht="14.25" customHeight="1">
      <c r="C254" s="3"/>
      <c r="G254" s="3"/>
    </row>
    <row r="255" ht="14.25" customHeight="1">
      <c r="C255" s="3"/>
      <c r="G255" s="3"/>
    </row>
    <row r="256" ht="14.25" customHeight="1">
      <c r="C256" s="3"/>
      <c r="G256" s="3"/>
    </row>
    <row r="257" ht="14.25" customHeight="1">
      <c r="C257" s="3"/>
      <c r="G257" s="3"/>
    </row>
    <row r="258" ht="14.25" customHeight="1">
      <c r="C258" s="3"/>
      <c r="G258" s="3"/>
    </row>
    <row r="259" ht="14.25" customHeight="1">
      <c r="C259" s="3"/>
      <c r="G259" s="3"/>
    </row>
    <row r="260" ht="14.25" customHeight="1">
      <c r="C260" s="3"/>
      <c r="G260" s="3"/>
    </row>
    <row r="261" ht="14.25" customHeight="1">
      <c r="C261" s="3"/>
      <c r="G261" s="3"/>
    </row>
    <row r="262" ht="14.25" customHeight="1">
      <c r="C262" s="3"/>
      <c r="G262" s="3"/>
    </row>
    <row r="263" ht="14.25" customHeight="1">
      <c r="C263" s="3"/>
      <c r="G263" s="3"/>
    </row>
    <row r="264" ht="14.25" customHeight="1">
      <c r="C264" s="3"/>
      <c r="G264" s="3"/>
    </row>
    <row r="265" ht="14.25" customHeight="1">
      <c r="C265" s="3"/>
      <c r="G265" s="3"/>
    </row>
    <row r="266" ht="14.25" customHeight="1">
      <c r="C266" s="3"/>
      <c r="G266" s="3"/>
    </row>
    <row r="267" ht="14.25" customHeight="1">
      <c r="C267" s="3"/>
      <c r="G267" s="3"/>
    </row>
    <row r="268" ht="14.25" customHeight="1">
      <c r="C268" s="3"/>
      <c r="G268" s="3"/>
    </row>
    <row r="269" ht="14.25" customHeight="1">
      <c r="C269" s="3"/>
      <c r="G269" s="3"/>
    </row>
    <row r="270" ht="14.25" customHeight="1">
      <c r="C270" s="3"/>
      <c r="G270" s="3"/>
    </row>
    <row r="271" ht="14.25" customHeight="1">
      <c r="C271" s="3"/>
      <c r="G271" s="3"/>
    </row>
    <row r="272" ht="14.25" customHeight="1">
      <c r="C272" s="3"/>
      <c r="G272" s="3"/>
    </row>
    <row r="273" ht="14.25" customHeight="1">
      <c r="C273" s="3"/>
      <c r="G273" s="3"/>
    </row>
    <row r="274" ht="14.25" customHeight="1">
      <c r="C274" s="3"/>
      <c r="G274" s="3"/>
    </row>
    <row r="275" ht="14.25" customHeight="1">
      <c r="C275" s="3"/>
      <c r="G275" s="3"/>
    </row>
    <row r="276" ht="14.25" customHeight="1">
      <c r="C276" s="3"/>
      <c r="G276" s="3"/>
    </row>
    <row r="277" ht="14.25" customHeight="1">
      <c r="C277" s="3"/>
      <c r="G277" s="3"/>
    </row>
    <row r="278" ht="14.25" customHeight="1">
      <c r="C278" s="3"/>
      <c r="G278" s="3"/>
    </row>
    <row r="279" ht="14.25" customHeight="1">
      <c r="C279" s="3"/>
      <c r="G279" s="3"/>
    </row>
    <row r="280" ht="14.25" customHeight="1">
      <c r="C280" s="3"/>
      <c r="G280" s="3"/>
    </row>
    <row r="281" ht="14.25" customHeight="1">
      <c r="C281" s="3"/>
      <c r="G281" s="3"/>
    </row>
    <row r="282" ht="14.25" customHeight="1">
      <c r="C282" s="3"/>
      <c r="G282" s="3"/>
    </row>
    <row r="283" ht="14.25" customHeight="1">
      <c r="C283" s="3"/>
      <c r="G283" s="3"/>
    </row>
    <row r="284" ht="14.25" customHeight="1">
      <c r="C284" s="3"/>
      <c r="G284" s="3"/>
    </row>
    <row r="285" ht="14.25" customHeight="1">
      <c r="C285" s="3"/>
      <c r="G285" s="3"/>
    </row>
    <row r="286" ht="14.25" customHeight="1">
      <c r="C286" s="3"/>
      <c r="G286" s="3"/>
    </row>
    <row r="287" ht="14.25" customHeight="1">
      <c r="C287" s="3"/>
      <c r="G287" s="3"/>
    </row>
    <row r="288" ht="14.25" customHeight="1">
      <c r="C288" s="3"/>
      <c r="G288" s="3"/>
    </row>
    <row r="289" ht="14.25" customHeight="1">
      <c r="C289" s="3"/>
      <c r="G289" s="3"/>
    </row>
    <row r="290" ht="14.25" customHeight="1">
      <c r="C290" s="3"/>
      <c r="G290" s="3"/>
    </row>
    <row r="291" ht="14.25" customHeight="1">
      <c r="C291" s="3"/>
      <c r="G291" s="3"/>
    </row>
    <row r="292" ht="14.25" customHeight="1">
      <c r="C292" s="3"/>
      <c r="G292" s="3"/>
    </row>
    <row r="293" ht="14.25" customHeight="1">
      <c r="C293" s="3"/>
      <c r="G293" s="3"/>
    </row>
    <row r="294" ht="14.25" customHeight="1">
      <c r="C294" s="3"/>
      <c r="G294" s="3"/>
    </row>
    <row r="295" ht="14.25" customHeight="1">
      <c r="C295" s="3"/>
      <c r="G295" s="3"/>
    </row>
    <row r="296" ht="14.25" customHeight="1">
      <c r="C296" s="3"/>
      <c r="G296" s="3"/>
    </row>
    <row r="297" ht="14.25" customHeight="1">
      <c r="C297" s="3"/>
      <c r="G297" s="3"/>
    </row>
    <row r="298" ht="14.25" customHeight="1">
      <c r="C298" s="3"/>
      <c r="G298" s="3"/>
    </row>
    <row r="299" ht="14.25" customHeight="1">
      <c r="C299" s="3"/>
      <c r="G299" s="3"/>
    </row>
    <row r="300" ht="14.25" customHeight="1">
      <c r="C300" s="3"/>
      <c r="G300" s="3"/>
    </row>
    <row r="301" ht="14.25" customHeight="1">
      <c r="C301" s="3"/>
      <c r="G301" s="3"/>
    </row>
    <row r="302" ht="14.25" customHeight="1">
      <c r="C302" s="3"/>
      <c r="G302" s="3"/>
    </row>
    <row r="303" ht="14.25" customHeight="1">
      <c r="C303" s="3"/>
      <c r="G303" s="3"/>
    </row>
    <row r="304" ht="14.25" customHeight="1">
      <c r="C304" s="3"/>
      <c r="G304" s="3"/>
    </row>
    <row r="305" ht="14.25" customHeight="1">
      <c r="C305" s="3"/>
      <c r="G305" s="3"/>
    </row>
    <row r="306" ht="14.25" customHeight="1">
      <c r="C306" s="3"/>
      <c r="G306" s="3"/>
    </row>
    <row r="307" ht="14.25" customHeight="1">
      <c r="C307" s="3"/>
      <c r="G307" s="3"/>
    </row>
    <row r="308" ht="14.25" customHeight="1">
      <c r="C308" s="3"/>
      <c r="G308" s="3"/>
    </row>
    <row r="309" ht="14.25" customHeight="1">
      <c r="C309" s="3"/>
      <c r="G309" s="3"/>
    </row>
    <row r="310" ht="14.25" customHeight="1">
      <c r="C310" s="3"/>
      <c r="G310" s="3"/>
    </row>
    <row r="311" ht="14.25" customHeight="1">
      <c r="C311" s="3"/>
      <c r="G311" s="3"/>
    </row>
    <row r="312" ht="14.25" customHeight="1">
      <c r="C312" s="3"/>
      <c r="G312" s="3"/>
    </row>
    <row r="313" ht="14.25" customHeight="1">
      <c r="C313" s="3"/>
      <c r="G313" s="3"/>
    </row>
    <row r="314" ht="14.25" customHeight="1">
      <c r="C314" s="3"/>
      <c r="G314" s="3"/>
    </row>
    <row r="315" ht="14.25" customHeight="1">
      <c r="C315" s="3"/>
      <c r="G315" s="3"/>
    </row>
    <row r="316" ht="14.25" customHeight="1">
      <c r="C316" s="3"/>
      <c r="G316" s="3"/>
    </row>
    <row r="317" ht="14.25" customHeight="1">
      <c r="C317" s="3"/>
      <c r="G317" s="3"/>
    </row>
    <row r="318" ht="14.25" customHeight="1">
      <c r="C318" s="3"/>
      <c r="G318" s="3"/>
    </row>
    <row r="319" ht="14.25" customHeight="1">
      <c r="C319" s="3"/>
      <c r="G319" s="3"/>
    </row>
    <row r="320" ht="14.25" customHeight="1">
      <c r="C320" s="3"/>
      <c r="G320" s="3"/>
    </row>
    <row r="321" ht="14.25" customHeight="1">
      <c r="C321" s="3"/>
      <c r="G321" s="3"/>
    </row>
    <row r="322" ht="14.25" customHeight="1">
      <c r="C322" s="3"/>
      <c r="G322" s="3"/>
    </row>
    <row r="323" ht="14.25" customHeight="1">
      <c r="C323" s="3"/>
      <c r="G323" s="3"/>
    </row>
    <row r="324" ht="14.25" customHeight="1">
      <c r="C324" s="3"/>
      <c r="G324" s="3"/>
    </row>
    <row r="325" ht="14.25" customHeight="1">
      <c r="C325" s="3"/>
      <c r="G325" s="3"/>
    </row>
    <row r="326" ht="14.25" customHeight="1">
      <c r="C326" s="3"/>
      <c r="G326" s="3"/>
    </row>
    <row r="327" ht="14.25" customHeight="1">
      <c r="C327" s="3"/>
      <c r="G327" s="3"/>
    </row>
    <row r="328" ht="14.25" customHeight="1">
      <c r="C328" s="3"/>
      <c r="G328" s="3"/>
    </row>
    <row r="329" ht="14.25" customHeight="1">
      <c r="C329" s="3"/>
      <c r="G329" s="3"/>
    </row>
    <row r="330" ht="14.25" customHeight="1">
      <c r="C330" s="3"/>
      <c r="G330" s="3"/>
    </row>
    <row r="331" ht="14.25" customHeight="1">
      <c r="C331" s="3"/>
      <c r="G331" s="3"/>
    </row>
    <row r="332" ht="14.25" customHeight="1">
      <c r="C332" s="3"/>
      <c r="G332" s="3"/>
    </row>
    <row r="333" ht="14.25" customHeight="1">
      <c r="C333" s="3"/>
      <c r="G333" s="3"/>
    </row>
    <row r="334" ht="14.25" customHeight="1">
      <c r="C334" s="3"/>
      <c r="G334" s="3"/>
    </row>
    <row r="335" ht="14.25" customHeight="1">
      <c r="C335" s="3"/>
      <c r="G335" s="3"/>
    </row>
    <row r="336" ht="14.25" customHeight="1">
      <c r="C336" s="3"/>
      <c r="G336" s="3"/>
    </row>
    <row r="337" ht="14.25" customHeight="1">
      <c r="C337" s="3"/>
      <c r="G337" s="3"/>
    </row>
    <row r="338" ht="14.25" customHeight="1">
      <c r="C338" s="3"/>
      <c r="G338" s="3"/>
    </row>
    <row r="339" ht="14.25" customHeight="1">
      <c r="C339" s="3"/>
      <c r="G339" s="3"/>
    </row>
    <row r="340" ht="14.25" customHeight="1">
      <c r="C340" s="3"/>
      <c r="G340" s="3"/>
    </row>
    <row r="341" ht="14.25" customHeight="1">
      <c r="C341" s="3"/>
      <c r="G341" s="3"/>
    </row>
    <row r="342" ht="14.25" customHeight="1">
      <c r="C342" s="3"/>
      <c r="G342" s="3"/>
    </row>
    <row r="343" ht="14.25" customHeight="1">
      <c r="C343" s="3"/>
      <c r="G343" s="3"/>
    </row>
    <row r="344" ht="14.25" customHeight="1">
      <c r="C344" s="3"/>
      <c r="G344" s="3"/>
    </row>
    <row r="345" ht="14.25" customHeight="1">
      <c r="C345" s="3"/>
      <c r="G345" s="3"/>
    </row>
    <row r="346" ht="14.25" customHeight="1">
      <c r="C346" s="3"/>
      <c r="G346" s="3"/>
    </row>
    <row r="347" ht="14.25" customHeight="1">
      <c r="C347" s="3"/>
      <c r="G347" s="3"/>
    </row>
    <row r="348" ht="14.25" customHeight="1">
      <c r="C348" s="3"/>
      <c r="G348" s="3"/>
    </row>
    <row r="349" ht="14.25" customHeight="1">
      <c r="C349" s="3"/>
      <c r="G349" s="3"/>
    </row>
    <row r="350" ht="14.25" customHeight="1">
      <c r="C350" s="3"/>
      <c r="G350" s="3"/>
    </row>
    <row r="351" ht="14.25" customHeight="1">
      <c r="C351" s="3"/>
      <c r="G351" s="3"/>
    </row>
    <row r="352" ht="14.25" customHeight="1">
      <c r="C352" s="3"/>
      <c r="G352" s="3"/>
    </row>
    <row r="353" ht="14.25" customHeight="1">
      <c r="C353" s="3"/>
      <c r="G353" s="3"/>
    </row>
    <row r="354" ht="14.25" customHeight="1">
      <c r="C354" s="3"/>
      <c r="G354" s="3"/>
    </row>
    <row r="355" ht="14.25" customHeight="1">
      <c r="C355" s="3"/>
      <c r="G355" s="3"/>
    </row>
    <row r="356" ht="14.25" customHeight="1">
      <c r="C356" s="3"/>
      <c r="G356" s="3"/>
    </row>
    <row r="357" ht="14.25" customHeight="1">
      <c r="C357" s="3"/>
      <c r="G357" s="3"/>
    </row>
    <row r="358" ht="14.25" customHeight="1">
      <c r="C358" s="3"/>
      <c r="G358" s="3"/>
    </row>
    <row r="359" ht="14.25" customHeight="1">
      <c r="C359" s="3"/>
      <c r="G359" s="3"/>
    </row>
    <row r="360" ht="14.25" customHeight="1">
      <c r="C360" s="3"/>
      <c r="G360" s="3"/>
    </row>
    <row r="361" ht="14.25" customHeight="1">
      <c r="C361" s="3"/>
      <c r="G361" s="3"/>
    </row>
    <row r="362" ht="14.25" customHeight="1">
      <c r="C362" s="3"/>
      <c r="G362" s="3"/>
    </row>
    <row r="363" ht="14.25" customHeight="1">
      <c r="C363" s="3"/>
      <c r="G363" s="3"/>
    </row>
    <row r="364" ht="14.25" customHeight="1">
      <c r="C364" s="3"/>
      <c r="G364" s="3"/>
    </row>
    <row r="365" ht="14.25" customHeight="1">
      <c r="C365" s="3"/>
      <c r="G365" s="3"/>
    </row>
    <row r="366" ht="14.25" customHeight="1">
      <c r="C366" s="3"/>
      <c r="G366" s="3"/>
    </row>
    <row r="367" ht="14.25" customHeight="1">
      <c r="C367" s="3"/>
      <c r="G367" s="3"/>
    </row>
    <row r="368" ht="14.25" customHeight="1">
      <c r="C368" s="3"/>
      <c r="G368" s="3"/>
    </row>
    <row r="369" ht="14.25" customHeight="1">
      <c r="C369" s="3"/>
      <c r="G369" s="3"/>
    </row>
    <row r="370" ht="14.25" customHeight="1">
      <c r="C370" s="3"/>
      <c r="G370" s="3"/>
    </row>
    <row r="371" ht="14.25" customHeight="1">
      <c r="C371" s="3"/>
      <c r="G371" s="3"/>
    </row>
    <row r="372" ht="14.25" customHeight="1">
      <c r="C372" s="3"/>
      <c r="G372" s="3"/>
    </row>
    <row r="373" ht="14.25" customHeight="1">
      <c r="C373" s="3"/>
      <c r="G373" s="3"/>
    </row>
    <row r="374" ht="14.25" customHeight="1">
      <c r="C374" s="3"/>
      <c r="G374" s="3"/>
    </row>
    <row r="375" ht="14.25" customHeight="1">
      <c r="C375" s="3"/>
      <c r="G375" s="3"/>
    </row>
    <row r="376" ht="14.25" customHeight="1">
      <c r="C376" s="3"/>
      <c r="G376" s="3"/>
    </row>
    <row r="377" ht="14.25" customHeight="1">
      <c r="C377" s="3"/>
      <c r="G377" s="3"/>
    </row>
    <row r="378" ht="14.25" customHeight="1">
      <c r="C378" s="3"/>
      <c r="G378" s="3"/>
    </row>
    <row r="379" ht="14.25" customHeight="1">
      <c r="C379" s="3"/>
      <c r="G379" s="3"/>
    </row>
    <row r="380" ht="14.25" customHeight="1">
      <c r="C380" s="3"/>
      <c r="G380" s="3"/>
    </row>
    <row r="381" ht="14.25" customHeight="1">
      <c r="C381" s="3"/>
      <c r="G381" s="3"/>
    </row>
    <row r="382" ht="14.25" customHeight="1">
      <c r="C382" s="3"/>
      <c r="G382" s="3"/>
    </row>
    <row r="383" ht="14.25" customHeight="1">
      <c r="C383" s="3"/>
      <c r="G383" s="3"/>
    </row>
    <row r="384" ht="14.25" customHeight="1">
      <c r="C384" s="3"/>
      <c r="G384" s="3"/>
    </row>
    <row r="385" ht="14.25" customHeight="1">
      <c r="C385" s="3"/>
      <c r="G385" s="3"/>
    </row>
    <row r="386" ht="14.25" customHeight="1">
      <c r="C386" s="3"/>
      <c r="G386" s="3"/>
    </row>
    <row r="387" ht="14.25" customHeight="1">
      <c r="C387" s="3"/>
      <c r="G387" s="3"/>
    </row>
    <row r="388" ht="14.25" customHeight="1">
      <c r="C388" s="3"/>
      <c r="G388" s="3"/>
    </row>
    <row r="389" ht="14.25" customHeight="1">
      <c r="C389" s="3"/>
      <c r="G389" s="3"/>
    </row>
    <row r="390" ht="14.25" customHeight="1">
      <c r="C390" s="3"/>
      <c r="G390" s="3"/>
    </row>
    <row r="391" ht="14.25" customHeight="1">
      <c r="C391" s="3"/>
      <c r="G391" s="3"/>
    </row>
    <row r="392" ht="14.25" customHeight="1">
      <c r="C392" s="3"/>
      <c r="G392" s="3"/>
    </row>
    <row r="393" ht="14.25" customHeight="1">
      <c r="C393" s="3"/>
      <c r="G393" s="3"/>
    </row>
    <row r="394" ht="14.25" customHeight="1">
      <c r="C394" s="3"/>
      <c r="G394" s="3"/>
    </row>
    <row r="395" ht="14.25" customHeight="1">
      <c r="C395" s="3"/>
      <c r="G395" s="3"/>
    </row>
    <row r="396" ht="14.25" customHeight="1">
      <c r="C396" s="3"/>
      <c r="G396" s="3"/>
    </row>
    <row r="397" ht="14.25" customHeight="1">
      <c r="C397" s="3"/>
      <c r="G397" s="3"/>
    </row>
    <row r="398" ht="14.25" customHeight="1">
      <c r="C398" s="3"/>
      <c r="G398" s="3"/>
    </row>
    <row r="399" ht="14.25" customHeight="1">
      <c r="C399" s="3"/>
      <c r="G399" s="3"/>
    </row>
    <row r="400" ht="14.25" customHeight="1">
      <c r="C400" s="3"/>
      <c r="G400" s="3"/>
    </row>
    <row r="401" ht="14.25" customHeight="1">
      <c r="C401" s="3"/>
      <c r="G401" s="3"/>
    </row>
    <row r="402" ht="14.25" customHeight="1">
      <c r="C402" s="3"/>
      <c r="G402" s="3"/>
    </row>
    <row r="403" ht="14.25" customHeight="1">
      <c r="C403" s="3"/>
      <c r="G403" s="3"/>
    </row>
    <row r="404" ht="14.25" customHeight="1">
      <c r="C404" s="3"/>
      <c r="G404" s="3"/>
    </row>
    <row r="405" ht="14.25" customHeight="1">
      <c r="C405" s="3"/>
      <c r="G405" s="3"/>
    </row>
    <row r="406" ht="14.25" customHeight="1">
      <c r="C406" s="3"/>
      <c r="G406" s="3"/>
    </row>
    <row r="407" ht="14.25" customHeight="1">
      <c r="C407" s="3"/>
      <c r="G407" s="3"/>
    </row>
    <row r="408" ht="14.25" customHeight="1">
      <c r="C408" s="3"/>
      <c r="G408" s="3"/>
    </row>
    <row r="409" ht="14.25" customHeight="1">
      <c r="C409" s="3"/>
      <c r="G409" s="3"/>
    </row>
    <row r="410" ht="14.25" customHeight="1">
      <c r="C410" s="3"/>
      <c r="G410" s="3"/>
    </row>
    <row r="411" ht="14.25" customHeight="1">
      <c r="C411" s="3"/>
      <c r="G411" s="3"/>
    </row>
    <row r="412" ht="14.25" customHeight="1">
      <c r="C412" s="3"/>
      <c r="G412" s="3"/>
    </row>
    <row r="413" ht="14.25" customHeight="1">
      <c r="C413" s="3"/>
      <c r="G413" s="3"/>
    </row>
    <row r="414" ht="14.25" customHeight="1">
      <c r="C414" s="3"/>
      <c r="G414" s="3"/>
    </row>
    <row r="415" ht="14.25" customHeight="1">
      <c r="C415" s="3"/>
      <c r="G415" s="3"/>
    </row>
    <row r="416" ht="14.25" customHeight="1">
      <c r="C416" s="3"/>
      <c r="G416" s="3"/>
    </row>
    <row r="417" ht="14.25" customHeight="1">
      <c r="C417" s="3"/>
      <c r="G417" s="3"/>
    </row>
    <row r="418" ht="14.25" customHeight="1">
      <c r="C418" s="3"/>
      <c r="G418" s="3"/>
    </row>
    <row r="419" ht="14.25" customHeight="1">
      <c r="C419" s="3"/>
      <c r="G419" s="3"/>
    </row>
    <row r="420" ht="14.25" customHeight="1">
      <c r="C420" s="3"/>
      <c r="G420" s="3"/>
    </row>
    <row r="421" ht="14.25" customHeight="1">
      <c r="C421" s="3"/>
      <c r="G421" s="3"/>
    </row>
    <row r="422" ht="14.25" customHeight="1">
      <c r="C422" s="3"/>
      <c r="G422" s="3"/>
    </row>
    <row r="423" ht="14.25" customHeight="1">
      <c r="C423" s="3"/>
      <c r="G423" s="3"/>
    </row>
    <row r="424" ht="14.25" customHeight="1">
      <c r="C424" s="3"/>
      <c r="G424" s="3"/>
    </row>
    <row r="425" ht="14.25" customHeight="1">
      <c r="C425" s="3"/>
      <c r="G425" s="3"/>
    </row>
    <row r="426" ht="14.25" customHeight="1">
      <c r="C426" s="3"/>
      <c r="G426" s="3"/>
    </row>
    <row r="427" ht="14.25" customHeight="1">
      <c r="C427" s="3"/>
      <c r="G427" s="3"/>
    </row>
    <row r="428" ht="14.25" customHeight="1">
      <c r="C428" s="3"/>
      <c r="G428" s="3"/>
    </row>
    <row r="429" ht="14.25" customHeight="1">
      <c r="C429" s="3"/>
      <c r="G429" s="3"/>
    </row>
    <row r="430" ht="14.25" customHeight="1">
      <c r="C430" s="3"/>
      <c r="G430" s="3"/>
    </row>
    <row r="431" ht="14.25" customHeight="1">
      <c r="C431" s="3"/>
      <c r="G431" s="3"/>
    </row>
    <row r="432" ht="14.25" customHeight="1">
      <c r="C432" s="3"/>
      <c r="G432" s="3"/>
    </row>
    <row r="433" ht="14.25" customHeight="1">
      <c r="C433" s="3"/>
      <c r="G433" s="3"/>
    </row>
    <row r="434" ht="14.25" customHeight="1">
      <c r="C434" s="3"/>
      <c r="G434" s="3"/>
    </row>
    <row r="435" ht="14.25" customHeight="1">
      <c r="C435" s="3"/>
      <c r="G435" s="3"/>
    </row>
    <row r="436" ht="14.25" customHeight="1">
      <c r="C436" s="3"/>
      <c r="G436" s="3"/>
    </row>
    <row r="437" ht="14.25" customHeight="1">
      <c r="C437" s="3"/>
      <c r="G437" s="3"/>
    </row>
    <row r="438" ht="14.25" customHeight="1">
      <c r="C438" s="3"/>
      <c r="G438" s="3"/>
    </row>
    <row r="439" ht="14.25" customHeight="1">
      <c r="C439" s="3"/>
      <c r="G439" s="3"/>
    </row>
    <row r="440" ht="14.25" customHeight="1">
      <c r="C440" s="3"/>
      <c r="G440" s="3"/>
    </row>
    <row r="441" ht="14.25" customHeight="1">
      <c r="C441" s="3"/>
      <c r="G441" s="3"/>
    </row>
    <row r="442" ht="14.25" customHeight="1">
      <c r="C442" s="3"/>
      <c r="G442" s="3"/>
    </row>
    <row r="443" ht="14.25" customHeight="1">
      <c r="C443" s="3"/>
      <c r="G443" s="3"/>
    </row>
    <row r="444" ht="14.25" customHeight="1">
      <c r="C444" s="3"/>
      <c r="G444" s="3"/>
    </row>
    <row r="445" ht="14.25" customHeight="1">
      <c r="C445" s="3"/>
      <c r="G445" s="3"/>
    </row>
    <row r="446" ht="14.25" customHeight="1">
      <c r="C446" s="3"/>
      <c r="G446" s="3"/>
    </row>
    <row r="447" ht="14.25" customHeight="1">
      <c r="C447" s="3"/>
      <c r="G447" s="3"/>
    </row>
    <row r="448" ht="14.25" customHeight="1">
      <c r="C448" s="3"/>
      <c r="G448" s="3"/>
    </row>
    <row r="449" ht="14.25" customHeight="1">
      <c r="C449" s="3"/>
      <c r="G449" s="3"/>
    </row>
    <row r="450" ht="14.25" customHeight="1">
      <c r="C450" s="3"/>
      <c r="G450" s="3"/>
    </row>
    <row r="451" ht="14.25" customHeight="1">
      <c r="C451" s="3"/>
      <c r="G451" s="3"/>
    </row>
    <row r="452" ht="14.25" customHeight="1">
      <c r="C452" s="3"/>
      <c r="G452" s="3"/>
    </row>
    <row r="453" ht="14.25" customHeight="1">
      <c r="C453" s="3"/>
      <c r="G453" s="3"/>
    </row>
    <row r="454" ht="14.25" customHeight="1">
      <c r="C454" s="3"/>
      <c r="G454" s="3"/>
    </row>
    <row r="455" ht="14.25" customHeight="1">
      <c r="C455" s="3"/>
      <c r="G455" s="3"/>
    </row>
    <row r="456" ht="14.25" customHeight="1">
      <c r="C456" s="3"/>
      <c r="G456" s="3"/>
    </row>
    <row r="457" ht="14.25" customHeight="1">
      <c r="C457" s="3"/>
      <c r="G457" s="3"/>
    </row>
    <row r="458" ht="14.25" customHeight="1">
      <c r="C458" s="3"/>
      <c r="G458" s="3"/>
    </row>
    <row r="459" ht="14.25" customHeight="1">
      <c r="C459" s="3"/>
      <c r="G459" s="3"/>
    </row>
    <row r="460" ht="14.25" customHeight="1">
      <c r="C460" s="3"/>
      <c r="G460" s="3"/>
    </row>
    <row r="461" ht="14.25" customHeight="1">
      <c r="C461" s="3"/>
      <c r="G461" s="3"/>
    </row>
    <row r="462" ht="14.25" customHeight="1">
      <c r="C462" s="3"/>
      <c r="G462" s="3"/>
    </row>
    <row r="463" ht="14.25" customHeight="1">
      <c r="C463" s="3"/>
      <c r="G463" s="3"/>
    </row>
    <row r="464" ht="14.25" customHeight="1">
      <c r="C464" s="3"/>
      <c r="G464" s="3"/>
    </row>
    <row r="465" ht="14.25" customHeight="1">
      <c r="C465" s="3"/>
      <c r="G465" s="3"/>
    </row>
    <row r="466" ht="14.25" customHeight="1">
      <c r="C466" s="3"/>
      <c r="G466" s="3"/>
    </row>
    <row r="467" ht="14.25" customHeight="1">
      <c r="C467" s="3"/>
      <c r="G467" s="3"/>
    </row>
    <row r="468" ht="14.25" customHeight="1">
      <c r="C468" s="3"/>
      <c r="G468" s="3"/>
    </row>
    <row r="469" ht="14.25" customHeight="1">
      <c r="C469" s="3"/>
      <c r="G469" s="3"/>
    </row>
    <row r="470" ht="14.25" customHeight="1">
      <c r="C470" s="3"/>
      <c r="G470" s="3"/>
    </row>
    <row r="471" ht="14.25" customHeight="1">
      <c r="C471" s="3"/>
      <c r="G471" s="3"/>
    </row>
    <row r="472" ht="14.25" customHeight="1">
      <c r="C472" s="3"/>
      <c r="G472" s="3"/>
    </row>
    <row r="473" ht="14.25" customHeight="1">
      <c r="C473" s="3"/>
      <c r="G473" s="3"/>
    </row>
    <row r="474" ht="14.25" customHeight="1">
      <c r="C474" s="3"/>
      <c r="G474" s="3"/>
    </row>
    <row r="475" ht="14.25" customHeight="1">
      <c r="C475" s="3"/>
      <c r="G475" s="3"/>
    </row>
    <row r="476" ht="14.25" customHeight="1">
      <c r="C476" s="3"/>
      <c r="G476" s="3"/>
    </row>
    <row r="477" ht="14.25" customHeight="1">
      <c r="C477" s="3"/>
      <c r="G477" s="3"/>
    </row>
    <row r="478" ht="14.25" customHeight="1">
      <c r="C478" s="3"/>
      <c r="G478" s="3"/>
    </row>
    <row r="479" ht="14.25" customHeight="1">
      <c r="C479" s="3"/>
      <c r="G479" s="3"/>
    </row>
    <row r="480" ht="14.25" customHeight="1">
      <c r="C480" s="3"/>
      <c r="G480" s="3"/>
    </row>
    <row r="481" ht="14.25" customHeight="1">
      <c r="C481" s="3"/>
      <c r="G481" s="3"/>
    </row>
    <row r="482" ht="14.25" customHeight="1">
      <c r="C482" s="3"/>
      <c r="G482" s="3"/>
    </row>
    <row r="483" ht="14.25" customHeight="1">
      <c r="C483" s="3"/>
      <c r="G483" s="3"/>
    </row>
    <row r="484" ht="14.25" customHeight="1">
      <c r="C484" s="3"/>
      <c r="G484" s="3"/>
    </row>
    <row r="485" ht="14.25" customHeight="1">
      <c r="C485" s="3"/>
      <c r="G485" s="3"/>
    </row>
    <row r="486" ht="14.25" customHeight="1">
      <c r="C486" s="3"/>
      <c r="G486" s="3"/>
    </row>
    <row r="487" ht="14.25" customHeight="1">
      <c r="C487" s="3"/>
      <c r="G487" s="3"/>
    </row>
    <row r="488" ht="14.25" customHeight="1">
      <c r="C488" s="3"/>
      <c r="G488" s="3"/>
    </row>
    <row r="489" ht="14.25" customHeight="1">
      <c r="C489" s="3"/>
      <c r="G489" s="3"/>
    </row>
    <row r="490" ht="14.25" customHeight="1">
      <c r="C490" s="3"/>
      <c r="G490" s="3"/>
    </row>
    <row r="491" ht="14.25" customHeight="1">
      <c r="C491" s="3"/>
      <c r="G491" s="3"/>
    </row>
    <row r="492" ht="14.25" customHeight="1">
      <c r="C492" s="3"/>
      <c r="G492" s="3"/>
    </row>
    <row r="493" ht="14.25" customHeight="1">
      <c r="C493" s="3"/>
      <c r="G493" s="3"/>
    </row>
    <row r="494" ht="14.25" customHeight="1">
      <c r="C494" s="3"/>
      <c r="G494" s="3"/>
    </row>
    <row r="495" ht="14.25" customHeight="1">
      <c r="C495" s="3"/>
      <c r="G495" s="3"/>
    </row>
    <row r="496" ht="14.25" customHeight="1">
      <c r="C496" s="3"/>
      <c r="G496" s="3"/>
    </row>
    <row r="497" ht="14.25" customHeight="1">
      <c r="C497" s="3"/>
      <c r="G497" s="3"/>
    </row>
    <row r="498" ht="14.25" customHeight="1">
      <c r="C498" s="3"/>
      <c r="G498" s="3"/>
    </row>
    <row r="499" ht="14.25" customHeight="1">
      <c r="C499" s="3"/>
      <c r="G499" s="3"/>
    </row>
    <row r="500" ht="14.25" customHeight="1">
      <c r="C500" s="3"/>
      <c r="G500" s="3"/>
    </row>
    <row r="501" ht="14.25" customHeight="1">
      <c r="C501" s="3"/>
      <c r="G501" s="3"/>
    </row>
    <row r="502" ht="14.25" customHeight="1">
      <c r="C502" s="3"/>
      <c r="G502" s="3"/>
    </row>
    <row r="503" ht="14.25" customHeight="1">
      <c r="C503" s="3"/>
      <c r="G503" s="3"/>
    </row>
    <row r="504" ht="14.25" customHeight="1">
      <c r="C504" s="3"/>
      <c r="G504" s="3"/>
    </row>
    <row r="505" ht="14.25" customHeight="1">
      <c r="C505" s="3"/>
      <c r="G505" s="3"/>
    </row>
    <row r="506" ht="14.25" customHeight="1">
      <c r="C506" s="3"/>
      <c r="G506" s="3"/>
    </row>
    <row r="507" ht="14.25" customHeight="1">
      <c r="C507" s="3"/>
      <c r="G507" s="3"/>
    </row>
    <row r="508" ht="14.25" customHeight="1">
      <c r="C508" s="3"/>
      <c r="G508" s="3"/>
    </row>
    <row r="509" ht="14.25" customHeight="1">
      <c r="C509" s="3"/>
      <c r="G509" s="3"/>
    </row>
    <row r="510" ht="14.25" customHeight="1">
      <c r="C510" s="3"/>
      <c r="G510" s="3"/>
    </row>
    <row r="511" ht="14.25" customHeight="1">
      <c r="C511" s="3"/>
      <c r="G511" s="3"/>
    </row>
    <row r="512" ht="14.25" customHeight="1">
      <c r="C512" s="3"/>
      <c r="G512" s="3"/>
    </row>
    <row r="513" ht="14.25" customHeight="1">
      <c r="C513" s="3"/>
      <c r="G513" s="3"/>
    </row>
    <row r="514" ht="14.25" customHeight="1">
      <c r="C514" s="3"/>
      <c r="G514" s="3"/>
    </row>
    <row r="515" ht="14.25" customHeight="1">
      <c r="C515" s="3"/>
      <c r="G515" s="3"/>
    </row>
    <row r="516" ht="14.25" customHeight="1">
      <c r="C516" s="3"/>
      <c r="G516" s="3"/>
    </row>
    <row r="517" ht="14.25" customHeight="1">
      <c r="C517" s="3"/>
      <c r="G517" s="3"/>
    </row>
    <row r="518" ht="14.25" customHeight="1">
      <c r="C518" s="3"/>
      <c r="G518" s="3"/>
    </row>
    <row r="519" ht="14.25" customHeight="1">
      <c r="C519" s="3"/>
      <c r="G519" s="3"/>
    </row>
    <row r="520" ht="14.25" customHeight="1">
      <c r="C520" s="3"/>
      <c r="G520" s="3"/>
    </row>
    <row r="521" ht="14.25" customHeight="1">
      <c r="C521" s="3"/>
      <c r="G521" s="3"/>
    </row>
    <row r="522" ht="14.25" customHeight="1">
      <c r="C522" s="3"/>
      <c r="G522" s="3"/>
    </row>
    <row r="523" ht="14.25" customHeight="1">
      <c r="C523" s="3"/>
      <c r="G523" s="3"/>
    </row>
    <row r="524" ht="14.25" customHeight="1">
      <c r="C524" s="3"/>
      <c r="G524" s="3"/>
    </row>
    <row r="525" ht="14.25" customHeight="1">
      <c r="C525" s="3"/>
      <c r="G525" s="3"/>
    </row>
    <row r="526" ht="14.25" customHeight="1">
      <c r="C526" s="3"/>
      <c r="G526" s="3"/>
    </row>
    <row r="527" ht="14.25" customHeight="1">
      <c r="C527" s="3"/>
      <c r="G527" s="3"/>
    </row>
    <row r="528" ht="14.25" customHeight="1">
      <c r="C528" s="3"/>
      <c r="G528" s="3"/>
    </row>
    <row r="529" ht="14.25" customHeight="1">
      <c r="C529" s="3"/>
      <c r="G529" s="3"/>
    </row>
    <row r="530" ht="14.25" customHeight="1">
      <c r="C530" s="3"/>
      <c r="G530" s="3"/>
    </row>
    <row r="531" ht="14.25" customHeight="1">
      <c r="C531" s="3"/>
      <c r="G531" s="3"/>
    </row>
    <row r="532" ht="14.25" customHeight="1">
      <c r="C532" s="3"/>
      <c r="G532" s="3"/>
    </row>
    <row r="533" ht="14.25" customHeight="1">
      <c r="C533" s="3"/>
      <c r="G533" s="3"/>
    </row>
    <row r="534" ht="14.25" customHeight="1">
      <c r="C534" s="3"/>
      <c r="G534" s="3"/>
    </row>
    <row r="535" ht="14.25" customHeight="1">
      <c r="C535" s="3"/>
      <c r="G535" s="3"/>
    </row>
    <row r="536" ht="14.25" customHeight="1">
      <c r="C536" s="3"/>
      <c r="G536" s="3"/>
    </row>
    <row r="537" ht="14.25" customHeight="1">
      <c r="C537" s="3"/>
      <c r="G537" s="3"/>
    </row>
    <row r="538" ht="14.25" customHeight="1">
      <c r="C538" s="3"/>
      <c r="G538" s="3"/>
    </row>
    <row r="539" ht="14.25" customHeight="1">
      <c r="C539" s="3"/>
      <c r="G539" s="3"/>
    </row>
    <row r="540" ht="14.25" customHeight="1">
      <c r="C540" s="3"/>
      <c r="G540" s="3"/>
    </row>
    <row r="541" ht="14.25" customHeight="1">
      <c r="C541" s="3"/>
      <c r="G541" s="3"/>
    </row>
    <row r="542" ht="14.25" customHeight="1">
      <c r="C542" s="3"/>
      <c r="G542" s="3"/>
    </row>
    <row r="543" ht="14.25" customHeight="1">
      <c r="C543" s="3"/>
      <c r="G543" s="3"/>
    </row>
    <row r="544" ht="14.25" customHeight="1">
      <c r="C544" s="3"/>
      <c r="G544" s="3"/>
    </row>
    <row r="545" ht="14.25" customHeight="1">
      <c r="C545" s="3"/>
      <c r="G545" s="3"/>
    </row>
    <row r="546" ht="14.25" customHeight="1">
      <c r="C546" s="3"/>
      <c r="G546" s="3"/>
    </row>
    <row r="547" ht="14.25" customHeight="1">
      <c r="C547" s="3"/>
      <c r="G547" s="3"/>
    </row>
    <row r="548" ht="14.25" customHeight="1">
      <c r="C548" s="3"/>
      <c r="G548" s="3"/>
    </row>
    <row r="549" ht="14.25" customHeight="1">
      <c r="C549" s="3"/>
      <c r="G549" s="3"/>
    </row>
    <row r="550" ht="14.25" customHeight="1">
      <c r="C550" s="3"/>
      <c r="G550" s="3"/>
    </row>
    <row r="551" ht="14.25" customHeight="1">
      <c r="C551" s="3"/>
      <c r="G551" s="3"/>
    </row>
    <row r="552" ht="14.25" customHeight="1">
      <c r="C552" s="3"/>
      <c r="G552" s="3"/>
    </row>
    <row r="553" ht="14.25" customHeight="1">
      <c r="C553" s="3"/>
      <c r="G553" s="3"/>
    </row>
    <row r="554" ht="14.25" customHeight="1">
      <c r="C554" s="3"/>
      <c r="G554" s="3"/>
    </row>
    <row r="555" ht="14.25" customHeight="1">
      <c r="C555" s="3"/>
      <c r="G555" s="3"/>
    </row>
    <row r="556" ht="14.25" customHeight="1">
      <c r="C556" s="3"/>
      <c r="G556" s="3"/>
    </row>
    <row r="557" ht="14.25" customHeight="1">
      <c r="C557" s="3"/>
      <c r="G557" s="3"/>
    </row>
    <row r="558" ht="14.25" customHeight="1">
      <c r="C558" s="3"/>
      <c r="G558" s="3"/>
    </row>
    <row r="559" ht="14.25" customHeight="1">
      <c r="C559" s="3"/>
      <c r="G559" s="3"/>
    </row>
    <row r="560" ht="14.25" customHeight="1">
      <c r="C560" s="3"/>
      <c r="G560" s="3"/>
    </row>
    <row r="561" ht="14.25" customHeight="1">
      <c r="C561" s="3"/>
      <c r="G561" s="3"/>
    </row>
    <row r="562" ht="14.25" customHeight="1">
      <c r="C562" s="3"/>
      <c r="G562" s="3"/>
    </row>
    <row r="563" ht="14.25" customHeight="1">
      <c r="C563" s="3"/>
      <c r="G563" s="3"/>
    </row>
    <row r="564" ht="14.25" customHeight="1">
      <c r="C564" s="3"/>
      <c r="G564" s="3"/>
    </row>
    <row r="565" ht="14.25" customHeight="1">
      <c r="C565" s="3"/>
      <c r="G565" s="3"/>
    </row>
    <row r="566" ht="14.25" customHeight="1">
      <c r="C566" s="3"/>
      <c r="G566" s="3"/>
    </row>
    <row r="567" ht="14.25" customHeight="1">
      <c r="C567" s="3"/>
      <c r="G567" s="3"/>
    </row>
    <row r="568" ht="14.25" customHeight="1">
      <c r="C568" s="3"/>
      <c r="G568" s="3"/>
    </row>
    <row r="569" ht="14.25" customHeight="1">
      <c r="C569" s="3"/>
      <c r="G569" s="3"/>
    </row>
    <row r="570" ht="14.25" customHeight="1">
      <c r="C570" s="3"/>
      <c r="G570" s="3"/>
    </row>
    <row r="571" ht="14.25" customHeight="1">
      <c r="C571" s="3"/>
      <c r="G571" s="3"/>
    </row>
    <row r="572" ht="14.25" customHeight="1">
      <c r="C572" s="3"/>
      <c r="G572" s="3"/>
    </row>
    <row r="573" ht="14.25" customHeight="1">
      <c r="C573" s="3"/>
      <c r="G573" s="3"/>
    </row>
    <row r="574" ht="14.25" customHeight="1">
      <c r="C574" s="3"/>
      <c r="G574" s="3"/>
    </row>
    <row r="575" ht="14.25" customHeight="1">
      <c r="C575" s="3"/>
      <c r="G575" s="3"/>
    </row>
    <row r="576" ht="14.25" customHeight="1">
      <c r="C576" s="3"/>
      <c r="G576" s="3"/>
    </row>
    <row r="577" ht="14.25" customHeight="1">
      <c r="C577" s="3"/>
      <c r="G577" s="3"/>
    </row>
    <row r="578" ht="14.25" customHeight="1">
      <c r="C578" s="3"/>
      <c r="G578" s="3"/>
    </row>
    <row r="579" ht="14.25" customHeight="1">
      <c r="C579" s="3"/>
      <c r="G579" s="3"/>
    </row>
    <row r="580" ht="14.25" customHeight="1">
      <c r="C580" s="3"/>
      <c r="G580" s="3"/>
    </row>
    <row r="581" ht="14.25" customHeight="1">
      <c r="C581" s="3"/>
      <c r="G581" s="3"/>
    </row>
    <row r="582" ht="14.25" customHeight="1">
      <c r="C582" s="3"/>
      <c r="G582" s="3"/>
    </row>
    <row r="583" ht="14.25" customHeight="1">
      <c r="C583" s="3"/>
      <c r="G583" s="3"/>
    </row>
    <row r="584" ht="14.25" customHeight="1">
      <c r="C584" s="3"/>
      <c r="G584" s="3"/>
    </row>
    <row r="585" ht="14.25" customHeight="1">
      <c r="C585" s="3"/>
      <c r="G585" s="3"/>
    </row>
    <row r="586" ht="14.25" customHeight="1">
      <c r="C586" s="3"/>
      <c r="G586" s="3"/>
    </row>
    <row r="587" ht="14.25" customHeight="1">
      <c r="C587" s="3"/>
      <c r="G587" s="3"/>
    </row>
    <row r="588" ht="14.25" customHeight="1">
      <c r="C588" s="3"/>
      <c r="G588" s="3"/>
    </row>
    <row r="589" ht="14.25" customHeight="1">
      <c r="C589" s="3"/>
      <c r="G589" s="3"/>
    </row>
    <row r="590" ht="14.25" customHeight="1">
      <c r="C590" s="3"/>
      <c r="G590" s="3"/>
    </row>
    <row r="591" ht="14.25" customHeight="1">
      <c r="C591" s="3"/>
      <c r="G591" s="3"/>
    </row>
    <row r="592" ht="14.25" customHeight="1">
      <c r="C592" s="3"/>
      <c r="G592" s="3"/>
    </row>
    <row r="593" ht="14.25" customHeight="1">
      <c r="C593" s="3"/>
      <c r="G593" s="3"/>
    </row>
    <row r="594" ht="14.25" customHeight="1">
      <c r="C594" s="3"/>
      <c r="G594" s="3"/>
    </row>
    <row r="595" ht="14.25" customHeight="1">
      <c r="C595" s="3"/>
      <c r="G595" s="3"/>
    </row>
    <row r="596" ht="14.25" customHeight="1">
      <c r="C596" s="3"/>
      <c r="G596" s="3"/>
    </row>
    <row r="597" ht="14.25" customHeight="1">
      <c r="C597" s="3"/>
      <c r="G597" s="3"/>
    </row>
    <row r="598" ht="14.25" customHeight="1">
      <c r="C598" s="3"/>
      <c r="G598" s="3"/>
    </row>
    <row r="599" ht="14.25" customHeight="1">
      <c r="C599" s="3"/>
      <c r="G599" s="3"/>
    </row>
    <row r="600" ht="14.25" customHeight="1">
      <c r="C600" s="3"/>
      <c r="G600" s="3"/>
    </row>
    <row r="601" ht="14.25" customHeight="1">
      <c r="C601" s="3"/>
      <c r="G601" s="3"/>
    </row>
    <row r="602" ht="14.25" customHeight="1">
      <c r="C602" s="3"/>
      <c r="G602" s="3"/>
    </row>
    <row r="603" ht="14.25" customHeight="1">
      <c r="C603" s="3"/>
      <c r="G603" s="3"/>
    </row>
    <row r="604" ht="14.25" customHeight="1">
      <c r="C604" s="3"/>
      <c r="G604" s="3"/>
    </row>
    <row r="605" ht="14.25" customHeight="1">
      <c r="C605" s="3"/>
      <c r="G605" s="3"/>
    </row>
    <row r="606" ht="14.25" customHeight="1">
      <c r="C606" s="3"/>
      <c r="G606" s="3"/>
    </row>
    <row r="607" ht="14.25" customHeight="1">
      <c r="C607" s="3"/>
      <c r="G607" s="3"/>
    </row>
    <row r="608" ht="14.25" customHeight="1">
      <c r="C608" s="3"/>
      <c r="G608" s="3"/>
    </row>
    <row r="609" ht="14.25" customHeight="1">
      <c r="C609" s="3"/>
      <c r="G609" s="3"/>
    </row>
    <row r="610" ht="14.25" customHeight="1">
      <c r="C610" s="3"/>
      <c r="G610" s="3"/>
    </row>
    <row r="611" ht="14.25" customHeight="1">
      <c r="C611" s="3"/>
      <c r="G611" s="3"/>
    </row>
    <row r="612" ht="14.25" customHeight="1">
      <c r="C612" s="3"/>
      <c r="G612" s="3"/>
    </row>
    <row r="613" ht="14.25" customHeight="1">
      <c r="C613" s="3"/>
      <c r="G613" s="3"/>
    </row>
    <row r="614" ht="14.25" customHeight="1">
      <c r="C614" s="3"/>
      <c r="G614" s="3"/>
    </row>
    <row r="615" ht="14.25" customHeight="1">
      <c r="C615" s="3"/>
      <c r="G615" s="3"/>
    </row>
    <row r="616" ht="14.25" customHeight="1">
      <c r="C616" s="3"/>
      <c r="G616" s="3"/>
    </row>
    <row r="617" ht="14.25" customHeight="1">
      <c r="C617" s="3"/>
      <c r="G617" s="3"/>
    </row>
    <row r="618" ht="14.25" customHeight="1">
      <c r="C618" s="3"/>
      <c r="G618" s="3"/>
    </row>
    <row r="619" ht="14.25" customHeight="1">
      <c r="C619" s="3"/>
      <c r="G619" s="3"/>
    </row>
    <row r="620" ht="14.25" customHeight="1">
      <c r="C620" s="3"/>
      <c r="G620" s="3"/>
    </row>
    <row r="621" ht="14.25" customHeight="1">
      <c r="C621" s="3"/>
      <c r="G621" s="3"/>
    </row>
    <row r="622" ht="14.25" customHeight="1">
      <c r="C622" s="3"/>
      <c r="G622" s="3"/>
    </row>
    <row r="623" ht="14.25" customHeight="1">
      <c r="C623" s="3"/>
      <c r="G623" s="3"/>
    </row>
    <row r="624" ht="14.25" customHeight="1">
      <c r="C624" s="3"/>
      <c r="G624" s="3"/>
    </row>
    <row r="625" ht="14.25" customHeight="1">
      <c r="C625" s="3"/>
      <c r="G625" s="3"/>
    </row>
    <row r="626" ht="14.25" customHeight="1">
      <c r="C626" s="3"/>
      <c r="G626" s="3"/>
    </row>
    <row r="627" ht="14.25" customHeight="1">
      <c r="C627" s="3"/>
      <c r="G627" s="3"/>
    </row>
    <row r="628" ht="14.25" customHeight="1">
      <c r="C628" s="3"/>
      <c r="G628" s="3"/>
    </row>
    <row r="629" ht="14.25" customHeight="1">
      <c r="C629" s="3"/>
      <c r="G629" s="3"/>
    </row>
    <row r="630" ht="14.25" customHeight="1">
      <c r="C630" s="3"/>
      <c r="G630" s="3"/>
    </row>
    <row r="631" ht="14.25" customHeight="1">
      <c r="C631" s="3"/>
      <c r="G631" s="3"/>
    </row>
    <row r="632" ht="14.25" customHeight="1">
      <c r="C632" s="3"/>
      <c r="G632" s="3"/>
    </row>
    <row r="633" ht="14.25" customHeight="1">
      <c r="C633" s="3"/>
      <c r="G633" s="3"/>
    </row>
    <row r="634" ht="14.25" customHeight="1">
      <c r="C634" s="3"/>
      <c r="G634" s="3"/>
    </row>
    <row r="635" ht="14.25" customHeight="1">
      <c r="C635" s="3"/>
      <c r="G635" s="3"/>
    </row>
    <row r="636" ht="14.25" customHeight="1">
      <c r="C636" s="3"/>
      <c r="G636" s="3"/>
    </row>
    <row r="637" ht="14.25" customHeight="1">
      <c r="C637" s="3"/>
      <c r="G637" s="3"/>
    </row>
    <row r="638" ht="14.25" customHeight="1">
      <c r="C638" s="3"/>
      <c r="G638" s="3"/>
    </row>
    <row r="639" ht="14.25" customHeight="1">
      <c r="C639" s="3"/>
      <c r="G639" s="3"/>
    </row>
    <row r="640" ht="14.25" customHeight="1">
      <c r="C640" s="3"/>
      <c r="G640" s="3"/>
    </row>
    <row r="641" ht="14.25" customHeight="1">
      <c r="C641" s="3"/>
      <c r="G641" s="3"/>
    </row>
    <row r="642" ht="14.25" customHeight="1">
      <c r="C642" s="3"/>
      <c r="G642" s="3"/>
    </row>
    <row r="643" ht="14.25" customHeight="1">
      <c r="C643" s="3"/>
      <c r="G643" s="3"/>
    </row>
    <row r="644" ht="14.25" customHeight="1">
      <c r="C644" s="3"/>
      <c r="G644" s="3"/>
    </row>
    <row r="645" ht="14.25" customHeight="1">
      <c r="C645" s="3"/>
      <c r="G645" s="3"/>
    </row>
    <row r="646" ht="14.25" customHeight="1">
      <c r="C646" s="3"/>
      <c r="G646" s="3"/>
    </row>
    <row r="647" ht="14.25" customHeight="1">
      <c r="C647" s="3"/>
      <c r="G647" s="3"/>
    </row>
    <row r="648" ht="14.25" customHeight="1">
      <c r="C648" s="3"/>
      <c r="G648" s="3"/>
    </row>
    <row r="649" ht="14.25" customHeight="1">
      <c r="C649" s="3"/>
      <c r="G649" s="3"/>
    </row>
    <row r="650" ht="14.25" customHeight="1">
      <c r="C650" s="3"/>
      <c r="G650" s="3"/>
    </row>
    <row r="651" ht="14.25" customHeight="1">
      <c r="C651" s="3"/>
      <c r="G651" s="3"/>
    </row>
    <row r="652" ht="14.25" customHeight="1">
      <c r="C652" s="3"/>
      <c r="G652" s="3"/>
    </row>
    <row r="653" ht="14.25" customHeight="1">
      <c r="C653" s="3"/>
      <c r="G653" s="3"/>
    </row>
    <row r="654" ht="14.25" customHeight="1">
      <c r="C654" s="3"/>
      <c r="G654" s="3"/>
    </row>
    <row r="655" ht="14.25" customHeight="1">
      <c r="C655" s="3"/>
      <c r="G655" s="3"/>
    </row>
    <row r="656" ht="14.25" customHeight="1">
      <c r="C656" s="3"/>
      <c r="G656" s="3"/>
    </row>
    <row r="657" ht="14.25" customHeight="1">
      <c r="C657" s="3"/>
      <c r="G657" s="3"/>
    </row>
    <row r="658" ht="14.25" customHeight="1">
      <c r="C658" s="3"/>
      <c r="G658" s="3"/>
    </row>
    <row r="659" ht="14.25" customHeight="1">
      <c r="C659" s="3"/>
      <c r="G659" s="3"/>
    </row>
    <row r="660" ht="14.25" customHeight="1">
      <c r="C660" s="3"/>
      <c r="G660" s="3"/>
    </row>
    <row r="661" ht="14.25" customHeight="1">
      <c r="C661" s="3"/>
      <c r="G661" s="3"/>
    </row>
    <row r="662" ht="14.25" customHeight="1">
      <c r="C662" s="3"/>
      <c r="G662" s="3"/>
    </row>
    <row r="663" ht="14.25" customHeight="1">
      <c r="C663" s="3"/>
      <c r="G663" s="3"/>
    </row>
    <row r="664" ht="14.25" customHeight="1">
      <c r="C664" s="3"/>
      <c r="G664" s="3"/>
    </row>
    <row r="665" ht="14.25" customHeight="1">
      <c r="C665" s="3"/>
      <c r="G665" s="3"/>
    </row>
    <row r="666" ht="14.25" customHeight="1">
      <c r="C666" s="3"/>
      <c r="G666" s="3"/>
    </row>
    <row r="667" ht="14.25" customHeight="1">
      <c r="C667" s="3"/>
      <c r="G667" s="3"/>
    </row>
    <row r="668" ht="14.25" customHeight="1">
      <c r="C668" s="3"/>
      <c r="G668" s="3"/>
    </row>
    <row r="669" ht="14.25" customHeight="1">
      <c r="C669" s="3"/>
      <c r="G669" s="3"/>
    </row>
    <row r="670" ht="14.25" customHeight="1">
      <c r="C670" s="3"/>
      <c r="G670" s="3"/>
    </row>
    <row r="671" ht="14.25" customHeight="1">
      <c r="C671" s="3"/>
      <c r="G671" s="3"/>
    </row>
    <row r="672" ht="14.25" customHeight="1">
      <c r="C672" s="3"/>
      <c r="G672" s="3"/>
    </row>
    <row r="673" ht="14.25" customHeight="1">
      <c r="C673" s="3"/>
      <c r="G673" s="3"/>
    </row>
    <row r="674" ht="14.25" customHeight="1">
      <c r="C674" s="3"/>
      <c r="G674" s="3"/>
    </row>
    <row r="675" ht="14.25" customHeight="1">
      <c r="C675" s="3"/>
      <c r="G675" s="3"/>
    </row>
    <row r="676" ht="14.25" customHeight="1">
      <c r="C676" s="3"/>
      <c r="G676" s="3"/>
    </row>
    <row r="677" ht="14.25" customHeight="1">
      <c r="C677" s="3"/>
      <c r="G677" s="3"/>
    </row>
    <row r="678" ht="14.25" customHeight="1">
      <c r="C678" s="3"/>
      <c r="G678" s="3"/>
    </row>
    <row r="679" ht="14.25" customHeight="1">
      <c r="C679" s="3"/>
      <c r="G679" s="3"/>
    </row>
    <row r="680" ht="14.25" customHeight="1">
      <c r="C680" s="3"/>
      <c r="G680" s="3"/>
    </row>
    <row r="681" ht="14.25" customHeight="1">
      <c r="C681" s="3"/>
      <c r="G681" s="3"/>
    </row>
    <row r="682" ht="14.25" customHeight="1">
      <c r="C682" s="3"/>
      <c r="G682" s="3"/>
    </row>
    <row r="683" ht="14.25" customHeight="1">
      <c r="C683" s="3"/>
      <c r="G683" s="3"/>
    </row>
    <row r="684" ht="14.25" customHeight="1">
      <c r="C684" s="3"/>
      <c r="G684" s="3"/>
    </row>
    <row r="685" ht="14.25" customHeight="1">
      <c r="C685" s="3"/>
      <c r="G685" s="3"/>
    </row>
    <row r="686" ht="14.25" customHeight="1">
      <c r="C686" s="3"/>
      <c r="G686" s="3"/>
    </row>
    <row r="687" ht="14.25" customHeight="1">
      <c r="C687" s="3"/>
      <c r="G687" s="3"/>
    </row>
    <row r="688" ht="14.25" customHeight="1">
      <c r="C688" s="3"/>
      <c r="G688" s="3"/>
    </row>
    <row r="689" ht="14.25" customHeight="1">
      <c r="C689" s="3"/>
      <c r="G689" s="3"/>
    </row>
    <row r="690" ht="14.25" customHeight="1">
      <c r="C690" s="3"/>
      <c r="G690" s="3"/>
    </row>
    <row r="691" ht="14.25" customHeight="1">
      <c r="C691" s="3"/>
      <c r="G691" s="3"/>
    </row>
    <row r="692" ht="14.25" customHeight="1">
      <c r="C692" s="3"/>
      <c r="G692" s="3"/>
    </row>
    <row r="693" ht="14.25" customHeight="1">
      <c r="C693" s="3"/>
      <c r="G693" s="3"/>
    </row>
    <row r="694" ht="14.25" customHeight="1">
      <c r="C694" s="3"/>
      <c r="G694" s="3"/>
    </row>
    <row r="695" ht="14.25" customHeight="1">
      <c r="C695" s="3"/>
      <c r="G695" s="3"/>
    </row>
    <row r="696" ht="14.25" customHeight="1">
      <c r="C696" s="3"/>
      <c r="G696" s="3"/>
    </row>
    <row r="697" ht="14.25" customHeight="1">
      <c r="C697" s="3"/>
      <c r="G697" s="3"/>
    </row>
    <row r="698" ht="14.25" customHeight="1">
      <c r="C698" s="3"/>
      <c r="G698" s="3"/>
    </row>
    <row r="699" ht="14.25" customHeight="1">
      <c r="C699" s="3"/>
      <c r="G699" s="3"/>
    </row>
    <row r="700" ht="14.25" customHeight="1">
      <c r="C700" s="3"/>
      <c r="G700" s="3"/>
    </row>
    <row r="701" ht="14.25" customHeight="1">
      <c r="C701" s="3"/>
      <c r="G701" s="3"/>
    </row>
    <row r="702" ht="14.25" customHeight="1">
      <c r="C702" s="3"/>
      <c r="G702" s="3"/>
    </row>
    <row r="703" ht="14.25" customHeight="1">
      <c r="C703" s="3"/>
      <c r="G703" s="3"/>
    </row>
    <row r="704" ht="14.25" customHeight="1">
      <c r="C704" s="3"/>
      <c r="G704" s="3"/>
    </row>
    <row r="705" ht="14.25" customHeight="1">
      <c r="C705" s="3"/>
      <c r="G705" s="3"/>
    </row>
    <row r="706" ht="14.25" customHeight="1">
      <c r="C706" s="3"/>
      <c r="G706" s="3"/>
    </row>
    <row r="707" ht="14.25" customHeight="1">
      <c r="C707" s="3"/>
      <c r="G707" s="3"/>
    </row>
    <row r="708" ht="14.25" customHeight="1">
      <c r="C708" s="3"/>
      <c r="G708" s="3"/>
    </row>
    <row r="709" ht="14.25" customHeight="1">
      <c r="C709" s="3"/>
      <c r="G709" s="3"/>
    </row>
    <row r="710" ht="14.25" customHeight="1">
      <c r="C710" s="3"/>
      <c r="G710" s="3"/>
    </row>
    <row r="711" ht="14.25" customHeight="1">
      <c r="C711" s="3"/>
      <c r="G711" s="3"/>
    </row>
    <row r="712" ht="14.25" customHeight="1">
      <c r="C712" s="3"/>
      <c r="G712" s="3"/>
    </row>
    <row r="713" ht="14.25" customHeight="1">
      <c r="C713" s="3"/>
      <c r="G713" s="3"/>
    </row>
    <row r="714" ht="14.25" customHeight="1">
      <c r="C714" s="3"/>
      <c r="G714" s="3"/>
    </row>
    <row r="715" ht="14.25" customHeight="1">
      <c r="C715" s="3"/>
      <c r="G715" s="3"/>
    </row>
    <row r="716" ht="14.25" customHeight="1">
      <c r="C716" s="3"/>
      <c r="G716" s="3"/>
    </row>
    <row r="717" ht="14.25" customHeight="1">
      <c r="C717" s="3"/>
      <c r="G717" s="3"/>
    </row>
    <row r="718" ht="14.25" customHeight="1">
      <c r="C718" s="3"/>
      <c r="G718" s="3"/>
    </row>
    <row r="719" ht="14.25" customHeight="1">
      <c r="C719" s="3"/>
      <c r="G719" s="3"/>
    </row>
    <row r="720" ht="14.25" customHeight="1">
      <c r="C720" s="3"/>
      <c r="G720" s="3"/>
    </row>
    <row r="721" ht="14.25" customHeight="1">
      <c r="C721" s="3"/>
      <c r="G721" s="3"/>
    </row>
    <row r="722" ht="14.25" customHeight="1">
      <c r="C722" s="3"/>
      <c r="G722" s="3"/>
    </row>
    <row r="723" ht="14.25" customHeight="1">
      <c r="C723" s="3"/>
      <c r="G723" s="3"/>
    </row>
    <row r="724" ht="14.25" customHeight="1">
      <c r="C724" s="3"/>
      <c r="G724" s="3"/>
    </row>
    <row r="725" ht="14.25" customHeight="1">
      <c r="C725" s="3"/>
      <c r="G725" s="3"/>
    </row>
    <row r="726" ht="14.25" customHeight="1">
      <c r="C726" s="3"/>
      <c r="G726" s="3"/>
    </row>
    <row r="727" ht="14.25" customHeight="1">
      <c r="C727" s="3"/>
      <c r="G727" s="3"/>
    </row>
    <row r="728" ht="14.25" customHeight="1">
      <c r="C728" s="3"/>
      <c r="G728" s="3"/>
    </row>
    <row r="729" ht="14.25" customHeight="1">
      <c r="C729" s="3"/>
      <c r="G729" s="3"/>
    </row>
    <row r="730" ht="14.25" customHeight="1">
      <c r="C730" s="3"/>
      <c r="G730" s="3"/>
    </row>
    <row r="731" ht="14.25" customHeight="1">
      <c r="C731" s="3"/>
      <c r="G731" s="3"/>
    </row>
    <row r="732" ht="14.25" customHeight="1">
      <c r="C732" s="3"/>
      <c r="G732" s="3"/>
    </row>
    <row r="733" ht="14.25" customHeight="1">
      <c r="C733" s="3"/>
      <c r="G733" s="3"/>
    </row>
    <row r="734" ht="14.25" customHeight="1">
      <c r="C734" s="3"/>
      <c r="G734" s="3"/>
    </row>
    <row r="735" ht="14.25" customHeight="1">
      <c r="C735" s="3"/>
      <c r="G735" s="3"/>
    </row>
    <row r="736" ht="14.25" customHeight="1">
      <c r="C736" s="3"/>
      <c r="G736" s="3"/>
    </row>
    <row r="737" ht="14.25" customHeight="1">
      <c r="C737" s="3"/>
      <c r="G737" s="3"/>
    </row>
    <row r="738" ht="14.25" customHeight="1">
      <c r="C738" s="3"/>
      <c r="G738" s="3"/>
    </row>
    <row r="739" ht="14.25" customHeight="1">
      <c r="C739" s="3"/>
      <c r="G739" s="3"/>
    </row>
    <row r="740" ht="14.25" customHeight="1">
      <c r="C740" s="3"/>
      <c r="G740" s="3"/>
    </row>
    <row r="741" ht="14.25" customHeight="1">
      <c r="C741" s="3"/>
      <c r="G741" s="3"/>
    </row>
    <row r="742" ht="14.25" customHeight="1">
      <c r="C742" s="3"/>
      <c r="G742" s="3"/>
    </row>
    <row r="743" ht="14.25" customHeight="1">
      <c r="C743" s="3"/>
      <c r="G743" s="3"/>
    </row>
    <row r="744" ht="14.25" customHeight="1">
      <c r="C744" s="3"/>
      <c r="G744" s="3"/>
    </row>
    <row r="745" ht="14.25" customHeight="1">
      <c r="C745" s="3"/>
      <c r="G745" s="3"/>
    </row>
    <row r="746" ht="14.25" customHeight="1">
      <c r="C746" s="3"/>
      <c r="G746" s="3"/>
    </row>
    <row r="747" ht="14.25" customHeight="1">
      <c r="C747" s="3"/>
      <c r="G747" s="3"/>
    </row>
    <row r="748" ht="14.25" customHeight="1">
      <c r="C748" s="3"/>
      <c r="G748" s="3"/>
    </row>
    <row r="749" ht="14.25" customHeight="1">
      <c r="C749" s="3"/>
      <c r="G749" s="3"/>
    </row>
    <row r="750" ht="14.25" customHeight="1">
      <c r="C750" s="3"/>
      <c r="G750" s="3"/>
    </row>
    <row r="751" ht="14.25" customHeight="1">
      <c r="C751" s="3"/>
      <c r="G751" s="3"/>
    </row>
    <row r="752" ht="14.25" customHeight="1">
      <c r="C752" s="3"/>
      <c r="G752" s="3"/>
    </row>
    <row r="753" ht="14.25" customHeight="1">
      <c r="C753" s="3"/>
      <c r="G753" s="3"/>
    </row>
    <row r="754" ht="14.25" customHeight="1">
      <c r="C754" s="3"/>
      <c r="G754" s="3"/>
    </row>
    <row r="755" ht="14.25" customHeight="1">
      <c r="C755" s="3"/>
      <c r="G755" s="3"/>
    </row>
    <row r="756" ht="14.25" customHeight="1">
      <c r="C756" s="3"/>
      <c r="G756" s="3"/>
    </row>
    <row r="757" ht="14.25" customHeight="1">
      <c r="C757" s="3"/>
      <c r="G757" s="3"/>
    </row>
    <row r="758" ht="14.25" customHeight="1">
      <c r="C758" s="3"/>
      <c r="G758" s="3"/>
    </row>
    <row r="759" ht="14.25" customHeight="1">
      <c r="C759" s="3"/>
      <c r="G759" s="3"/>
    </row>
    <row r="760" ht="14.25" customHeight="1">
      <c r="C760" s="3"/>
      <c r="G760" s="3"/>
    </row>
    <row r="761" ht="14.25" customHeight="1">
      <c r="C761" s="3"/>
      <c r="G761" s="3"/>
    </row>
    <row r="762" ht="14.25" customHeight="1">
      <c r="C762" s="3"/>
      <c r="G762" s="3"/>
    </row>
    <row r="763" ht="14.25" customHeight="1">
      <c r="C763" s="3"/>
      <c r="G763" s="3"/>
    </row>
    <row r="764" ht="14.25" customHeight="1">
      <c r="C764" s="3"/>
      <c r="G764" s="3"/>
    </row>
    <row r="765" ht="14.25" customHeight="1">
      <c r="C765" s="3"/>
      <c r="G765" s="3"/>
    </row>
    <row r="766" ht="14.25" customHeight="1">
      <c r="C766" s="3"/>
      <c r="G766" s="3"/>
    </row>
    <row r="767" ht="14.25" customHeight="1">
      <c r="C767" s="3"/>
      <c r="G767" s="3"/>
    </row>
    <row r="768" ht="14.25" customHeight="1">
      <c r="C768" s="3"/>
      <c r="G768" s="3"/>
    </row>
    <row r="769" ht="14.25" customHeight="1">
      <c r="C769" s="3"/>
      <c r="G769" s="3"/>
    </row>
    <row r="770" ht="14.25" customHeight="1">
      <c r="C770" s="3"/>
      <c r="G770" s="3"/>
    </row>
    <row r="771" ht="14.25" customHeight="1">
      <c r="C771" s="3"/>
      <c r="G771" s="3"/>
    </row>
    <row r="772" ht="14.25" customHeight="1">
      <c r="C772" s="3"/>
      <c r="G772" s="3"/>
    </row>
    <row r="773" ht="14.25" customHeight="1">
      <c r="C773" s="3"/>
      <c r="G773" s="3"/>
    </row>
    <row r="774" ht="14.25" customHeight="1">
      <c r="C774" s="3"/>
      <c r="G774" s="3"/>
    </row>
    <row r="775" ht="14.25" customHeight="1">
      <c r="C775" s="3"/>
      <c r="G775" s="3"/>
    </row>
    <row r="776" ht="14.25" customHeight="1">
      <c r="C776" s="3"/>
      <c r="G776" s="3"/>
    </row>
    <row r="777" ht="14.25" customHeight="1">
      <c r="C777" s="3"/>
      <c r="G777" s="3"/>
    </row>
    <row r="778" ht="14.25" customHeight="1">
      <c r="C778" s="3"/>
      <c r="G778" s="3"/>
    </row>
    <row r="779" ht="14.25" customHeight="1">
      <c r="C779" s="3"/>
      <c r="G779" s="3"/>
    </row>
    <row r="780" ht="14.25" customHeight="1">
      <c r="C780" s="3"/>
      <c r="G780" s="3"/>
    </row>
    <row r="781" ht="14.25" customHeight="1">
      <c r="C781" s="3"/>
      <c r="G781" s="3"/>
    </row>
    <row r="782" ht="14.25" customHeight="1">
      <c r="C782" s="3"/>
      <c r="G782" s="3"/>
    </row>
    <row r="783" ht="14.25" customHeight="1">
      <c r="C783" s="3"/>
      <c r="G783" s="3"/>
    </row>
    <row r="784" ht="14.25" customHeight="1">
      <c r="C784" s="3"/>
      <c r="G784" s="3"/>
    </row>
    <row r="785" ht="14.25" customHeight="1">
      <c r="C785" s="3"/>
      <c r="G785" s="3"/>
    </row>
    <row r="786" ht="14.25" customHeight="1">
      <c r="C786" s="3"/>
      <c r="G786" s="3"/>
    </row>
    <row r="787" ht="14.25" customHeight="1">
      <c r="C787" s="3"/>
      <c r="G787" s="3"/>
    </row>
    <row r="788" ht="14.25" customHeight="1">
      <c r="C788" s="3"/>
      <c r="G788" s="3"/>
    </row>
    <row r="789" ht="14.25" customHeight="1">
      <c r="C789" s="3"/>
      <c r="G789" s="3"/>
    </row>
    <row r="790" ht="14.25" customHeight="1">
      <c r="C790" s="3"/>
      <c r="G790" s="3"/>
    </row>
    <row r="791" ht="14.25" customHeight="1">
      <c r="C791" s="3"/>
      <c r="G791" s="3"/>
    </row>
    <row r="792" ht="14.25" customHeight="1">
      <c r="C792" s="3"/>
      <c r="G792" s="3"/>
    </row>
    <row r="793" ht="14.25" customHeight="1">
      <c r="C793" s="3"/>
      <c r="G793" s="3"/>
    </row>
    <row r="794" ht="14.25" customHeight="1">
      <c r="C794" s="3"/>
      <c r="G794" s="3"/>
    </row>
    <row r="795" ht="14.25" customHeight="1">
      <c r="C795" s="3"/>
      <c r="G795" s="3"/>
    </row>
    <row r="796" ht="14.25" customHeight="1">
      <c r="C796" s="3"/>
      <c r="G796" s="3"/>
    </row>
    <row r="797" ht="14.25" customHeight="1">
      <c r="C797" s="3"/>
      <c r="G797" s="3"/>
    </row>
    <row r="798" ht="14.25" customHeight="1">
      <c r="C798" s="3"/>
      <c r="G798" s="3"/>
    </row>
    <row r="799" ht="14.25" customHeight="1">
      <c r="C799" s="3"/>
      <c r="G799" s="3"/>
    </row>
    <row r="800" ht="14.25" customHeight="1">
      <c r="C800" s="3"/>
      <c r="G800" s="3"/>
    </row>
    <row r="801" ht="14.25" customHeight="1">
      <c r="C801" s="3"/>
      <c r="G801" s="3"/>
    </row>
    <row r="802" ht="14.25" customHeight="1">
      <c r="C802" s="3"/>
      <c r="G802" s="3"/>
    </row>
    <row r="803" ht="14.25" customHeight="1">
      <c r="C803" s="3"/>
      <c r="G803" s="3"/>
    </row>
    <row r="804" ht="14.25" customHeight="1">
      <c r="C804" s="3"/>
      <c r="G804" s="3"/>
    </row>
    <row r="805" ht="14.25" customHeight="1">
      <c r="C805" s="3"/>
      <c r="G805" s="3"/>
    </row>
    <row r="806" ht="14.25" customHeight="1">
      <c r="C806" s="3"/>
      <c r="G806" s="3"/>
    </row>
    <row r="807" ht="14.25" customHeight="1">
      <c r="C807" s="3"/>
      <c r="G807" s="3"/>
    </row>
    <row r="808" ht="14.25" customHeight="1">
      <c r="C808" s="3"/>
      <c r="G808" s="3"/>
    </row>
    <row r="809" ht="14.25" customHeight="1">
      <c r="C809" s="3"/>
      <c r="G809" s="3"/>
    </row>
    <row r="810" ht="14.25" customHeight="1">
      <c r="C810" s="3"/>
      <c r="G810" s="3"/>
    </row>
    <row r="811" ht="14.25" customHeight="1">
      <c r="C811" s="3"/>
      <c r="G811" s="3"/>
    </row>
    <row r="812" ht="14.25" customHeight="1">
      <c r="C812" s="3"/>
      <c r="G812" s="3"/>
    </row>
    <row r="813" ht="14.25" customHeight="1">
      <c r="C813" s="3"/>
      <c r="G813" s="3"/>
    </row>
    <row r="814" ht="14.25" customHeight="1">
      <c r="C814" s="3"/>
      <c r="G814" s="3"/>
    </row>
    <row r="815" ht="14.25" customHeight="1">
      <c r="C815" s="3"/>
      <c r="G815" s="3"/>
    </row>
    <row r="816" ht="14.25" customHeight="1">
      <c r="C816" s="3"/>
      <c r="G816" s="3"/>
    </row>
    <row r="817" ht="14.25" customHeight="1">
      <c r="C817" s="3"/>
      <c r="G817" s="3"/>
    </row>
    <row r="818" ht="14.25" customHeight="1">
      <c r="C818" s="3"/>
      <c r="G818" s="3"/>
    </row>
    <row r="819" ht="14.25" customHeight="1">
      <c r="C819" s="3"/>
      <c r="G819" s="3"/>
    </row>
    <row r="820" ht="14.25" customHeight="1">
      <c r="C820" s="3"/>
      <c r="G820" s="3"/>
    </row>
    <row r="821" ht="14.25" customHeight="1">
      <c r="C821" s="3"/>
      <c r="G821" s="3"/>
    </row>
    <row r="822" ht="14.25" customHeight="1">
      <c r="C822" s="3"/>
      <c r="G822" s="3"/>
    </row>
    <row r="823" ht="14.25" customHeight="1">
      <c r="C823" s="3"/>
      <c r="G823" s="3"/>
    </row>
    <row r="824" ht="14.25" customHeight="1">
      <c r="C824" s="3"/>
      <c r="G824" s="3"/>
    </row>
    <row r="825" ht="14.25" customHeight="1">
      <c r="C825" s="3"/>
      <c r="G825" s="3"/>
    </row>
    <row r="826" ht="14.25" customHeight="1">
      <c r="C826" s="3"/>
      <c r="G826" s="3"/>
    </row>
    <row r="827" ht="14.25" customHeight="1">
      <c r="C827" s="3"/>
      <c r="G827" s="3"/>
    </row>
    <row r="828" ht="14.25" customHeight="1">
      <c r="C828" s="3"/>
      <c r="G828" s="3"/>
    </row>
    <row r="829" ht="14.25" customHeight="1">
      <c r="C829" s="3"/>
      <c r="G829" s="3"/>
    </row>
    <row r="830" ht="14.25" customHeight="1">
      <c r="C830" s="3"/>
      <c r="G830" s="3"/>
    </row>
    <row r="831" ht="14.25" customHeight="1">
      <c r="C831" s="3"/>
      <c r="G831" s="3"/>
    </row>
    <row r="832" ht="14.25" customHeight="1">
      <c r="C832" s="3"/>
      <c r="G832" s="3"/>
    </row>
    <row r="833" ht="14.25" customHeight="1">
      <c r="C833" s="3"/>
      <c r="G833" s="3"/>
    </row>
    <row r="834" ht="14.25" customHeight="1">
      <c r="C834" s="3"/>
      <c r="G834" s="3"/>
    </row>
    <row r="835" ht="14.25" customHeight="1">
      <c r="C835" s="3"/>
      <c r="G835" s="3"/>
    </row>
    <row r="836" ht="14.25" customHeight="1">
      <c r="C836" s="3"/>
      <c r="G836" s="3"/>
    </row>
    <row r="837" ht="14.25" customHeight="1">
      <c r="C837" s="3"/>
      <c r="G837" s="3"/>
    </row>
    <row r="838" ht="14.25" customHeight="1">
      <c r="C838" s="3"/>
      <c r="G838" s="3"/>
    </row>
    <row r="839" ht="14.25" customHeight="1">
      <c r="C839" s="3"/>
      <c r="G839" s="3"/>
    </row>
    <row r="840" ht="14.25" customHeight="1">
      <c r="C840" s="3"/>
      <c r="G840" s="3"/>
    </row>
    <row r="841" ht="14.25" customHeight="1">
      <c r="C841" s="3"/>
      <c r="G841" s="3"/>
    </row>
    <row r="842" ht="14.25" customHeight="1">
      <c r="C842" s="3"/>
      <c r="G842" s="3"/>
    </row>
    <row r="843" ht="14.25" customHeight="1">
      <c r="C843" s="3"/>
      <c r="G843" s="3"/>
    </row>
    <row r="844" ht="14.25" customHeight="1">
      <c r="C844" s="3"/>
      <c r="G844" s="3"/>
    </row>
    <row r="845" ht="14.25" customHeight="1">
      <c r="C845" s="3"/>
      <c r="G845" s="3"/>
    </row>
    <row r="846" ht="14.25" customHeight="1">
      <c r="C846" s="3"/>
      <c r="G846" s="3"/>
    </row>
    <row r="847" ht="14.25" customHeight="1">
      <c r="C847" s="3"/>
      <c r="G847" s="3"/>
    </row>
    <row r="848" ht="14.25" customHeight="1">
      <c r="C848" s="3"/>
      <c r="G848" s="3"/>
    </row>
    <row r="849" ht="14.25" customHeight="1">
      <c r="C849" s="3"/>
      <c r="G849" s="3"/>
    </row>
    <row r="850" ht="14.25" customHeight="1">
      <c r="C850" s="3"/>
      <c r="G850" s="3"/>
    </row>
    <row r="851" ht="14.25" customHeight="1">
      <c r="C851" s="3"/>
      <c r="G851" s="3"/>
    </row>
    <row r="852" ht="14.25" customHeight="1">
      <c r="C852" s="3"/>
      <c r="G852" s="3"/>
    </row>
    <row r="853" ht="14.25" customHeight="1">
      <c r="C853" s="3"/>
      <c r="G853" s="3"/>
    </row>
    <row r="854" ht="14.25" customHeight="1">
      <c r="C854" s="3"/>
      <c r="G854" s="3"/>
    </row>
    <row r="855" ht="14.25" customHeight="1">
      <c r="C855" s="3"/>
      <c r="G855" s="3"/>
    </row>
    <row r="856" ht="14.25" customHeight="1">
      <c r="C856" s="3"/>
      <c r="G856" s="3"/>
    </row>
    <row r="857" ht="14.25" customHeight="1">
      <c r="C857" s="3"/>
      <c r="G857" s="3"/>
    </row>
    <row r="858" ht="14.25" customHeight="1">
      <c r="C858" s="3"/>
      <c r="G858" s="3"/>
    </row>
    <row r="859" ht="14.25" customHeight="1">
      <c r="C859" s="3"/>
      <c r="G859" s="3"/>
    </row>
    <row r="860" ht="14.25" customHeight="1">
      <c r="C860" s="3"/>
      <c r="G860" s="3"/>
    </row>
    <row r="861" ht="14.25" customHeight="1">
      <c r="C861" s="3"/>
      <c r="G861" s="3"/>
    </row>
    <row r="862" ht="14.25" customHeight="1">
      <c r="C862" s="3"/>
      <c r="G862" s="3"/>
    </row>
    <row r="863" ht="14.25" customHeight="1">
      <c r="C863" s="3"/>
      <c r="G863" s="3"/>
    </row>
    <row r="864" ht="14.25" customHeight="1">
      <c r="C864" s="3"/>
      <c r="G864" s="3"/>
    </row>
    <row r="865" ht="14.25" customHeight="1">
      <c r="C865" s="3"/>
      <c r="G865" s="3"/>
    </row>
    <row r="866" ht="14.25" customHeight="1">
      <c r="C866" s="3"/>
      <c r="G866" s="3"/>
    </row>
    <row r="867" ht="14.25" customHeight="1">
      <c r="C867" s="3"/>
      <c r="G867" s="3"/>
    </row>
    <row r="868" ht="14.25" customHeight="1">
      <c r="C868" s="3"/>
      <c r="G868" s="3"/>
    </row>
    <row r="869" ht="14.25" customHeight="1">
      <c r="C869" s="3"/>
      <c r="G869" s="3"/>
    </row>
    <row r="870" ht="14.25" customHeight="1">
      <c r="C870" s="3"/>
      <c r="G870" s="3"/>
    </row>
    <row r="871" ht="14.25" customHeight="1">
      <c r="C871" s="3"/>
      <c r="G871" s="3"/>
    </row>
    <row r="872" ht="14.25" customHeight="1">
      <c r="C872" s="3"/>
      <c r="G872" s="3"/>
    </row>
    <row r="873" ht="14.25" customHeight="1">
      <c r="C873" s="3"/>
      <c r="G873" s="3"/>
    </row>
    <row r="874" ht="14.25" customHeight="1">
      <c r="C874" s="3"/>
      <c r="G874" s="3"/>
    </row>
    <row r="875" ht="14.25" customHeight="1">
      <c r="C875" s="3"/>
      <c r="G875" s="3"/>
    </row>
    <row r="876" ht="14.25" customHeight="1">
      <c r="C876" s="3"/>
      <c r="G876" s="3"/>
    </row>
    <row r="877" ht="14.25" customHeight="1">
      <c r="C877" s="3"/>
      <c r="G877" s="3"/>
    </row>
    <row r="878" ht="14.25" customHeight="1">
      <c r="C878" s="3"/>
      <c r="G878" s="3"/>
    </row>
    <row r="879" ht="14.25" customHeight="1">
      <c r="C879" s="3"/>
      <c r="G879" s="3"/>
    </row>
    <row r="880" ht="14.25" customHeight="1">
      <c r="C880" s="3"/>
      <c r="G880" s="3"/>
    </row>
    <row r="881" ht="14.25" customHeight="1">
      <c r="C881" s="3"/>
      <c r="G881" s="3"/>
    </row>
    <row r="882" ht="14.25" customHeight="1">
      <c r="C882" s="3"/>
      <c r="G882" s="3"/>
    </row>
    <row r="883" ht="14.25" customHeight="1">
      <c r="C883" s="3"/>
      <c r="G883" s="3"/>
    </row>
    <row r="884" ht="14.25" customHeight="1">
      <c r="C884" s="3"/>
      <c r="G884" s="3"/>
    </row>
    <row r="885" ht="14.25" customHeight="1">
      <c r="C885" s="3"/>
      <c r="G885" s="3"/>
    </row>
    <row r="886" ht="14.25" customHeight="1">
      <c r="C886" s="3"/>
      <c r="G886" s="3"/>
    </row>
    <row r="887" ht="14.25" customHeight="1">
      <c r="C887" s="3"/>
      <c r="G887" s="3"/>
    </row>
    <row r="888" ht="14.25" customHeight="1">
      <c r="C888" s="3"/>
      <c r="G888" s="3"/>
    </row>
    <row r="889" ht="14.25" customHeight="1">
      <c r="C889" s="3"/>
      <c r="G889" s="3"/>
    </row>
    <row r="890" ht="14.25" customHeight="1">
      <c r="C890" s="3"/>
      <c r="G890" s="3"/>
    </row>
    <row r="891" ht="14.25" customHeight="1">
      <c r="C891" s="3"/>
      <c r="G891" s="3"/>
    </row>
    <row r="892" ht="14.25" customHeight="1">
      <c r="C892" s="3"/>
      <c r="G892" s="3"/>
    </row>
    <row r="893" ht="14.25" customHeight="1">
      <c r="C893" s="3"/>
      <c r="G893" s="3"/>
    </row>
    <row r="894" ht="14.25" customHeight="1">
      <c r="C894" s="3"/>
      <c r="G894" s="3"/>
    </row>
    <row r="895" ht="14.25" customHeight="1">
      <c r="C895" s="3"/>
      <c r="G895" s="3"/>
    </row>
    <row r="896" ht="14.25" customHeight="1">
      <c r="C896" s="3"/>
      <c r="G896" s="3"/>
    </row>
    <row r="897" ht="14.25" customHeight="1">
      <c r="C897" s="3"/>
      <c r="G897" s="3"/>
    </row>
    <row r="898" ht="14.25" customHeight="1">
      <c r="C898" s="3"/>
      <c r="G898" s="3"/>
    </row>
    <row r="899" ht="14.25" customHeight="1">
      <c r="C899" s="3"/>
      <c r="G899" s="3"/>
    </row>
    <row r="900" ht="14.25" customHeight="1">
      <c r="C900" s="3"/>
      <c r="G900" s="3"/>
    </row>
    <row r="901" ht="14.25" customHeight="1">
      <c r="C901" s="3"/>
      <c r="G901" s="3"/>
    </row>
    <row r="902" ht="14.25" customHeight="1">
      <c r="C902" s="3"/>
      <c r="G902" s="3"/>
    </row>
    <row r="903" ht="14.25" customHeight="1">
      <c r="C903" s="3"/>
      <c r="G903" s="3"/>
    </row>
    <row r="904" ht="14.25" customHeight="1">
      <c r="C904" s="3"/>
      <c r="G904" s="3"/>
    </row>
    <row r="905" ht="14.25" customHeight="1">
      <c r="C905" s="3"/>
      <c r="G905" s="3"/>
    </row>
    <row r="906" ht="14.25" customHeight="1">
      <c r="C906" s="3"/>
      <c r="G906" s="3"/>
    </row>
    <row r="907" ht="14.25" customHeight="1">
      <c r="C907" s="3"/>
      <c r="G907" s="3"/>
    </row>
    <row r="908" ht="14.25" customHeight="1">
      <c r="C908" s="3"/>
      <c r="G908" s="3"/>
    </row>
    <row r="909" ht="14.25" customHeight="1">
      <c r="C909" s="3"/>
      <c r="G909" s="3"/>
    </row>
    <row r="910" ht="14.25" customHeight="1">
      <c r="C910" s="3"/>
      <c r="G910" s="3"/>
    </row>
    <row r="911" ht="14.25" customHeight="1">
      <c r="C911" s="3"/>
      <c r="G911" s="3"/>
    </row>
    <row r="912" ht="14.25" customHeight="1">
      <c r="C912" s="3"/>
      <c r="G912" s="3"/>
    </row>
    <row r="913" ht="14.25" customHeight="1">
      <c r="C913" s="3"/>
      <c r="G913" s="3"/>
    </row>
    <row r="914" ht="14.25" customHeight="1">
      <c r="C914" s="3"/>
      <c r="G914" s="3"/>
    </row>
    <row r="915" ht="14.25" customHeight="1">
      <c r="C915" s="3"/>
      <c r="G915" s="3"/>
    </row>
    <row r="916" ht="14.25" customHeight="1">
      <c r="C916" s="3"/>
      <c r="G916" s="3"/>
    </row>
    <row r="917" ht="14.25" customHeight="1">
      <c r="C917" s="3"/>
      <c r="G917" s="3"/>
    </row>
    <row r="918" ht="14.25" customHeight="1">
      <c r="C918" s="3"/>
      <c r="G918" s="3"/>
    </row>
    <row r="919" ht="14.25" customHeight="1">
      <c r="C919" s="3"/>
      <c r="G919" s="3"/>
    </row>
    <row r="920" ht="14.25" customHeight="1">
      <c r="C920" s="3"/>
      <c r="G920" s="3"/>
    </row>
    <row r="921" ht="14.25" customHeight="1">
      <c r="C921" s="3"/>
      <c r="G921" s="3"/>
    </row>
    <row r="922" ht="14.25" customHeight="1">
      <c r="C922" s="3"/>
      <c r="G922" s="3"/>
    </row>
    <row r="923" ht="14.25" customHeight="1">
      <c r="C923" s="3"/>
      <c r="G923" s="3"/>
    </row>
    <row r="924" ht="14.25" customHeight="1">
      <c r="C924" s="3"/>
      <c r="G924" s="3"/>
    </row>
    <row r="925" ht="14.25" customHeight="1">
      <c r="C925" s="3"/>
      <c r="G925" s="3"/>
    </row>
    <row r="926" ht="14.25" customHeight="1">
      <c r="C926" s="3"/>
      <c r="G926" s="3"/>
    </row>
    <row r="927" ht="14.25" customHeight="1">
      <c r="C927" s="3"/>
      <c r="G927" s="3"/>
    </row>
    <row r="928" ht="14.25" customHeight="1">
      <c r="C928" s="3"/>
      <c r="G928" s="3"/>
    </row>
    <row r="929" ht="14.25" customHeight="1">
      <c r="C929" s="3"/>
      <c r="G929" s="3"/>
    </row>
    <row r="930" ht="14.25" customHeight="1">
      <c r="C930" s="3"/>
      <c r="G930" s="3"/>
    </row>
    <row r="931" ht="14.25" customHeight="1">
      <c r="C931" s="3"/>
      <c r="G931" s="3"/>
    </row>
    <row r="932" ht="14.25" customHeight="1">
      <c r="C932" s="3"/>
      <c r="G932" s="3"/>
    </row>
    <row r="933" ht="14.25" customHeight="1">
      <c r="C933" s="3"/>
      <c r="G933" s="3"/>
    </row>
    <row r="934" ht="14.25" customHeight="1">
      <c r="C934" s="3"/>
      <c r="G934" s="3"/>
    </row>
    <row r="935" ht="14.25" customHeight="1">
      <c r="C935" s="3"/>
      <c r="G935" s="3"/>
    </row>
    <row r="936" ht="14.25" customHeight="1">
      <c r="C936" s="3"/>
      <c r="G936" s="3"/>
    </row>
    <row r="937" ht="14.25" customHeight="1">
      <c r="C937" s="3"/>
      <c r="G937" s="3"/>
    </row>
    <row r="938" ht="14.25" customHeight="1">
      <c r="C938" s="3"/>
      <c r="G938" s="3"/>
    </row>
    <row r="939" ht="14.25" customHeight="1">
      <c r="C939" s="3"/>
      <c r="G939" s="3"/>
    </row>
    <row r="940" ht="14.25" customHeight="1">
      <c r="C940" s="3"/>
      <c r="G940" s="3"/>
    </row>
    <row r="941" ht="14.25" customHeight="1">
      <c r="C941" s="3"/>
      <c r="G941" s="3"/>
    </row>
    <row r="942" ht="14.25" customHeight="1">
      <c r="C942" s="3"/>
      <c r="G942" s="3"/>
    </row>
    <row r="943" ht="14.25" customHeight="1">
      <c r="C943" s="3"/>
      <c r="G943" s="3"/>
    </row>
    <row r="944" ht="14.25" customHeight="1">
      <c r="C944" s="3"/>
      <c r="G944" s="3"/>
    </row>
    <row r="945" ht="14.25" customHeight="1">
      <c r="C945" s="3"/>
      <c r="G945" s="3"/>
    </row>
    <row r="946" ht="14.25" customHeight="1">
      <c r="C946" s="3"/>
      <c r="G946" s="3"/>
    </row>
    <row r="947" ht="14.25" customHeight="1">
      <c r="C947" s="3"/>
      <c r="G947" s="3"/>
    </row>
    <row r="948" ht="14.25" customHeight="1">
      <c r="C948" s="3"/>
      <c r="G948" s="3"/>
    </row>
    <row r="949" ht="14.25" customHeight="1">
      <c r="C949" s="3"/>
      <c r="G949" s="3"/>
    </row>
    <row r="950" ht="14.25" customHeight="1">
      <c r="C950" s="3"/>
      <c r="G950" s="3"/>
    </row>
    <row r="951" ht="14.25" customHeight="1">
      <c r="C951" s="3"/>
      <c r="G951" s="3"/>
    </row>
    <row r="952" ht="14.25" customHeight="1">
      <c r="C952" s="3"/>
      <c r="G952" s="3"/>
    </row>
    <row r="953" ht="14.25" customHeight="1">
      <c r="C953" s="3"/>
      <c r="G953" s="3"/>
    </row>
    <row r="954" ht="14.25" customHeight="1">
      <c r="C954" s="3"/>
      <c r="G954" s="3"/>
    </row>
    <row r="955" ht="14.25" customHeight="1">
      <c r="C955" s="3"/>
      <c r="G955" s="3"/>
    </row>
    <row r="956" ht="14.25" customHeight="1">
      <c r="C956" s="3"/>
      <c r="G956" s="3"/>
    </row>
    <row r="957" ht="14.25" customHeight="1">
      <c r="C957" s="3"/>
      <c r="G957" s="3"/>
    </row>
    <row r="958" ht="14.25" customHeight="1">
      <c r="C958" s="3"/>
      <c r="G958" s="3"/>
    </row>
    <row r="959" ht="14.25" customHeight="1">
      <c r="C959" s="3"/>
      <c r="G959" s="3"/>
    </row>
    <row r="960" ht="14.25" customHeight="1">
      <c r="C960" s="3"/>
      <c r="G960" s="3"/>
    </row>
    <row r="961" ht="14.25" customHeight="1">
      <c r="C961" s="3"/>
      <c r="G961" s="3"/>
    </row>
    <row r="962" ht="14.25" customHeight="1">
      <c r="C962" s="3"/>
      <c r="G962" s="3"/>
    </row>
    <row r="963" ht="14.25" customHeight="1">
      <c r="C963" s="3"/>
      <c r="G963" s="3"/>
    </row>
    <row r="964" ht="14.25" customHeight="1">
      <c r="C964" s="3"/>
      <c r="G964" s="3"/>
    </row>
    <row r="965" ht="14.25" customHeight="1">
      <c r="C965" s="3"/>
      <c r="G965" s="3"/>
    </row>
    <row r="966" ht="14.25" customHeight="1">
      <c r="C966" s="3"/>
      <c r="G966" s="3"/>
    </row>
    <row r="967" ht="14.25" customHeight="1">
      <c r="C967" s="3"/>
      <c r="G967" s="3"/>
    </row>
    <row r="968" ht="14.25" customHeight="1">
      <c r="C968" s="3"/>
      <c r="G968" s="3"/>
    </row>
    <row r="969" ht="14.25" customHeight="1">
      <c r="C969" s="3"/>
      <c r="G969" s="3"/>
    </row>
    <row r="970" ht="14.25" customHeight="1">
      <c r="C970" s="3"/>
      <c r="G970" s="3"/>
    </row>
    <row r="971" ht="14.25" customHeight="1">
      <c r="C971" s="3"/>
      <c r="G971" s="3"/>
    </row>
    <row r="972" ht="14.25" customHeight="1">
      <c r="C972" s="3"/>
      <c r="G972" s="3"/>
    </row>
    <row r="973" ht="14.25" customHeight="1">
      <c r="C973" s="3"/>
      <c r="G973" s="3"/>
    </row>
    <row r="974" ht="14.25" customHeight="1">
      <c r="C974" s="3"/>
      <c r="G974" s="3"/>
    </row>
    <row r="975" ht="14.25" customHeight="1">
      <c r="C975" s="3"/>
      <c r="G975" s="3"/>
    </row>
    <row r="976" ht="14.25" customHeight="1">
      <c r="C976" s="3"/>
      <c r="G976" s="3"/>
    </row>
    <row r="977" ht="14.25" customHeight="1">
      <c r="C977" s="3"/>
      <c r="G977" s="3"/>
    </row>
    <row r="978" ht="14.25" customHeight="1">
      <c r="C978" s="3"/>
      <c r="G978" s="3"/>
    </row>
    <row r="979" ht="14.25" customHeight="1">
      <c r="C979" s="3"/>
      <c r="G979" s="3"/>
    </row>
    <row r="980" ht="14.25" customHeight="1">
      <c r="C980" s="3"/>
      <c r="G980" s="3"/>
    </row>
    <row r="981" ht="14.25" customHeight="1">
      <c r="C981" s="3"/>
      <c r="G981" s="3"/>
    </row>
    <row r="982" ht="14.25" customHeight="1">
      <c r="C982" s="3"/>
      <c r="G982" s="3"/>
    </row>
    <row r="983" ht="14.25" customHeight="1">
      <c r="C983" s="3"/>
      <c r="G983" s="3"/>
    </row>
    <row r="984" ht="14.25" customHeight="1">
      <c r="C984" s="3"/>
      <c r="G984" s="3"/>
    </row>
    <row r="985" ht="14.25" customHeight="1">
      <c r="C985" s="3"/>
      <c r="G985" s="3"/>
    </row>
    <row r="986" ht="14.25" customHeight="1">
      <c r="C986" s="3"/>
      <c r="G986" s="3"/>
    </row>
    <row r="987" ht="14.25" customHeight="1">
      <c r="C987" s="3"/>
      <c r="G987" s="3"/>
    </row>
    <row r="988" ht="14.25" customHeight="1">
      <c r="C988" s="3"/>
      <c r="G988" s="3"/>
    </row>
    <row r="989" ht="14.25" customHeight="1">
      <c r="C989" s="3"/>
      <c r="G989" s="3"/>
    </row>
    <row r="990" ht="14.25" customHeight="1">
      <c r="C990" s="3"/>
      <c r="G990" s="3"/>
    </row>
    <row r="991" ht="14.25" customHeight="1">
      <c r="C991" s="3"/>
      <c r="G991" s="3"/>
    </row>
    <row r="992" ht="14.25" customHeight="1">
      <c r="C992" s="3"/>
      <c r="G992" s="3"/>
    </row>
    <row r="993" ht="14.25" customHeight="1">
      <c r="C993" s="3"/>
      <c r="G993" s="3"/>
    </row>
    <row r="994" ht="14.25" customHeight="1">
      <c r="C994" s="3"/>
      <c r="G994" s="3"/>
    </row>
    <row r="995" ht="14.25" customHeight="1">
      <c r="C995" s="3"/>
      <c r="G995" s="3"/>
    </row>
    <row r="996" ht="14.25" customHeight="1">
      <c r="C996" s="3"/>
      <c r="G996" s="3"/>
    </row>
    <row r="997" ht="14.25" customHeight="1">
      <c r="C997" s="3"/>
      <c r="G997" s="3"/>
    </row>
    <row r="998" ht="14.25" customHeight="1">
      <c r="C998" s="3"/>
      <c r="G998" s="3"/>
    </row>
    <row r="999" ht="14.25" customHeight="1">
      <c r="C999" s="3"/>
      <c r="G999" s="3"/>
    </row>
    <row r="1000" ht="14.25" customHeight="1">
      <c r="C1000" s="3"/>
      <c r="G1000" s="3"/>
    </row>
  </sheetData>
  <hyperlinks>
    <hyperlink r:id="rId1" ref="B8"/>
    <hyperlink r:id="rId2" ref="B17"/>
    <hyperlink r:id="rId3" ref="B24"/>
    <hyperlink r:id="rId4" ref="B32"/>
    <hyperlink r:id="rId5" ref="B40"/>
    <hyperlink r:id="rId6" ref="B49"/>
    <hyperlink r:id="rId7" ref="B57"/>
    <hyperlink r:id="rId8" ref="B66"/>
  </hyperlinks>
  <printOptions/>
  <pageMargins bottom="0.75" footer="0.0" header="0.0" left="0.7" right="0.7" top="0.75"/>
  <pageSetup orientation="portrait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21.5"/>
    <col customWidth="1" min="3" max="3" width="18.25"/>
    <col customWidth="1" min="4" max="4" width="16.0"/>
    <col customWidth="1" min="5" max="5" width="15.0"/>
    <col customWidth="1" min="6" max="6" width="20.38"/>
    <col customWidth="1" min="7" max="7" width="16.88"/>
    <col customWidth="1" min="8" max="8" width="14.38"/>
    <col customWidth="1" min="9" max="26" width="7.63"/>
  </cols>
  <sheetData>
    <row r="1" ht="14.25" customHeight="1">
      <c r="A1" s="60" t="s">
        <v>206</v>
      </c>
      <c r="B1" s="61" t="s">
        <v>35</v>
      </c>
      <c r="C1" s="61" t="s">
        <v>38</v>
      </c>
      <c r="D1" s="61" t="s">
        <v>39</v>
      </c>
      <c r="E1" s="61" t="s">
        <v>41</v>
      </c>
      <c r="F1" s="61" t="s">
        <v>44</v>
      </c>
      <c r="G1" s="61" t="s">
        <v>46</v>
      </c>
      <c r="H1" s="61" t="s">
        <v>47</v>
      </c>
    </row>
    <row r="2" ht="14.25" customHeight="1">
      <c r="A2" s="4" t="s">
        <v>34</v>
      </c>
      <c r="B2" s="26">
        <f>'passenger-Road'!B30</f>
        <v>0</v>
      </c>
      <c r="C2" s="26">
        <v>0.0</v>
      </c>
      <c r="D2" s="26">
        <f>SUM('passenger-Road'!D25:D27,'passenger-Road'!D31:D33)</f>
        <v>42168415</v>
      </c>
      <c r="E2" s="26">
        <f>'passenger-Road'!D34</f>
        <v>2200328</v>
      </c>
      <c r="F2" s="26">
        <f>SUM('passenger-Road'!B28:B29)</f>
        <v>0</v>
      </c>
      <c r="G2" s="26">
        <v>0.0</v>
      </c>
      <c r="H2" s="26">
        <v>0.0</v>
      </c>
    </row>
    <row r="3" ht="14.25" customHeight="1">
      <c r="A3" s="4" t="s">
        <v>48</v>
      </c>
      <c r="B3" s="26">
        <v>0.0</v>
      </c>
      <c r="C3" s="26">
        <v>0.0</v>
      </c>
      <c r="D3" s="26">
        <v>0.0</v>
      </c>
      <c r="E3" s="26">
        <f>SUM('passenger-Road'!D37:D39)</f>
        <v>442558</v>
      </c>
      <c r="F3" s="26">
        <v>0.0</v>
      </c>
      <c r="G3" s="26">
        <v>0.0</v>
      </c>
      <c r="H3" s="26">
        <v>0.0</v>
      </c>
    </row>
    <row r="4" ht="14.25" customHeight="1">
      <c r="A4" s="4" t="s">
        <v>207</v>
      </c>
      <c r="B4" s="26">
        <v>0.0</v>
      </c>
      <c r="C4" s="26">
        <v>0.0</v>
      </c>
      <c r="D4" s="26">
        <v>0.0</v>
      </c>
      <c r="E4" s="26">
        <f>SUM('passenger-Air'!G22:G25)</f>
        <v>703.5</v>
      </c>
      <c r="F4" s="26">
        <v>0.0</v>
      </c>
      <c r="G4" s="26">
        <v>0.0</v>
      </c>
      <c r="H4" s="26">
        <v>0.0</v>
      </c>
    </row>
    <row r="5" ht="14.25" customHeight="1">
      <c r="A5" s="4" t="s">
        <v>208</v>
      </c>
      <c r="B5" s="26">
        <f>'passenger-Rail'!J6</f>
        <v>5444</v>
      </c>
      <c r="C5" s="26">
        <v>0.0</v>
      </c>
      <c r="D5" s="26">
        <v>0.0</v>
      </c>
      <c r="E5" s="26">
        <v>0.0</v>
      </c>
      <c r="F5" s="26">
        <v>0.0</v>
      </c>
      <c r="G5" s="26">
        <v>0.0</v>
      </c>
      <c r="H5" s="26">
        <v>0.0</v>
      </c>
    </row>
    <row r="6" ht="14.25" customHeight="1">
      <c r="A6" s="4" t="s">
        <v>209</v>
      </c>
      <c r="B6" s="26">
        <v>0.0</v>
      </c>
      <c r="C6" s="26">
        <v>0.0</v>
      </c>
      <c r="D6" s="26">
        <v>0.0</v>
      </c>
      <c r="E6" s="26">
        <f>'passenger-Ship'!B19</f>
        <v>641.8072845</v>
      </c>
      <c r="F6" s="26">
        <v>0.0</v>
      </c>
      <c r="G6" s="26">
        <v>0.0</v>
      </c>
      <c r="H6" s="26">
        <v>0.0</v>
      </c>
    </row>
    <row r="7" ht="14.25" customHeight="1">
      <c r="A7" s="4" t="s">
        <v>210</v>
      </c>
      <c r="B7" s="26">
        <v>0.0</v>
      </c>
      <c r="C7" s="26">
        <v>0.0</v>
      </c>
      <c r="D7" s="26">
        <f>SUM('passenger-Road'!D35:D36)</f>
        <v>18391502</v>
      </c>
      <c r="E7" s="26">
        <v>0.0</v>
      </c>
      <c r="F7" s="26">
        <v>0.0</v>
      </c>
      <c r="G7" s="26">
        <v>0.0</v>
      </c>
      <c r="H7" s="26">
        <v>0.0</v>
      </c>
    </row>
    <row r="8" ht="14.25" customHeight="1"/>
    <row r="9" ht="14.25" customHeight="1"/>
    <row r="10" ht="14.25" customHeight="1"/>
    <row r="11" ht="14.25" customHeight="1">
      <c r="D11" s="26"/>
      <c r="N11" s="6" t="s">
        <v>211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21.5"/>
    <col customWidth="1" min="3" max="3" width="18.25"/>
    <col customWidth="1" min="4" max="4" width="16.0"/>
    <col customWidth="1" min="5" max="5" width="15.0"/>
    <col customWidth="1" min="6" max="6" width="20.38"/>
    <col customWidth="1" min="7" max="7" width="16.88"/>
    <col customWidth="1" min="8" max="8" width="14.38"/>
    <col customWidth="1" min="9" max="26" width="7.63"/>
  </cols>
  <sheetData>
    <row r="1" ht="14.25" customHeight="1">
      <c r="A1" s="60" t="s">
        <v>206</v>
      </c>
      <c r="B1" s="61" t="s">
        <v>35</v>
      </c>
      <c r="C1" s="61" t="s">
        <v>38</v>
      </c>
      <c r="D1" s="61" t="s">
        <v>39</v>
      </c>
      <c r="E1" s="61" t="s">
        <v>41</v>
      </c>
      <c r="F1" s="61" t="s">
        <v>44</v>
      </c>
      <c r="G1" s="61" t="s">
        <v>46</v>
      </c>
      <c r="H1" s="61" t="s">
        <v>47</v>
      </c>
    </row>
    <row r="2" ht="14.25" customHeight="1">
      <c r="A2" s="4" t="s">
        <v>34</v>
      </c>
      <c r="B2" s="26">
        <v>0.0</v>
      </c>
      <c r="C2" s="26">
        <v>0.0</v>
      </c>
      <c r="D2" s="26">
        <v>0.0</v>
      </c>
      <c r="E2" s="26">
        <f>'freight-Road'!B30</f>
        <v>418202.006</v>
      </c>
      <c r="F2" s="26">
        <v>0.0</v>
      </c>
      <c r="G2" s="26">
        <v>0.0</v>
      </c>
      <c r="H2" s="26">
        <v>0.0</v>
      </c>
    </row>
    <row r="3" ht="14.25" customHeight="1">
      <c r="A3" s="4" t="s">
        <v>48</v>
      </c>
      <c r="B3" s="26">
        <v>0.0</v>
      </c>
      <c r="C3" s="26">
        <v>0.0</v>
      </c>
      <c r="D3" s="26">
        <v>0.0</v>
      </c>
      <c r="E3" s="26">
        <f>SUM('freight-Road'!B70,'freight-Road'!B110,'freight-Road'!B150,'freight-Road'!B190,'freight-Road'!B230)</f>
        <v>1877331.959</v>
      </c>
      <c r="F3" s="26">
        <v>0.0</v>
      </c>
      <c r="G3" s="26">
        <v>0.0</v>
      </c>
      <c r="H3" s="26">
        <v>0.0</v>
      </c>
    </row>
    <row r="4" ht="14.25" customHeight="1">
      <c r="A4" s="4" t="s">
        <v>207</v>
      </c>
      <c r="B4" s="26">
        <v>0.0</v>
      </c>
      <c r="C4" s="26">
        <v>0.0</v>
      </c>
      <c r="D4" s="26">
        <v>0.0</v>
      </c>
      <c r="E4" s="26">
        <f>'freight-Air'!A13</f>
        <v>200</v>
      </c>
      <c r="F4" s="26">
        <v>0.0</v>
      </c>
      <c r="G4" s="26">
        <v>0.0</v>
      </c>
      <c r="H4" s="26">
        <v>0.0</v>
      </c>
    </row>
    <row r="5" ht="14.25" customHeight="1">
      <c r="A5" s="4" t="s">
        <v>208</v>
      </c>
      <c r="B5" s="26">
        <v>0.0</v>
      </c>
      <c r="C5" s="26">
        <v>0.0</v>
      </c>
      <c r="D5" s="26">
        <v>0.0</v>
      </c>
      <c r="E5" s="26">
        <f>SUM('freight-Rail'!D26:D37)</f>
        <v>88936.33333</v>
      </c>
      <c r="F5" s="26">
        <v>0.0</v>
      </c>
      <c r="G5" s="26">
        <v>0.0</v>
      </c>
      <c r="H5" s="26">
        <v>0.0</v>
      </c>
    </row>
    <row r="6" ht="14.25" customHeight="1">
      <c r="A6" s="4" t="s">
        <v>209</v>
      </c>
      <c r="B6" s="26">
        <v>0.0</v>
      </c>
      <c r="C6" s="26">
        <v>0.0</v>
      </c>
      <c r="D6" s="26">
        <v>0.0</v>
      </c>
      <c r="E6" s="26">
        <f>SUM('freight-Ship'!B23)</f>
        <v>1625.912548</v>
      </c>
      <c r="F6" s="26">
        <v>0.0</v>
      </c>
      <c r="G6" s="26">
        <v>0.0</v>
      </c>
      <c r="H6" s="26">
        <v>0.0</v>
      </c>
    </row>
    <row r="7" ht="14.25" customHeight="1">
      <c r="A7" s="4" t="s">
        <v>210</v>
      </c>
      <c r="B7" s="26">
        <v>0.0</v>
      </c>
      <c r="C7" s="26">
        <v>0.0</v>
      </c>
      <c r="D7" s="26">
        <v>0.0</v>
      </c>
      <c r="E7" s="26">
        <v>0.0</v>
      </c>
      <c r="F7" s="26">
        <v>0.0</v>
      </c>
      <c r="G7" s="26">
        <v>0.0</v>
      </c>
      <c r="H7" s="26">
        <v>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37" width="10.13"/>
  </cols>
  <sheetData>
    <row r="1" ht="14.25" customHeight="1">
      <c r="A1" s="6" t="s">
        <v>7</v>
      </c>
    </row>
    <row r="2" ht="14.25" customHeight="1">
      <c r="A2" s="6" t="s">
        <v>8</v>
      </c>
    </row>
    <row r="3" ht="14.25" customHeight="1"/>
    <row r="4" ht="14.25" customHeight="1"/>
    <row r="5" ht="14.25" customHeight="1"/>
    <row r="6" ht="14.25" customHeight="1">
      <c r="I6" s="14" t="s">
        <v>63</v>
      </c>
    </row>
    <row r="7" ht="14.25" customHeight="1">
      <c r="I7" s="6" t="s">
        <v>64</v>
      </c>
    </row>
    <row r="8" ht="14.25" customHeight="1">
      <c r="I8" s="6" t="s">
        <v>65</v>
      </c>
    </row>
    <row r="9" ht="14.25" customHeight="1">
      <c r="I9" s="6" t="s">
        <v>66</v>
      </c>
    </row>
    <row r="10" ht="14.25" customHeight="1">
      <c r="I10" s="6" t="s">
        <v>67</v>
      </c>
    </row>
    <row r="11" ht="14.25" customHeight="1">
      <c r="I11" s="6" t="s">
        <v>68</v>
      </c>
    </row>
    <row r="12" ht="14.25" customHeight="1">
      <c r="I12" s="6" t="s">
        <v>69</v>
      </c>
    </row>
    <row r="13" ht="14.25" customHeight="1">
      <c r="I13" s="6" t="s">
        <v>70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A22" s="15" t="s">
        <v>71</v>
      </c>
      <c r="B22" s="16"/>
      <c r="C22" s="16"/>
      <c r="D22" s="16"/>
      <c r="E22" s="16"/>
      <c r="F22" s="16"/>
    </row>
    <row r="23" ht="14.25" customHeight="1">
      <c r="A23" s="17" t="s">
        <v>72</v>
      </c>
    </row>
    <row r="24" ht="14.25" customHeight="1">
      <c r="A24" s="18" t="s">
        <v>73</v>
      </c>
      <c r="B24" s="4">
        <v>2015.0</v>
      </c>
      <c r="C24" s="4">
        <v>2016.0</v>
      </c>
      <c r="D24" s="4">
        <v>2017.0</v>
      </c>
      <c r="E24" s="4">
        <v>2018.0</v>
      </c>
      <c r="F24" s="4">
        <v>2019.0</v>
      </c>
      <c r="G24" s="4">
        <v>2020.0</v>
      </c>
      <c r="H24" s="4">
        <v>2021.0</v>
      </c>
      <c r="I24" s="4">
        <v>2022.0</v>
      </c>
      <c r="J24" s="4">
        <v>2023.0</v>
      </c>
      <c r="K24" s="4">
        <v>2024.0</v>
      </c>
      <c r="L24" s="4">
        <v>2025.0</v>
      </c>
      <c r="M24" s="4">
        <v>2026.0</v>
      </c>
      <c r="N24" s="4">
        <v>2027.0</v>
      </c>
      <c r="O24" s="4">
        <v>2028.0</v>
      </c>
      <c r="P24" s="4">
        <v>2029.0</v>
      </c>
      <c r="Q24" s="4">
        <v>2030.0</v>
      </c>
      <c r="R24" s="4">
        <v>2031.0</v>
      </c>
      <c r="S24" s="4">
        <v>2032.0</v>
      </c>
      <c r="T24" s="4">
        <v>2033.0</v>
      </c>
      <c r="U24" s="4">
        <v>2034.0</v>
      </c>
      <c r="V24" s="4">
        <v>2035.0</v>
      </c>
      <c r="W24" s="4">
        <v>2036.0</v>
      </c>
      <c r="X24" s="4">
        <v>2037.0</v>
      </c>
      <c r="Y24" s="4">
        <v>2038.0</v>
      </c>
      <c r="Z24" s="4">
        <v>2039.0</v>
      </c>
      <c r="AA24" s="4">
        <v>2040.0</v>
      </c>
      <c r="AB24" s="4">
        <v>2041.0</v>
      </c>
      <c r="AC24" s="4">
        <v>2042.0</v>
      </c>
      <c r="AD24" s="4">
        <v>2043.0</v>
      </c>
      <c r="AE24" s="4">
        <v>2044.0</v>
      </c>
      <c r="AF24" s="4">
        <v>2045.0</v>
      </c>
      <c r="AG24" s="4">
        <v>2046.0</v>
      </c>
      <c r="AH24" s="4">
        <v>2047.0</v>
      </c>
      <c r="AI24" s="4">
        <v>2048.0</v>
      </c>
      <c r="AJ24" s="4">
        <v>2049.0</v>
      </c>
      <c r="AK24" s="4">
        <v>2050.0</v>
      </c>
    </row>
    <row r="25" ht="14.25" customHeight="1">
      <c r="A25" s="6" t="s">
        <v>74</v>
      </c>
      <c r="B25" s="6">
        <v>9176827.0</v>
      </c>
      <c r="C25" s="6">
        <v>8602111.0</v>
      </c>
      <c r="D25" s="6">
        <v>8060405.0</v>
      </c>
      <c r="E25" s="6">
        <v>7555614.0</v>
      </c>
      <c r="F25" s="6">
        <v>7090467.0</v>
      </c>
      <c r="G25" s="6">
        <v>6659847.0</v>
      </c>
      <c r="H25" s="6">
        <v>6264627.0</v>
      </c>
      <c r="I25" s="6">
        <v>5903937.0</v>
      </c>
      <c r="J25" s="6">
        <v>5576243.0</v>
      </c>
      <c r="K25" s="6">
        <v>5279443.0</v>
      </c>
      <c r="L25" s="6">
        <v>5007234.0</v>
      </c>
      <c r="M25" s="6">
        <v>4757453.0</v>
      </c>
      <c r="N25" s="6">
        <v>4527604.0</v>
      </c>
      <c r="O25" s="6">
        <v>4315309.0</v>
      </c>
      <c r="P25" s="6">
        <v>4118093.0</v>
      </c>
      <c r="Q25" s="6">
        <v>3942099.0</v>
      </c>
      <c r="R25" s="6">
        <v>3785673.0</v>
      </c>
      <c r="S25" s="6">
        <v>3647016.0</v>
      </c>
      <c r="T25" s="6">
        <v>3524675.0</v>
      </c>
      <c r="U25" s="6">
        <v>3416808.0</v>
      </c>
      <c r="V25" s="6">
        <v>3321062.0</v>
      </c>
      <c r="W25" s="6">
        <v>3237086.0</v>
      </c>
      <c r="X25" s="6">
        <v>3163680.0</v>
      </c>
      <c r="Y25" s="6">
        <v>3099030.0</v>
      </c>
      <c r="Z25" s="6">
        <v>3043096.0</v>
      </c>
      <c r="AA25" s="6">
        <v>2994337.0</v>
      </c>
      <c r="AB25" s="6">
        <v>2951905.0</v>
      </c>
      <c r="AC25" s="6">
        <v>2915027.0</v>
      </c>
      <c r="AD25" s="6">
        <v>2883280.0</v>
      </c>
      <c r="AE25" s="6">
        <v>2855884.0</v>
      </c>
      <c r="AF25" s="6">
        <v>2832021.0</v>
      </c>
      <c r="AG25" s="6">
        <v>2811054.0</v>
      </c>
      <c r="AH25" s="6">
        <v>2793298.0</v>
      </c>
      <c r="AI25" s="6">
        <v>2778501.0</v>
      </c>
      <c r="AJ25" s="6">
        <v>2765488.0</v>
      </c>
      <c r="AK25" s="6">
        <v>2753804.0</v>
      </c>
    </row>
    <row r="26" ht="14.25" customHeight="1">
      <c r="A26" s="6" t="s">
        <v>75</v>
      </c>
      <c r="B26" s="6">
        <v>720412.0</v>
      </c>
      <c r="C26" s="6">
        <v>641135.0</v>
      </c>
      <c r="D26" s="6">
        <v>569505.0</v>
      </c>
      <c r="E26" s="6">
        <v>504982.0</v>
      </c>
      <c r="F26" s="6">
        <v>447028.0</v>
      </c>
      <c r="G26" s="6">
        <v>395120.0</v>
      </c>
      <c r="H26" s="6">
        <v>348737.0</v>
      </c>
      <c r="I26" s="6">
        <v>307401.0</v>
      </c>
      <c r="J26" s="6">
        <v>270643.0</v>
      </c>
      <c r="K26" s="6">
        <v>238019.0</v>
      </c>
      <c r="L26" s="6">
        <v>209127.0</v>
      </c>
      <c r="M26" s="6">
        <v>183579.0</v>
      </c>
      <c r="N26" s="6">
        <v>161025.0</v>
      </c>
      <c r="O26" s="6">
        <v>141146.0</v>
      </c>
      <c r="P26" s="6">
        <v>123640.0</v>
      </c>
      <c r="Q26" s="6">
        <v>108247.0</v>
      </c>
      <c r="R26" s="6">
        <v>94724.0</v>
      </c>
      <c r="S26" s="6">
        <v>82856.0</v>
      </c>
      <c r="T26" s="6">
        <v>72444.0</v>
      </c>
      <c r="U26" s="6">
        <v>63323.0</v>
      </c>
      <c r="V26" s="6">
        <v>55326.0</v>
      </c>
      <c r="W26" s="6">
        <v>47691.0</v>
      </c>
      <c r="X26" s="6">
        <v>41294.0</v>
      </c>
      <c r="Y26" s="6">
        <v>35462.0</v>
      </c>
      <c r="Z26" s="6">
        <v>29452.0</v>
      </c>
      <c r="AA26" s="6">
        <v>24296.0</v>
      </c>
      <c r="AB26" s="6">
        <v>19585.0</v>
      </c>
      <c r="AC26" s="6">
        <v>15355.0</v>
      </c>
      <c r="AD26" s="6">
        <v>12313.0</v>
      </c>
      <c r="AE26" s="6">
        <v>9366.0</v>
      </c>
      <c r="AF26" s="6">
        <v>7202.0</v>
      </c>
      <c r="AG26" s="6">
        <v>6089.0</v>
      </c>
      <c r="AH26" s="6">
        <v>4951.0</v>
      </c>
      <c r="AI26" s="6">
        <v>3858.0</v>
      </c>
      <c r="AJ26" s="6">
        <v>2724.0</v>
      </c>
      <c r="AK26" s="6">
        <v>2044.0</v>
      </c>
    </row>
    <row r="27" ht="14.25" customHeight="1">
      <c r="A27" s="6" t="s">
        <v>76</v>
      </c>
      <c r="B27" s="6">
        <v>2.3446807E7</v>
      </c>
      <c r="C27" s="6">
        <v>2.6002358E7</v>
      </c>
      <c r="D27" s="6">
        <v>2.8563887E7</v>
      </c>
      <c r="E27" s="6">
        <v>3.1123154E7</v>
      </c>
      <c r="F27" s="6">
        <v>3.3673707E7</v>
      </c>
      <c r="G27" s="6">
        <v>3.6198934E7</v>
      </c>
      <c r="H27" s="6">
        <v>3.8712655E7</v>
      </c>
      <c r="I27" s="6">
        <v>4.121275E7</v>
      </c>
      <c r="J27" s="6">
        <v>4.3698334E7</v>
      </c>
      <c r="K27" s="6">
        <v>4.6169461E7</v>
      </c>
      <c r="L27" s="6">
        <v>4.8532763E7</v>
      </c>
      <c r="M27" s="6">
        <v>5.0792003E7</v>
      </c>
      <c r="N27" s="6">
        <v>5.2947646E7</v>
      </c>
      <c r="O27" s="6">
        <v>5.5000674E7</v>
      </c>
      <c r="P27" s="6">
        <v>5.6952544E7</v>
      </c>
      <c r="Q27" s="6">
        <v>5.8820212E7</v>
      </c>
      <c r="R27" s="6">
        <v>6.0421909E7</v>
      </c>
      <c r="S27" s="6">
        <v>6.1756655E7</v>
      </c>
      <c r="T27" s="6">
        <v>6.2824354E7</v>
      </c>
      <c r="U27" s="6">
        <v>6.36259E7</v>
      </c>
      <c r="V27" s="6">
        <v>6.4131077E7</v>
      </c>
      <c r="W27" s="6">
        <v>6.4347142E7</v>
      </c>
      <c r="X27" s="6">
        <v>6.4282377E7</v>
      </c>
      <c r="Y27" s="6">
        <v>6.3946308E7</v>
      </c>
      <c r="Z27" s="6">
        <v>6.334964E7</v>
      </c>
      <c r="AA27" s="6">
        <v>6.2479311E7</v>
      </c>
      <c r="AB27" s="6">
        <v>6.1348012E7</v>
      </c>
      <c r="AC27" s="6">
        <v>5.9969114E7</v>
      </c>
      <c r="AD27" s="6">
        <v>5.835652E7</v>
      </c>
      <c r="AE27" s="6">
        <v>5.6524455E7</v>
      </c>
      <c r="AF27" s="6">
        <v>5.448726E7</v>
      </c>
      <c r="AG27" s="6">
        <v>5.2259202E7</v>
      </c>
      <c r="AH27" s="6">
        <v>4.9854284E7</v>
      </c>
      <c r="AI27" s="6">
        <v>4.7286129E7</v>
      </c>
      <c r="AJ27" s="6">
        <v>4.4567831E7</v>
      </c>
      <c r="AK27" s="6">
        <v>4.1937022E7</v>
      </c>
    </row>
    <row r="28" ht="14.25" customHeight="1">
      <c r="A28" s="6" t="s">
        <v>77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18571.0</v>
      </c>
      <c r="H28" s="6">
        <v>57168.0</v>
      </c>
      <c r="I28" s="6">
        <v>117226.0</v>
      </c>
      <c r="J28" s="6">
        <v>200136.0</v>
      </c>
      <c r="K28" s="6">
        <v>307229.0</v>
      </c>
      <c r="L28" s="6">
        <v>436719.0</v>
      </c>
      <c r="M28" s="6">
        <v>588796.0</v>
      </c>
      <c r="N28" s="6">
        <v>763412.0</v>
      </c>
      <c r="O28" s="6">
        <v>960369.0</v>
      </c>
      <c r="P28" s="6">
        <v>1179326.0</v>
      </c>
      <c r="Q28" s="6">
        <v>1396461.0</v>
      </c>
      <c r="R28" s="6">
        <v>1797617.0</v>
      </c>
      <c r="S28" s="6">
        <v>2385751.0</v>
      </c>
      <c r="T28" s="6">
        <v>3163335.0</v>
      </c>
      <c r="U28" s="6">
        <v>4132223.0</v>
      </c>
      <c r="V28" s="6">
        <v>5282474.0</v>
      </c>
      <c r="W28" s="6">
        <v>6610961.0</v>
      </c>
      <c r="X28" s="6">
        <v>8113576.0</v>
      </c>
      <c r="Y28" s="6">
        <v>9785218.0</v>
      </c>
      <c r="Z28" s="6">
        <v>1.161984E7</v>
      </c>
      <c r="AA28" s="6">
        <v>1.3610538E7</v>
      </c>
      <c r="AB28" s="6">
        <v>1.5749717E7</v>
      </c>
      <c r="AC28" s="6">
        <v>1.8029182E7</v>
      </c>
      <c r="AD28" s="6">
        <v>2.044036E7</v>
      </c>
      <c r="AE28" s="6">
        <v>2.2974473E7</v>
      </c>
      <c r="AF28" s="6">
        <v>2.5622732E7</v>
      </c>
      <c r="AG28" s="6">
        <v>2.8376478E7</v>
      </c>
      <c r="AH28" s="6">
        <v>3.1227309E7</v>
      </c>
      <c r="AI28" s="6">
        <v>3.4167174E7</v>
      </c>
      <c r="AJ28" s="6">
        <v>3.7188457E7</v>
      </c>
      <c r="AK28" s="6">
        <v>4.008417E7</v>
      </c>
    </row>
    <row r="29" ht="14.25" customHeight="1">
      <c r="A29" s="6" t="s">
        <v>78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</row>
    <row r="30" ht="14.25" customHeight="1">
      <c r="A30" s="6" t="s">
        <v>79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24839.0</v>
      </c>
      <c r="AB30" s="6">
        <v>74551.0</v>
      </c>
      <c r="AC30" s="6">
        <v>149111.0</v>
      </c>
      <c r="AD30" s="6">
        <v>248416.0</v>
      </c>
      <c r="AE30" s="6">
        <v>372250.0</v>
      </c>
      <c r="AF30" s="6">
        <v>520279.0</v>
      </c>
      <c r="AG30" s="6">
        <v>692021.0</v>
      </c>
      <c r="AH30" s="6">
        <v>886846.0</v>
      </c>
      <c r="AI30" s="6">
        <v>1103985.0</v>
      </c>
      <c r="AJ30" s="6">
        <v>1342534.0</v>
      </c>
      <c r="AK30" s="6">
        <v>1576158.0</v>
      </c>
    </row>
    <row r="31" ht="14.25" customHeight="1">
      <c r="A31" s="6" t="s">
        <v>80</v>
      </c>
      <c r="B31" s="6">
        <v>1539523.0</v>
      </c>
      <c r="C31" s="6">
        <v>1570175.0</v>
      </c>
      <c r="D31" s="6">
        <v>1603295.0</v>
      </c>
      <c r="E31" s="6">
        <v>1638676.0</v>
      </c>
      <c r="F31" s="6">
        <v>1676158.0</v>
      </c>
      <c r="G31" s="6">
        <v>1715531.0</v>
      </c>
      <c r="H31" s="6">
        <v>1757101.0</v>
      </c>
      <c r="I31" s="6">
        <v>1800679.0</v>
      </c>
      <c r="J31" s="6">
        <v>1846135.0</v>
      </c>
      <c r="K31" s="6">
        <v>1893321.0</v>
      </c>
      <c r="L31" s="6">
        <v>1942115.0</v>
      </c>
      <c r="M31" s="6">
        <v>1992676.0</v>
      </c>
      <c r="N31" s="6">
        <v>2044891.0</v>
      </c>
      <c r="O31" s="6">
        <v>2098622.0</v>
      </c>
      <c r="P31" s="6">
        <v>2153769.0</v>
      </c>
      <c r="Q31" s="6">
        <v>2210250.0</v>
      </c>
      <c r="R31" s="6">
        <v>2268154.0</v>
      </c>
      <c r="S31" s="6">
        <v>2327396.0</v>
      </c>
      <c r="T31" s="6">
        <v>2387939.0</v>
      </c>
      <c r="U31" s="6">
        <v>2449599.0</v>
      </c>
      <c r="V31" s="6">
        <v>2512302.0</v>
      </c>
      <c r="W31" s="6">
        <v>2576104.0</v>
      </c>
      <c r="X31" s="6">
        <v>2640938.0</v>
      </c>
      <c r="Y31" s="6">
        <v>2706673.0</v>
      </c>
      <c r="Z31" s="6">
        <v>2773251.0</v>
      </c>
      <c r="AA31" s="6">
        <v>2840585.0</v>
      </c>
      <c r="AB31" s="6">
        <v>2908662.0</v>
      </c>
      <c r="AC31" s="6">
        <v>2977403.0</v>
      </c>
      <c r="AD31" s="6">
        <v>3046767.0</v>
      </c>
      <c r="AE31" s="6">
        <v>3116692.0</v>
      </c>
      <c r="AF31" s="6">
        <v>3187083.0</v>
      </c>
      <c r="AG31" s="6">
        <v>3257893.0</v>
      </c>
      <c r="AH31" s="6">
        <v>3329143.0</v>
      </c>
      <c r="AI31" s="6">
        <v>3400810.0</v>
      </c>
      <c r="AJ31" s="6">
        <v>3472798.0</v>
      </c>
      <c r="AK31" s="6">
        <v>3545065.0</v>
      </c>
    </row>
    <row r="32" ht="14.25" customHeight="1">
      <c r="A32" s="6" t="s">
        <v>81</v>
      </c>
      <c r="B32" s="6">
        <v>61615.0</v>
      </c>
      <c r="C32" s="6">
        <v>54327.0</v>
      </c>
      <c r="D32" s="6">
        <v>47825.0</v>
      </c>
      <c r="E32" s="6">
        <v>42035.0</v>
      </c>
      <c r="F32" s="6">
        <v>36901.0</v>
      </c>
      <c r="G32" s="6">
        <v>32350.0</v>
      </c>
      <c r="H32" s="6">
        <v>28329.0</v>
      </c>
      <c r="I32" s="6">
        <v>24788.0</v>
      </c>
      <c r="J32" s="6">
        <v>21665.0</v>
      </c>
      <c r="K32" s="6">
        <v>18924.0</v>
      </c>
      <c r="L32" s="6">
        <v>16517.0</v>
      </c>
      <c r="M32" s="6">
        <v>14405.0</v>
      </c>
      <c r="N32" s="6">
        <v>12562.0</v>
      </c>
      <c r="O32" s="6">
        <v>10945.0</v>
      </c>
      <c r="P32" s="6">
        <v>9533.0</v>
      </c>
      <c r="Q32" s="6">
        <v>8301.0</v>
      </c>
      <c r="R32" s="6">
        <v>7221.0</v>
      </c>
      <c r="S32" s="6">
        <v>6288.0</v>
      </c>
      <c r="T32" s="6">
        <v>5473.0</v>
      </c>
      <c r="U32" s="6">
        <v>4755.0</v>
      </c>
      <c r="V32" s="6">
        <v>4136.0</v>
      </c>
      <c r="W32" s="6">
        <v>3576.0</v>
      </c>
      <c r="X32" s="6">
        <v>3097.0</v>
      </c>
      <c r="Y32" s="6">
        <v>2660.0</v>
      </c>
      <c r="Z32" s="6">
        <v>2251.0</v>
      </c>
      <c r="AA32" s="6">
        <v>1865.0</v>
      </c>
      <c r="AB32" s="6">
        <v>1516.0</v>
      </c>
      <c r="AC32" s="6">
        <v>1200.0</v>
      </c>
      <c r="AD32" s="6">
        <v>937.0</v>
      </c>
      <c r="AE32" s="6">
        <v>700.0</v>
      </c>
      <c r="AF32" s="6">
        <v>527.0</v>
      </c>
      <c r="AG32" s="6">
        <v>443.0</v>
      </c>
      <c r="AH32" s="6">
        <v>353.0</v>
      </c>
      <c r="AI32" s="6">
        <v>259.0</v>
      </c>
      <c r="AJ32" s="6">
        <v>172.0</v>
      </c>
      <c r="AK32" s="6">
        <v>113.0</v>
      </c>
    </row>
    <row r="33" ht="14.25" customHeight="1">
      <c r="A33" s="6" t="s">
        <v>82</v>
      </c>
      <c r="B33" s="6">
        <v>2698752.0</v>
      </c>
      <c r="C33" s="6">
        <v>3013519.0</v>
      </c>
      <c r="D33" s="6">
        <v>3323498.0</v>
      </c>
      <c r="E33" s="6">
        <v>3627527.0</v>
      </c>
      <c r="F33" s="6">
        <v>3924712.0</v>
      </c>
      <c r="G33" s="6">
        <v>4214436.0</v>
      </c>
      <c r="H33" s="6">
        <v>4497906.0</v>
      </c>
      <c r="I33" s="6">
        <v>4774981.0</v>
      </c>
      <c r="J33" s="6">
        <v>5045689.0</v>
      </c>
      <c r="K33" s="6">
        <v>5310223.0</v>
      </c>
      <c r="L33" s="6">
        <v>5568878.0</v>
      </c>
      <c r="M33" s="6">
        <v>5822949.0</v>
      </c>
      <c r="N33" s="6">
        <v>6072855.0</v>
      </c>
      <c r="O33" s="6">
        <v>6319026.0</v>
      </c>
      <c r="P33" s="6">
        <v>6561889.0</v>
      </c>
      <c r="Q33" s="6">
        <v>6801856.0</v>
      </c>
      <c r="R33" s="6">
        <v>7039934.0</v>
      </c>
      <c r="S33" s="6">
        <v>7276466.0</v>
      </c>
      <c r="T33" s="6">
        <v>7511767.0</v>
      </c>
      <c r="U33" s="6">
        <v>7746114.0</v>
      </c>
      <c r="V33" s="6">
        <v>7979733.0</v>
      </c>
      <c r="W33" s="6">
        <v>8213172.0</v>
      </c>
      <c r="X33" s="6">
        <v>8446591.0</v>
      </c>
      <c r="Y33" s="6">
        <v>8680127.0</v>
      </c>
      <c r="Z33" s="6">
        <v>8913872.0</v>
      </c>
      <c r="AA33" s="6">
        <v>9147903.0</v>
      </c>
      <c r="AB33" s="6">
        <v>9382445.0</v>
      </c>
      <c r="AC33" s="6">
        <v>9617525.0</v>
      </c>
      <c r="AD33" s="6">
        <v>9853178.0</v>
      </c>
      <c r="AE33" s="6">
        <v>1.0089396E7</v>
      </c>
      <c r="AF33" s="6">
        <v>1.0326174E7</v>
      </c>
      <c r="AG33" s="6">
        <v>1.0563522E7</v>
      </c>
      <c r="AH33" s="6">
        <v>1.080141E7</v>
      </c>
      <c r="AI33" s="6">
        <v>1.1039816E7</v>
      </c>
      <c r="AJ33" s="6">
        <v>1.1278718E7</v>
      </c>
      <c r="AK33" s="6">
        <v>1.1518082E7</v>
      </c>
    </row>
    <row r="34" ht="14.25" customHeight="1">
      <c r="A34" s="6" t="s">
        <v>83</v>
      </c>
      <c r="B34" s="6">
        <v>1934217.0</v>
      </c>
      <c r="C34" s="6">
        <v>2067042.0</v>
      </c>
      <c r="D34" s="6">
        <v>2200328.0</v>
      </c>
      <c r="E34" s="6">
        <v>2333762.0</v>
      </c>
      <c r="F34" s="6">
        <v>2467025.0</v>
      </c>
      <c r="G34" s="6">
        <v>2599827.0</v>
      </c>
      <c r="H34" s="6">
        <v>2732746.0</v>
      </c>
      <c r="I34" s="6">
        <v>2865481.0</v>
      </c>
      <c r="J34" s="6">
        <v>2997779.0</v>
      </c>
      <c r="K34" s="6">
        <v>3129415.0</v>
      </c>
      <c r="L34" s="6">
        <v>3260214.0</v>
      </c>
      <c r="M34" s="6">
        <v>3390568.0</v>
      </c>
      <c r="N34" s="6">
        <v>3520364.0</v>
      </c>
      <c r="O34" s="6">
        <v>3649584.0</v>
      </c>
      <c r="P34" s="6">
        <v>3778210.0</v>
      </c>
      <c r="Q34" s="6">
        <v>3906270.0</v>
      </c>
      <c r="R34" s="6">
        <v>4034168.0</v>
      </c>
      <c r="S34" s="6">
        <v>4161953.0</v>
      </c>
      <c r="T34" s="6">
        <v>4289700.0</v>
      </c>
      <c r="U34" s="6">
        <v>4417487.0</v>
      </c>
      <c r="V34" s="6">
        <v>4545374.0</v>
      </c>
      <c r="W34" s="6">
        <v>4673615.0</v>
      </c>
      <c r="X34" s="6">
        <v>4802265.0</v>
      </c>
      <c r="Y34" s="6">
        <v>4931370.0</v>
      </c>
      <c r="Z34" s="6">
        <v>5060977.0</v>
      </c>
      <c r="AA34" s="6">
        <v>5191085.0</v>
      </c>
      <c r="AB34" s="6">
        <v>5321805.0</v>
      </c>
      <c r="AC34" s="6">
        <v>5453124.0</v>
      </c>
      <c r="AD34" s="6">
        <v>5585039.0</v>
      </c>
      <c r="AE34" s="6">
        <v>5717512.0</v>
      </c>
      <c r="AF34" s="6">
        <v>5850543.0</v>
      </c>
      <c r="AG34" s="6">
        <v>5984112.0</v>
      </c>
      <c r="AH34" s="6">
        <v>6118189.0</v>
      </c>
      <c r="AI34" s="6">
        <v>6252750.0</v>
      </c>
      <c r="AJ34" s="6">
        <v>6387731.0</v>
      </c>
      <c r="AK34" s="6">
        <v>6523118.0</v>
      </c>
    </row>
    <row r="35" ht="14.25" customHeight="1">
      <c r="A35" s="6" t="s">
        <v>84</v>
      </c>
      <c r="B35" s="6">
        <v>1.2482321E7</v>
      </c>
      <c r="C35" s="6">
        <v>1.264596E7</v>
      </c>
      <c r="D35" s="6">
        <v>1.285019E7</v>
      </c>
      <c r="E35" s="6">
        <v>1.3100102E7</v>
      </c>
      <c r="F35" s="6">
        <v>1.3391814E7</v>
      </c>
      <c r="G35" s="6">
        <v>1.3736398E7</v>
      </c>
      <c r="H35" s="6">
        <v>1.4144966E7</v>
      </c>
      <c r="I35" s="6">
        <v>1.461992E7</v>
      </c>
      <c r="J35" s="6">
        <v>1.5162582E7</v>
      </c>
      <c r="K35" s="6">
        <v>1.5770843E7</v>
      </c>
      <c r="L35" s="6">
        <v>1.6363125E7</v>
      </c>
      <c r="M35" s="6">
        <v>1.6940542E7</v>
      </c>
      <c r="N35" s="6">
        <v>1.7502185E7</v>
      </c>
      <c r="O35" s="6">
        <v>1.8047325E7</v>
      </c>
      <c r="P35" s="6">
        <v>1.857533E7</v>
      </c>
      <c r="Q35" s="6">
        <v>1.9085636E7</v>
      </c>
      <c r="R35" s="6">
        <v>1.9579373E7</v>
      </c>
      <c r="S35" s="6">
        <v>2.0056473E7</v>
      </c>
      <c r="T35" s="6">
        <v>2.0516901E7</v>
      </c>
      <c r="U35" s="6">
        <v>2.0961229E7</v>
      </c>
      <c r="V35" s="6">
        <v>2.1371717E7</v>
      </c>
      <c r="W35" s="6">
        <v>2.175086E7</v>
      </c>
      <c r="X35" s="6">
        <v>2.2101096E7</v>
      </c>
      <c r="Y35" s="6">
        <v>2.242444E7</v>
      </c>
      <c r="Z35" s="6">
        <v>2.2723095E7</v>
      </c>
      <c r="AA35" s="6">
        <v>2.2999004E7</v>
      </c>
      <c r="AB35" s="6">
        <v>2.3253914E7</v>
      </c>
      <c r="AC35" s="6">
        <v>2.3489353E7</v>
      </c>
      <c r="AD35" s="6">
        <v>2.3706777E7</v>
      </c>
      <c r="AE35" s="6">
        <v>2.3907812E7</v>
      </c>
      <c r="AF35" s="6">
        <v>2.4093736E7</v>
      </c>
      <c r="AG35" s="6">
        <v>2.4266068E7</v>
      </c>
      <c r="AH35" s="6">
        <v>2.4426137E7</v>
      </c>
      <c r="AI35" s="6">
        <v>2.4575063E7</v>
      </c>
      <c r="AJ35" s="6">
        <v>2.4713796E7</v>
      </c>
      <c r="AK35" s="6">
        <v>2.4843037E7</v>
      </c>
    </row>
    <row r="36" ht="14.25" customHeight="1">
      <c r="A36" s="6" t="s">
        <v>85</v>
      </c>
      <c r="B36" s="6">
        <v>4153411.0</v>
      </c>
      <c r="C36" s="6">
        <v>4841656.0</v>
      </c>
      <c r="D36" s="6">
        <v>5541312.0</v>
      </c>
      <c r="E36" s="6">
        <v>6254555.0</v>
      </c>
      <c r="F36" s="6">
        <v>6981781.0</v>
      </c>
      <c r="G36" s="6">
        <v>7719145.0</v>
      </c>
      <c r="H36" s="6">
        <v>8477747.0</v>
      </c>
      <c r="I36" s="6">
        <v>9253167.0</v>
      </c>
      <c r="J36" s="6">
        <v>1.0050012E7</v>
      </c>
      <c r="K36" s="6">
        <v>1.0870142E7</v>
      </c>
      <c r="L36" s="6">
        <v>1.1646793E7</v>
      </c>
      <c r="M36" s="6">
        <v>1.2383881E7</v>
      </c>
      <c r="N36" s="6">
        <v>1.308332E7</v>
      </c>
      <c r="O36" s="6">
        <v>1.3746885E7</v>
      </c>
      <c r="P36" s="6">
        <v>1.4376209E7</v>
      </c>
      <c r="Q36" s="6">
        <v>1.4972752E7</v>
      </c>
      <c r="R36" s="6">
        <v>1.5539266E7</v>
      </c>
      <c r="S36" s="6">
        <v>1.6077274E7</v>
      </c>
      <c r="T36" s="6">
        <v>1.6588218E7</v>
      </c>
      <c r="U36" s="6">
        <v>1.7073815E7</v>
      </c>
      <c r="V36" s="6">
        <v>1.7520026E7</v>
      </c>
      <c r="W36" s="6">
        <v>1.7930167E7</v>
      </c>
      <c r="X36" s="6">
        <v>1.8307135E7</v>
      </c>
      <c r="Y36" s="6">
        <v>1.8653588E7</v>
      </c>
      <c r="Z36" s="6">
        <v>1.8971973E7</v>
      </c>
      <c r="AA36" s="6">
        <v>1.9264507E7</v>
      </c>
      <c r="AB36" s="6">
        <v>1.9533391E7</v>
      </c>
      <c r="AC36" s="6">
        <v>1.9780572E7</v>
      </c>
      <c r="AD36" s="6">
        <v>2.0007842E7</v>
      </c>
      <c r="AE36" s="6">
        <v>2.0216925E7</v>
      </c>
      <c r="AF36" s="6">
        <v>2.04094E7</v>
      </c>
      <c r="AG36" s="6">
        <v>2.0586849E7</v>
      </c>
      <c r="AH36" s="6">
        <v>2.0750717E7</v>
      </c>
      <c r="AI36" s="6">
        <v>2.0902283E7</v>
      </c>
      <c r="AJ36" s="6">
        <v>2.1042711E7</v>
      </c>
      <c r="AK36" s="6">
        <v>2.1173057E7</v>
      </c>
    </row>
    <row r="37" ht="14.25" customHeight="1">
      <c r="A37" s="6" t="s">
        <v>86</v>
      </c>
      <c r="B37" s="6">
        <v>276414.0</v>
      </c>
      <c r="C37" s="6">
        <v>287249.0</v>
      </c>
      <c r="D37" s="6">
        <v>298421.0</v>
      </c>
      <c r="E37" s="6">
        <v>309908.0</v>
      </c>
      <c r="F37" s="6">
        <v>321683.0</v>
      </c>
      <c r="G37" s="6">
        <v>333720.0</v>
      </c>
      <c r="H37" s="6">
        <v>346080.0</v>
      </c>
      <c r="I37" s="6">
        <v>358727.0</v>
      </c>
      <c r="J37" s="6">
        <v>371634.0</v>
      </c>
      <c r="K37" s="6">
        <v>384755.0</v>
      </c>
      <c r="L37" s="6">
        <v>398073.0</v>
      </c>
      <c r="M37" s="6">
        <v>411609.0</v>
      </c>
      <c r="N37" s="6">
        <v>425325.0</v>
      </c>
      <c r="O37" s="6">
        <v>439198.0</v>
      </c>
      <c r="P37" s="6">
        <v>453196.0</v>
      </c>
      <c r="Q37" s="6">
        <v>467314.0</v>
      </c>
      <c r="R37" s="6">
        <v>481565.0</v>
      </c>
      <c r="S37" s="6">
        <v>495942.0</v>
      </c>
      <c r="T37" s="6">
        <v>510428.0</v>
      </c>
      <c r="U37" s="6">
        <v>525030.0</v>
      </c>
      <c r="V37" s="6">
        <v>539738.0</v>
      </c>
      <c r="W37" s="6">
        <v>554562.0</v>
      </c>
      <c r="X37" s="6">
        <v>569513.0</v>
      </c>
      <c r="Y37" s="6">
        <v>584584.0</v>
      </c>
      <c r="Z37" s="6">
        <v>599765.0</v>
      </c>
      <c r="AA37" s="6">
        <v>615052.0</v>
      </c>
      <c r="AB37" s="6">
        <v>630453.0</v>
      </c>
      <c r="AC37" s="6">
        <v>645956.0</v>
      </c>
      <c r="AD37" s="6">
        <v>661562.0</v>
      </c>
      <c r="AE37" s="6">
        <v>677264.0</v>
      </c>
      <c r="AF37" s="6">
        <v>693066.0</v>
      </c>
      <c r="AG37" s="6">
        <v>708961.0</v>
      </c>
      <c r="AH37" s="6">
        <v>724918.0</v>
      </c>
      <c r="AI37" s="6">
        <v>740970.0</v>
      </c>
      <c r="AJ37" s="6">
        <v>757099.0</v>
      </c>
      <c r="AK37" s="6">
        <v>773296.0</v>
      </c>
    </row>
    <row r="38" ht="14.25" customHeight="1">
      <c r="A38" s="6" t="s">
        <v>87</v>
      </c>
      <c r="B38" s="6">
        <v>93900.0</v>
      </c>
      <c r="C38" s="6">
        <v>97322.0</v>
      </c>
      <c r="D38" s="6">
        <v>100695.0</v>
      </c>
      <c r="E38" s="6">
        <v>103999.0</v>
      </c>
      <c r="F38" s="6">
        <v>107242.0</v>
      </c>
      <c r="G38" s="6">
        <v>110422.0</v>
      </c>
      <c r="H38" s="6">
        <v>113562.0</v>
      </c>
      <c r="I38" s="6">
        <v>116669.0</v>
      </c>
      <c r="J38" s="6">
        <v>119749.0</v>
      </c>
      <c r="K38" s="6">
        <v>122813.0</v>
      </c>
      <c r="L38" s="6">
        <v>125867.0</v>
      </c>
      <c r="M38" s="6">
        <v>128942.0</v>
      </c>
      <c r="N38" s="6">
        <v>132041.0</v>
      </c>
      <c r="O38" s="6">
        <v>135175.0</v>
      </c>
      <c r="P38" s="6">
        <v>138356.0</v>
      </c>
      <c r="Q38" s="6">
        <v>141591.0</v>
      </c>
      <c r="R38" s="6">
        <v>144897.0</v>
      </c>
      <c r="S38" s="6">
        <v>148277.0</v>
      </c>
      <c r="T38" s="6">
        <v>151734.0</v>
      </c>
      <c r="U38" s="6">
        <v>155278.0</v>
      </c>
      <c r="V38" s="6">
        <v>158901.0</v>
      </c>
      <c r="W38" s="6">
        <v>162606.0</v>
      </c>
      <c r="X38" s="6">
        <v>166408.0</v>
      </c>
      <c r="Y38" s="6">
        <v>170286.0</v>
      </c>
      <c r="Z38" s="6">
        <v>174241.0</v>
      </c>
      <c r="AA38" s="6">
        <v>178277.0</v>
      </c>
      <c r="AB38" s="6">
        <v>182385.0</v>
      </c>
      <c r="AC38" s="6">
        <v>186556.0</v>
      </c>
      <c r="AD38" s="6">
        <v>190791.0</v>
      </c>
      <c r="AE38" s="6">
        <v>195090.0</v>
      </c>
      <c r="AF38" s="6">
        <v>199440.0</v>
      </c>
      <c r="AG38" s="6">
        <v>203834.0</v>
      </c>
      <c r="AH38" s="6">
        <v>208276.0</v>
      </c>
      <c r="AI38" s="6">
        <v>212762.0</v>
      </c>
      <c r="AJ38" s="6">
        <v>217282.0</v>
      </c>
      <c r="AK38" s="6">
        <v>221833.0</v>
      </c>
    </row>
    <row r="39" ht="14.25" customHeight="1">
      <c r="A39" s="6" t="s">
        <v>88</v>
      </c>
      <c r="B39" s="6">
        <v>40214.0</v>
      </c>
      <c r="C39" s="6">
        <v>41813.0</v>
      </c>
      <c r="D39" s="6">
        <v>43442.0</v>
      </c>
      <c r="E39" s="6">
        <v>45107.0</v>
      </c>
      <c r="F39" s="6">
        <v>46789.0</v>
      </c>
      <c r="G39" s="6">
        <v>48505.0</v>
      </c>
      <c r="H39" s="6">
        <v>50249.0</v>
      </c>
      <c r="I39" s="6">
        <v>52031.0</v>
      </c>
      <c r="J39" s="6">
        <v>53836.0</v>
      </c>
      <c r="K39" s="6">
        <v>55662.0</v>
      </c>
      <c r="L39" s="6">
        <v>57520.0</v>
      </c>
      <c r="M39" s="6">
        <v>59402.0</v>
      </c>
      <c r="N39" s="6">
        <v>61311.0</v>
      </c>
      <c r="O39" s="6">
        <v>63238.0</v>
      </c>
      <c r="P39" s="6">
        <v>65190.0</v>
      </c>
      <c r="Q39" s="6">
        <v>67162.0</v>
      </c>
      <c r="R39" s="6">
        <v>69157.0</v>
      </c>
      <c r="S39" s="6">
        <v>71167.0</v>
      </c>
      <c r="T39" s="6">
        <v>73202.0</v>
      </c>
      <c r="U39" s="6">
        <v>75249.0</v>
      </c>
      <c r="V39" s="6">
        <v>77330.0</v>
      </c>
      <c r="W39" s="6">
        <v>79419.0</v>
      </c>
      <c r="X39" s="6">
        <v>81538.0</v>
      </c>
      <c r="Y39" s="6">
        <v>83666.0</v>
      </c>
      <c r="Z39" s="6">
        <v>85821.0</v>
      </c>
      <c r="AA39" s="6">
        <v>87988.0</v>
      </c>
      <c r="AB39" s="6">
        <v>90180.0</v>
      </c>
      <c r="AC39" s="6">
        <v>92382.0</v>
      </c>
      <c r="AD39" s="6">
        <v>94606.0</v>
      </c>
      <c r="AE39" s="6">
        <v>96844.0</v>
      </c>
      <c r="AF39" s="6">
        <v>99095.0</v>
      </c>
      <c r="AG39" s="6">
        <v>101356.0</v>
      </c>
      <c r="AH39" s="6">
        <v>103634.0</v>
      </c>
      <c r="AI39" s="6">
        <v>105923.0</v>
      </c>
      <c r="AJ39" s="6">
        <v>108228.0</v>
      </c>
      <c r="AK39" s="6">
        <v>110541.0</v>
      </c>
    </row>
    <row r="40" ht="14.25" customHeight="1"/>
    <row r="41" ht="14.25" customHeight="1">
      <c r="A41" s="18" t="s">
        <v>89</v>
      </c>
      <c r="B41" s="6">
        <v>5.6624413E7</v>
      </c>
      <c r="C41" s="6">
        <v>5.9864667E7</v>
      </c>
      <c r="D41" s="6">
        <v>6.3202803E7</v>
      </c>
      <c r="E41" s="6">
        <v>6.6639421E7</v>
      </c>
      <c r="F41" s="6">
        <v>7.0165307E7</v>
      </c>
      <c r="G41" s="6">
        <v>7.3782806E7</v>
      </c>
      <c r="H41" s="6">
        <v>7.7531873E7</v>
      </c>
      <c r="I41" s="6">
        <v>8.1407757E7</v>
      </c>
      <c r="J41" s="6">
        <v>8.5414437E7</v>
      </c>
      <c r="K41" s="6">
        <v>8.955025E7</v>
      </c>
      <c r="L41" s="6">
        <v>9.3564945E7</v>
      </c>
      <c r="M41" s="6">
        <v>9.7466805E7</v>
      </c>
      <c r="N41" s="6">
        <v>1.01254541E8</v>
      </c>
      <c r="O41" s="6">
        <v>1.04927496E8</v>
      </c>
      <c r="P41" s="6">
        <v>1.08485285E8</v>
      </c>
      <c r="Q41" s="6">
        <v>1.11928151E8</v>
      </c>
      <c r="R41" s="6">
        <v>1.15263658E8</v>
      </c>
      <c r="S41" s="6">
        <v>1.18493514E8</v>
      </c>
      <c r="T41" s="6">
        <v>1.2162017E8</v>
      </c>
      <c r="U41" s="6">
        <v>1.2464681E8</v>
      </c>
      <c r="V41" s="6">
        <v>1.27499196E8</v>
      </c>
      <c r="W41" s="6">
        <v>1.30186961E8</v>
      </c>
      <c r="X41" s="6">
        <v>1.32719508E8</v>
      </c>
      <c r="Y41" s="6">
        <v>1.35103412E8</v>
      </c>
      <c r="Z41" s="6">
        <v>1.37347274E8</v>
      </c>
      <c r="AA41" s="6">
        <v>1.39459587E8</v>
      </c>
      <c r="AB41" s="6">
        <v>1.41448521E8</v>
      </c>
      <c r="AC41" s="6">
        <v>1.4332186E8</v>
      </c>
      <c r="AD41" s="6">
        <v>1.45088388E8</v>
      </c>
      <c r="AE41" s="6">
        <v>1.46754663E8</v>
      </c>
      <c r="AF41" s="6">
        <v>1.48328558E8</v>
      </c>
      <c r="AG41" s="6">
        <v>1.49817882E8</v>
      </c>
      <c r="AH41" s="6">
        <v>1.51229465E8</v>
      </c>
      <c r="AI41" s="6">
        <v>1.52570283E8</v>
      </c>
      <c r="AJ41" s="6">
        <v>1.53845569E8</v>
      </c>
      <c r="AK41" s="6">
        <v>1.5506134E8</v>
      </c>
    </row>
    <row r="42" ht="14.25" customHeight="1">
      <c r="A42" s="6" t="s">
        <v>64</v>
      </c>
      <c r="B42" s="6">
        <v>3.3344046E7</v>
      </c>
      <c r="C42" s="6">
        <v>3.5245604E7</v>
      </c>
      <c r="D42" s="6">
        <v>3.7193797E7</v>
      </c>
      <c r="E42" s="6">
        <v>3.918375E7</v>
      </c>
      <c r="F42" s="6">
        <v>4.1211202E7</v>
      </c>
      <c r="G42" s="6">
        <v>4.3272472E7</v>
      </c>
      <c r="H42" s="6">
        <v>4.5383187E7</v>
      </c>
      <c r="I42" s="6">
        <v>4.7541314E7</v>
      </c>
      <c r="J42" s="6">
        <v>4.9745356E7</v>
      </c>
      <c r="K42" s="6">
        <v>5.1994152E7</v>
      </c>
      <c r="L42" s="6">
        <v>5.4185843E7</v>
      </c>
      <c r="M42" s="6">
        <v>5.6321831E7</v>
      </c>
      <c r="N42" s="6">
        <v>5.8399687E7</v>
      </c>
      <c r="O42" s="6">
        <v>6.0417498E7</v>
      </c>
      <c r="P42" s="6">
        <v>6.2373603E7</v>
      </c>
      <c r="Q42" s="6">
        <v>6.4267019E7</v>
      </c>
      <c r="R42" s="6">
        <v>6.6099923E7</v>
      </c>
      <c r="S42" s="6">
        <v>6.7872278E7</v>
      </c>
      <c r="T42" s="6">
        <v>6.9584808E7</v>
      </c>
      <c r="U42" s="6">
        <v>7.1238254E7</v>
      </c>
      <c r="V42" s="6">
        <v>7.2789939E7</v>
      </c>
      <c r="W42" s="6">
        <v>7.424288E7</v>
      </c>
      <c r="X42" s="6">
        <v>7.5600927E7</v>
      </c>
      <c r="Y42" s="6">
        <v>7.6866018E7</v>
      </c>
      <c r="Z42" s="6">
        <v>7.8042028E7</v>
      </c>
      <c r="AA42" s="6">
        <v>7.9133321E7</v>
      </c>
      <c r="AB42" s="6">
        <v>8.014377E7</v>
      </c>
      <c r="AC42" s="6">
        <v>8.1077789E7</v>
      </c>
      <c r="AD42" s="6">
        <v>8.1940889E7</v>
      </c>
      <c r="AE42" s="6">
        <v>8.2736428E7</v>
      </c>
      <c r="AF42" s="6">
        <v>8.3469494E7</v>
      </c>
      <c r="AG42" s="6">
        <v>8.4144844E7</v>
      </c>
      <c r="AH42" s="6">
        <v>8.4766688E7</v>
      </c>
      <c r="AI42" s="6">
        <v>8.5339647E7</v>
      </c>
      <c r="AJ42" s="6">
        <v>8.5867034E7</v>
      </c>
      <c r="AK42" s="6">
        <v>8.6353198E7</v>
      </c>
    </row>
    <row r="43" ht="14.25" customHeight="1">
      <c r="A43" s="6" t="s">
        <v>65</v>
      </c>
      <c r="B43" s="6">
        <v>1.6635732E7</v>
      </c>
      <c r="C43" s="6">
        <v>1.7487616E7</v>
      </c>
      <c r="D43" s="6">
        <v>1.8391502E7</v>
      </c>
      <c r="E43" s="6">
        <v>1.9354657E7</v>
      </c>
      <c r="F43" s="6">
        <v>2.0373595E7</v>
      </c>
      <c r="G43" s="6">
        <v>2.1455543E7</v>
      </c>
      <c r="H43" s="6">
        <v>2.2622713E7</v>
      </c>
      <c r="I43" s="6">
        <v>2.3873087E7</v>
      </c>
      <c r="J43" s="6">
        <v>2.5212594E7</v>
      </c>
      <c r="K43" s="6">
        <v>2.6640985E7</v>
      </c>
      <c r="L43" s="6">
        <v>2.8009918E7</v>
      </c>
      <c r="M43" s="6">
        <v>2.9324423E7</v>
      </c>
      <c r="N43" s="6">
        <v>3.0585505E7</v>
      </c>
      <c r="O43" s="6">
        <v>3.179421E7</v>
      </c>
      <c r="P43" s="6">
        <v>3.2951539E7</v>
      </c>
      <c r="Q43" s="6">
        <v>3.4058388E7</v>
      </c>
      <c r="R43" s="6">
        <v>3.5118639E7</v>
      </c>
      <c r="S43" s="6">
        <v>3.6133747E7</v>
      </c>
      <c r="T43" s="6">
        <v>3.7105119E7</v>
      </c>
      <c r="U43" s="6">
        <v>3.8035044E7</v>
      </c>
      <c r="V43" s="6">
        <v>3.8891743E7</v>
      </c>
      <c r="W43" s="6">
        <v>3.9681027E7</v>
      </c>
      <c r="X43" s="6">
        <v>4.0408231E7</v>
      </c>
      <c r="Y43" s="6">
        <v>4.1078028E7</v>
      </c>
      <c r="Z43" s="6">
        <v>4.1695068E7</v>
      </c>
      <c r="AA43" s="6">
        <v>4.2263511E7</v>
      </c>
      <c r="AB43" s="6">
        <v>4.2787305E7</v>
      </c>
      <c r="AC43" s="6">
        <v>4.3269925E7</v>
      </c>
      <c r="AD43" s="6">
        <v>4.3714619E7</v>
      </c>
      <c r="AE43" s="6">
        <v>4.4124737E7</v>
      </c>
      <c r="AF43" s="6">
        <v>4.4503136E7</v>
      </c>
      <c r="AG43" s="6">
        <v>4.4852917E7</v>
      </c>
      <c r="AH43" s="6">
        <v>4.5176854E7</v>
      </c>
      <c r="AI43" s="6">
        <v>4.5477346E7</v>
      </c>
      <c r="AJ43" s="6">
        <v>4.5756507E7</v>
      </c>
      <c r="AK43" s="6">
        <v>4.6016094E7</v>
      </c>
    </row>
    <row r="44" ht="14.25" customHeight="1">
      <c r="A44" s="6" t="s">
        <v>66</v>
      </c>
      <c r="B44" s="6">
        <v>4299890.0</v>
      </c>
      <c r="C44" s="6">
        <v>4638021.0</v>
      </c>
      <c r="D44" s="6">
        <v>4974618.0</v>
      </c>
      <c r="E44" s="6">
        <v>5308238.0</v>
      </c>
      <c r="F44" s="6">
        <v>5637771.0</v>
      </c>
      <c r="G44" s="6">
        <v>5962317.0</v>
      </c>
      <c r="H44" s="6">
        <v>6283336.0</v>
      </c>
      <c r="I44" s="6">
        <v>6600448.0</v>
      </c>
      <c r="J44" s="6">
        <v>6913489.0</v>
      </c>
      <c r="K44" s="6">
        <v>7222468.0</v>
      </c>
      <c r="L44" s="6">
        <v>7527510.0</v>
      </c>
      <c r="M44" s="6">
        <v>7830030.0</v>
      </c>
      <c r="N44" s="6">
        <v>8130308.0</v>
      </c>
      <c r="O44" s="6">
        <v>8428593.0</v>
      </c>
      <c r="P44" s="6">
        <v>8725191.0</v>
      </c>
      <c r="Q44" s="6">
        <v>9020407.0</v>
      </c>
      <c r="R44" s="6">
        <v>9315309.0</v>
      </c>
      <c r="S44" s="6">
        <v>9610150.0</v>
      </c>
      <c r="T44" s="6">
        <v>9905179.0</v>
      </c>
      <c r="U44" s="6">
        <v>1.0200468E7</v>
      </c>
      <c r="V44" s="6">
        <v>1.0496171E7</v>
      </c>
      <c r="W44" s="6">
        <v>1.0792852E7</v>
      </c>
      <c r="X44" s="6">
        <v>1.1090626E7</v>
      </c>
      <c r="Y44" s="6">
        <v>1.138946E7</v>
      </c>
      <c r="Z44" s="6">
        <v>1.1689374E7</v>
      </c>
      <c r="AA44" s="6">
        <v>1.1990353E7</v>
      </c>
      <c r="AB44" s="6">
        <v>1.2292623E7</v>
      </c>
      <c r="AC44" s="6">
        <v>1.2596128E7</v>
      </c>
      <c r="AD44" s="6">
        <v>1.2900882E7</v>
      </c>
      <c r="AE44" s="6">
        <v>1.3206788E7</v>
      </c>
      <c r="AF44" s="6">
        <v>1.3513784E7</v>
      </c>
      <c r="AG44" s="6">
        <v>1.3821858E7</v>
      </c>
      <c r="AH44" s="6">
        <v>1.4130906E7</v>
      </c>
      <c r="AI44" s="6">
        <v>1.4440885E7</v>
      </c>
      <c r="AJ44" s="6">
        <v>1.4751688E7</v>
      </c>
      <c r="AK44" s="6">
        <v>1.506326E7</v>
      </c>
    </row>
    <row r="45" ht="14.25" customHeight="1">
      <c r="A45" s="6" t="s">
        <v>67</v>
      </c>
      <c r="B45" s="6">
        <v>1934217.0</v>
      </c>
      <c r="C45" s="6">
        <v>2067042.0</v>
      </c>
      <c r="D45" s="6">
        <v>2200328.0</v>
      </c>
      <c r="E45" s="6">
        <v>2333762.0</v>
      </c>
      <c r="F45" s="6">
        <v>2467025.0</v>
      </c>
      <c r="G45" s="6">
        <v>2599827.0</v>
      </c>
      <c r="H45" s="6">
        <v>2732746.0</v>
      </c>
      <c r="I45" s="6">
        <v>2865481.0</v>
      </c>
      <c r="J45" s="6">
        <v>2997779.0</v>
      </c>
      <c r="K45" s="6">
        <v>3129415.0</v>
      </c>
      <c r="L45" s="6">
        <v>3260214.0</v>
      </c>
      <c r="M45" s="6">
        <v>3390568.0</v>
      </c>
      <c r="N45" s="6">
        <v>3520364.0</v>
      </c>
      <c r="O45" s="6">
        <v>3649584.0</v>
      </c>
      <c r="P45" s="6">
        <v>3778210.0</v>
      </c>
      <c r="Q45" s="6">
        <v>3906270.0</v>
      </c>
      <c r="R45" s="6">
        <v>4034168.0</v>
      </c>
      <c r="S45" s="6">
        <v>4161953.0</v>
      </c>
      <c r="T45" s="6">
        <v>4289700.0</v>
      </c>
      <c r="U45" s="6">
        <v>4417487.0</v>
      </c>
      <c r="V45" s="6">
        <v>4545374.0</v>
      </c>
      <c r="W45" s="6">
        <v>4673615.0</v>
      </c>
      <c r="X45" s="6">
        <v>4802265.0</v>
      </c>
      <c r="Y45" s="6">
        <v>4931370.0</v>
      </c>
      <c r="Z45" s="6">
        <v>5060977.0</v>
      </c>
      <c r="AA45" s="6">
        <v>5191085.0</v>
      </c>
      <c r="AB45" s="6">
        <v>5321805.0</v>
      </c>
      <c r="AC45" s="6">
        <v>5453124.0</v>
      </c>
      <c r="AD45" s="6">
        <v>5585039.0</v>
      </c>
      <c r="AE45" s="6">
        <v>5717512.0</v>
      </c>
      <c r="AF45" s="6">
        <v>5850543.0</v>
      </c>
      <c r="AG45" s="6">
        <v>5984112.0</v>
      </c>
      <c r="AH45" s="6">
        <v>6118189.0</v>
      </c>
      <c r="AI45" s="6">
        <v>6252750.0</v>
      </c>
      <c r="AJ45" s="6">
        <v>6387731.0</v>
      </c>
      <c r="AK45" s="6">
        <v>6523118.0</v>
      </c>
    </row>
    <row r="46" ht="14.25" customHeight="1">
      <c r="A46" s="6" t="s">
        <v>68</v>
      </c>
      <c r="B46" s="6">
        <v>276414.0</v>
      </c>
      <c r="C46" s="6">
        <v>287249.0</v>
      </c>
      <c r="D46" s="6">
        <v>298421.0</v>
      </c>
      <c r="E46" s="6">
        <v>309908.0</v>
      </c>
      <c r="F46" s="6">
        <v>321683.0</v>
      </c>
      <c r="G46" s="6">
        <v>333720.0</v>
      </c>
      <c r="H46" s="6">
        <v>346080.0</v>
      </c>
      <c r="I46" s="6">
        <v>358727.0</v>
      </c>
      <c r="J46" s="6">
        <v>371634.0</v>
      </c>
      <c r="K46" s="6">
        <v>384755.0</v>
      </c>
      <c r="L46" s="6">
        <v>398073.0</v>
      </c>
      <c r="M46" s="6">
        <v>411609.0</v>
      </c>
      <c r="N46" s="6">
        <v>425325.0</v>
      </c>
      <c r="O46" s="6">
        <v>439198.0</v>
      </c>
      <c r="P46" s="6">
        <v>453196.0</v>
      </c>
      <c r="Q46" s="6">
        <v>467314.0</v>
      </c>
      <c r="R46" s="6">
        <v>481565.0</v>
      </c>
      <c r="S46" s="6">
        <v>495942.0</v>
      </c>
      <c r="T46" s="6">
        <v>510428.0</v>
      </c>
      <c r="U46" s="6">
        <v>525030.0</v>
      </c>
      <c r="V46" s="6">
        <v>539738.0</v>
      </c>
      <c r="W46" s="6">
        <v>554562.0</v>
      </c>
      <c r="X46" s="6">
        <v>569513.0</v>
      </c>
      <c r="Y46" s="6">
        <v>584584.0</v>
      </c>
      <c r="Z46" s="6">
        <v>599765.0</v>
      </c>
      <c r="AA46" s="6">
        <v>615052.0</v>
      </c>
      <c r="AB46" s="6">
        <v>630453.0</v>
      </c>
      <c r="AC46" s="6">
        <v>645956.0</v>
      </c>
      <c r="AD46" s="6">
        <v>661562.0</v>
      </c>
      <c r="AE46" s="6">
        <v>677264.0</v>
      </c>
      <c r="AF46" s="6">
        <v>693066.0</v>
      </c>
      <c r="AG46" s="6">
        <v>708961.0</v>
      </c>
      <c r="AH46" s="6">
        <v>724918.0</v>
      </c>
      <c r="AI46" s="6">
        <v>740970.0</v>
      </c>
      <c r="AJ46" s="6">
        <v>757099.0</v>
      </c>
      <c r="AK46" s="6">
        <v>773296.0</v>
      </c>
    </row>
    <row r="47" ht="14.25" customHeight="1">
      <c r="A47" s="6" t="s">
        <v>69</v>
      </c>
      <c r="B47" s="6">
        <v>93900.0</v>
      </c>
      <c r="C47" s="6">
        <v>97322.0</v>
      </c>
      <c r="D47" s="6">
        <v>100695.0</v>
      </c>
      <c r="E47" s="6">
        <v>103999.0</v>
      </c>
      <c r="F47" s="6">
        <v>107242.0</v>
      </c>
      <c r="G47" s="6">
        <v>110422.0</v>
      </c>
      <c r="H47" s="6">
        <v>113562.0</v>
      </c>
      <c r="I47" s="6">
        <v>116669.0</v>
      </c>
      <c r="J47" s="6">
        <v>119749.0</v>
      </c>
      <c r="K47" s="6">
        <v>122813.0</v>
      </c>
      <c r="L47" s="6">
        <v>125867.0</v>
      </c>
      <c r="M47" s="6">
        <v>128942.0</v>
      </c>
      <c r="N47" s="6">
        <v>132041.0</v>
      </c>
      <c r="O47" s="6">
        <v>135175.0</v>
      </c>
      <c r="P47" s="6">
        <v>138356.0</v>
      </c>
      <c r="Q47" s="6">
        <v>141591.0</v>
      </c>
      <c r="R47" s="6">
        <v>144897.0</v>
      </c>
      <c r="S47" s="6">
        <v>148277.0</v>
      </c>
      <c r="T47" s="6">
        <v>151734.0</v>
      </c>
      <c r="U47" s="6">
        <v>155278.0</v>
      </c>
      <c r="V47" s="6">
        <v>158901.0</v>
      </c>
      <c r="W47" s="6">
        <v>162606.0</v>
      </c>
      <c r="X47" s="6">
        <v>166408.0</v>
      </c>
      <c r="Y47" s="6">
        <v>170286.0</v>
      </c>
      <c r="Z47" s="6">
        <v>174241.0</v>
      </c>
      <c r="AA47" s="6">
        <v>178277.0</v>
      </c>
      <c r="AB47" s="6">
        <v>182385.0</v>
      </c>
      <c r="AC47" s="6">
        <v>186556.0</v>
      </c>
      <c r="AD47" s="6">
        <v>190791.0</v>
      </c>
      <c r="AE47" s="6">
        <v>195090.0</v>
      </c>
      <c r="AF47" s="6">
        <v>199440.0</v>
      </c>
      <c r="AG47" s="6">
        <v>203834.0</v>
      </c>
      <c r="AH47" s="6">
        <v>208276.0</v>
      </c>
      <c r="AI47" s="6">
        <v>212762.0</v>
      </c>
      <c r="AJ47" s="6">
        <v>217282.0</v>
      </c>
      <c r="AK47" s="6">
        <v>221833.0</v>
      </c>
    </row>
    <row r="48" ht="14.25" customHeight="1">
      <c r="A48" s="6" t="s">
        <v>70</v>
      </c>
      <c r="B48" s="6">
        <v>40214.0</v>
      </c>
      <c r="C48" s="6">
        <v>41813.0</v>
      </c>
      <c r="D48" s="6">
        <v>43442.0</v>
      </c>
      <c r="E48" s="6">
        <v>45107.0</v>
      </c>
      <c r="F48" s="6">
        <v>46789.0</v>
      </c>
      <c r="G48" s="6">
        <v>48505.0</v>
      </c>
      <c r="H48" s="6">
        <v>50249.0</v>
      </c>
      <c r="I48" s="6">
        <v>52031.0</v>
      </c>
      <c r="J48" s="6">
        <v>53836.0</v>
      </c>
      <c r="K48" s="6">
        <v>55662.0</v>
      </c>
      <c r="L48" s="6">
        <v>57520.0</v>
      </c>
      <c r="M48" s="6">
        <v>59402.0</v>
      </c>
      <c r="N48" s="6">
        <v>61311.0</v>
      </c>
      <c r="O48" s="6">
        <v>63238.0</v>
      </c>
      <c r="P48" s="6">
        <v>65190.0</v>
      </c>
      <c r="Q48" s="6">
        <v>67162.0</v>
      </c>
      <c r="R48" s="6">
        <v>69157.0</v>
      </c>
      <c r="S48" s="6">
        <v>71167.0</v>
      </c>
      <c r="T48" s="6">
        <v>73202.0</v>
      </c>
      <c r="U48" s="6">
        <v>75249.0</v>
      </c>
      <c r="V48" s="6">
        <v>77330.0</v>
      </c>
      <c r="W48" s="6">
        <v>79419.0</v>
      </c>
      <c r="X48" s="6">
        <v>81538.0</v>
      </c>
      <c r="Y48" s="6">
        <v>83666.0</v>
      </c>
      <c r="Z48" s="6">
        <v>85821.0</v>
      </c>
      <c r="AA48" s="6">
        <v>87988.0</v>
      </c>
      <c r="AB48" s="6">
        <v>90180.0</v>
      </c>
      <c r="AC48" s="6">
        <v>92382.0</v>
      </c>
      <c r="AD48" s="6">
        <v>94606.0</v>
      </c>
      <c r="AE48" s="6">
        <v>96844.0</v>
      </c>
      <c r="AF48" s="6">
        <v>99095.0</v>
      </c>
      <c r="AG48" s="6">
        <v>101356.0</v>
      </c>
      <c r="AH48" s="6">
        <v>103634.0</v>
      </c>
      <c r="AI48" s="6">
        <v>105923.0</v>
      </c>
      <c r="AJ48" s="6">
        <v>108228.0</v>
      </c>
      <c r="AK48" s="6">
        <v>110541.0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0"/>
    <col customWidth="1" min="2" max="42" width="7.63"/>
  </cols>
  <sheetData>
    <row r="1" ht="14.25" customHeight="1">
      <c r="A1" s="6" t="s">
        <v>10</v>
      </c>
    </row>
    <row r="2" ht="14.25" customHeight="1"/>
    <row r="3" ht="14.25" customHeight="1">
      <c r="A3" s="7" t="s">
        <v>90</v>
      </c>
    </row>
    <row r="4" ht="14.25" customHeight="1">
      <c r="A4" s="6" t="s">
        <v>91</v>
      </c>
    </row>
    <row r="5" ht="14.25" customHeight="1">
      <c r="A5" s="6" t="s">
        <v>92</v>
      </c>
    </row>
    <row r="6" ht="14.25" customHeight="1">
      <c r="A6" s="6" t="s">
        <v>93</v>
      </c>
    </row>
    <row r="7" ht="14.25" customHeight="1">
      <c r="A7" s="7" t="s">
        <v>94</v>
      </c>
    </row>
    <row r="8" ht="14.25" customHeight="1">
      <c r="A8" s="7" t="s">
        <v>95</v>
      </c>
    </row>
    <row r="9" ht="14.25" customHeight="1"/>
    <row r="10" ht="14.25" customHeight="1">
      <c r="A10" s="6" t="s">
        <v>96</v>
      </c>
    </row>
    <row r="11" ht="14.25" customHeight="1">
      <c r="A11" s="6" t="s">
        <v>97</v>
      </c>
    </row>
    <row r="12" ht="14.25" customHeight="1">
      <c r="A12" s="6" t="s">
        <v>98</v>
      </c>
    </row>
    <row r="13" ht="14.25" customHeight="1"/>
    <row r="14" ht="14.25" customHeight="1">
      <c r="A14" s="6" t="s">
        <v>99</v>
      </c>
    </row>
    <row r="15" ht="14.25" customHeight="1"/>
    <row r="16" ht="14.25" customHeight="1"/>
    <row r="17" ht="14.25" customHeight="1">
      <c r="A17" s="6" t="s">
        <v>100</v>
      </c>
    </row>
    <row r="18" ht="14.25" customHeight="1"/>
    <row r="19" ht="14.25" customHeight="1">
      <c r="A19" s="15" t="s">
        <v>101</v>
      </c>
    </row>
    <row r="20" ht="14.25" customHeight="1">
      <c r="A20" s="19"/>
      <c r="B20" s="19"/>
      <c r="C20" s="20">
        <v>2011.0</v>
      </c>
      <c r="D20" s="21">
        <v>2012.0</v>
      </c>
      <c r="E20" s="21">
        <v>2013.0</v>
      </c>
      <c r="F20" s="21">
        <v>2014.0</v>
      </c>
      <c r="G20" s="21">
        <v>2015.0</v>
      </c>
      <c r="H20" s="21">
        <v>2016.0</v>
      </c>
      <c r="I20" s="21">
        <v>2017.0</v>
      </c>
      <c r="J20" s="21">
        <v>2018.0</v>
      </c>
      <c r="K20" s="21">
        <v>2019.0</v>
      </c>
      <c r="L20" s="21">
        <v>2020.0</v>
      </c>
      <c r="M20" s="21">
        <v>2021.0</v>
      </c>
      <c r="N20" s="21">
        <v>2022.0</v>
      </c>
      <c r="O20" s="21">
        <v>2023.0</v>
      </c>
      <c r="P20" s="21">
        <v>2024.0</v>
      </c>
      <c r="Q20" s="21">
        <v>2025.0</v>
      </c>
      <c r="R20" s="21">
        <v>2026.0</v>
      </c>
      <c r="S20" s="21">
        <v>2027.0</v>
      </c>
      <c r="T20" s="21">
        <v>2028.0</v>
      </c>
      <c r="U20" s="21">
        <v>2029.0</v>
      </c>
      <c r="V20" s="21">
        <v>2030.0</v>
      </c>
      <c r="W20" s="21">
        <v>2031.0</v>
      </c>
      <c r="X20" s="21">
        <v>2032.0</v>
      </c>
      <c r="Y20" s="21">
        <v>2033.0</v>
      </c>
      <c r="Z20" s="21">
        <v>2034.0</v>
      </c>
      <c r="AA20" s="21">
        <v>2035.0</v>
      </c>
      <c r="AB20" s="21">
        <v>2036.0</v>
      </c>
      <c r="AC20" s="21">
        <v>2037.0</v>
      </c>
      <c r="AD20" s="21">
        <v>2038.0</v>
      </c>
      <c r="AE20" s="21">
        <v>2039.0</v>
      </c>
      <c r="AF20" s="21">
        <v>2040.0</v>
      </c>
      <c r="AG20" s="21">
        <v>2041.0</v>
      </c>
      <c r="AH20" s="21">
        <v>2042.0</v>
      </c>
      <c r="AI20" s="21">
        <v>2043.0</v>
      </c>
      <c r="AJ20" s="21">
        <v>2044.0</v>
      </c>
      <c r="AK20" s="21">
        <v>2045.0</v>
      </c>
      <c r="AL20" s="21">
        <v>2046.0</v>
      </c>
      <c r="AM20" s="21">
        <v>2047.0</v>
      </c>
      <c r="AN20" s="21">
        <v>2048.0</v>
      </c>
      <c r="AO20" s="21">
        <v>2049.0</v>
      </c>
      <c r="AP20" s="21">
        <v>2050.0</v>
      </c>
    </row>
    <row r="21" ht="14.25" customHeight="1">
      <c r="A21" s="22" t="s">
        <v>102</v>
      </c>
      <c r="B21" s="4"/>
      <c r="C21" s="23">
        <f t="shared" ref="C21:AP21" si="1">SUM(C22:C25)</f>
        <v>600</v>
      </c>
      <c r="D21" s="23">
        <f t="shared" si="1"/>
        <v>613</v>
      </c>
      <c r="E21" s="23">
        <f t="shared" si="1"/>
        <v>640</v>
      </c>
      <c r="F21" s="23">
        <f t="shared" si="1"/>
        <v>688.75</v>
      </c>
      <c r="G21" s="23">
        <f t="shared" si="1"/>
        <v>703.5</v>
      </c>
      <c r="H21" s="23">
        <f t="shared" si="1"/>
        <v>727.25</v>
      </c>
      <c r="I21" s="23">
        <f t="shared" si="1"/>
        <v>751</v>
      </c>
      <c r="J21" s="23">
        <f t="shared" si="1"/>
        <v>764.6666667</v>
      </c>
      <c r="K21" s="23">
        <f t="shared" si="1"/>
        <v>781.6666667</v>
      </c>
      <c r="L21" s="23">
        <f t="shared" si="1"/>
        <v>798.6666667</v>
      </c>
      <c r="M21" s="23">
        <f t="shared" si="1"/>
        <v>815.6666667</v>
      </c>
      <c r="N21" s="23">
        <f t="shared" si="1"/>
        <v>832.6666667</v>
      </c>
      <c r="O21" s="23">
        <f t="shared" si="1"/>
        <v>849.6666667</v>
      </c>
      <c r="P21" s="23">
        <f t="shared" si="1"/>
        <v>866.6666667</v>
      </c>
      <c r="Q21" s="23">
        <f t="shared" si="1"/>
        <v>883.6666667</v>
      </c>
      <c r="R21" s="23">
        <f t="shared" si="1"/>
        <v>900.6666667</v>
      </c>
      <c r="S21" s="23">
        <f t="shared" si="1"/>
        <v>917.6666667</v>
      </c>
      <c r="T21" s="23">
        <f t="shared" si="1"/>
        <v>934.6666667</v>
      </c>
      <c r="U21" s="23">
        <f t="shared" si="1"/>
        <v>951.6666667</v>
      </c>
      <c r="V21" s="23">
        <f t="shared" si="1"/>
        <v>968.6666667</v>
      </c>
      <c r="W21" s="23">
        <f t="shared" si="1"/>
        <v>985.6666667</v>
      </c>
      <c r="X21" s="23">
        <f t="shared" si="1"/>
        <v>1002.666667</v>
      </c>
      <c r="Y21" s="23">
        <f t="shared" si="1"/>
        <v>1019.666667</v>
      </c>
      <c r="Z21" s="23">
        <f t="shared" si="1"/>
        <v>1036.666667</v>
      </c>
      <c r="AA21" s="23">
        <f t="shared" si="1"/>
        <v>1053.666667</v>
      </c>
      <c r="AB21" s="23">
        <f t="shared" si="1"/>
        <v>1070.666667</v>
      </c>
      <c r="AC21" s="23">
        <f t="shared" si="1"/>
        <v>1087.666667</v>
      </c>
      <c r="AD21" s="23">
        <f t="shared" si="1"/>
        <v>1104.666667</v>
      </c>
      <c r="AE21" s="23">
        <f t="shared" si="1"/>
        <v>1121.666667</v>
      </c>
      <c r="AF21" s="23">
        <f t="shared" si="1"/>
        <v>1138.666667</v>
      </c>
      <c r="AG21" s="23">
        <f t="shared" si="1"/>
        <v>1155.666667</v>
      </c>
      <c r="AH21" s="23">
        <f t="shared" si="1"/>
        <v>1172.666667</v>
      </c>
      <c r="AI21" s="23">
        <f t="shared" si="1"/>
        <v>1189.666667</v>
      </c>
      <c r="AJ21" s="23">
        <f t="shared" si="1"/>
        <v>1206.666667</v>
      </c>
      <c r="AK21" s="23">
        <f t="shared" si="1"/>
        <v>1223.666667</v>
      </c>
      <c r="AL21" s="23">
        <f t="shared" si="1"/>
        <v>1240.666667</v>
      </c>
      <c r="AM21" s="23">
        <f t="shared" si="1"/>
        <v>1257.666667</v>
      </c>
      <c r="AN21" s="23">
        <f t="shared" si="1"/>
        <v>1274.666667</v>
      </c>
      <c r="AO21" s="23">
        <f t="shared" si="1"/>
        <v>1291.666667</v>
      </c>
      <c r="AP21" s="23">
        <f t="shared" si="1"/>
        <v>1308.666667</v>
      </c>
    </row>
    <row r="22" ht="14.25" customHeight="1">
      <c r="A22" s="7" t="s">
        <v>103</v>
      </c>
      <c r="B22" s="3"/>
      <c r="C22" s="23">
        <v>310.0</v>
      </c>
      <c r="D22" s="24">
        <f t="shared" ref="D22:AP22" si="2">C22+D28-D39</f>
        <v>319</v>
      </c>
      <c r="E22" s="24">
        <f t="shared" si="2"/>
        <v>335</v>
      </c>
      <c r="F22" s="24">
        <f t="shared" si="2"/>
        <v>359</v>
      </c>
      <c r="G22" s="24">
        <f t="shared" si="2"/>
        <v>355</v>
      </c>
      <c r="H22" s="24">
        <f t="shared" si="2"/>
        <v>351</v>
      </c>
      <c r="I22" s="24">
        <f t="shared" si="2"/>
        <v>347</v>
      </c>
      <c r="J22" s="24">
        <f t="shared" si="2"/>
        <v>343</v>
      </c>
      <c r="K22" s="24">
        <f t="shared" si="2"/>
        <v>349</v>
      </c>
      <c r="L22" s="24">
        <f t="shared" si="2"/>
        <v>355</v>
      </c>
      <c r="M22" s="24">
        <f t="shared" si="2"/>
        <v>361</v>
      </c>
      <c r="N22" s="24">
        <f t="shared" si="2"/>
        <v>367</v>
      </c>
      <c r="O22" s="24">
        <f t="shared" si="2"/>
        <v>373</v>
      </c>
      <c r="P22" s="24">
        <f t="shared" si="2"/>
        <v>379</v>
      </c>
      <c r="Q22" s="24">
        <f t="shared" si="2"/>
        <v>385</v>
      </c>
      <c r="R22" s="24">
        <f t="shared" si="2"/>
        <v>391</v>
      </c>
      <c r="S22" s="24">
        <f t="shared" si="2"/>
        <v>397</v>
      </c>
      <c r="T22" s="24">
        <f t="shared" si="2"/>
        <v>403</v>
      </c>
      <c r="U22" s="24">
        <f t="shared" si="2"/>
        <v>409</v>
      </c>
      <c r="V22" s="24">
        <f t="shared" si="2"/>
        <v>415</v>
      </c>
      <c r="W22" s="24">
        <f t="shared" si="2"/>
        <v>421</v>
      </c>
      <c r="X22" s="24">
        <f t="shared" si="2"/>
        <v>427</v>
      </c>
      <c r="Y22" s="24">
        <f t="shared" si="2"/>
        <v>433</v>
      </c>
      <c r="Z22" s="24">
        <f t="shared" si="2"/>
        <v>439</v>
      </c>
      <c r="AA22" s="24">
        <f t="shared" si="2"/>
        <v>445</v>
      </c>
      <c r="AB22" s="24">
        <f t="shared" si="2"/>
        <v>451</v>
      </c>
      <c r="AC22" s="24">
        <f t="shared" si="2"/>
        <v>457</v>
      </c>
      <c r="AD22" s="24">
        <f t="shared" si="2"/>
        <v>463</v>
      </c>
      <c r="AE22" s="24">
        <f t="shared" si="2"/>
        <v>469</v>
      </c>
      <c r="AF22" s="24">
        <f t="shared" si="2"/>
        <v>475</v>
      </c>
      <c r="AG22" s="24">
        <f t="shared" si="2"/>
        <v>481</v>
      </c>
      <c r="AH22" s="24">
        <f t="shared" si="2"/>
        <v>487</v>
      </c>
      <c r="AI22" s="24">
        <f t="shared" si="2"/>
        <v>493</v>
      </c>
      <c r="AJ22" s="24">
        <f t="shared" si="2"/>
        <v>499</v>
      </c>
      <c r="AK22" s="24">
        <f t="shared" si="2"/>
        <v>505</v>
      </c>
      <c r="AL22" s="24">
        <f t="shared" si="2"/>
        <v>511</v>
      </c>
      <c r="AM22" s="24">
        <f t="shared" si="2"/>
        <v>517</v>
      </c>
      <c r="AN22" s="24">
        <f t="shared" si="2"/>
        <v>523</v>
      </c>
      <c r="AO22" s="24">
        <f t="shared" si="2"/>
        <v>529</v>
      </c>
      <c r="AP22" s="24">
        <f t="shared" si="2"/>
        <v>535</v>
      </c>
    </row>
    <row r="23" ht="14.25" customHeight="1">
      <c r="A23" s="7" t="s">
        <v>104</v>
      </c>
      <c r="B23" s="3"/>
      <c r="C23" s="23">
        <v>150.0</v>
      </c>
      <c r="D23" s="24">
        <f t="shared" ref="D23:AP23" si="3">C23+D29-D40</f>
        <v>138</v>
      </c>
      <c r="E23" s="24">
        <f t="shared" si="3"/>
        <v>136</v>
      </c>
      <c r="F23" s="24">
        <f t="shared" si="3"/>
        <v>143.5</v>
      </c>
      <c r="G23" s="24">
        <f t="shared" si="3"/>
        <v>151</v>
      </c>
      <c r="H23" s="24">
        <f t="shared" si="3"/>
        <v>158.5</v>
      </c>
      <c r="I23" s="24">
        <f t="shared" si="3"/>
        <v>166</v>
      </c>
      <c r="J23" s="24">
        <f t="shared" si="3"/>
        <v>172.6666667</v>
      </c>
      <c r="K23" s="24">
        <f t="shared" si="3"/>
        <v>179.6666667</v>
      </c>
      <c r="L23" s="24">
        <f t="shared" si="3"/>
        <v>186.6666667</v>
      </c>
      <c r="M23" s="24">
        <f t="shared" si="3"/>
        <v>193.6666667</v>
      </c>
      <c r="N23" s="24">
        <f t="shared" si="3"/>
        <v>200.6666667</v>
      </c>
      <c r="O23" s="24">
        <f t="shared" si="3"/>
        <v>207.6666667</v>
      </c>
      <c r="P23" s="24">
        <f t="shared" si="3"/>
        <v>214.6666667</v>
      </c>
      <c r="Q23" s="24">
        <f t="shared" si="3"/>
        <v>221.6666667</v>
      </c>
      <c r="R23" s="24">
        <f t="shared" si="3"/>
        <v>228.6666667</v>
      </c>
      <c r="S23" s="24">
        <f t="shared" si="3"/>
        <v>235.6666667</v>
      </c>
      <c r="T23" s="24">
        <f t="shared" si="3"/>
        <v>242.6666667</v>
      </c>
      <c r="U23" s="24">
        <f t="shared" si="3"/>
        <v>249.6666667</v>
      </c>
      <c r="V23" s="24">
        <f t="shared" si="3"/>
        <v>256.6666667</v>
      </c>
      <c r="W23" s="24">
        <f t="shared" si="3"/>
        <v>263.6666667</v>
      </c>
      <c r="X23" s="24">
        <f t="shared" si="3"/>
        <v>270.6666667</v>
      </c>
      <c r="Y23" s="24">
        <f t="shared" si="3"/>
        <v>277.6666667</v>
      </c>
      <c r="Z23" s="24">
        <f t="shared" si="3"/>
        <v>284.6666667</v>
      </c>
      <c r="AA23" s="24">
        <f t="shared" si="3"/>
        <v>291.6666667</v>
      </c>
      <c r="AB23" s="24">
        <f t="shared" si="3"/>
        <v>298.6666667</v>
      </c>
      <c r="AC23" s="24">
        <f t="shared" si="3"/>
        <v>305.6666667</v>
      </c>
      <c r="AD23" s="24">
        <f t="shared" si="3"/>
        <v>312.6666667</v>
      </c>
      <c r="AE23" s="24">
        <f t="shared" si="3"/>
        <v>319.6666667</v>
      </c>
      <c r="AF23" s="24">
        <f t="shared" si="3"/>
        <v>326.6666667</v>
      </c>
      <c r="AG23" s="24">
        <f t="shared" si="3"/>
        <v>333.6666667</v>
      </c>
      <c r="AH23" s="24">
        <f t="shared" si="3"/>
        <v>340.6666667</v>
      </c>
      <c r="AI23" s="24">
        <f t="shared" si="3"/>
        <v>347.6666667</v>
      </c>
      <c r="AJ23" s="24">
        <f t="shared" si="3"/>
        <v>354.6666667</v>
      </c>
      <c r="AK23" s="24">
        <f t="shared" si="3"/>
        <v>361.6666667</v>
      </c>
      <c r="AL23" s="24">
        <f t="shared" si="3"/>
        <v>368.6666667</v>
      </c>
      <c r="AM23" s="24">
        <f t="shared" si="3"/>
        <v>375.6666667</v>
      </c>
      <c r="AN23" s="24">
        <f t="shared" si="3"/>
        <v>382.6666667</v>
      </c>
      <c r="AO23" s="24">
        <f t="shared" si="3"/>
        <v>389.6666667</v>
      </c>
      <c r="AP23" s="24">
        <f t="shared" si="3"/>
        <v>396.6666667</v>
      </c>
    </row>
    <row r="24" ht="14.25" customHeight="1">
      <c r="A24" s="7" t="s">
        <v>105</v>
      </c>
      <c r="B24" s="3"/>
      <c r="C24" s="23">
        <v>112.0</v>
      </c>
      <c r="D24" s="24">
        <f t="shared" ref="D24:AP24" si="4">C24+D30-D41</f>
        <v>120</v>
      </c>
      <c r="E24" s="24">
        <f t="shared" si="4"/>
        <v>128</v>
      </c>
      <c r="F24" s="24">
        <f t="shared" si="4"/>
        <v>136</v>
      </c>
      <c r="G24" s="24">
        <f t="shared" si="4"/>
        <v>140</v>
      </c>
      <c r="H24" s="24">
        <f t="shared" si="4"/>
        <v>153</v>
      </c>
      <c r="I24" s="24">
        <f t="shared" si="4"/>
        <v>166</v>
      </c>
      <c r="J24" s="24">
        <f t="shared" si="4"/>
        <v>179</v>
      </c>
      <c r="K24" s="24">
        <f t="shared" si="4"/>
        <v>181</v>
      </c>
      <c r="L24" s="24">
        <f t="shared" si="4"/>
        <v>183</v>
      </c>
      <c r="M24" s="24">
        <f t="shared" si="4"/>
        <v>185</v>
      </c>
      <c r="N24" s="24">
        <f t="shared" si="4"/>
        <v>187</v>
      </c>
      <c r="O24" s="24">
        <f t="shared" si="4"/>
        <v>189</v>
      </c>
      <c r="P24" s="24">
        <f t="shared" si="4"/>
        <v>191</v>
      </c>
      <c r="Q24" s="24">
        <f t="shared" si="4"/>
        <v>193</v>
      </c>
      <c r="R24" s="24">
        <f t="shared" si="4"/>
        <v>195</v>
      </c>
      <c r="S24" s="24">
        <f t="shared" si="4"/>
        <v>197</v>
      </c>
      <c r="T24" s="24">
        <f t="shared" si="4"/>
        <v>199</v>
      </c>
      <c r="U24" s="24">
        <f t="shared" si="4"/>
        <v>201</v>
      </c>
      <c r="V24" s="24">
        <f t="shared" si="4"/>
        <v>203</v>
      </c>
      <c r="W24" s="24">
        <f t="shared" si="4"/>
        <v>205</v>
      </c>
      <c r="X24" s="24">
        <f t="shared" si="4"/>
        <v>207</v>
      </c>
      <c r="Y24" s="24">
        <f t="shared" si="4"/>
        <v>209</v>
      </c>
      <c r="Z24" s="24">
        <f t="shared" si="4"/>
        <v>211</v>
      </c>
      <c r="AA24" s="24">
        <f t="shared" si="4"/>
        <v>213</v>
      </c>
      <c r="AB24" s="24">
        <f t="shared" si="4"/>
        <v>215</v>
      </c>
      <c r="AC24" s="24">
        <f t="shared" si="4"/>
        <v>217</v>
      </c>
      <c r="AD24" s="24">
        <f t="shared" si="4"/>
        <v>219</v>
      </c>
      <c r="AE24" s="24">
        <f t="shared" si="4"/>
        <v>221</v>
      </c>
      <c r="AF24" s="24">
        <f t="shared" si="4"/>
        <v>223</v>
      </c>
      <c r="AG24" s="24">
        <f t="shared" si="4"/>
        <v>225</v>
      </c>
      <c r="AH24" s="24">
        <f t="shared" si="4"/>
        <v>227</v>
      </c>
      <c r="AI24" s="24">
        <f t="shared" si="4"/>
        <v>229</v>
      </c>
      <c r="AJ24" s="24">
        <f t="shared" si="4"/>
        <v>231</v>
      </c>
      <c r="AK24" s="24">
        <f t="shared" si="4"/>
        <v>233</v>
      </c>
      <c r="AL24" s="24">
        <f t="shared" si="4"/>
        <v>235</v>
      </c>
      <c r="AM24" s="24">
        <f t="shared" si="4"/>
        <v>237</v>
      </c>
      <c r="AN24" s="24">
        <f t="shared" si="4"/>
        <v>239</v>
      </c>
      <c r="AO24" s="24">
        <f t="shared" si="4"/>
        <v>241</v>
      </c>
      <c r="AP24" s="24">
        <f t="shared" si="4"/>
        <v>243</v>
      </c>
    </row>
    <row r="25" ht="14.25" customHeight="1">
      <c r="A25" s="7" t="s">
        <v>106</v>
      </c>
      <c r="B25" s="3"/>
      <c r="C25" s="23">
        <v>28.0</v>
      </c>
      <c r="D25" s="24">
        <f t="shared" ref="D25:AP25" si="5">C25+D31-D42</f>
        <v>36</v>
      </c>
      <c r="E25" s="24">
        <f t="shared" si="5"/>
        <v>41</v>
      </c>
      <c r="F25" s="24">
        <f t="shared" si="5"/>
        <v>50.25</v>
      </c>
      <c r="G25" s="24">
        <f t="shared" si="5"/>
        <v>57.5</v>
      </c>
      <c r="H25" s="24">
        <f t="shared" si="5"/>
        <v>64.75</v>
      </c>
      <c r="I25" s="24">
        <f t="shared" si="5"/>
        <v>72</v>
      </c>
      <c r="J25" s="24">
        <f t="shared" si="5"/>
        <v>70</v>
      </c>
      <c r="K25" s="24">
        <f t="shared" si="5"/>
        <v>72</v>
      </c>
      <c r="L25" s="24">
        <f t="shared" si="5"/>
        <v>74</v>
      </c>
      <c r="M25" s="24">
        <f t="shared" si="5"/>
        <v>76</v>
      </c>
      <c r="N25" s="24">
        <f t="shared" si="5"/>
        <v>78</v>
      </c>
      <c r="O25" s="24">
        <f t="shared" si="5"/>
        <v>80</v>
      </c>
      <c r="P25" s="24">
        <f t="shared" si="5"/>
        <v>82</v>
      </c>
      <c r="Q25" s="24">
        <f t="shared" si="5"/>
        <v>84</v>
      </c>
      <c r="R25" s="24">
        <f t="shared" si="5"/>
        <v>86</v>
      </c>
      <c r="S25" s="24">
        <f t="shared" si="5"/>
        <v>88</v>
      </c>
      <c r="T25" s="24">
        <f t="shared" si="5"/>
        <v>90</v>
      </c>
      <c r="U25" s="24">
        <f t="shared" si="5"/>
        <v>92</v>
      </c>
      <c r="V25" s="24">
        <f t="shared" si="5"/>
        <v>94</v>
      </c>
      <c r="W25" s="24">
        <f t="shared" si="5"/>
        <v>96</v>
      </c>
      <c r="X25" s="24">
        <f t="shared" si="5"/>
        <v>98</v>
      </c>
      <c r="Y25" s="24">
        <f t="shared" si="5"/>
        <v>100</v>
      </c>
      <c r="Z25" s="24">
        <f t="shared" si="5"/>
        <v>102</v>
      </c>
      <c r="AA25" s="24">
        <f t="shared" si="5"/>
        <v>104</v>
      </c>
      <c r="AB25" s="24">
        <f t="shared" si="5"/>
        <v>106</v>
      </c>
      <c r="AC25" s="24">
        <f t="shared" si="5"/>
        <v>108</v>
      </c>
      <c r="AD25" s="24">
        <f t="shared" si="5"/>
        <v>110</v>
      </c>
      <c r="AE25" s="24">
        <f t="shared" si="5"/>
        <v>112</v>
      </c>
      <c r="AF25" s="24">
        <f t="shared" si="5"/>
        <v>114</v>
      </c>
      <c r="AG25" s="24">
        <f t="shared" si="5"/>
        <v>116</v>
      </c>
      <c r="AH25" s="24">
        <f t="shared" si="5"/>
        <v>118</v>
      </c>
      <c r="AI25" s="24">
        <f t="shared" si="5"/>
        <v>120</v>
      </c>
      <c r="AJ25" s="24">
        <f t="shared" si="5"/>
        <v>122</v>
      </c>
      <c r="AK25" s="24">
        <f t="shared" si="5"/>
        <v>124</v>
      </c>
      <c r="AL25" s="24">
        <f t="shared" si="5"/>
        <v>126</v>
      </c>
      <c r="AM25" s="24">
        <f t="shared" si="5"/>
        <v>128</v>
      </c>
      <c r="AN25" s="24">
        <f t="shared" si="5"/>
        <v>130</v>
      </c>
      <c r="AO25" s="24">
        <f t="shared" si="5"/>
        <v>132</v>
      </c>
      <c r="AP25" s="24">
        <f t="shared" si="5"/>
        <v>134</v>
      </c>
    </row>
    <row r="26" ht="14.25" customHeight="1">
      <c r="A26" s="7"/>
      <c r="B26" s="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</row>
    <row r="27" ht="14.25" customHeight="1">
      <c r="A27" s="22" t="s">
        <v>107</v>
      </c>
      <c r="B27" s="4"/>
      <c r="C27" s="23">
        <f t="shared" ref="C27:AP27" si="6">SUM(C28:C31)</f>
        <v>0</v>
      </c>
      <c r="D27" s="23">
        <f t="shared" si="6"/>
        <v>25</v>
      </c>
      <c r="E27" s="23">
        <f t="shared" si="6"/>
        <v>29</v>
      </c>
      <c r="F27" s="23">
        <f t="shared" si="6"/>
        <v>48.75</v>
      </c>
      <c r="G27" s="23">
        <f t="shared" si="6"/>
        <v>22.75</v>
      </c>
      <c r="H27" s="23">
        <f t="shared" si="6"/>
        <v>31.75</v>
      </c>
      <c r="I27" s="23">
        <f t="shared" si="6"/>
        <v>31.75</v>
      </c>
      <c r="J27" s="23">
        <f t="shared" si="6"/>
        <v>21.66666667</v>
      </c>
      <c r="K27" s="23">
        <f t="shared" si="6"/>
        <v>25</v>
      </c>
      <c r="L27" s="23">
        <f t="shared" si="6"/>
        <v>25</v>
      </c>
      <c r="M27" s="23">
        <f t="shared" si="6"/>
        <v>25</v>
      </c>
      <c r="N27" s="23">
        <f t="shared" si="6"/>
        <v>25</v>
      </c>
      <c r="O27" s="23">
        <f t="shared" si="6"/>
        <v>25</v>
      </c>
      <c r="P27" s="23">
        <f t="shared" si="6"/>
        <v>25</v>
      </c>
      <c r="Q27" s="23">
        <f t="shared" si="6"/>
        <v>25</v>
      </c>
      <c r="R27" s="23">
        <f t="shared" si="6"/>
        <v>25</v>
      </c>
      <c r="S27" s="23">
        <f t="shared" si="6"/>
        <v>25</v>
      </c>
      <c r="T27" s="23">
        <f t="shared" si="6"/>
        <v>25</v>
      </c>
      <c r="U27" s="23">
        <f t="shared" si="6"/>
        <v>25</v>
      </c>
      <c r="V27" s="23">
        <f t="shared" si="6"/>
        <v>25</v>
      </c>
      <c r="W27" s="23">
        <f t="shared" si="6"/>
        <v>25</v>
      </c>
      <c r="X27" s="23">
        <f t="shared" si="6"/>
        <v>25</v>
      </c>
      <c r="Y27" s="23">
        <f t="shared" si="6"/>
        <v>25</v>
      </c>
      <c r="Z27" s="23">
        <f t="shared" si="6"/>
        <v>25</v>
      </c>
      <c r="AA27" s="23">
        <f t="shared" si="6"/>
        <v>25</v>
      </c>
      <c r="AB27" s="23">
        <f t="shared" si="6"/>
        <v>25</v>
      </c>
      <c r="AC27" s="23">
        <f t="shared" si="6"/>
        <v>25</v>
      </c>
      <c r="AD27" s="23">
        <f t="shared" si="6"/>
        <v>25</v>
      </c>
      <c r="AE27" s="23">
        <f t="shared" si="6"/>
        <v>25</v>
      </c>
      <c r="AF27" s="23">
        <f t="shared" si="6"/>
        <v>25</v>
      </c>
      <c r="AG27" s="23">
        <f t="shared" si="6"/>
        <v>25</v>
      </c>
      <c r="AH27" s="23">
        <f t="shared" si="6"/>
        <v>25</v>
      </c>
      <c r="AI27" s="23">
        <f t="shared" si="6"/>
        <v>25</v>
      </c>
      <c r="AJ27" s="23">
        <f t="shared" si="6"/>
        <v>25</v>
      </c>
      <c r="AK27" s="23">
        <f t="shared" si="6"/>
        <v>25</v>
      </c>
      <c r="AL27" s="23">
        <f t="shared" si="6"/>
        <v>25</v>
      </c>
      <c r="AM27" s="23">
        <f t="shared" si="6"/>
        <v>25</v>
      </c>
      <c r="AN27" s="23">
        <f t="shared" si="6"/>
        <v>25</v>
      </c>
      <c r="AO27" s="23">
        <f t="shared" si="6"/>
        <v>25</v>
      </c>
      <c r="AP27" s="23">
        <f t="shared" si="6"/>
        <v>25</v>
      </c>
    </row>
    <row r="28" ht="14.25" customHeight="1">
      <c r="A28" s="7" t="s">
        <v>103</v>
      </c>
      <c r="B28" s="3"/>
      <c r="C28" s="24">
        <v>0.0</v>
      </c>
      <c r="D28" s="24">
        <v>9.0</v>
      </c>
      <c r="E28" s="24">
        <v>16.0</v>
      </c>
      <c r="F28" s="24">
        <v>24.0</v>
      </c>
      <c r="G28" s="24"/>
      <c r="H28" s="24"/>
      <c r="I28" s="24"/>
      <c r="J28" s="24"/>
      <c r="K28" s="24">
        <v>10.0</v>
      </c>
      <c r="L28" s="24">
        <v>10.0</v>
      </c>
      <c r="M28" s="24">
        <v>10.0</v>
      </c>
      <c r="N28" s="24">
        <v>10.0</v>
      </c>
      <c r="O28" s="24">
        <v>10.0</v>
      </c>
      <c r="P28" s="24">
        <v>10.0</v>
      </c>
      <c r="Q28" s="24">
        <v>10.0</v>
      </c>
      <c r="R28" s="24">
        <v>10.0</v>
      </c>
      <c r="S28" s="24">
        <v>10.0</v>
      </c>
      <c r="T28" s="24">
        <v>10.0</v>
      </c>
      <c r="U28" s="24">
        <v>10.0</v>
      </c>
      <c r="V28" s="24">
        <v>10.0</v>
      </c>
      <c r="W28" s="24">
        <v>10.0</v>
      </c>
      <c r="X28" s="24">
        <v>10.0</v>
      </c>
      <c r="Y28" s="24">
        <v>10.0</v>
      </c>
      <c r="Z28" s="24">
        <v>10.0</v>
      </c>
      <c r="AA28" s="24">
        <v>10.0</v>
      </c>
      <c r="AB28" s="24">
        <v>10.0</v>
      </c>
      <c r="AC28" s="24">
        <v>10.0</v>
      </c>
      <c r="AD28" s="24">
        <v>10.0</v>
      </c>
      <c r="AE28" s="24">
        <v>10.0</v>
      </c>
      <c r="AF28" s="24">
        <v>10.0</v>
      </c>
      <c r="AG28" s="24">
        <v>10.0</v>
      </c>
      <c r="AH28" s="24">
        <v>10.0</v>
      </c>
      <c r="AI28" s="24">
        <v>10.0</v>
      </c>
      <c r="AJ28" s="24">
        <v>10.0</v>
      </c>
      <c r="AK28" s="24">
        <v>10.0</v>
      </c>
      <c r="AL28" s="24">
        <v>10.0</v>
      </c>
      <c r="AM28" s="24">
        <v>10.0</v>
      </c>
      <c r="AN28" s="24">
        <v>10.0</v>
      </c>
      <c r="AO28" s="24">
        <v>10.0</v>
      </c>
      <c r="AP28" s="24">
        <v>10.0</v>
      </c>
    </row>
    <row r="29" ht="14.25" customHeight="1">
      <c r="A29" s="7" t="s">
        <v>104</v>
      </c>
      <c r="B29" s="3"/>
      <c r="C29" s="24">
        <v>0.0</v>
      </c>
      <c r="D29" s="24">
        <v>0.0</v>
      </c>
      <c r="E29" s="24">
        <v>0.0</v>
      </c>
      <c r="F29" s="24">
        <f t="shared" ref="F29:I29" si="7">30/4</f>
        <v>7.5</v>
      </c>
      <c r="G29" s="24">
        <f t="shared" si="7"/>
        <v>7.5</v>
      </c>
      <c r="H29" s="24">
        <f t="shared" si="7"/>
        <v>7.5</v>
      </c>
      <c r="I29" s="24">
        <f t="shared" si="7"/>
        <v>7.5</v>
      </c>
      <c r="J29" s="24">
        <f>60/9</f>
        <v>6.666666667</v>
      </c>
      <c r="K29" s="24">
        <v>7.0</v>
      </c>
      <c r="L29" s="24">
        <v>7.0</v>
      </c>
      <c r="M29" s="24">
        <v>7.0</v>
      </c>
      <c r="N29" s="24">
        <v>7.0</v>
      </c>
      <c r="O29" s="24">
        <v>7.0</v>
      </c>
      <c r="P29" s="24">
        <v>7.0</v>
      </c>
      <c r="Q29" s="24">
        <v>7.0</v>
      </c>
      <c r="R29" s="24">
        <v>7.0</v>
      </c>
      <c r="S29" s="24">
        <v>7.0</v>
      </c>
      <c r="T29" s="24">
        <v>7.0</v>
      </c>
      <c r="U29" s="24">
        <v>7.0</v>
      </c>
      <c r="V29" s="24">
        <v>7.0</v>
      </c>
      <c r="W29" s="24">
        <v>7.0</v>
      </c>
      <c r="X29" s="24">
        <v>7.0</v>
      </c>
      <c r="Y29" s="24">
        <v>7.0</v>
      </c>
      <c r="Z29" s="24">
        <v>7.0</v>
      </c>
      <c r="AA29" s="24">
        <v>7.0</v>
      </c>
      <c r="AB29" s="24">
        <v>7.0</v>
      </c>
      <c r="AC29" s="24">
        <v>7.0</v>
      </c>
      <c r="AD29" s="24">
        <v>7.0</v>
      </c>
      <c r="AE29" s="24">
        <v>7.0</v>
      </c>
      <c r="AF29" s="24">
        <v>7.0</v>
      </c>
      <c r="AG29" s="24">
        <v>7.0</v>
      </c>
      <c r="AH29" s="24">
        <v>7.0</v>
      </c>
      <c r="AI29" s="24">
        <v>7.0</v>
      </c>
      <c r="AJ29" s="24">
        <v>7.0</v>
      </c>
      <c r="AK29" s="24">
        <v>7.0</v>
      </c>
      <c r="AL29" s="24">
        <v>7.0</v>
      </c>
      <c r="AM29" s="24">
        <v>7.0</v>
      </c>
      <c r="AN29" s="24">
        <v>7.0</v>
      </c>
      <c r="AO29" s="24">
        <v>7.0</v>
      </c>
      <c r="AP29" s="24">
        <v>7.0</v>
      </c>
    </row>
    <row r="30" ht="14.25" customHeight="1">
      <c r="A30" s="7" t="s">
        <v>105</v>
      </c>
      <c r="B30" s="3"/>
      <c r="C30" s="24">
        <v>0.0</v>
      </c>
      <c r="D30" s="24">
        <v>8.0</v>
      </c>
      <c r="E30" s="24">
        <v>8.0</v>
      </c>
      <c r="F30" s="24">
        <v>8.0</v>
      </c>
      <c r="G30" s="24">
        <v>6.0</v>
      </c>
      <c r="H30" s="24">
        <v>15.0</v>
      </c>
      <c r="I30" s="24">
        <v>15.0</v>
      </c>
      <c r="J30" s="24">
        <v>15.0</v>
      </c>
      <c r="K30" s="24">
        <v>4.0</v>
      </c>
      <c r="L30" s="24">
        <v>4.0</v>
      </c>
      <c r="M30" s="24">
        <v>4.0</v>
      </c>
      <c r="N30" s="24">
        <v>4.0</v>
      </c>
      <c r="O30" s="24">
        <v>4.0</v>
      </c>
      <c r="P30" s="24">
        <v>4.0</v>
      </c>
      <c r="Q30" s="24">
        <v>4.0</v>
      </c>
      <c r="R30" s="24">
        <v>4.0</v>
      </c>
      <c r="S30" s="24">
        <v>4.0</v>
      </c>
      <c r="T30" s="24">
        <v>4.0</v>
      </c>
      <c r="U30" s="24">
        <v>4.0</v>
      </c>
      <c r="V30" s="24">
        <v>4.0</v>
      </c>
      <c r="W30" s="24">
        <v>4.0</v>
      </c>
      <c r="X30" s="24">
        <v>4.0</v>
      </c>
      <c r="Y30" s="24">
        <v>4.0</v>
      </c>
      <c r="Z30" s="24">
        <v>4.0</v>
      </c>
      <c r="AA30" s="24">
        <v>4.0</v>
      </c>
      <c r="AB30" s="24">
        <v>4.0</v>
      </c>
      <c r="AC30" s="24">
        <v>4.0</v>
      </c>
      <c r="AD30" s="24">
        <v>4.0</v>
      </c>
      <c r="AE30" s="24">
        <v>4.0</v>
      </c>
      <c r="AF30" s="24">
        <v>4.0</v>
      </c>
      <c r="AG30" s="24">
        <v>4.0</v>
      </c>
      <c r="AH30" s="24">
        <v>4.0</v>
      </c>
      <c r="AI30" s="24">
        <v>4.0</v>
      </c>
      <c r="AJ30" s="24">
        <v>4.0</v>
      </c>
      <c r="AK30" s="24">
        <v>4.0</v>
      </c>
      <c r="AL30" s="24">
        <v>4.0</v>
      </c>
      <c r="AM30" s="24">
        <v>4.0</v>
      </c>
      <c r="AN30" s="24">
        <v>4.0</v>
      </c>
      <c r="AO30" s="24">
        <v>4.0</v>
      </c>
      <c r="AP30" s="24">
        <v>4.0</v>
      </c>
    </row>
    <row r="31" ht="14.25" customHeight="1">
      <c r="A31" s="7" t="s">
        <v>106</v>
      </c>
      <c r="B31" s="3"/>
      <c r="C31" s="24">
        <v>0.0</v>
      </c>
      <c r="D31" s="24">
        <v>8.0</v>
      </c>
      <c r="E31" s="24">
        <v>5.0</v>
      </c>
      <c r="F31" s="24">
        <f t="shared" ref="F31:I31" si="8">(50-13)/4</f>
        <v>9.25</v>
      </c>
      <c r="G31" s="24">
        <f t="shared" si="8"/>
        <v>9.25</v>
      </c>
      <c r="H31" s="24">
        <f t="shared" si="8"/>
        <v>9.25</v>
      </c>
      <c r="I31" s="24">
        <f t="shared" si="8"/>
        <v>9.25</v>
      </c>
      <c r="J31" s="24"/>
      <c r="K31" s="24">
        <v>4.0</v>
      </c>
      <c r="L31" s="24">
        <v>4.0</v>
      </c>
      <c r="M31" s="24">
        <v>4.0</v>
      </c>
      <c r="N31" s="24">
        <v>4.0</v>
      </c>
      <c r="O31" s="24">
        <v>4.0</v>
      </c>
      <c r="P31" s="24">
        <v>4.0</v>
      </c>
      <c r="Q31" s="24">
        <v>4.0</v>
      </c>
      <c r="R31" s="24">
        <v>4.0</v>
      </c>
      <c r="S31" s="24">
        <v>4.0</v>
      </c>
      <c r="T31" s="24">
        <v>4.0</v>
      </c>
      <c r="U31" s="24">
        <v>4.0</v>
      </c>
      <c r="V31" s="24">
        <v>4.0</v>
      </c>
      <c r="W31" s="24">
        <v>4.0</v>
      </c>
      <c r="X31" s="24">
        <v>4.0</v>
      </c>
      <c r="Y31" s="24">
        <v>4.0</v>
      </c>
      <c r="Z31" s="24">
        <v>4.0</v>
      </c>
      <c r="AA31" s="24">
        <v>4.0</v>
      </c>
      <c r="AB31" s="24">
        <v>4.0</v>
      </c>
      <c r="AC31" s="24">
        <v>4.0</v>
      </c>
      <c r="AD31" s="24">
        <v>4.0</v>
      </c>
      <c r="AE31" s="24">
        <v>4.0</v>
      </c>
      <c r="AF31" s="24">
        <v>4.0</v>
      </c>
      <c r="AG31" s="24">
        <v>4.0</v>
      </c>
      <c r="AH31" s="24">
        <v>4.0</v>
      </c>
      <c r="AI31" s="24">
        <v>4.0</v>
      </c>
      <c r="AJ31" s="24">
        <v>4.0</v>
      </c>
      <c r="AK31" s="24">
        <v>4.0</v>
      </c>
      <c r="AL31" s="24">
        <v>4.0</v>
      </c>
      <c r="AM31" s="24">
        <v>4.0</v>
      </c>
      <c r="AN31" s="24">
        <v>4.0</v>
      </c>
      <c r="AO31" s="24">
        <v>4.0</v>
      </c>
      <c r="AP31" s="24">
        <v>4.0</v>
      </c>
    </row>
    <row r="32" ht="14.25" customHeight="1">
      <c r="A32" s="7"/>
      <c r="B32" s="3"/>
      <c r="C32" s="3"/>
      <c r="D32" s="3"/>
      <c r="E32" s="3"/>
      <c r="F32" s="26"/>
      <c r="G32" s="26"/>
      <c r="H32" s="26"/>
      <c r="I32" s="26"/>
      <c r="J32" s="3"/>
      <c r="K32" s="3"/>
      <c r="L32" s="3"/>
      <c r="M32" s="3"/>
      <c r="N32" s="3"/>
      <c r="O32" s="3"/>
      <c r="P32" s="3"/>
      <c r="Q32" s="3"/>
      <c r="R32" s="3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ht="14.25" customHeight="1">
      <c r="A33" s="22" t="s">
        <v>108</v>
      </c>
      <c r="B33" s="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  <row r="34" ht="14.25" customHeight="1">
      <c r="A34" s="7" t="s">
        <v>109</v>
      </c>
      <c r="B34" s="27">
        <v>0.3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</row>
    <row r="35" ht="14.25" customHeight="1">
      <c r="A35" s="7" t="s">
        <v>110</v>
      </c>
      <c r="B35" s="27">
        <v>0.27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ht="14.25" customHeight="1">
      <c r="A36" s="7" t="s">
        <v>111</v>
      </c>
      <c r="B36" s="27">
        <v>0.3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</row>
    <row r="37" ht="14.25" customHeight="1">
      <c r="A37" s="7"/>
      <c r="B37" s="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</row>
    <row r="38" ht="14.25" customHeight="1">
      <c r="A38" s="22" t="s">
        <v>112</v>
      </c>
      <c r="B38" s="4"/>
      <c r="C38" s="23">
        <f t="shared" ref="C38:AP38" si="9">SUM(C39:C42)</f>
        <v>0</v>
      </c>
      <c r="D38" s="23">
        <f t="shared" si="9"/>
        <v>12</v>
      </c>
      <c r="E38" s="23">
        <f t="shared" si="9"/>
        <v>2</v>
      </c>
      <c r="F38" s="23">
        <f t="shared" si="9"/>
        <v>0</v>
      </c>
      <c r="G38" s="23">
        <f t="shared" si="9"/>
        <v>8</v>
      </c>
      <c r="H38" s="23">
        <f t="shared" si="9"/>
        <v>8</v>
      </c>
      <c r="I38" s="23">
        <f t="shared" si="9"/>
        <v>8</v>
      </c>
      <c r="J38" s="23">
        <f t="shared" si="9"/>
        <v>8</v>
      </c>
      <c r="K38" s="23">
        <f t="shared" si="9"/>
        <v>8</v>
      </c>
      <c r="L38" s="23">
        <f t="shared" si="9"/>
        <v>8</v>
      </c>
      <c r="M38" s="23">
        <f t="shared" si="9"/>
        <v>8</v>
      </c>
      <c r="N38" s="23">
        <f t="shared" si="9"/>
        <v>8</v>
      </c>
      <c r="O38" s="23">
        <f t="shared" si="9"/>
        <v>8</v>
      </c>
      <c r="P38" s="23">
        <f t="shared" si="9"/>
        <v>8</v>
      </c>
      <c r="Q38" s="23">
        <f t="shared" si="9"/>
        <v>8</v>
      </c>
      <c r="R38" s="23">
        <f t="shared" si="9"/>
        <v>8</v>
      </c>
      <c r="S38" s="23">
        <f t="shared" si="9"/>
        <v>8</v>
      </c>
      <c r="T38" s="23">
        <f t="shared" si="9"/>
        <v>8</v>
      </c>
      <c r="U38" s="23">
        <f t="shared" si="9"/>
        <v>8</v>
      </c>
      <c r="V38" s="23">
        <f t="shared" si="9"/>
        <v>8</v>
      </c>
      <c r="W38" s="23">
        <f t="shared" si="9"/>
        <v>8</v>
      </c>
      <c r="X38" s="23">
        <f t="shared" si="9"/>
        <v>8</v>
      </c>
      <c r="Y38" s="23">
        <f t="shared" si="9"/>
        <v>8</v>
      </c>
      <c r="Z38" s="23">
        <f t="shared" si="9"/>
        <v>8</v>
      </c>
      <c r="AA38" s="23">
        <f t="shared" si="9"/>
        <v>8</v>
      </c>
      <c r="AB38" s="23">
        <f t="shared" si="9"/>
        <v>8</v>
      </c>
      <c r="AC38" s="23">
        <f t="shared" si="9"/>
        <v>8</v>
      </c>
      <c r="AD38" s="23">
        <f t="shared" si="9"/>
        <v>8</v>
      </c>
      <c r="AE38" s="23">
        <f t="shared" si="9"/>
        <v>8</v>
      </c>
      <c r="AF38" s="23">
        <f t="shared" si="9"/>
        <v>8</v>
      </c>
      <c r="AG38" s="23">
        <f t="shared" si="9"/>
        <v>8</v>
      </c>
      <c r="AH38" s="23">
        <f t="shared" si="9"/>
        <v>8</v>
      </c>
      <c r="AI38" s="23">
        <f t="shared" si="9"/>
        <v>8</v>
      </c>
      <c r="AJ38" s="23">
        <f t="shared" si="9"/>
        <v>8</v>
      </c>
      <c r="AK38" s="23">
        <f t="shared" si="9"/>
        <v>8</v>
      </c>
      <c r="AL38" s="23">
        <f t="shared" si="9"/>
        <v>8</v>
      </c>
      <c r="AM38" s="23">
        <f t="shared" si="9"/>
        <v>8</v>
      </c>
      <c r="AN38" s="23">
        <f t="shared" si="9"/>
        <v>8</v>
      </c>
      <c r="AO38" s="23">
        <f t="shared" si="9"/>
        <v>8</v>
      </c>
      <c r="AP38" s="23">
        <f t="shared" si="9"/>
        <v>8</v>
      </c>
    </row>
    <row r="39" ht="14.25" customHeight="1">
      <c r="A39" s="7" t="s">
        <v>103</v>
      </c>
      <c r="B39" s="3"/>
      <c r="C39" s="24">
        <f t="shared" ref="C39:F39" si="10">C28*$B$99</f>
        <v>0</v>
      </c>
      <c r="D39" s="24">
        <f t="shared" si="10"/>
        <v>0</v>
      </c>
      <c r="E39" s="24">
        <f t="shared" si="10"/>
        <v>0</v>
      </c>
      <c r="F39" s="24">
        <f t="shared" si="10"/>
        <v>0</v>
      </c>
      <c r="G39" s="24">
        <v>4.0</v>
      </c>
      <c r="H39" s="24">
        <v>4.0</v>
      </c>
      <c r="I39" s="24">
        <v>4.0</v>
      </c>
      <c r="J39" s="24">
        <v>4.0</v>
      </c>
      <c r="K39" s="24">
        <v>4.0</v>
      </c>
      <c r="L39" s="24">
        <v>4.0</v>
      </c>
      <c r="M39" s="24">
        <v>4.0</v>
      </c>
      <c r="N39" s="24">
        <v>4.0</v>
      </c>
      <c r="O39" s="24">
        <v>4.0</v>
      </c>
      <c r="P39" s="24">
        <v>4.0</v>
      </c>
      <c r="Q39" s="24">
        <v>4.0</v>
      </c>
      <c r="R39" s="24">
        <v>4.0</v>
      </c>
      <c r="S39" s="24">
        <v>4.0</v>
      </c>
      <c r="T39" s="24">
        <v>4.0</v>
      </c>
      <c r="U39" s="24">
        <v>4.0</v>
      </c>
      <c r="V39" s="24">
        <v>4.0</v>
      </c>
      <c r="W39" s="24">
        <v>4.0</v>
      </c>
      <c r="X39" s="24">
        <v>4.0</v>
      </c>
      <c r="Y39" s="24">
        <v>4.0</v>
      </c>
      <c r="Z39" s="24">
        <v>4.0</v>
      </c>
      <c r="AA39" s="24">
        <v>4.0</v>
      </c>
      <c r="AB39" s="24">
        <v>4.0</v>
      </c>
      <c r="AC39" s="24">
        <v>4.0</v>
      </c>
      <c r="AD39" s="24">
        <v>4.0</v>
      </c>
      <c r="AE39" s="24">
        <v>4.0</v>
      </c>
      <c r="AF39" s="24">
        <v>4.0</v>
      </c>
      <c r="AG39" s="24">
        <v>4.0</v>
      </c>
      <c r="AH39" s="24">
        <v>4.0</v>
      </c>
      <c r="AI39" s="24">
        <v>4.0</v>
      </c>
      <c r="AJ39" s="24">
        <v>4.0</v>
      </c>
      <c r="AK39" s="24">
        <v>4.0</v>
      </c>
      <c r="AL39" s="24">
        <v>4.0</v>
      </c>
      <c r="AM39" s="24">
        <v>4.0</v>
      </c>
      <c r="AN39" s="24">
        <v>4.0</v>
      </c>
      <c r="AO39" s="24">
        <v>4.0</v>
      </c>
      <c r="AP39" s="24">
        <v>4.0</v>
      </c>
    </row>
    <row r="40" ht="35.25" customHeight="1">
      <c r="A40" s="7" t="s">
        <v>104</v>
      </c>
      <c r="B40" s="3"/>
      <c r="C40" s="24">
        <f>C29*$B$100</f>
        <v>0</v>
      </c>
      <c r="D40" s="24">
        <v>12.0</v>
      </c>
      <c r="E40" s="24">
        <v>2.0</v>
      </c>
      <c r="F40" s="24">
        <f t="shared" ref="F40:AP40" si="11">F29*$B$100</f>
        <v>0</v>
      </c>
      <c r="G40" s="24">
        <f t="shared" si="11"/>
        <v>0</v>
      </c>
      <c r="H40" s="24">
        <f t="shared" si="11"/>
        <v>0</v>
      </c>
      <c r="I40" s="24">
        <f t="shared" si="11"/>
        <v>0</v>
      </c>
      <c r="J40" s="24">
        <f t="shared" si="11"/>
        <v>0</v>
      </c>
      <c r="K40" s="24">
        <f t="shared" si="11"/>
        <v>0</v>
      </c>
      <c r="L40" s="24">
        <f t="shared" si="11"/>
        <v>0</v>
      </c>
      <c r="M40" s="24">
        <f t="shared" si="11"/>
        <v>0</v>
      </c>
      <c r="N40" s="24">
        <f t="shared" si="11"/>
        <v>0</v>
      </c>
      <c r="O40" s="24">
        <f t="shared" si="11"/>
        <v>0</v>
      </c>
      <c r="P40" s="24">
        <f t="shared" si="11"/>
        <v>0</v>
      </c>
      <c r="Q40" s="24">
        <f t="shared" si="11"/>
        <v>0</v>
      </c>
      <c r="R40" s="24">
        <f t="shared" si="11"/>
        <v>0</v>
      </c>
      <c r="S40" s="24">
        <f t="shared" si="11"/>
        <v>0</v>
      </c>
      <c r="T40" s="24">
        <f t="shared" si="11"/>
        <v>0</v>
      </c>
      <c r="U40" s="24">
        <f t="shared" si="11"/>
        <v>0</v>
      </c>
      <c r="V40" s="24">
        <f t="shared" si="11"/>
        <v>0</v>
      </c>
      <c r="W40" s="24">
        <f t="shared" si="11"/>
        <v>0</v>
      </c>
      <c r="X40" s="24">
        <f t="shared" si="11"/>
        <v>0</v>
      </c>
      <c r="Y40" s="24">
        <f t="shared" si="11"/>
        <v>0</v>
      </c>
      <c r="Z40" s="24">
        <f t="shared" si="11"/>
        <v>0</v>
      </c>
      <c r="AA40" s="24">
        <f t="shared" si="11"/>
        <v>0</v>
      </c>
      <c r="AB40" s="24">
        <f t="shared" si="11"/>
        <v>0</v>
      </c>
      <c r="AC40" s="24">
        <f t="shared" si="11"/>
        <v>0</v>
      </c>
      <c r="AD40" s="24">
        <f t="shared" si="11"/>
        <v>0</v>
      </c>
      <c r="AE40" s="24">
        <f t="shared" si="11"/>
        <v>0</v>
      </c>
      <c r="AF40" s="24">
        <f t="shared" si="11"/>
        <v>0</v>
      </c>
      <c r="AG40" s="24">
        <f t="shared" si="11"/>
        <v>0</v>
      </c>
      <c r="AH40" s="24">
        <f t="shared" si="11"/>
        <v>0</v>
      </c>
      <c r="AI40" s="24">
        <f t="shared" si="11"/>
        <v>0</v>
      </c>
      <c r="AJ40" s="24">
        <f t="shared" si="11"/>
        <v>0</v>
      </c>
      <c r="AK40" s="24">
        <f t="shared" si="11"/>
        <v>0</v>
      </c>
      <c r="AL40" s="24">
        <f t="shared" si="11"/>
        <v>0</v>
      </c>
      <c r="AM40" s="24">
        <f t="shared" si="11"/>
        <v>0</v>
      </c>
      <c r="AN40" s="24">
        <f t="shared" si="11"/>
        <v>0</v>
      </c>
      <c r="AO40" s="24">
        <f t="shared" si="11"/>
        <v>0</v>
      </c>
      <c r="AP40" s="24">
        <f t="shared" si="11"/>
        <v>0</v>
      </c>
    </row>
    <row r="41" ht="14.25" customHeight="1">
      <c r="A41" s="7" t="s">
        <v>105</v>
      </c>
      <c r="B41" s="3"/>
      <c r="C41" s="24">
        <f t="shared" ref="C41:F41" si="12">C30*$B$101</f>
        <v>0</v>
      </c>
      <c r="D41" s="24">
        <f t="shared" si="12"/>
        <v>0</v>
      </c>
      <c r="E41" s="24">
        <f t="shared" si="12"/>
        <v>0</v>
      </c>
      <c r="F41" s="24">
        <f t="shared" si="12"/>
        <v>0</v>
      </c>
      <c r="G41" s="24">
        <v>2.0</v>
      </c>
      <c r="H41" s="24">
        <v>2.0</v>
      </c>
      <c r="I41" s="24">
        <v>2.0</v>
      </c>
      <c r="J41" s="24">
        <v>2.0</v>
      </c>
      <c r="K41" s="24">
        <v>2.0</v>
      </c>
      <c r="L41" s="24">
        <v>2.0</v>
      </c>
      <c r="M41" s="24">
        <v>2.0</v>
      </c>
      <c r="N41" s="24">
        <v>2.0</v>
      </c>
      <c r="O41" s="24">
        <v>2.0</v>
      </c>
      <c r="P41" s="24">
        <v>2.0</v>
      </c>
      <c r="Q41" s="24">
        <v>2.0</v>
      </c>
      <c r="R41" s="24">
        <v>2.0</v>
      </c>
      <c r="S41" s="24">
        <v>2.0</v>
      </c>
      <c r="T41" s="24">
        <v>2.0</v>
      </c>
      <c r="U41" s="24">
        <v>2.0</v>
      </c>
      <c r="V41" s="24">
        <v>2.0</v>
      </c>
      <c r="W41" s="24">
        <v>2.0</v>
      </c>
      <c r="X41" s="24">
        <v>2.0</v>
      </c>
      <c r="Y41" s="24">
        <v>2.0</v>
      </c>
      <c r="Z41" s="24">
        <v>2.0</v>
      </c>
      <c r="AA41" s="24">
        <v>2.0</v>
      </c>
      <c r="AB41" s="24">
        <v>2.0</v>
      </c>
      <c r="AC41" s="24">
        <v>2.0</v>
      </c>
      <c r="AD41" s="24">
        <v>2.0</v>
      </c>
      <c r="AE41" s="24">
        <v>2.0</v>
      </c>
      <c r="AF41" s="24">
        <v>2.0</v>
      </c>
      <c r="AG41" s="24">
        <v>2.0</v>
      </c>
      <c r="AH41" s="24">
        <v>2.0</v>
      </c>
      <c r="AI41" s="24">
        <v>2.0</v>
      </c>
      <c r="AJ41" s="24">
        <v>2.0</v>
      </c>
      <c r="AK41" s="24">
        <v>2.0</v>
      </c>
      <c r="AL41" s="24">
        <v>2.0</v>
      </c>
      <c r="AM41" s="24">
        <v>2.0</v>
      </c>
      <c r="AN41" s="24">
        <v>2.0</v>
      </c>
      <c r="AO41" s="24">
        <v>2.0</v>
      </c>
      <c r="AP41" s="24">
        <v>2.0</v>
      </c>
    </row>
    <row r="42" ht="14.25" customHeight="1">
      <c r="A42" s="7" t="s">
        <v>106</v>
      </c>
      <c r="B42" s="3"/>
      <c r="C42" s="24">
        <f t="shared" ref="C42:F42" si="13">C31*$B$99</f>
        <v>0</v>
      </c>
      <c r="D42" s="24">
        <f t="shared" si="13"/>
        <v>0</v>
      </c>
      <c r="E42" s="24">
        <f t="shared" si="13"/>
        <v>0</v>
      </c>
      <c r="F42" s="24">
        <f t="shared" si="13"/>
        <v>0</v>
      </c>
      <c r="G42" s="24">
        <v>2.0</v>
      </c>
      <c r="H42" s="24">
        <v>2.0</v>
      </c>
      <c r="I42" s="24">
        <v>2.0</v>
      </c>
      <c r="J42" s="24">
        <v>2.0</v>
      </c>
      <c r="K42" s="24">
        <v>2.0</v>
      </c>
      <c r="L42" s="24">
        <v>2.0</v>
      </c>
      <c r="M42" s="24">
        <v>2.0</v>
      </c>
      <c r="N42" s="24">
        <v>2.0</v>
      </c>
      <c r="O42" s="24">
        <v>2.0</v>
      </c>
      <c r="P42" s="24">
        <v>2.0</v>
      </c>
      <c r="Q42" s="24">
        <v>2.0</v>
      </c>
      <c r="R42" s="24">
        <v>2.0</v>
      </c>
      <c r="S42" s="24">
        <v>2.0</v>
      </c>
      <c r="T42" s="24">
        <v>2.0</v>
      </c>
      <c r="U42" s="24">
        <v>2.0</v>
      </c>
      <c r="V42" s="24">
        <v>2.0</v>
      </c>
      <c r="W42" s="24">
        <v>2.0</v>
      </c>
      <c r="X42" s="24">
        <v>2.0</v>
      </c>
      <c r="Y42" s="24">
        <v>2.0</v>
      </c>
      <c r="Z42" s="24">
        <v>2.0</v>
      </c>
      <c r="AA42" s="24">
        <v>2.0</v>
      </c>
      <c r="AB42" s="24">
        <v>2.0</v>
      </c>
      <c r="AC42" s="24">
        <v>2.0</v>
      </c>
      <c r="AD42" s="24">
        <v>2.0</v>
      </c>
      <c r="AE42" s="24">
        <v>2.0</v>
      </c>
      <c r="AF42" s="24">
        <v>2.0</v>
      </c>
      <c r="AG42" s="24">
        <v>2.0</v>
      </c>
      <c r="AH42" s="24">
        <v>2.0</v>
      </c>
      <c r="AI42" s="24">
        <v>2.0</v>
      </c>
      <c r="AJ42" s="24">
        <v>2.0</v>
      </c>
      <c r="AK42" s="24">
        <v>2.0</v>
      </c>
      <c r="AL42" s="24">
        <v>2.0</v>
      </c>
      <c r="AM42" s="24">
        <v>2.0</v>
      </c>
      <c r="AN42" s="24">
        <v>2.0</v>
      </c>
      <c r="AO42" s="24">
        <v>2.0</v>
      </c>
      <c r="AP42" s="24">
        <v>2.0</v>
      </c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2" t="s">
        <v>113</v>
      </c>
      <c r="B1" s="28"/>
      <c r="C1" s="28"/>
    </row>
    <row r="2" ht="14.25" customHeight="1">
      <c r="A2" s="7" t="s">
        <v>114</v>
      </c>
    </row>
    <row r="3" ht="14.25" customHeight="1">
      <c r="A3" s="8" t="s">
        <v>14</v>
      </c>
    </row>
    <row r="4" ht="14.25" customHeight="1">
      <c r="A4" s="6" t="s">
        <v>15</v>
      </c>
    </row>
    <row r="5" ht="14.25" customHeight="1">
      <c r="J5" s="29" t="s">
        <v>115</v>
      </c>
    </row>
    <row r="6" ht="14.25" customHeight="1">
      <c r="J6" s="6">
        <v>5444.0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3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7.88"/>
    <col customWidth="1" min="3" max="3" width="15.75"/>
    <col customWidth="1" min="4" max="4" width="28.25"/>
    <col customWidth="1" min="5" max="5" width="16.63"/>
    <col customWidth="1" min="6" max="6" width="14.38"/>
    <col customWidth="1" min="7" max="26" width="7.63"/>
  </cols>
  <sheetData>
    <row r="1" ht="14.25" customHeight="1">
      <c r="A1" s="7" t="s">
        <v>17</v>
      </c>
      <c r="B1" s="29"/>
      <c r="C1" s="29"/>
      <c r="D1" s="29"/>
    </row>
    <row r="2" ht="14.25" customHeight="1">
      <c r="A2" s="29"/>
      <c r="B2" s="29"/>
      <c r="C2" s="29"/>
      <c r="D2" s="29"/>
    </row>
    <row r="3" ht="14.25" customHeight="1">
      <c r="A3" s="7" t="s">
        <v>116</v>
      </c>
      <c r="B3" s="29"/>
      <c r="C3" s="29"/>
      <c r="D3" s="29"/>
    </row>
    <row r="4" ht="14.25" customHeight="1">
      <c r="A4" s="7" t="s">
        <v>117</v>
      </c>
      <c r="B4" s="29"/>
      <c r="C4" s="29"/>
      <c r="D4" s="29"/>
    </row>
    <row r="5" ht="14.25" customHeight="1">
      <c r="A5" s="7" t="s">
        <v>118</v>
      </c>
      <c r="B5" s="29"/>
      <c r="C5" s="29"/>
      <c r="D5" s="29"/>
    </row>
    <row r="6" ht="14.25" customHeight="1">
      <c r="A6" s="7" t="s">
        <v>119</v>
      </c>
      <c r="B6" s="29"/>
      <c r="C6" s="29"/>
      <c r="D6" s="29"/>
    </row>
    <row r="7" ht="14.25" customHeight="1">
      <c r="A7" s="7" t="s">
        <v>120</v>
      </c>
      <c r="B7" s="29"/>
      <c r="C7" s="29"/>
      <c r="D7" s="29"/>
    </row>
    <row r="8" ht="14.25" customHeight="1">
      <c r="A8" s="7" t="s">
        <v>121</v>
      </c>
      <c r="B8" s="29"/>
      <c r="C8" s="29"/>
      <c r="D8" s="29"/>
    </row>
    <row r="9" ht="14.25" customHeight="1">
      <c r="A9" s="7" t="s">
        <v>122</v>
      </c>
      <c r="B9" s="29"/>
      <c r="C9" s="29"/>
      <c r="D9" s="29"/>
    </row>
    <row r="10" ht="14.25" customHeight="1">
      <c r="A10" s="29"/>
      <c r="B10" s="29"/>
      <c r="C10" s="29"/>
      <c r="D10" s="29"/>
    </row>
    <row r="11" ht="14.25" customHeight="1">
      <c r="A11" s="15" t="s">
        <v>123</v>
      </c>
      <c r="B11" s="29"/>
      <c r="C11" s="29"/>
      <c r="D11" s="29"/>
    </row>
    <row r="12" ht="14.25" customHeight="1">
      <c r="A12" s="29"/>
      <c r="B12" s="29"/>
      <c r="C12" s="29"/>
      <c r="D12" s="29"/>
    </row>
    <row r="13" ht="14.25" customHeight="1">
      <c r="A13" s="30" t="s">
        <v>124</v>
      </c>
      <c r="B13" s="31" t="s">
        <v>125</v>
      </c>
      <c r="C13" s="31" t="s">
        <v>126</v>
      </c>
      <c r="D13" s="31" t="s">
        <v>127</v>
      </c>
    </row>
    <row r="14" ht="14.25" customHeight="1">
      <c r="A14" s="29">
        <v>2012.0</v>
      </c>
      <c r="B14" s="29">
        <v>626.0</v>
      </c>
      <c r="C14" s="29">
        <v>0.0</v>
      </c>
      <c r="D14" s="29"/>
    </row>
    <row r="15" ht="14.25" customHeight="1">
      <c r="A15" s="29">
        <v>2013.0</v>
      </c>
      <c r="B15" s="29">
        <v>629.1299999999999</v>
      </c>
      <c r="C15" s="29">
        <v>0.0</v>
      </c>
      <c r="D15" s="29">
        <v>0.0</v>
      </c>
    </row>
    <row r="16" ht="14.25" customHeight="1">
      <c r="A16" s="29">
        <v>2014.0</v>
      </c>
      <c r="B16" s="29">
        <v>632.2756499999998</v>
      </c>
      <c r="C16" s="29">
        <v>0.0</v>
      </c>
      <c r="D16" s="29">
        <v>0.0</v>
      </c>
    </row>
    <row r="17" ht="14.25" customHeight="1">
      <c r="A17" s="29">
        <v>2015.0</v>
      </c>
      <c r="B17" s="29">
        <v>635.4370282499998</v>
      </c>
      <c r="C17" s="29">
        <v>0.0</v>
      </c>
      <c r="D17" s="29">
        <v>0.0</v>
      </c>
    </row>
    <row r="18" ht="14.25" customHeight="1">
      <c r="A18" s="29">
        <v>2016.0</v>
      </c>
      <c r="B18" s="29">
        <v>638.6142133912497</v>
      </c>
      <c r="C18" s="29">
        <v>0.0</v>
      </c>
      <c r="D18" s="29">
        <v>0.0</v>
      </c>
    </row>
    <row r="19" ht="14.25" customHeight="1">
      <c r="A19" s="29">
        <v>2017.0</v>
      </c>
      <c r="B19" s="29">
        <v>641.8072844582059</v>
      </c>
      <c r="C19" s="29">
        <v>0.0</v>
      </c>
      <c r="D19" s="29">
        <v>0.0</v>
      </c>
    </row>
    <row r="20" ht="14.25" customHeight="1">
      <c r="A20" s="29">
        <v>2018.0</v>
      </c>
      <c r="B20" s="29">
        <v>645.0163208804969</v>
      </c>
      <c r="C20" s="29">
        <v>0.0</v>
      </c>
      <c r="D20" s="29">
        <v>0.0</v>
      </c>
    </row>
    <row r="21" ht="14.25" customHeight="1">
      <c r="A21" s="29">
        <v>2019.0</v>
      </c>
      <c r="B21" s="29">
        <v>648.2414024848993</v>
      </c>
      <c r="C21" s="29">
        <v>0.0</v>
      </c>
      <c r="D21" s="29">
        <v>0.0</v>
      </c>
    </row>
    <row r="22" ht="14.25" customHeight="1">
      <c r="A22" s="29">
        <v>2020.0</v>
      </c>
      <c r="B22" s="29">
        <v>651.4826094973237</v>
      </c>
      <c r="C22" s="29">
        <v>0.026036266666666665</v>
      </c>
      <c r="D22" s="29">
        <v>8.972745725898327E7</v>
      </c>
    </row>
    <row r="23" ht="14.25" customHeight="1">
      <c r="A23" s="29">
        <v>2021.0</v>
      </c>
      <c r="B23" s="29">
        <v>654.7400225448102</v>
      </c>
      <c r="C23" s="29">
        <v>0.01745533333333333</v>
      </c>
      <c r="D23" s="29">
        <v>6.045620169504636E7</v>
      </c>
    </row>
    <row r="24" ht="14.25" customHeight="1">
      <c r="A24" s="29">
        <v>2022.0</v>
      </c>
      <c r="B24" s="29">
        <v>658.0137226575342</v>
      </c>
      <c r="C24" s="29">
        <v>0.01745533333333333</v>
      </c>
      <c r="D24" s="29">
        <v>6.075848270352158E7</v>
      </c>
    </row>
    <row r="25" ht="14.25" customHeight="1">
      <c r="A25" s="29">
        <v>2023.0</v>
      </c>
      <c r="B25" s="29">
        <v>661.3037912708219</v>
      </c>
      <c r="C25" s="29">
        <v>1.62E-4</v>
      </c>
      <c r="D25" s="29">
        <v>566708.660330769</v>
      </c>
    </row>
    <row r="26" ht="14.25" customHeight="1">
      <c r="A26" s="29">
        <v>2024.0</v>
      </c>
      <c r="B26" s="29">
        <v>664.6103102271759</v>
      </c>
      <c r="C26" s="29">
        <v>1.62E-4</v>
      </c>
      <c r="D26" s="29">
        <v>569542.2036324228</v>
      </c>
    </row>
    <row r="27" ht="14.25" customHeight="1">
      <c r="A27" s="29">
        <v>2025.0</v>
      </c>
      <c r="B27" s="29">
        <v>667.9333617783117</v>
      </c>
      <c r="C27" s="29">
        <v>0.01857</v>
      </c>
      <c r="D27" s="29">
        <v>6.5612843920131855E7</v>
      </c>
    </row>
    <row r="28" ht="14.25" customHeight="1">
      <c r="A28" s="29">
        <v>2026.0</v>
      </c>
      <c r="B28" s="29">
        <v>671.2730285872032</v>
      </c>
      <c r="C28" s="29">
        <v>0.0</v>
      </c>
      <c r="D28" s="29">
        <v>0.0</v>
      </c>
    </row>
    <row r="29" ht="14.25" customHeight="1">
      <c r="A29" s="29">
        <v>2027.0</v>
      </c>
      <c r="B29" s="29">
        <v>674.6293937301391</v>
      </c>
      <c r="C29" s="29">
        <v>0.0</v>
      </c>
      <c r="D29" s="29">
        <v>0.0</v>
      </c>
    </row>
    <row r="30" ht="14.25" customHeight="1">
      <c r="A30" s="29">
        <v>2028.0</v>
      </c>
      <c r="B30" s="29">
        <v>678.0025406987897</v>
      </c>
      <c r="C30" s="29">
        <v>0.0</v>
      </c>
      <c r="D30" s="29">
        <v>0.0</v>
      </c>
    </row>
    <row r="31" ht="14.25" customHeight="1">
      <c r="A31" s="29">
        <v>2029.0</v>
      </c>
      <c r="B31" s="29">
        <v>681.3925534022836</v>
      </c>
      <c r="C31" s="29">
        <v>0.0</v>
      </c>
      <c r="D31" s="29">
        <v>0.0</v>
      </c>
    </row>
    <row r="32" ht="14.25" customHeight="1">
      <c r="A32" s="29">
        <v>2030.0</v>
      </c>
      <c r="B32" s="29">
        <v>684.799516169295</v>
      </c>
      <c r="C32" s="29">
        <v>0.012379999999999999</v>
      </c>
      <c r="D32" s="29">
        <v>4.484643363361014E7</v>
      </c>
    </row>
    <row r="33" ht="14.25" customHeight="1">
      <c r="A33" s="29">
        <v>2031.0</v>
      </c>
      <c r="B33" s="29">
        <v>688.2235137501414</v>
      </c>
      <c r="C33" s="29">
        <v>0.0</v>
      </c>
      <c r="D33" s="29">
        <v>0.0</v>
      </c>
    </row>
    <row r="34" ht="14.25" customHeight="1">
      <c r="A34" s="29">
        <v>2032.0</v>
      </c>
      <c r="B34" s="29">
        <v>691.664631318892</v>
      </c>
      <c r="C34" s="29">
        <v>0.0</v>
      </c>
      <c r="D34" s="29">
        <v>0.0</v>
      </c>
    </row>
    <row r="35" ht="14.25" customHeight="1">
      <c r="A35" s="29">
        <v>2033.0</v>
      </c>
      <c r="B35" s="29">
        <v>695.1229544754864</v>
      </c>
      <c r="C35" s="29">
        <v>0.0</v>
      </c>
      <c r="D35" s="29">
        <v>0.0</v>
      </c>
    </row>
    <row r="36" ht="14.25" customHeight="1">
      <c r="A36" s="29">
        <v>2034.0</v>
      </c>
      <c r="B36" s="29">
        <v>698.5985692478638</v>
      </c>
      <c r="C36" s="29">
        <v>0.0</v>
      </c>
      <c r="D36" s="29">
        <v>0.0</v>
      </c>
    </row>
    <row r="37" ht="14.25" customHeight="1">
      <c r="A37" s="29">
        <v>2035.0</v>
      </c>
      <c r="B37" s="29">
        <v>702.091562094103</v>
      </c>
      <c r="C37" s="29">
        <v>0.006036000000000006</v>
      </c>
      <c r="D37" s="29">
        <v>2.2417480834348902E7</v>
      </c>
    </row>
    <row r="38" ht="14.25" customHeight="1">
      <c r="A38" s="29">
        <v>2036.0</v>
      </c>
      <c r="B38" s="29">
        <v>705.6020199045735</v>
      </c>
      <c r="C38" s="29">
        <v>0.0</v>
      </c>
      <c r="D38" s="29">
        <v>0.0</v>
      </c>
    </row>
    <row r="39" ht="14.25" customHeight="1">
      <c r="A39" s="29">
        <v>2037.0</v>
      </c>
      <c r="B39" s="29">
        <v>709.1300300040963</v>
      </c>
      <c r="C39" s="29">
        <v>0.0</v>
      </c>
      <c r="D39" s="29">
        <v>0.0</v>
      </c>
    </row>
    <row r="40" ht="14.25" customHeight="1">
      <c r="A40" s="29">
        <v>2038.0</v>
      </c>
      <c r="B40" s="29">
        <v>712.6756801541167</v>
      </c>
      <c r="C40" s="29">
        <v>0.0</v>
      </c>
      <c r="D40" s="29">
        <v>0.0</v>
      </c>
    </row>
    <row r="41" ht="14.25" customHeight="1">
      <c r="A41" s="29">
        <v>2039.0</v>
      </c>
      <c r="B41" s="29">
        <v>716.2390585548872</v>
      </c>
      <c r="C41" s="29">
        <v>0.0</v>
      </c>
      <c r="D41" s="29">
        <v>0.0</v>
      </c>
    </row>
    <row r="42" ht="14.25" customHeight="1">
      <c r="A42" s="29">
        <v>2040.0</v>
      </c>
      <c r="B42" s="29">
        <v>719.8202538476615</v>
      </c>
      <c r="C42" s="29">
        <v>0.006189999999999999</v>
      </c>
      <c r="D42" s="29">
        <v>2.356994308559574E7</v>
      </c>
    </row>
    <row r="43" ht="14.25" customHeight="1">
      <c r="A43" s="29">
        <v>2041.0</v>
      </c>
      <c r="B43" s="29">
        <v>723.4193551168997</v>
      </c>
      <c r="C43" s="29">
        <v>0.0</v>
      </c>
      <c r="D43" s="29">
        <v>0.0</v>
      </c>
    </row>
    <row r="44" ht="14.25" customHeight="1">
      <c r="A44" s="29">
        <v>2042.0</v>
      </c>
      <c r="B44" s="29">
        <v>727.0364518924841</v>
      </c>
      <c r="C44" s="29">
        <v>0.0</v>
      </c>
      <c r="D44" s="29">
        <v>0.0</v>
      </c>
    </row>
    <row r="45" ht="14.25" customHeight="1">
      <c r="A45" s="29">
        <v>2043.0</v>
      </c>
      <c r="B45" s="29">
        <v>730.6716341519465</v>
      </c>
      <c r="C45" s="29">
        <v>0.0</v>
      </c>
      <c r="D45" s="29">
        <v>0.0</v>
      </c>
    </row>
    <row r="46" ht="14.25" customHeight="1">
      <c r="A46" s="29">
        <v>2044.0</v>
      </c>
      <c r="B46" s="29">
        <v>734.3249923227062</v>
      </c>
      <c r="C46" s="29">
        <v>0.0</v>
      </c>
      <c r="D46" s="29">
        <v>0.0</v>
      </c>
    </row>
    <row r="47" ht="14.25" customHeight="1">
      <c r="A47" s="29">
        <v>2045.0</v>
      </c>
      <c r="B47" s="29">
        <v>737.9966172843197</v>
      </c>
      <c r="C47" s="29">
        <v>0.0</v>
      </c>
      <c r="D47" s="29">
        <v>0.0</v>
      </c>
    </row>
    <row r="48" ht="14.25" customHeight="1">
      <c r="A48" s="29">
        <v>2046.0</v>
      </c>
      <c r="B48" s="29">
        <v>741.6866003707412</v>
      </c>
      <c r="C48" s="29">
        <v>0.0</v>
      </c>
      <c r="D48" s="29">
        <v>0.0</v>
      </c>
    </row>
    <row r="49" ht="14.25" customHeight="1">
      <c r="A49" s="29">
        <v>2047.0</v>
      </c>
      <c r="B49" s="29">
        <v>745.3950333725949</v>
      </c>
      <c r="C49" s="29">
        <v>0.0</v>
      </c>
      <c r="D49" s="29">
        <v>0.0</v>
      </c>
    </row>
    <row r="50" ht="14.25" customHeight="1">
      <c r="A50" s="29">
        <v>2048.0</v>
      </c>
      <c r="B50" s="29">
        <v>749.1220085394577</v>
      </c>
      <c r="C50" s="29">
        <v>0.0</v>
      </c>
      <c r="D50" s="29">
        <v>0.0</v>
      </c>
    </row>
    <row r="51" ht="14.25" customHeight="1">
      <c r="A51" s="29">
        <v>2049.0</v>
      </c>
      <c r="B51" s="29">
        <v>752.8676185821549</v>
      </c>
      <c r="C51" s="29">
        <v>0.0</v>
      </c>
      <c r="D51" s="29">
        <v>0.0</v>
      </c>
    </row>
    <row r="52" ht="14.25" customHeight="1">
      <c r="A52" s="29">
        <v>2050.0</v>
      </c>
      <c r="B52" s="29">
        <v>756.6319566750657</v>
      </c>
      <c r="C52" s="29">
        <v>0.006035999999999999</v>
      </c>
      <c r="D52" s="29">
        <v>2.4158932115389455E7</v>
      </c>
    </row>
    <row r="53" ht="14.25" customHeight="1">
      <c r="A53" s="29"/>
      <c r="B53" s="29"/>
      <c r="C53" s="29"/>
      <c r="D53" s="29"/>
    </row>
    <row r="54" ht="14.25" customHeight="1">
      <c r="A54" s="29"/>
      <c r="B54" s="29"/>
      <c r="C54" s="29"/>
      <c r="D54" s="29"/>
    </row>
    <row r="55" ht="14.25" customHeight="1">
      <c r="A55" s="29"/>
      <c r="B55" s="29"/>
      <c r="C55" s="29"/>
      <c r="D55" s="29"/>
    </row>
    <row r="56" ht="14.25" customHeight="1">
      <c r="A56" s="29"/>
      <c r="B56" s="29"/>
      <c r="C56" s="29"/>
      <c r="D56" s="29"/>
    </row>
    <row r="57" ht="14.25" customHeight="1">
      <c r="A57" s="29"/>
      <c r="B57" s="29"/>
      <c r="C57" s="29"/>
      <c r="D57" s="29"/>
    </row>
    <row r="58" ht="14.25" customHeight="1">
      <c r="A58" s="29"/>
      <c r="B58" s="29"/>
      <c r="C58" s="29"/>
      <c r="D58" s="29"/>
    </row>
    <row r="59" ht="14.25" customHeight="1">
      <c r="A59" s="29"/>
      <c r="B59" s="29"/>
      <c r="C59" s="29"/>
      <c r="D59" s="29"/>
    </row>
    <row r="60" ht="14.25" customHeight="1">
      <c r="A60" s="29"/>
      <c r="B60" s="29"/>
      <c r="C60" s="29"/>
      <c r="D60" s="29"/>
    </row>
    <row r="61" ht="14.25" customHeight="1">
      <c r="A61" s="29"/>
      <c r="B61" s="29"/>
      <c r="C61" s="29"/>
      <c r="D61" s="29"/>
    </row>
    <row r="62" ht="14.25" customHeight="1">
      <c r="A62" s="29"/>
      <c r="B62" s="29"/>
      <c r="C62" s="29"/>
      <c r="D62" s="29"/>
    </row>
    <row r="63" ht="14.25" customHeight="1">
      <c r="A63" s="29"/>
      <c r="B63" s="29"/>
      <c r="C63" s="29"/>
      <c r="D63" s="29"/>
    </row>
    <row r="64" ht="14.25" customHeight="1">
      <c r="A64" s="29"/>
      <c r="B64" s="29"/>
      <c r="C64" s="29"/>
      <c r="D64" s="29"/>
    </row>
    <row r="65" ht="14.25" customHeight="1">
      <c r="A65" s="29"/>
      <c r="B65" s="29"/>
      <c r="C65" s="29"/>
      <c r="D65" s="29"/>
    </row>
    <row r="66" ht="14.25" customHeight="1">
      <c r="A66" s="29"/>
      <c r="B66" s="29"/>
      <c r="C66" s="29"/>
      <c r="D66" s="29"/>
    </row>
    <row r="67" ht="14.25" customHeight="1">
      <c r="A67" s="29"/>
      <c r="B67" s="29"/>
      <c r="C67" s="29"/>
      <c r="D67" s="29"/>
    </row>
    <row r="68" ht="14.25" customHeight="1">
      <c r="A68" s="29"/>
      <c r="B68" s="29"/>
      <c r="C68" s="29"/>
      <c r="D68" s="29"/>
    </row>
    <row r="69" ht="14.25" customHeight="1">
      <c r="A69" s="29"/>
      <c r="B69" s="29"/>
      <c r="C69" s="29"/>
      <c r="D69" s="29"/>
    </row>
    <row r="70" ht="14.25" customHeight="1">
      <c r="A70" s="29"/>
      <c r="B70" s="29"/>
      <c r="C70" s="29"/>
      <c r="D70" s="29"/>
    </row>
    <row r="71" ht="14.25" customHeight="1">
      <c r="A71" s="29"/>
      <c r="B71" s="29"/>
      <c r="C71" s="29"/>
      <c r="D71" s="29"/>
    </row>
    <row r="72" ht="14.25" customHeight="1">
      <c r="A72" s="29"/>
      <c r="B72" s="29"/>
      <c r="C72" s="29"/>
      <c r="D72" s="29"/>
    </row>
    <row r="73" ht="14.25" customHeight="1">
      <c r="A73" s="29"/>
      <c r="B73" s="29"/>
      <c r="C73" s="29"/>
      <c r="D73" s="29"/>
    </row>
    <row r="74" ht="14.25" customHeight="1">
      <c r="A74" s="29"/>
      <c r="B74" s="29"/>
      <c r="C74" s="29"/>
      <c r="D74" s="29"/>
    </row>
    <row r="75" ht="14.25" customHeight="1">
      <c r="A75" s="29"/>
      <c r="B75" s="29"/>
      <c r="C75" s="29"/>
      <c r="D75" s="29"/>
    </row>
    <row r="76" ht="14.25" customHeight="1">
      <c r="A76" s="29"/>
      <c r="B76" s="29"/>
      <c r="C76" s="29"/>
      <c r="D76" s="29"/>
    </row>
    <row r="77" ht="14.25" customHeight="1">
      <c r="A77" s="29"/>
      <c r="B77" s="29"/>
      <c r="C77" s="29"/>
      <c r="D77" s="29"/>
    </row>
    <row r="78" ht="14.25" customHeight="1">
      <c r="A78" s="29"/>
      <c r="B78" s="29"/>
      <c r="C78" s="29"/>
      <c r="D78" s="29"/>
    </row>
    <row r="79" ht="14.25" customHeight="1">
      <c r="A79" s="29"/>
      <c r="B79" s="29"/>
      <c r="C79" s="29"/>
      <c r="D79" s="29"/>
    </row>
    <row r="80" ht="14.25" customHeight="1">
      <c r="A80" s="29"/>
      <c r="B80" s="29"/>
      <c r="C80" s="29"/>
      <c r="D80" s="29"/>
    </row>
    <row r="81" ht="14.25" customHeight="1">
      <c r="A81" s="29"/>
      <c r="B81" s="29"/>
      <c r="C81" s="29"/>
      <c r="D81" s="29"/>
    </row>
    <row r="82" ht="14.25" customHeight="1">
      <c r="A82" s="29"/>
      <c r="B82" s="29"/>
      <c r="C82" s="29"/>
      <c r="D82" s="29"/>
    </row>
    <row r="83" ht="14.25" customHeight="1">
      <c r="A83" s="29"/>
      <c r="B83" s="29"/>
      <c r="C83" s="29"/>
      <c r="D83" s="29"/>
    </row>
    <row r="84" ht="14.25" customHeight="1">
      <c r="A84" s="29"/>
      <c r="B84" s="29"/>
      <c r="C84" s="29"/>
      <c r="D84" s="29"/>
    </row>
    <row r="85" ht="14.25" customHeight="1">
      <c r="A85" s="29"/>
      <c r="B85" s="29"/>
      <c r="C85" s="29"/>
      <c r="D85" s="29"/>
    </row>
    <row r="86" ht="14.25" customHeight="1">
      <c r="A86" s="29"/>
      <c r="B86" s="29"/>
      <c r="C86" s="29"/>
      <c r="D86" s="29"/>
    </row>
    <row r="87" ht="14.25" customHeight="1">
      <c r="A87" s="29"/>
      <c r="B87" s="29"/>
      <c r="C87" s="29"/>
      <c r="D87" s="29"/>
    </row>
    <row r="88" ht="14.25" customHeight="1">
      <c r="A88" s="29"/>
      <c r="B88" s="29"/>
      <c r="C88" s="29"/>
      <c r="D88" s="29"/>
    </row>
    <row r="89" ht="14.25" customHeight="1">
      <c r="A89" s="29"/>
      <c r="B89" s="29"/>
      <c r="C89" s="29"/>
      <c r="D89" s="29"/>
    </row>
    <row r="90" ht="14.25" customHeight="1">
      <c r="A90" s="29"/>
      <c r="B90" s="29"/>
      <c r="C90" s="29"/>
      <c r="D90" s="29"/>
    </row>
    <row r="91" ht="14.25" customHeight="1">
      <c r="A91" s="29"/>
      <c r="B91" s="29"/>
      <c r="C91" s="29"/>
      <c r="D91" s="29"/>
    </row>
    <row r="92" ht="14.25" customHeight="1">
      <c r="A92" s="29"/>
      <c r="B92" s="29"/>
      <c r="C92" s="29"/>
      <c r="D92" s="29"/>
    </row>
    <row r="93" ht="14.25" customHeight="1">
      <c r="A93" s="29"/>
      <c r="B93" s="29"/>
      <c r="C93" s="29"/>
      <c r="D93" s="29"/>
    </row>
    <row r="94" ht="14.25" customHeight="1">
      <c r="A94" s="29"/>
      <c r="B94" s="29"/>
      <c r="C94" s="29"/>
      <c r="D94" s="29"/>
    </row>
    <row r="95" ht="14.25" customHeight="1">
      <c r="A95" s="29"/>
      <c r="B95" s="29"/>
      <c r="C95" s="29"/>
      <c r="D95" s="29"/>
    </row>
    <row r="96" ht="14.25" customHeight="1">
      <c r="A96" s="29"/>
      <c r="B96" s="29"/>
      <c r="C96" s="29"/>
      <c r="D96" s="29"/>
    </row>
    <row r="97" ht="14.25" customHeight="1">
      <c r="A97" s="29"/>
      <c r="B97" s="29"/>
      <c r="C97" s="29"/>
      <c r="D97" s="29"/>
    </row>
    <row r="98" ht="14.25" customHeight="1">
      <c r="A98" s="29"/>
      <c r="B98" s="29"/>
      <c r="C98" s="29"/>
      <c r="D98" s="29"/>
    </row>
    <row r="99" ht="14.25" customHeight="1">
      <c r="A99" s="29"/>
      <c r="B99" s="29"/>
      <c r="C99" s="29"/>
      <c r="D99" s="29"/>
    </row>
    <row r="100" ht="14.25" customHeight="1">
      <c r="A100" s="29"/>
      <c r="B100" s="29"/>
      <c r="C100" s="29"/>
      <c r="D100" s="29"/>
    </row>
    <row r="101" ht="14.25" customHeight="1">
      <c r="A101" s="29"/>
      <c r="B101" s="29"/>
      <c r="C101" s="29"/>
      <c r="D101" s="29"/>
    </row>
    <row r="102" ht="14.25" customHeight="1">
      <c r="A102" s="29"/>
      <c r="B102" s="29"/>
      <c r="C102" s="29"/>
      <c r="D102" s="29"/>
    </row>
    <row r="103" ht="14.25" customHeight="1">
      <c r="A103" s="29"/>
      <c r="B103" s="29"/>
      <c r="C103" s="29"/>
      <c r="D103" s="29"/>
    </row>
    <row r="104" ht="14.25" customHeight="1">
      <c r="A104" s="29"/>
      <c r="B104" s="29"/>
      <c r="C104" s="29"/>
      <c r="D104" s="29"/>
    </row>
    <row r="105" ht="14.25" customHeight="1">
      <c r="A105" s="29"/>
      <c r="B105" s="29"/>
      <c r="C105" s="29"/>
      <c r="D105" s="29"/>
    </row>
    <row r="106" ht="14.25" customHeight="1">
      <c r="A106" s="29"/>
      <c r="B106" s="29"/>
      <c r="C106" s="29"/>
      <c r="D106" s="29"/>
    </row>
    <row r="107" ht="14.25" customHeight="1">
      <c r="A107" s="29"/>
      <c r="B107" s="29"/>
      <c r="C107" s="29"/>
      <c r="D107" s="29"/>
    </row>
    <row r="108" ht="14.25" customHeight="1">
      <c r="A108" s="29"/>
      <c r="B108" s="29"/>
      <c r="C108" s="29"/>
      <c r="D108" s="29"/>
    </row>
    <row r="109" ht="14.25" customHeight="1">
      <c r="A109" s="29"/>
      <c r="B109" s="29"/>
      <c r="C109" s="29"/>
      <c r="D109" s="29"/>
    </row>
    <row r="110" ht="14.25" customHeight="1">
      <c r="A110" s="29"/>
      <c r="B110" s="29"/>
      <c r="C110" s="29"/>
      <c r="D110" s="29"/>
    </row>
    <row r="111" ht="14.25" customHeight="1">
      <c r="A111" s="29"/>
      <c r="B111" s="29"/>
      <c r="C111" s="29"/>
      <c r="D111" s="29"/>
    </row>
    <row r="112" ht="14.25" customHeight="1">
      <c r="A112" s="29"/>
      <c r="B112" s="29"/>
      <c r="C112" s="29"/>
      <c r="D112" s="29"/>
    </row>
    <row r="113" ht="14.25" customHeight="1">
      <c r="A113" s="29"/>
      <c r="B113" s="29"/>
      <c r="C113" s="29"/>
      <c r="D113" s="29"/>
    </row>
    <row r="114" ht="14.25" customHeight="1">
      <c r="A114" s="29"/>
      <c r="B114" s="29"/>
      <c r="C114" s="29"/>
      <c r="D114" s="29"/>
    </row>
    <row r="115" ht="14.25" customHeight="1">
      <c r="A115" s="29"/>
      <c r="B115" s="29"/>
      <c r="C115" s="29"/>
      <c r="D115" s="29"/>
    </row>
    <row r="116" ht="14.25" customHeight="1">
      <c r="A116" s="29"/>
      <c r="B116" s="29"/>
      <c r="C116" s="29"/>
      <c r="D116" s="29"/>
    </row>
    <row r="117" ht="14.25" customHeight="1">
      <c r="A117" s="29"/>
      <c r="B117" s="29"/>
      <c r="C117" s="29"/>
      <c r="D117" s="29"/>
    </row>
    <row r="118" ht="14.25" customHeight="1">
      <c r="A118" s="29"/>
      <c r="B118" s="29"/>
      <c r="C118" s="29"/>
      <c r="D118" s="29"/>
    </row>
    <row r="119" ht="14.25" customHeight="1">
      <c r="A119" s="29"/>
      <c r="B119" s="29"/>
      <c r="C119" s="29"/>
      <c r="D119" s="29"/>
    </row>
    <row r="120" ht="14.25" customHeight="1">
      <c r="A120" s="29"/>
      <c r="B120" s="29"/>
      <c r="C120" s="29"/>
      <c r="D120" s="29"/>
    </row>
    <row r="121" ht="14.25" customHeight="1">
      <c r="A121" s="29"/>
      <c r="B121" s="29"/>
      <c r="C121" s="29"/>
      <c r="D121" s="29"/>
    </row>
    <row r="122" ht="14.25" customHeight="1">
      <c r="A122" s="29"/>
      <c r="B122" s="29"/>
      <c r="C122" s="29"/>
      <c r="D122" s="29"/>
    </row>
    <row r="123" ht="14.25" customHeight="1">
      <c r="A123" s="29"/>
      <c r="B123" s="29"/>
      <c r="C123" s="29"/>
      <c r="D123" s="29"/>
    </row>
    <row r="124" ht="14.25" customHeight="1">
      <c r="A124" s="29"/>
      <c r="B124" s="29"/>
      <c r="C124" s="29"/>
      <c r="D124" s="29"/>
    </row>
    <row r="125" ht="14.25" customHeight="1">
      <c r="A125" s="29"/>
      <c r="B125" s="29"/>
      <c r="C125" s="29"/>
      <c r="D125" s="29"/>
    </row>
    <row r="126" ht="14.25" customHeight="1">
      <c r="A126" s="29"/>
      <c r="B126" s="29"/>
      <c r="C126" s="29"/>
      <c r="D126" s="29"/>
    </row>
    <row r="127" ht="14.25" customHeight="1">
      <c r="A127" s="29"/>
      <c r="B127" s="29"/>
      <c r="C127" s="29"/>
      <c r="D127" s="29"/>
    </row>
    <row r="128" ht="14.25" customHeight="1">
      <c r="A128" s="29"/>
      <c r="B128" s="29"/>
      <c r="C128" s="29"/>
      <c r="D128" s="29"/>
    </row>
    <row r="129" ht="14.25" customHeight="1">
      <c r="A129" s="29"/>
      <c r="B129" s="29"/>
      <c r="C129" s="29"/>
      <c r="D129" s="29"/>
    </row>
    <row r="130" ht="14.25" customHeight="1">
      <c r="A130" s="29"/>
      <c r="B130" s="29"/>
      <c r="C130" s="29"/>
      <c r="D130" s="29"/>
    </row>
    <row r="131" ht="14.25" customHeight="1">
      <c r="A131" s="29"/>
      <c r="B131" s="29"/>
      <c r="C131" s="29"/>
      <c r="D131" s="29"/>
    </row>
    <row r="132" ht="14.25" customHeight="1">
      <c r="A132" s="29"/>
      <c r="B132" s="29"/>
      <c r="C132" s="29"/>
      <c r="D132" s="29"/>
    </row>
    <row r="133" ht="14.25" customHeight="1">
      <c r="A133" s="29"/>
      <c r="B133" s="29"/>
      <c r="C133" s="29"/>
      <c r="D133" s="29"/>
    </row>
    <row r="134" ht="14.25" customHeight="1">
      <c r="A134" s="29"/>
      <c r="B134" s="29"/>
      <c r="C134" s="29"/>
      <c r="D134" s="29"/>
    </row>
    <row r="135" ht="14.25" customHeight="1">
      <c r="A135" s="29"/>
      <c r="B135" s="29"/>
      <c r="C135" s="29"/>
      <c r="D135" s="29"/>
    </row>
    <row r="136" ht="14.25" customHeight="1">
      <c r="A136" s="29"/>
      <c r="B136" s="29"/>
      <c r="C136" s="29"/>
      <c r="D136" s="29"/>
    </row>
    <row r="137" ht="14.25" customHeight="1">
      <c r="A137" s="29"/>
      <c r="B137" s="29"/>
      <c r="C137" s="29"/>
      <c r="D137" s="29"/>
    </row>
    <row r="138" ht="14.25" customHeight="1">
      <c r="A138" s="29"/>
      <c r="B138" s="29"/>
      <c r="C138" s="29"/>
      <c r="D138" s="29"/>
    </row>
    <row r="139" ht="14.25" customHeight="1">
      <c r="A139" s="29"/>
      <c r="B139" s="29"/>
      <c r="C139" s="29"/>
      <c r="D139" s="29"/>
    </row>
    <row r="140" ht="14.25" customHeight="1">
      <c r="A140" s="29"/>
      <c r="B140" s="29"/>
      <c r="C140" s="29"/>
      <c r="D140" s="29"/>
    </row>
    <row r="141" ht="14.25" customHeight="1">
      <c r="A141" s="29"/>
      <c r="B141" s="29"/>
      <c r="C141" s="29"/>
      <c r="D141" s="29"/>
    </row>
    <row r="142" ht="14.25" customHeight="1">
      <c r="A142" s="29"/>
      <c r="B142" s="29"/>
      <c r="C142" s="29"/>
      <c r="D142" s="29"/>
    </row>
    <row r="143" ht="14.25" customHeight="1">
      <c r="A143" s="29"/>
      <c r="B143" s="29"/>
      <c r="C143" s="29"/>
      <c r="D143" s="29"/>
    </row>
    <row r="144" ht="14.25" customHeight="1">
      <c r="A144" s="29"/>
      <c r="B144" s="29"/>
      <c r="C144" s="29"/>
      <c r="D144" s="29"/>
    </row>
    <row r="145" ht="14.25" customHeight="1">
      <c r="A145" s="29"/>
      <c r="B145" s="29"/>
      <c r="C145" s="29"/>
      <c r="D145" s="29"/>
    </row>
    <row r="146" ht="14.25" customHeight="1">
      <c r="A146" s="29"/>
      <c r="B146" s="29"/>
      <c r="C146" s="29"/>
      <c r="D146" s="29"/>
    </row>
    <row r="147" ht="14.25" customHeight="1">
      <c r="A147" s="29"/>
      <c r="B147" s="29"/>
      <c r="C147" s="29"/>
      <c r="D147" s="29"/>
    </row>
    <row r="148" ht="14.25" customHeight="1">
      <c r="A148" s="29"/>
      <c r="B148" s="29"/>
      <c r="C148" s="29"/>
      <c r="D148" s="29"/>
    </row>
    <row r="149" ht="14.25" customHeight="1">
      <c r="A149" s="29"/>
      <c r="B149" s="29"/>
      <c r="C149" s="29"/>
      <c r="D149" s="29"/>
    </row>
    <row r="150" ht="14.25" customHeight="1">
      <c r="A150" s="29"/>
      <c r="B150" s="29"/>
      <c r="C150" s="29"/>
      <c r="D150" s="29"/>
    </row>
    <row r="151" ht="14.25" customHeight="1">
      <c r="A151" s="29"/>
      <c r="B151" s="29"/>
      <c r="C151" s="29"/>
      <c r="D151" s="29"/>
    </row>
    <row r="152" ht="14.25" customHeight="1">
      <c r="A152" s="29"/>
      <c r="B152" s="29"/>
      <c r="C152" s="29"/>
      <c r="D152" s="29"/>
    </row>
    <row r="153" ht="14.25" customHeight="1">
      <c r="A153" s="29"/>
      <c r="B153" s="29"/>
      <c r="C153" s="29"/>
      <c r="D153" s="29"/>
    </row>
    <row r="154" ht="14.25" customHeight="1">
      <c r="A154" s="29"/>
      <c r="B154" s="29"/>
      <c r="C154" s="29"/>
      <c r="D154" s="29"/>
    </row>
    <row r="155" ht="14.25" customHeight="1">
      <c r="A155" s="29"/>
      <c r="B155" s="29"/>
      <c r="C155" s="29"/>
      <c r="D155" s="29"/>
    </row>
    <row r="156" ht="14.25" customHeight="1">
      <c r="A156" s="29"/>
      <c r="B156" s="29"/>
      <c r="C156" s="29"/>
      <c r="D156" s="29"/>
    </row>
    <row r="157" ht="14.25" customHeight="1">
      <c r="A157" s="29"/>
      <c r="B157" s="29"/>
      <c r="C157" s="29"/>
      <c r="D157" s="29"/>
    </row>
    <row r="158" ht="14.25" customHeight="1">
      <c r="A158" s="29"/>
      <c r="B158" s="29"/>
      <c r="C158" s="29"/>
      <c r="D158" s="29"/>
    </row>
    <row r="159" ht="14.25" customHeight="1">
      <c r="A159" s="29"/>
      <c r="B159" s="29"/>
      <c r="C159" s="29"/>
      <c r="D159" s="29"/>
    </row>
    <row r="160" ht="14.25" customHeight="1">
      <c r="A160" s="29"/>
      <c r="B160" s="29"/>
      <c r="C160" s="29"/>
      <c r="D160" s="29"/>
    </row>
    <row r="161" ht="14.25" customHeight="1">
      <c r="A161" s="29"/>
      <c r="B161" s="29"/>
      <c r="C161" s="29"/>
      <c r="D161" s="29"/>
    </row>
    <row r="162" ht="14.25" customHeight="1">
      <c r="A162" s="29"/>
      <c r="B162" s="29"/>
      <c r="C162" s="29"/>
      <c r="D162" s="29"/>
    </row>
    <row r="163" ht="14.25" customHeight="1">
      <c r="A163" s="29"/>
      <c r="B163" s="29"/>
      <c r="C163" s="29"/>
      <c r="D163" s="29"/>
    </row>
    <row r="164" ht="14.25" customHeight="1">
      <c r="A164" s="29"/>
      <c r="B164" s="29"/>
      <c r="C164" s="29"/>
      <c r="D164" s="29"/>
    </row>
    <row r="165" ht="14.25" customHeight="1">
      <c r="A165" s="29"/>
      <c r="B165" s="29"/>
      <c r="C165" s="29"/>
      <c r="D165" s="29"/>
    </row>
    <row r="166" ht="14.25" customHeight="1">
      <c r="A166" s="29"/>
      <c r="B166" s="29"/>
      <c r="C166" s="29"/>
      <c r="D166" s="29"/>
    </row>
    <row r="167" ht="14.25" customHeight="1">
      <c r="A167" s="29"/>
      <c r="B167" s="29"/>
      <c r="C167" s="29"/>
      <c r="D167" s="29"/>
    </row>
    <row r="168" ht="14.25" customHeight="1">
      <c r="A168" s="29"/>
      <c r="B168" s="29"/>
      <c r="C168" s="29"/>
      <c r="D168" s="29"/>
    </row>
    <row r="169" ht="14.25" customHeight="1">
      <c r="A169" s="29"/>
      <c r="B169" s="29"/>
      <c r="C169" s="29"/>
      <c r="D169" s="29"/>
    </row>
    <row r="170" ht="14.25" customHeight="1">
      <c r="A170" s="29"/>
      <c r="B170" s="29"/>
      <c r="C170" s="29"/>
      <c r="D170" s="29"/>
    </row>
    <row r="171" ht="14.25" customHeight="1">
      <c r="A171" s="29"/>
      <c r="B171" s="29"/>
      <c r="C171" s="29"/>
      <c r="D171" s="29"/>
    </row>
    <row r="172" ht="14.25" customHeight="1">
      <c r="A172" s="29"/>
      <c r="B172" s="29"/>
      <c r="C172" s="29"/>
      <c r="D172" s="29"/>
    </row>
    <row r="173" ht="14.25" customHeight="1">
      <c r="A173" s="29"/>
      <c r="B173" s="29"/>
      <c r="C173" s="29"/>
      <c r="D173" s="29"/>
    </row>
    <row r="174" ht="14.25" customHeight="1">
      <c r="A174" s="29"/>
      <c r="B174" s="29"/>
      <c r="C174" s="29"/>
      <c r="D174" s="29"/>
    </row>
    <row r="175" ht="14.25" customHeight="1">
      <c r="A175" s="29"/>
      <c r="B175" s="29"/>
      <c r="C175" s="29"/>
      <c r="D175" s="29"/>
    </row>
    <row r="176" ht="14.25" customHeight="1">
      <c r="A176" s="29"/>
      <c r="B176" s="29"/>
      <c r="C176" s="29"/>
      <c r="D176" s="29"/>
    </row>
    <row r="177" ht="14.25" customHeight="1">
      <c r="A177" s="29"/>
      <c r="B177" s="29"/>
      <c r="C177" s="29"/>
      <c r="D177" s="29"/>
    </row>
    <row r="178" ht="14.25" customHeight="1">
      <c r="A178" s="29"/>
      <c r="B178" s="29"/>
      <c r="C178" s="29"/>
      <c r="D178" s="29"/>
    </row>
    <row r="179" ht="14.25" customHeight="1">
      <c r="A179" s="29"/>
      <c r="B179" s="29"/>
      <c r="C179" s="29"/>
      <c r="D179" s="29"/>
    </row>
    <row r="180" ht="14.25" customHeight="1">
      <c r="A180" s="29"/>
      <c r="B180" s="29"/>
      <c r="C180" s="29"/>
      <c r="D180" s="29"/>
    </row>
    <row r="181" ht="14.25" customHeight="1">
      <c r="A181" s="29"/>
      <c r="B181" s="29"/>
      <c r="C181" s="29"/>
      <c r="D181" s="29"/>
    </row>
    <row r="182" ht="14.25" customHeight="1">
      <c r="A182" s="29"/>
      <c r="B182" s="29"/>
      <c r="C182" s="29"/>
      <c r="D182" s="29"/>
    </row>
    <row r="183" ht="14.25" customHeight="1">
      <c r="A183" s="29"/>
      <c r="B183" s="29"/>
      <c r="C183" s="29"/>
      <c r="D183" s="29"/>
    </row>
    <row r="184" ht="14.25" customHeight="1">
      <c r="A184" s="29"/>
      <c r="B184" s="29"/>
      <c r="C184" s="29"/>
      <c r="D184" s="29"/>
    </row>
    <row r="185" ht="14.25" customHeight="1">
      <c r="A185" s="29"/>
      <c r="B185" s="29"/>
      <c r="C185" s="29"/>
      <c r="D185" s="29"/>
    </row>
    <row r="186" ht="14.25" customHeight="1">
      <c r="A186" s="29"/>
      <c r="B186" s="29"/>
      <c r="C186" s="29"/>
      <c r="D186" s="29"/>
    </row>
    <row r="187" ht="14.25" customHeight="1">
      <c r="A187" s="29"/>
      <c r="B187" s="29"/>
      <c r="C187" s="29"/>
      <c r="D187" s="29"/>
    </row>
    <row r="188" ht="14.25" customHeight="1">
      <c r="A188" s="29"/>
      <c r="B188" s="29"/>
      <c r="C188" s="29"/>
      <c r="D188" s="29"/>
    </row>
    <row r="189" ht="14.25" customHeight="1">
      <c r="A189" s="29"/>
      <c r="B189" s="29"/>
      <c r="C189" s="29"/>
      <c r="D189" s="29"/>
    </row>
    <row r="190" ht="14.25" customHeight="1">
      <c r="A190" s="29"/>
      <c r="B190" s="29"/>
      <c r="C190" s="29"/>
      <c r="D190" s="29"/>
    </row>
    <row r="191" ht="14.25" customHeight="1">
      <c r="A191" s="29"/>
      <c r="B191" s="29"/>
      <c r="C191" s="29"/>
      <c r="D191" s="29"/>
    </row>
    <row r="192" ht="14.25" customHeight="1">
      <c r="A192" s="29"/>
      <c r="B192" s="29"/>
      <c r="C192" s="29"/>
      <c r="D192" s="29"/>
    </row>
    <row r="193" ht="14.25" customHeight="1">
      <c r="A193" s="29"/>
      <c r="B193" s="29"/>
      <c r="C193" s="29"/>
      <c r="D193" s="29"/>
    </row>
    <row r="194" ht="14.25" customHeight="1">
      <c r="A194" s="29"/>
      <c r="B194" s="29"/>
      <c r="C194" s="29"/>
      <c r="D194" s="29"/>
    </row>
    <row r="195" ht="14.25" customHeight="1">
      <c r="A195" s="29"/>
      <c r="B195" s="29"/>
      <c r="C195" s="29"/>
      <c r="D195" s="29"/>
    </row>
    <row r="196" ht="14.25" customHeight="1">
      <c r="A196" s="29"/>
      <c r="B196" s="29"/>
      <c r="C196" s="29"/>
      <c r="D196" s="29"/>
    </row>
    <row r="197" ht="14.25" customHeight="1">
      <c r="A197" s="29"/>
      <c r="B197" s="29"/>
      <c r="C197" s="29"/>
      <c r="D197" s="29"/>
    </row>
    <row r="198" ht="14.25" customHeight="1">
      <c r="A198" s="29"/>
      <c r="B198" s="29"/>
      <c r="C198" s="29"/>
      <c r="D198" s="29"/>
    </row>
    <row r="199" ht="14.25" customHeight="1">
      <c r="A199" s="29"/>
      <c r="B199" s="29"/>
      <c r="C199" s="29"/>
      <c r="D199" s="29"/>
    </row>
    <row r="200" ht="14.25" customHeight="1">
      <c r="A200" s="29"/>
      <c r="B200" s="29"/>
      <c r="C200" s="29"/>
      <c r="D200" s="29"/>
    </row>
    <row r="201" ht="14.25" customHeight="1">
      <c r="A201" s="29"/>
      <c r="B201" s="29"/>
      <c r="C201" s="29"/>
      <c r="D201" s="29"/>
    </row>
    <row r="202" ht="14.25" customHeight="1">
      <c r="A202" s="29"/>
      <c r="B202" s="29"/>
      <c r="C202" s="29"/>
      <c r="D202" s="29"/>
    </row>
    <row r="203" ht="14.25" customHeight="1">
      <c r="A203" s="29"/>
      <c r="B203" s="29"/>
      <c r="C203" s="29"/>
      <c r="D203" s="29"/>
    </row>
    <row r="204" ht="14.25" customHeight="1">
      <c r="A204" s="29"/>
      <c r="B204" s="29"/>
      <c r="C204" s="29"/>
      <c r="D204" s="29"/>
    </row>
    <row r="205" ht="14.25" customHeight="1">
      <c r="A205" s="29"/>
      <c r="B205" s="29"/>
      <c r="C205" s="29"/>
      <c r="D205" s="29"/>
    </row>
    <row r="206" ht="14.25" customHeight="1">
      <c r="A206" s="29"/>
      <c r="B206" s="29"/>
      <c r="C206" s="29"/>
      <c r="D206" s="29"/>
    </row>
    <row r="207" ht="14.25" customHeight="1">
      <c r="A207" s="29"/>
      <c r="B207" s="29"/>
      <c r="C207" s="29"/>
      <c r="D207" s="29"/>
    </row>
    <row r="208" ht="14.25" customHeight="1">
      <c r="A208" s="29"/>
      <c r="B208" s="29"/>
      <c r="C208" s="29"/>
      <c r="D208" s="29"/>
    </row>
    <row r="209" ht="14.25" customHeight="1">
      <c r="A209" s="29"/>
      <c r="B209" s="29"/>
      <c r="C209" s="29"/>
      <c r="D209" s="29"/>
    </row>
    <row r="210" ht="14.25" customHeight="1">
      <c r="A210" s="29"/>
      <c r="B210" s="29"/>
      <c r="C210" s="29"/>
      <c r="D210" s="29"/>
    </row>
    <row r="211" ht="14.25" customHeight="1">
      <c r="A211" s="29"/>
      <c r="B211" s="29"/>
      <c r="C211" s="29"/>
      <c r="D211" s="29"/>
    </row>
    <row r="212" ht="14.25" customHeight="1">
      <c r="A212" s="29"/>
      <c r="B212" s="29"/>
      <c r="C212" s="29"/>
      <c r="D212" s="29"/>
    </row>
    <row r="213" ht="14.25" customHeight="1">
      <c r="A213" s="29"/>
      <c r="B213" s="29"/>
      <c r="C213" s="29"/>
      <c r="D213" s="29"/>
    </row>
    <row r="214" ht="14.25" customHeight="1">
      <c r="A214" s="29"/>
      <c r="B214" s="29"/>
      <c r="C214" s="29"/>
      <c r="D214" s="29"/>
    </row>
    <row r="215" ht="14.25" customHeight="1">
      <c r="A215" s="29"/>
      <c r="B215" s="29"/>
      <c r="C215" s="29"/>
      <c r="D215" s="29"/>
    </row>
    <row r="216" ht="14.25" customHeight="1">
      <c r="A216" s="29"/>
      <c r="B216" s="29"/>
      <c r="C216" s="29"/>
      <c r="D216" s="29"/>
    </row>
    <row r="217" ht="14.25" customHeight="1">
      <c r="A217" s="29"/>
      <c r="B217" s="29"/>
      <c r="C217" s="29"/>
      <c r="D217" s="29"/>
    </row>
    <row r="218" ht="14.25" customHeight="1">
      <c r="A218" s="29"/>
      <c r="B218" s="29"/>
      <c r="C218" s="29"/>
      <c r="D218" s="29"/>
    </row>
    <row r="219" ht="14.25" customHeight="1">
      <c r="A219" s="29"/>
      <c r="B219" s="29"/>
      <c r="C219" s="29"/>
      <c r="D219" s="29"/>
    </row>
    <row r="220" ht="14.25" customHeight="1">
      <c r="A220" s="29"/>
      <c r="B220" s="29"/>
      <c r="C220" s="29"/>
      <c r="D220" s="29"/>
    </row>
    <row r="221" ht="14.25" customHeight="1">
      <c r="A221" s="29"/>
      <c r="B221" s="29"/>
      <c r="C221" s="29"/>
      <c r="D221" s="29"/>
    </row>
    <row r="222" ht="14.25" customHeight="1">
      <c r="A222" s="29"/>
      <c r="B222" s="29"/>
      <c r="C222" s="29"/>
      <c r="D222" s="29"/>
    </row>
    <row r="223" ht="14.25" customHeight="1">
      <c r="A223" s="29"/>
      <c r="B223" s="29"/>
      <c r="C223" s="29"/>
      <c r="D223" s="29"/>
    </row>
    <row r="224" ht="14.25" customHeight="1">
      <c r="A224" s="29"/>
      <c r="B224" s="29"/>
      <c r="C224" s="29"/>
      <c r="D224" s="29"/>
    </row>
    <row r="225" ht="14.25" customHeight="1">
      <c r="A225" s="29"/>
      <c r="B225" s="29"/>
      <c r="C225" s="29"/>
      <c r="D225" s="29"/>
    </row>
    <row r="226" ht="14.25" customHeight="1">
      <c r="A226" s="29"/>
      <c r="B226" s="29"/>
      <c r="C226" s="29"/>
      <c r="D226" s="29"/>
    </row>
    <row r="227" ht="14.25" customHeight="1">
      <c r="A227" s="29"/>
      <c r="B227" s="29"/>
      <c r="C227" s="29"/>
      <c r="D227" s="29"/>
    </row>
    <row r="228" ht="14.25" customHeight="1">
      <c r="A228" s="29"/>
      <c r="B228" s="29"/>
      <c r="C228" s="29"/>
      <c r="D228" s="29"/>
    </row>
    <row r="229" ht="14.25" customHeight="1">
      <c r="A229" s="29"/>
      <c r="B229" s="29"/>
      <c r="C229" s="29"/>
      <c r="D229" s="29"/>
    </row>
    <row r="230" ht="14.25" customHeight="1">
      <c r="A230" s="29"/>
      <c r="B230" s="29"/>
      <c r="C230" s="29"/>
      <c r="D230" s="29"/>
    </row>
    <row r="231" ht="14.25" customHeight="1">
      <c r="A231" s="29"/>
      <c r="B231" s="29"/>
      <c r="C231" s="29"/>
      <c r="D231" s="29"/>
    </row>
    <row r="232" ht="14.25" customHeight="1">
      <c r="A232" s="29"/>
      <c r="B232" s="29"/>
      <c r="C232" s="29"/>
      <c r="D232" s="29"/>
    </row>
    <row r="233" ht="14.25" customHeight="1">
      <c r="A233" s="29"/>
      <c r="B233" s="29"/>
      <c r="C233" s="29"/>
      <c r="D233" s="29"/>
    </row>
    <row r="234" ht="14.25" customHeight="1">
      <c r="A234" s="29"/>
      <c r="B234" s="29"/>
      <c r="C234" s="29"/>
      <c r="D234" s="29"/>
    </row>
    <row r="235" ht="14.25" customHeight="1">
      <c r="A235" s="29"/>
      <c r="B235" s="29"/>
      <c r="C235" s="29"/>
      <c r="D235" s="29"/>
    </row>
    <row r="236" ht="14.25" customHeight="1">
      <c r="A236" s="29"/>
      <c r="B236" s="29"/>
      <c r="C236" s="29"/>
      <c r="D236" s="29"/>
    </row>
    <row r="237" ht="14.25" customHeight="1">
      <c r="A237" s="29"/>
      <c r="B237" s="29"/>
      <c r="C237" s="29"/>
      <c r="D237" s="29"/>
    </row>
    <row r="238" ht="14.25" customHeight="1">
      <c r="A238" s="29"/>
      <c r="B238" s="29"/>
      <c r="C238" s="29"/>
      <c r="D238" s="29"/>
    </row>
    <row r="239" ht="14.25" customHeight="1">
      <c r="A239" s="29"/>
      <c r="B239" s="29"/>
      <c r="C239" s="29"/>
      <c r="D239" s="29"/>
    </row>
    <row r="240" ht="14.25" customHeight="1">
      <c r="A240" s="29"/>
      <c r="B240" s="29"/>
      <c r="C240" s="29"/>
      <c r="D240" s="29"/>
    </row>
    <row r="241" ht="14.25" customHeight="1">
      <c r="A241" s="29"/>
      <c r="B241" s="29"/>
      <c r="C241" s="29"/>
      <c r="D241" s="29"/>
    </row>
    <row r="242" ht="14.25" customHeight="1">
      <c r="A242" s="29"/>
      <c r="B242" s="29"/>
      <c r="C242" s="29"/>
      <c r="D242" s="29"/>
    </row>
    <row r="243" ht="14.25" customHeight="1">
      <c r="A243" s="29"/>
      <c r="B243" s="29"/>
      <c r="C243" s="29"/>
      <c r="D243" s="29"/>
    </row>
    <row r="244" ht="14.25" customHeight="1">
      <c r="A244" s="29"/>
      <c r="B244" s="29"/>
      <c r="C244" s="29"/>
      <c r="D244" s="29"/>
    </row>
    <row r="245" ht="14.25" customHeight="1">
      <c r="A245" s="29"/>
      <c r="B245" s="29"/>
      <c r="C245" s="29"/>
      <c r="D245" s="29"/>
    </row>
    <row r="246" ht="14.25" customHeight="1">
      <c r="A246" s="29"/>
      <c r="B246" s="29"/>
      <c r="C246" s="29"/>
      <c r="D246" s="29"/>
    </row>
    <row r="247" ht="14.25" customHeight="1">
      <c r="A247" s="29"/>
      <c r="B247" s="29"/>
      <c r="C247" s="29"/>
      <c r="D247" s="29"/>
    </row>
    <row r="248" ht="14.25" customHeight="1">
      <c r="A248" s="29"/>
      <c r="B248" s="29"/>
      <c r="C248" s="29"/>
      <c r="D248" s="29"/>
    </row>
    <row r="249" ht="14.25" customHeight="1">
      <c r="A249" s="29"/>
      <c r="B249" s="29"/>
      <c r="C249" s="29"/>
      <c r="D249" s="29"/>
    </row>
    <row r="250" ht="14.25" customHeight="1">
      <c r="A250" s="29"/>
      <c r="B250" s="29"/>
      <c r="C250" s="29"/>
      <c r="D250" s="29"/>
    </row>
    <row r="251" ht="14.25" customHeight="1">
      <c r="A251" s="29"/>
      <c r="B251" s="29"/>
      <c r="C251" s="29"/>
      <c r="D251" s="29"/>
    </row>
    <row r="252" ht="14.25" customHeight="1">
      <c r="A252" s="29"/>
      <c r="B252" s="29"/>
      <c r="C252" s="29"/>
      <c r="D252" s="29"/>
    </row>
    <row r="253" ht="14.25" customHeight="1">
      <c r="A253" s="29"/>
      <c r="B253" s="29"/>
      <c r="C253" s="29"/>
      <c r="D253" s="29"/>
    </row>
    <row r="254" ht="14.25" customHeight="1">
      <c r="A254" s="29"/>
      <c r="B254" s="29"/>
      <c r="C254" s="29"/>
      <c r="D254" s="29"/>
    </row>
    <row r="255" ht="14.25" customHeight="1">
      <c r="A255" s="29"/>
      <c r="B255" s="29"/>
      <c r="C255" s="29"/>
      <c r="D255" s="29"/>
    </row>
    <row r="256" ht="14.25" customHeight="1">
      <c r="A256" s="29"/>
      <c r="B256" s="29"/>
      <c r="C256" s="29"/>
      <c r="D256" s="29"/>
    </row>
    <row r="257" ht="14.25" customHeight="1">
      <c r="A257" s="29"/>
      <c r="B257" s="29"/>
      <c r="C257" s="29"/>
      <c r="D257" s="29"/>
    </row>
    <row r="258" ht="14.25" customHeight="1">
      <c r="A258" s="29"/>
      <c r="B258" s="29"/>
      <c r="C258" s="29"/>
      <c r="D258" s="29"/>
    </row>
    <row r="259" ht="14.25" customHeight="1">
      <c r="A259" s="29"/>
      <c r="B259" s="29"/>
      <c r="C259" s="29"/>
      <c r="D259" s="29"/>
    </row>
    <row r="260" ht="14.25" customHeight="1">
      <c r="A260" s="29"/>
      <c r="B260" s="29"/>
      <c r="C260" s="29"/>
      <c r="D260" s="29"/>
    </row>
    <row r="261" ht="14.25" customHeight="1">
      <c r="A261" s="29"/>
      <c r="B261" s="29"/>
      <c r="C261" s="29"/>
      <c r="D261" s="29"/>
    </row>
    <row r="262" ht="14.25" customHeight="1">
      <c r="A262" s="29"/>
      <c r="B262" s="29"/>
      <c r="C262" s="29"/>
      <c r="D262" s="29"/>
    </row>
    <row r="263" ht="14.25" customHeight="1">
      <c r="A263" s="29"/>
      <c r="B263" s="29"/>
      <c r="C263" s="29"/>
      <c r="D263" s="29"/>
    </row>
    <row r="264" ht="14.25" customHeight="1">
      <c r="A264" s="29"/>
      <c r="B264" s="29"/>
      <c r="C264" s="29"/>
      <c r="D264" s="29"/>
    </row>
    <row r="265" ht="14.25" customHeight="1">
      <c r="A265" s="29"/>
      <c r="B265" s="29"/>
      <c r="C265" s="29"/>
      <c r="D265" s="29"/>
    </row>
    <row r="266" ht="14.25" customHeight="1">
      <c r="A266" s="29"/>
      <c r="B266" s="29"/>
      <c r="C266" s="29"/>
      <c r="D266" s="29"/>
    </row>
    <row r="267" ht="14.25" customHeight="1">
      <c r="A267" s="29"/>
      <c r="B267" s="29"/>
      <c r="C267" s="29"/>
      <c r="D267" s="29"/>
    </row>
    <row r="268" ht="14.25" customHeight="1">
      <c r="A268" s="29"/>
      <c r="B268" s="29"/>
      <c r="C268" s="29"/>
      <c r="D268" s="29"/>
    </row>
    <row r="269" ht="14.25" customHeight="1">
      <c r="A269" s="29"/>
      <c r="B269" s="29"/>
      <c r="C269" s="29"/>
      <c r="D269" s="29"/>
    </row>
    <row r="270" ht="14.25" customHeight="1">
      <c r="A270" s="29"/>
      <c r="B270" s="29"/>
      <c r="C270" s="29"/>
      <c r="D270" s="29"/>
    </row>
    <row r="271" ht="14.25" customHeight="1">
      <c r="A271" s="29"/>
      <c r="B271" s="29"/>
      <c r="C271" s="29"/>
      <c r="D271" s="29"/>
    </row>
    <row r="272" ht="14.25" customHeight="1">
      <c r="A272" s="29"/>
      <c r="B272" s="29"/>
      <c r="C272" s="29"/>
      <c r="D272" s="29"/>
    </row>
    <row r="273" ht="14.25" customHeight="1">
      <c r="A273" s="29"/>
      <c r="B273" s="29"/>
      <c r="C273" s="29"/>
      <c r="D273" s="29"/>
    </row>
    <row r="274" ht="14.25" customHeight="1">
      <c r="A274" s="29"/>
      <c r="B274" s="29"/>
      <c r="C274" s="29"/>
      <c r="D274" s="29"/>
    </row>
    <row r="275" ht="14.25" customHeight="1">
      <c r="A275" s="29"/>
      <c r="B275" s="29"/>
      <c r="C275" s="29"/>
      <c r="D275" s="29"/>
    </row>
    <row r="276" ht="14.25" customHeight="1">
      <c r="A276" s="29"/>
      <c r="B276" s="29"/>
      <c r="C276" s="29"/>
      <c r="D276" s="29"/>
    </row>
    <row r="277" ht="14.25" customHeight="1">
      <c r="A277" s="29"/>
      <c r="B277" s="29"/>
      <c r="C277" s="29"/>
      <c r="D277" s="29"/>
    </row>
    <row r="278" ht="14.25" customHeight="1">
      <c r="A278" s="29"/>
      <c r="B278" s="29"/>
      <c r="C278" s="29"/>
      <c r="D278" s="29"/>
    </row>
    <row r="279" ht="14.25" customHeight="1">
      <c r="A279" s="29"/>
      <c r="B279" s="29"/>
      <c r="C279" s="29"/>
      <c r="D279" s="29"/>
    </row>
    <row r="280" ht="14.25" customHeight="1">
      <c r="A280" s="29"/>
      <c r="B280" s="29"/>
      <c r="C280" s="29"/>
      <c r="D280" s="29"/>
    </row>
    <row r="281" ht="14.25" customHeight="1">
      <c r="A281" s="29"/>
      <c r="B281" s="29"/>
      <c r="C281" s="29"/>
      <c r="D281" s="29"/>
    </row>
    <row r="282" ht="14.25" customHeight="1">
      <c r="A282" s="29"/>
      <c r="B282" s="29"/>
      <c r="C282" s="29"/>
      <c r="D282" s="29"/>
    </row>
    <row r="283" ht="14.25" customHeight="1">
      <c r="A283" s="29"/>
      <c r="B283" s="29"/>
      <c r="C283" s="29"/>
      <c r="D283" s="29"/>
    </row>
    <row r="284" ht="14.25" customHeight="1">
      <c r="A284" s="29"/>
      <c r="B284" s="29"/>
      <c r="C284" s="29"/>
      <c r="D284" s="29"/>
    </row>
    <row r="285" ht="14.25" customHeight="1">
      <c r="A285" s="29"/>
      <c r="B285" s="29"/>
      <c r="C285" s="29"/>
      <c r="D285" s="29"/>
    </row>
    <row r="286" ht="14.25" customHeight="1">
      <c r="A286" s="29"/>
      <c r="B286" s="29"/>
      <c r="C286" s="29"/>
      <c r="D286" s="29"/>
    </row>
    <row r="287" ht="14.25" customHeight="1">
      <c r="A287" s="29"/>
      <c r="B287" s="29"/>
      <c r="C287" s="29"/>
      <c r="D287" s="29"/>
    </row>
    <row r="288" ht="14.25" customHeight="1">
      <c r="A288" s="29"/>
      <c r="B288" s="29"/>
      <c r="C288" s="29"/>
      <c r="D288" s="29"/>
    </row>
    <row r="289" ht="14.25" customHeight="1">
      <c r="A289" s="29"/>
      <c r="B289" s="29"/>
      <c r="C289" s="29"/>
      <c r="D289" s="29"/>
    </row>
    <row r="290" ht="14.25" customHeight="1">
      <c r="A290" s="29"/>
      <c r="B290" s="29"/>
      <c r="C290" s="29"/>
      <c r="D290" s="29"/>
    </row>
    <row r="291" ht="14.25" customHeight="1">
      <c r="A291" s="29"/>
      <c r="B291" s="29"/>
      <c r="C291" s="29"/>
      <c r="D291" s="29"/>
    </row>
    <row r="292" ht="14.25" customHeight="1">
      <c r="A292" s="29"/>
      <c r="B292" s="29"/>
      <c r="C292" s="29"/>
      <c r="D292" s="29"/>
    </row>
    <row r="293" ht="14.25" customHeight="1">
      <c r="A293" s="29"/>
      <c r="B293" s="29"/>
      <c r="C293" s="29"/>
      <c r="D293" s="29"/>
    </row>
    <row r="294" ht="14.25" customHeight="1">
      <c r="A294" s="29"/>
      <c r="B294" s="29"/>
      <c r="C294" s="29"/>
      <c r="D294" s="29"/>
    </row>
    <row r="295" ht="14.25" customHeight="1">
      <c r="A295" s="29"/>
      <c r="B295" s="29"/>
      <c r="C295" s="29"/>
      <c r="D295" s="29"/>
    </row>
    <row r="296" ht="14.25" customHeight="1">
      <c r="A296" s="29"/>
      <c r="B296" s="29"/>
      <c r="C296" s="29"/>
      <c r="D296" s="29"/>
    </row>
    <row r="297" ht="14.25" customHeight="1">
      <c r="A297" s="29"/>
      <c r="B297" s="29"/>
      <c r="C297" s="29"/>
      <c r="D297" s="29"/>
    </row>
    <row r="298" ht="14.25" customHeight="1">
      <c r="A298" s="29"/>
      <c r="B298" s="29"/>
      <c r="C298" s="29"/>
      <c r="D298" s="29"/>
    </row>
    <row r="299" ht="14.25" customHeight="1">
      <c r="A299" s="29"/>
      <c r="B299" s="29"/>
      <c r="C299" s="29"/>
      <c r="D299" s="29"/>
    </row>
    <row r="300" ht="14.25" customHeight="1">
      <c r="A300" s="29"/>
      <c r="B300" s="29"/>
      <c r="C300" s="29"/>
      <c r="D300" s="29"/>
    </row>
    <row r="301" ht="14.25" customHeight="1">
      <c r="A301" s="29"/>
      <c r="B301" s="29"/>
      <c r="C301" s="29"/>
      <c r="D301" s="29"/>
    </row>
    <row r="302" ht="14.25" customHeight="1">
      <c r="A302" s="29"/>
      <c r="B302" s="29"/>
      <c r="C302" s="29"/>
      <c r="D302" s="29"/>
    </row>
    <row r="303" ht="14.25" customHeight="1">
      <c r="A303" s="29"/>
      <c r="B303" s="29"/>
      <c r="C303" s="29"/>
      <c r="D303" s="29"/>
    </row>
    <row r="304" ht="14.25" customHeight="1">
      <c r="A304" s="29"/>
      <c r="B304" s="29"/>
      <c r="C304" s="29"/>
      <c r="D304" s="29"/>
    </row>
    <row r="305" ht="14.25" customHeight="1">
      <c r="A305" s="29"/>
      <c r="B305" s="29"/>
      <c r="C305" s="29"/>
      <c r="D305" s="29"/>
    </row>
    <row r="306" ht="14.25" customHeight="1">
      <c r="A306" s="29"/>
      <c r="B306" s="29"/>
      <c r="C306" s="29"/>
      <c r="D306" s="29"/>
    </row>
    <row r="307" ht="14.25" customHeight="1">
      <c r="A307" s="29"/>
      <c r="B307" s="29"/>
      <c r="C307" s="29"/>
      <c r="D307" s="29"/>
    </row>
    <row r="308" ht="14.25" customHeight="1">
      <c r="A308" s="29"/>
      <c r="B308" s="29"/>
      <c r="C308" s="29"/>
      <c r="D308" s="29"/>
    </row>
    <row r="309" ht="14.25" customHeight="1">
      <c r="A309" s="29"/>
      <c r="B309" s="29"/>
      <c r="C309" s="29"/>
      <c r="D309" s="29"/>
    </row>
    <row r="310" ht="14.25" customHeight="1">
      <c r="A310" s="29"/>
      <c r="B310" s="29"/>
      <c r="C310" s="29"/>
      <c r="D310" s="29"/>
    </row>
    <row r="311" ht="14.25" customHeight="1">
      <c r="A311" s="29"/>
      <c r="B311" s="29"/>
      <c r="C311" s="29"/>
      <c r="D311" s="29"/>
    </row>
    <row r="312" ht="14.25" customHeight="1">
      <c r="A312" s="29"/>
      <c r="B312" s="29"/>
      <c r="C312" s="29"/>
      <c r="D312" s="29"/>
    </row>
    <row r="313" ht="14.25" customHeight="1">
      <c r="A313" s="29"/>
      <c r="B313" s="29"/>
      <c r="C313" s="29"/>
      <c r="D313" s="29"/>
    </row>
    <row r="314" ht="14.25" customHeight="1">
      <c r="A314" s="29"/>
      <c r="B314" s="29"/>
      <c r="C314" s="29"/>
      <c r="D314" s="29"/>
    </row>
    <row r="315" ht="14.25" customHeight="1">
      <c r="A315" s="29"/>
      <c r="B315" s="29"/>
      <c r="C315" s="29"/>
      <c r="D315" s="29"/>
    </row>
    <row r="316" ht="14.25" customHeight="1">
      <c r="A316" s="29"/>
      <c r="B316" s="29"/>
      <c r="C316" s="29"/>
      <c r="D316" s="29"/>
    </row>
    <row r="317" ht="14.25" customHeight="1">
      <c r="A317" s="29"/>
      <c r="B317" s="29"/>
      <c r="C317" s="29"/>
      <c r="D317" s="29"/>
    </row>
    <row r="318" ht="14.25" customHeight="1">
      <c r="A318" s="29"/>
      <c r="B318" s="29"/>
      <c r="C318" s="29"/>
      <c r="D318" s="29"/>
    </row>
    <row r="319" ht="14.25" customHeight="1">
      <c r="A319" s="29"/>
      <c r="B319" s="29"/>
      <c r="C319" s="29"/>
      <c r="D319" s="29"/>
    </row>
    <row r="320" ht="14.25" customHeight="1">
      <c r="A320" s="29"/>
      <c r="B320" s="29"/>
      <c r="C320" s="29"/>
      <c r="D320" s="29"/>
    </row>
    <row r="321" ht="14.25" customHeight="1">
      <c r="A321" s="29"/>
      <c r="B321" s="29"/>
      <c r="C321" s="29"/>
      <c r="D321" s="29"/>
    </row>
    <row r="322" ht="14.25" customHeight="1">
      <c r="A322" s="29"/>
      <c r="B322" s="29"/>
      <c r="C322" s="29"/>
      <c r="D322" s="29"/>
    </row>
    <row r="323" ht="14.25" customHeight="1">
      <c r="A323" s="29"/>
      <c r="B323" s="29"/>
      <c r="C323" s="29"/>
      <c r="D323" s="29"/>
    </row>
    <row r="324" ht="14.25" customHeight="1">
      <c r="A324" s="29"/>
      <c r="B324" s="29"/>
      <c r="C324" s="29"/>
      <c r="D324" s="29"/>
    </row>
    <row r="325" ht="14.25" customHeight="1">
      <c r="A325" s="29"/>
      <c r="B325" s="29"/>
      <c r="C325" s="29"/>
      <c r="D325" s="29"/>
    </row>
    <row r="326" ht="14.25" customHeight="1">
      <c r="A326" s="29"/>
      <c r="B326" s="29"/>
      <c r="C326" s="29"/>
      <c r="D326" s="29"/>
    </row>
    <row r="327" ht="14.25" customHeight="1">
      <c r="A327" s="29"/>
      <c r="B327" s="29"/>
      <c r="C327" s="29"/>
      <c r="D327" s="29"/>
    </row>
    <row r="328" ht="14.25" customHeight="1">
      <c r="A328" s="29"/>
      <c r="B328" s="29"/>
      <c r="C328" s="29"/>
      <c r="D328" s="29"/>
    </row>
    <row r="329" ht="14.25" customHeight="1">
      <c r="A329" s="29"/>
      <c r="B329" s="29"/>
      <c r="C329" s="29"/>
      <c r="D329" s="29"/>
    </row>
    <row r="330" ht="14.25" customHeight="1">
      <c r="A330" s="29"/>
      <c r="B330" s="29"/>
      <c r="C330" s="29"/>
      <c r="D330" s="29"/>
    </row>
    <row r="331" ht="14.25" customHeight="1">
      <c r="A331" s="29"/>
      <c r="B331" s="29"/>
      <c r="C331" s="29"/>
      <c r="D331" s="29"/>
    </row>
    <row r="332" ht="14.25" customHeight="1">
      <c r="A332" s="29"/>
      <c r="B332" s="29"/>
      <c r="C332" s="29"/>
      <c r="D332" s="29"/>
    </row>
    <row r="333" ht="14.25" customHeight="1">
      <c r="A333" s="29"/>
      <c r="B333" s="29"/>
      <c r="C333" s="29"/>
      <c r="D333" s="29"/>
    </row>
    <row r="334" ht="14.25" customHeight="1">
      <c r="A334" s="29"/>
      <c r="B334" s="29"/>
      <c r="C334" s="29"/>
      <c r="D334" s="29"/>
    </row>
    <row r="335" ht="14.25" customHeight="1">
      <c r="A335" s="29"/>
      <c r="B335" s="29"/>
      <c r="C335" s="29"/>
      <c r="D335" s="29"/>
    </row>
    <row r="336" ht="14.25" customHeight="1">
      <c r="A336" s="29"/>
      <c r="B336" s="29"/>
      <c r="C336" s="29"/>
      <c r="D336" s="29"/>
    </row>
    <row r="337" ht="14.25" customHeight="1">
      <c r="A337" s="29"/>
      <c r="B337" s="29"/>
      <c r="C337" s="29"/>
      <c r="D337" s="29"/>
    </row>
    <row r="338" ht="14.25" customHeight="1">
      <c r="A338" s="29"/>
      <c r="B338" s="29"/>
      <c r="C338" s="29"/>
      <c r="D338" s="29"/>
    </row>
    <row r="339" ht="14.25" customHeight="1">
      <c r="A339" s="29"/>
      <c r="B339" s="29"/>
      <c r="C339" s="29"/>
      <c r="D339" s="29"/>
    </row>
    <row r="340" ht="14.25" customHeight="1">
      <c r="A340" s="29"/>
      <c r="B340" s="29"/>
      <c r="C340" s="29"/>
      <c r="D340" s="29"/>
    </row>
    <row r="341" ht="14.25" customHeight="1">
      <c r="A341" s="29"/>
      <c r="B341" s="29"/>
      <c r="C341" s="29"/>
      <c r="D341" s="29"/>
    </row>
    <row r="342" ht="14.25" customHeight="1">
      <c r="A342" s="29"/>
      <c r="B342" s="29"/>
      <c r="C342" s="29"/>
      <c r="D342" s="29"/>
    </row>
    <row r="343" ht="14.25" customHeight="1">
      <c r="A343" s="29"/>
      <c r="B343" s="29"/>
      <c r="C343" s="29"/>
      <c r="D343" s="29"/>
    </row>
    <row r="344" ht="14.25" customHeight="1">
      <c r="A344" s="29"/>
      <c r="B344" s="29"/>
      <c r="C344" s="29"/>
      <c r="D344" s="29"/>
    </row>
    <row r="345" ht="14.25" customHeight="1">
      <c r="A345" s="29"/>
      <c r="B345" s="29"/>
      <c r="C345" s="29"/>
      <c r="D345" s="29"/>
    </row>
    <row r="346" ht="14.25" customHeight="1">
      <c r="A346" s="29"/>
      <c r="B346" s="29"/>
      <c r="C346" s="29"/>
      <c r="D346" s="29"/>
    </row>
    <row r="347" ht="14.25" customHeight="1">
      <c r="A347" s="29"/>
      <c r="B347" s="29"/>
      <c r="C347" s="29"/>
      <c r="D347" s="29"/>
    </row>
    <row r="348" ht="14.25" customHeight="1">
      <c r="A348" s="29"/>
      <c r="B348" s="29"/>
      <c r="C348" s="29"/>
      <c r="D348" s="29"/>
    </row>
    <row r="349" ht="14.25" customHeight="1">
      <c r="A349" s="29"/>
      <c r="B349" s="29"/>
      <c r="C349" s="29"/>
      <c r="D349" s="29"/>
    </row>
    <row r="350" ht="14.25" customHeight="1">
      <c r="A350" s="29"/>
      <c r="B350" s="29"/>
      <c r="C350" s="29"/>
      <c r="D350" s="29"/>
    </row>
    <row r="351" ht="14.25" customHeight="1">
      <c r="A351" s="29"/>
      <c r="B351" s="29"/>
      <c r="C351" s="29"/>
      <c r="D351" s="29"/>
    </row>
    <row r="352" ht="14.25" customHeight="1">
      <c r="A352" s="29"/>
      <c r="B352" s="29"/>
      <c r="C352" s="29"/>
      <c r="D352" s="29"/>
    </row>
    <row r="353" ht="14.25" customHeight="1">
      <c r="A353" s="29"/>
      <c r="B353" s="29"/>
      <c r="C353" s="29"/>
      <c r="D353" s="29"/>
    </row>
    <row r="354" ht="14.25" customHeight="1">
      <c r="A354" s="29"/>
      <c r="B354" s="29"/>
      <c r="C354" s="29"/>
      <c r="D354" s="29"/>
    </row>
    <row r="355" ht="14.25" customHeight="1">
      <c r="A355" s="29"/>
      <c r="B355" s="29"/>
      <c r="C355" s="29"/>
      <c r="D355" s="29"/>
    </row>
    <row r="356" ht="14.25" customHeight="1">
      <c r="A356" s="29"/>
      <c r="B356" s="29"/>
      <c r="C356" s="29"/>
      <c r="D356" s="29"/>
    </row>
    <row r="357" ht="14.25" customHeight="1">
      <c r="A357" s="29"/>
      <c r="B357" s="29"/>
      <c r="C357" s="29"/>
      <c r="D357" s="29"/>
    </row>
    <row r="358" ht="14.25" customHeight="1">
      <c r="A358" s="29"/>
      <c r="B358" s="29"/>
      <c r="C358" s="29"/>
      <c r="D358" s="29"/>
    </row>
    <row r="359" ht="14.25" customHeight="1">
      <c r="A359" s="29"/>
      <c r="B359" s="29"/>
      <c r="C359" s="29"/>
      <c r="D359" s="29"/>
    </row>
    <row r="360" ht="14.25" customHeight="1">
      <c r="A360" s="29"/>
      <c r="B360" s="29"/>
      <c r="C360" s="29"/>
      <c r="D360" s="29"/>
    </row>
    <row r="361" ht="14.25" customHeight="1">
      <c r="A361" s="29"/>
      <c r="B361" s="29"/>
      <c r="C361" s="29"/>
      <c r="D361" s="29"/>
    </row>
    <row r="362" ht="14.25" customHeight="1">
      <c r="A362" s="29"/>
      <c r="B362" s="29"/>
      <c r="C362" s="29"/>
      <c r="D362" s="29"/>
    </row>
    <row r="363" ht="14.25" customHeight="1">
      <c r="A363" s="29"/>
      <c r="B363" s="29"/>
      <c r="C363" s="29"/>
      <c r="D363" s="29"/>
    </row>
    <row r="364" ht="14.25" customHeight="1">
      <c r="A364" s="29"/>
      <c r="B364" s="29"/>
      <c r="C364" s="29"/>
      <c r="D364" s="29"/>
    </row>
    <row r="365" ht="14.25" customHeight="1">
      <c r="A365" s="29"/>
      <c r="B365" s="29"/>
      <c r="C365" s="29"/>
      <c r="D365" s="29"/>
    </row>
    <row r="366" ht="14.25" customHeight="1">
      <c r="A366" s="29"/>
      <c r="B366" s="29"/>
      <c r="C366" s="29"/>
      <c r="D366" s="29"/>
    </row>
    <row r="367" ht="14.25" customHeight="1">
      <c r="A367" s="29"/>
      <c r="B367" s="29"/>
      <c r="C367" s="29"/>
      <c r="D367" s="29"/>
    </row>
    <row r="368" ht="14.25" customHeight="1">
      <c r="A368" s="29"/>
      <c r="B368" s="29"/>
      <c r="C368" s="29"/>
      <c r="D368" s="29"/>
    </row>
    <row r="369" ht="14.25" customHeight="1">
      <c r="A369" s="29"/>
      <c r="B369" s="29"/>
      <c r="C369" s="29"/>
      <c r="D369" s="29"/>
    </row>
    <row r="370" ht="14.25" customHeight="1">
      <c r="A370" s="29"/>
      <c r="B370" s="29"/>
      <c r="C370" s="29"/>
      <c r="D370" s="29"/>
    </row>
    <row r="371" ht="14.25" customHeight="1">
      <c r="A371" s="29"/>
      <c r="B371" s="29"/>
      <c r="C371" s="29"/>
      <c r="D371" s="29"/>
    </row>
    <row r="372" ht="14.25" customHeight="1">
      <c r="A372" s="29"/>
      <c r="B372" s="29"/>
      <c r="C372" s="29"/>
      <c r="D372" s="29"/>
    </row>
    <row r="373" ht="14.25" customHeight="1">
      <c r="A373" s="29"/>
      <c r="B373" s="29"/>
      <c r="C373" s="29"/>
      <c r="D373" s="29"/>
    </row>
    <row r="374" ht="14.25" customHeight="1">
      <c r="A374" s="29"/>
      <c r="B374" s="29"/>
      <c r="C374" s="29"/>
      <c r="D374" s="29"/>
    </row>
    <row r="375" ht="14.25" customHeight="1">
      <c r="A375" s="29"/>
      <c r="B375" s="29"/>
      <c r="C375" s="29"/>
      <c r="D375" s="29"/>
    </row>
    <row r="376" ht="14.25" customHeight="1">
      <c r="A376" s="29"/>
      <c r="B376" s="29"/>
      <c r="C376" s="29"/>
      <c r="D376" s="29"/>
    </row>
    <row r="377" ht="14.25" customHeight="1">
      <c r="A377" s="29"/>
      <c r="B377" s="29"/>
      <c r="C377" s="29"/>
      <c r="D377" s="29"/>
    </row>
    <row r="378" ht="14.25" customHeight="1">
      <c r="A378" s="29"/>
      <c r="B378" s="29"/>
      <c r="C378" s="29"/>
      <c r="D378" s="29"/>
    </row>
    <row r="379" ht="14.25" customHeight="1">
      <c r="A379" s="29"/>
      <c r="B379" s="29"/>
      <c r="C379" s="29"/>
      <c r="D379" s="29"/>
    </row>
    <row r="380" ht="14.25" customHeight="1">
      <c r="A380" s="29"/>
      <c r="B380" s="29"/>
      <c r="C380" s="29"/>
      <c r="D380" s="29"/>
    </row>
    <row r="381" ht="14.25" customHeight="1">
      <c r="A381" s="29"/>
      <c r="B381" s="29"/>
      <c r="C381" s="29"/>
      <c r="D381" s="29"/>
    </row>
    <row r="382" ht="14.25" customHeight="1">
      <c r="A382" s="29"/>
      <c r="B382" s="29"/>
      <c r="C382" s="29"/>
      <c r="D382" s="29"/>
    </row>
    <row r="383" ht="14.25" customHeight="1">
      <c r="A383" s="29"/>
      <c r="B383" s="29"/>
      <c r="C383" s="29"/>
      <c r="D383" s="29"/>
    </row>
    <row r="384" ht="14.25" customHeight="1">
      <c r="A384" s="29"/>
      <c r="B384" s="29"/>
      <c r="C384" s="29"/>
      <c r="D384" s="29"/>
    </row>
    <row r="385" ht="14.25" customHeight="1">
      <c r="A385" s="29"/>
      <c r="B385" s="29"/>
      <c r="C385" s="29"/>
      <c r="D385" s="29"/>
    </row>
    <row r="386" ht="14.25" customHeight="1">
      <c r="A386" s="29"/>
      <c r="B386" s="29"/>
      <c r="C386" s="29"/>
      <c r="D386" s="29"/>
    </row>
    <row r="387" ht="14.25" customHeight="1">
      <c r="A387" s="29"/>
      <c r="B387" s="29"/>
      <c r="C387" s="29"/>
      <c r="D387" s="29"/>
    </row>
    <row r="388" ht="14.25" customHeight="1">
      <c r="A388" s="29"/>
      <c r="B388" s="29"/>
      <c r="C388" s="29"/>
      <c r="D388" s="29"/>
    </row>
    <row r="389" ht="14.25" customHeight="1">
      <c r="A389" s="29"/>
      <c r="B389" s="29"/>
      <c r="C389" s="29"/>
      <c r="D389" s="29"/>
    </row>
    <row r="390" ht="14.25" customHeight="1">
      <c r="A390" s="29"/>
      <c r="B390" s="29"/>
      <c r="C390" s="29"/>
      <c r="D390" s="29"/>
    </row>
    <row r="391" ht="14.25" customHeight="1">
      <c r="A391" s="29"/>
      <c r="B391" s="29"/>
      <c r="C391" s="29"/>
      <c r="D391" s="29"/>
    </row>
    <row r="392" ht="14.25" customHeight="1">
      <c r="A392" s="29"/>
      <c r="B392" s="29"/>
      <c r="C392" s="29"/>
      <c r="D392" s="29"/>
    </row>
    <row r="393" ht="14.25" customHeight="1">
      <c r="A393" s="29"/>
      <c r="B393" s="29"/>
      <c r="C393" s="29"/>
      <c r="D393" s="29"/>
    </row>
    <row r="394" ht="14.25" customHeight="1">
      <c r="A394" s="29"/>
      <c r="B394" s="29"/>
      <c r="C394" s="29"/>
      <c r="D394" s="29"/>
    </row>
    <row r="395" ht="14.25" customHeight="1">
      <c r="A395" s="29"/>
      <c r="B395" s="29"/>
      <c r="C395" s="29"/>
      <c r="D395" s="29"/>
    </row>
    <row r="396" ht="14.25" customHeight="1">
      <c r="A396" s="29"/>
      <c r="B396" s="29"/>
      <c r="C396" s="29"/>
      <c r="D396" s="29"/>
    </row>
    <row r="397" ht="14.25" customHeight="1">
      <c r="A397" s="29"/>
      <c r="B397" s="29"/>
      <c r="C397" s="29"/>
      <c r="D397" s="29"/>
    </row>
    <row r="398" ht="14.25" customHeight="1">
      <c r="A398" s="29"/>
      <c r="B398" s="29"/>
      <c r="C398" s="29"/>
      <c r="D398" s="29"/>
    </row>
    <row r="399" ht="14.25" customHeight="1">
      <c r="A399" s="29"/>
      <c r="B399" s="29"/>
      <c r="C399" s="29"/>
      <c r="D399" s="29"/>
    </row>
    <row r="400" ht="14.25" customHeight="1">
      <c r="A400" s="29"/>
      <c r="B400" s="29"/>
      <c r="C400" s="29"/>
      <c r="D400" s="29"/>
    </row>
    <row r="401" ht="14.25" customHeight="1">
      <c r="A401" s="29"/>
      <c r="B401" s="29"/>
      <c r="C401" s="29"/>
      <c r="D401" s="29"/>
    </row>
    <row r="402" ht="14.25" customHeight="1">
      <c r="A402" s="29"/>
      <c r="B402" s="29"/>
      <c r="C402" s="29"/>
      <c r="D402" s="29"/>
    </row>
    <row r="403" ht="14.25" customHeight="1">
      <c r="A403" s="29"/>
      <c r="B403" s="29"/>
      <c r="C403" s="29"/>
      <c r="D403" s="29"/>
    </row>
    <row r="404" ht="14.25" customHeight="1">
      <c r="A404" s="29"/>
      <c r="B404" s="29"/>
      <c r="C404" s="29"/>
      <c r="D404" s="29"/>
    </row>
    <row r="405" ht="14.25" customHeight="1">
      <c r="A405" s="29"/>
      <c r="B405" s="29"/>
      <c r="C405" s="29"/>
      <c r="D405" s="29"/>
    </row>
    <row r="406" ht="14.25" customHeight="1">
      <c r="A406" s="29"/>
      <c r="B406" s="29"/>
      <c r="C406" s="29"/>
      <c r="D406" s="29"/>
    </row>
    <row r="407" ht="14.25" customHeight="1">
      <c r="A407" s="29"/>
      <c r="B407" s="29"/>
      <c r="C407" s="29"/>
      <c r="D407" s="29"/>
    </row>
    <row r="408" ht="14.25" customHeight="1">
      <c r="A408" s="29"/>
      <c r="B408" s="29"/>
      <c r="C408" s="29"/>
      <c r="D408" s="29"/>
    </row>
    <row r="409" ht="14.25" customHeight="1">
      <c r="A409" s="29"/>
      <c r="B409" s="29"/>
      <c r="C409" s="29"/>
      <c r="D409" s="29"/>
    </row>
    <row r="410" ht="14.25" customHeight="1">
      <c r="A410" s="29"/>
      <c r="B410" s="29"/>
      <c r="C410" s="29"/>
      <c r="D410" s="29"/>
    </row>
    <row r="411" ht="14.25" customHeight="1">
      <c r="A411" s="29"/>
      <c r="B411" s="29"/>
      <c r="C411" s="29"/>
      <c r="D411" s="29"/>
    </row>
    <row r="412" ht="14.25" customHeight="1">
      <c r="A412" s="29"/>
      <c r="B412" s="29"/>
      <c r="C412" s="29"/>
      <c r="D412" s="29"/>
    </row>
    <row r="413" ht="14.25" customHeight="1">
      <c r="A413" s="29"/>
      <c r="B413" s="29"/>
      <c r="C413" s="29"/>
      <c r="D413" s="29"/>
    </row>
    <row r="414" ht="14.25" customHeight="1">
      <c r="A414" s="29"/>
      <c r="B414" s="29"/>
      <c r="C414" s="29"/>
      <c r="D414" s="29"/>
    </row>
    <row r="415" ht="14.25" customHeight="1">
      <c r="A415" s="29"/>
      <c r="B415" s="29"/>
      <c r="C415" s="29"/>
      <c r="D415" s="29"/>
    </row>
    <row r="416" ht="14.25" customHeight="1">
      <c r="A416" s="29"/>
      <c r="B416" s="29"/>
      <c r="C416" s="29"/>
      <c r="D416" s="29"/>
    </row>
    <row r="417" ht="14.25" customHeight="1">
      <c r="A417" s="29"/>
      <c r="B417" s="29"/>
      <c r="C417" s="29"/>
      <c r="D417" s="29"/>
    </row>
    <row r="418" ht="14.25" customHeight="1">
      <c r="A418" s="29"/>
      <c r="B418" s="29"/>
      <c r="C418" s="29"/>
      <c r="D418" s="29"/>
    </row>
    <row r="419" ht="14.25" customHeight="1">
      <c r="A419" s="29"/>
      <c r="B419" s="29"/>
      <c r="C419" s="29"/>
      <c r="D419" s="29"/>
    </row>
    <row r="420" ht="14.25" customHeight="1">
      <c r="A420" s="29"/>
      <c r="B420" s="29"/>
      <c r="C420" s="29"/>
      <c r="D420" s="29"/>
    </row>
    <row r="421" ht="14.25" customHeight="1">
      <c r="A421" s="29"/>
      <c r="B421" s="29"/>
      <c r="C421" s="29"/>
      <c r="D421" s="29"/>
    </row>
    <row r="422" ht="14.25" customHeight="1">
      <c r="A422" s="29"/>
      <c r="B422" s="29"/>
      <c r="C422" s="29"/>
      <c r="D422" s="29"/>
    </row>
    <row r="423" ht="14.25" customHeight="1">
      <c r="A423" s="29"/>
      <c r="B423" s="29"/>
      <c r="C423" s="29"/>
      <c r="D423" s="29"/>
    </row>
    <row r="424" ht="14.25" customHeight="1">
      <c r="A424" s="29"/>
      <c r="B424" s="29"/>
      <c r="C424" s="29"/>
      <c r="D424" s="29"/>
    </row>
    <row r="425" ht="14.25" customHeight="1">
      <c r="A425" s="29"/>
      <c r="B425" s="29"/>
      <c r="C425" s="29"/>
      <c r="D425" s="29"/>
    </row>
    <row r="426" ht="14.25" customHeight="1">
      <c r="A426" s="29"/>
      <c r="B426" s="29"/>
      <c r="C426" s="29"/>
      <c r="D426" s="29"/>
    </row>
    <row r="427" ht="14.25" customHeight="1">
      <c r="A427" s="29"/>
      <c r="B427" s="29"/>
      <c r="C427" s="29"/>
      <c r="D427" s="29"/>
    </row>
    <row r="428" ht="14.25" customHeight="1">
      <c r="A428" s="29"/>
      <c r="B428" s="29"/>
      <c r="C428" s="29"/>
      <c r="D428" s="29"/>
    </row>
    <row r="429" ht="14.25" customHeight="1">
      <c r="A429" s="29"/>
      <c r="B429" s="29"/>
      <c r="C429" s="29"/>
      <c r="D429" s="29"/>
    </row>
    <row r="430" ht="14.25" customHeight="1">
      <c r="A430" s="29"/>
      <c r="B430" s="29"/>
      <c r="C430" s="29"/>
      <c r="D430" s="29"/>
    </row>
    <row r="431" ht="14.25" customHeight="1">
      <c r="A431" s="29"/>
      <c r="B431" s="29"/>
      <c r="C431" s="29"/>
      <c r="D431" s="29"/>
    </row>
    <row r="432" ht="14.25" customHeight="1">
      <c r="A432" s="29"/>
      <c r="B432" s="29"/>
      <c r="C432" s="29"/>
      <c r="D432" s="29"/>
    </row>
    <row r="433" ht="14.25" customHeight="1">
      <c r="A433" s="29"/>
      <c r="B433" s="29"/>
      <c r="C433" s="29"/>
      <c r="D433" s="29"/>
    </row>
    <row r="434" ht="14.25" customHeight="1">
      <c r="A434" s="29"/>
      <c r="B434" s="29"/>
      <c r="C434" s="29"/>
      <c r="D434" s="29"/>
    </row>
    <row r="435" ht="14.25" customHeight="1">
      <c r="A435" s="29"/>
      <c r="B435" s="29"/>
      <c r="C435" s="29"/>
      <c r="D435" s="29"/>
    </row>
    <row r="436" ht="14.25" customHeight="1">
      <c r="A436" s="29"/>
      <c r="B436" s="29"/>
      <c r="C436" s="29"/>
      <c r="D436" s="29"/>
    </row>
    <row r="437" ht="14.25" customHeight="1">
      <c r="A437" s="29"/>
      <c r="B437" s="29"/>
      <c r="C437" s="29"/>
      <c r="D437" s="29"/>
    </row>
    <row r="438" ht="14.25" customHeight="1">
      <c r="A438" s="29"/>
      <c r="B438" s="29"/>
      <c r="C438" s="29"/>
      <c r="D438" s="29"/>
    </row>
    <row r="439" ht="14.25" customHeight="1">
      <c r="A439" s="29"/>
      <c r="B439" s="29"/>
      <c r="C439" s="29"/>
      <c r="D439" s="29"/>
    </row>
    <row r="440" ht="14.25" customHeight="1">
      <c r="A440" s="29"/>
      <c r="B440" s="29"/>
      <c r="C440" s="29"/>
      <c r="D440" s="29"/>
    </row>
    <row r="441" ht="14.25" customHeight="1">
      <c r="A441" s="29"/>
      <c r="B441" s="29"/>
      <c r="C441" s="29"/>
      <c r="D441" s="29"/>
    </row>
    <row r="442" ht="14.25" customHeight="1">
      <c r="A442" s="29"/>
      <c r="B442" s="29"/>
      <c r="C442" s="29"/>
      <c r="D442" s="29"/>
    </row>
    <row r="443" ht="14.25" customHeight="1">
      <c r="A443" s="29"/>
      <c r="B443" s="29"/>
      <c r="C443" s="29"/>
      <c r="D443" s="29"/>
    </row>
    <row r="444" ht="14.25" customHeight="1">
      <c r="A444" s="29"/>
      <c r="B444" s="29"/>
      <c r="C444" s="29"/>
      <c r="D444" s="29"/>
    </row>
    <row r="445" ht="14.25" customHeight="1">
      <c r="A445" s="29"/>
      <c r="B445" s="29"/>
      <c r="C445" s="29"/>
      <c r="D445" s="29"/>
    </row>
    <row r="446" ht="14.25" customHeight="1">
      <c r="A446" s="29"/>
      <c r="B446" s="29"/>
      <c r="C446" s="29"/>
      <c r="D446" s="29"/>
    </row>
    <row r="447" ht="14.25" customHeight="1">
      <c r="A447" s="29"/>
      <c r="B447" s="29"/>
      <c r="C447" s="29"/>
      <c r="D447" s="29"/>
    </row>
    <row r="448" ht="14.25" customHeight="1">
      <c r="A448" s="29"/>
      <c r="B448" s="29"/>
      <c r="C448" s="29"/>
      <c r="D448" s="29"/>
    </row>
    <row r="449" ht="14.25" customHeight="1">
      <c r="A449" s="29"/>
      <c r="B449" s="29"/>
      <c r="C449" s="29"/>
      <c r="D449" s="29"/>
    </row>
    <row r="450" ht="14.25" customHeight="1">
      <c r="A450" s="29"/>
      <c r="B450" s="29"/>
      <c r="C450" s="29"/>
      <c r="D450" s="29"/>
    </row>
    <row r="451" ht="14.25" customHeight="1">
      <c r="A451" s="29"/>
      <c r="B451" s="29"/>
      <c r="C451" s="29"/>
      <c r="D451" s="29"/>
    </row>
    <row r="452" ht="14.25" customHeight="1">
      <c r="A452" s="29"/>
      <c r="B452" s="29"/>
      <c r="C452" s="29"/>
      <c r="D452" s="29"/>
    </row>
    <row r="453" ht="14.25" customHeight="1">
      <c r="A453" s="29"/>
      <c r="B453" s="29"/>
      <c r="C453" s="29"/>
      <c r="D453" s="29"/>
    </row>
    <row r="454" ht="14.25" customHeight="1">
      <c r="A454" s="29"/>
      <c r="B454" s="29"/>
      <c r="C454" s="29"/>
      <c r="D454" s="29"/>
    </row>
    <row r="455" ht="14.25" customHeight="1">
      <c r="A455" s="29"/>
      <c r="B455" s="29"/>
      <c r="C455" s="29"/>
      <c r="D455" s="29"/>
    </row>
    <row r="456" ht="14.25" customHeight="1">
      <c r="A456" s="29"/>
      <c r="B456" s="29"/>
      <c r="C456" s="29"/>
      <c r="D456" s="29"/>
    </row>
    <row r="457" ht="14.25" customHeight="1">
      <c r="A457" s="29"/>
      <c r="B457" s="29"/>
      <c r="C457" s="29"/>
      <c r="D457" s="29"/>
    </row>
    <row r="458" ht="14.25" customHeight="1">
      <c r="A458" s="29"/>
      <c r="B458" s="29"/>
      <c r="C458" s="29"/>
      <c r="D458" s="29"/>
    </row>
    <row r="459" ht="14.25" customHeight="1">
      <c r="A459" s="29"/>
      <c r="B459" s="29"/>
      <c r="C459" s="29"/>
      <c r="D459" s="29"/>
    </row>
    <row r="460" ht="14.25" customHeight="1">
      <c r="A460" s="29"/>
      <c r="B460" s="29"/>
      <c r="C460" s="29"/>
      <c r="D460" s="29"/>
    </row>
    <row r="461" ht="14.25" customHeight="1">
      <c r="A461" s="29"/>
      <c r="B461" s="29"/>
      <c r="C461" s="29"/>
      <c r="D461" s="29"/>
    </row>
    <row r="462" ht="14.25" customHeight="1">
      <c r="A462" s="29"/>
      <c r="B462" s="29"/>
      <c r="C462" s="29"/>
      <c r="D462" s="29"/>
    </row>
    <row r="463" ht="14.25" customHeight="1">
      <c r="A463" s="29"/>
      <c r="B463" s="29"/>
      <c r="C463" s="29"/>
      <c r="D463" s="29"/>
    </row>
    <row r="464" ht="14.25" customHeight="1">
      <c r="A464" s="29"/>
      <c r="B464" s="29"/>
      <c r="C464" s="29"/>
      <c r="D464" s="29"/>
    </row>
    <row r="465" ht="14.25" customHeight="1">
      <c r="A465" s="29"/>
      <c r="B465" s="29"/>
      <c r="C465" s="29"/>
      <c r="D465" s="29"/>
    </row>
    <row r="466" ht="14.25" customHeight="1">
      <c r="A466" s="29"/>
      <c r="B466" s="29"/>
      <c r="C466" s="29"/>
      <c r="D466" s="29"/>
    </row>
    <row r="467" ht="14.25" customHeight="1">
      <c r="A467" s="29"/>
      <c r="B467" s="29"/>
      <c r="C467" s="29"/>
      <c r="D467" s="29"/>
    </row>
    <row r="468" ht="14.25" customHeight="1">
      <c r="A468" s="29"/>
      <c r="B468" s="29"/>
      <c r="C468" s="29"/>
      <c r="D468" s="29"/>
    </row>
    <row r="469" ht="14.25" customHeight="1">
      <c r="A469" s="29"/>
      <c r="B469" s="29"/>
      <c r="C469" s="29"/>
      <c r="D469" s="29"/>
    </row>
    <row r="470" ht="14.25" customHeight="1">
      <c r="A470" s="29"/>
      <c r="B470" s="29"/>
      <c r="C470" s="29"/>
      <c r="D470" s="29"/>
    </row>
    <row r="471" ht="14.25" customHeight="1">
      <c r="A471" s="29"/>
      <c r="B471" s="29"/>
      <c r="C471" s="29"/>
      <c r="D471" s="29"/>
    </row>
    <row r="472" ht="14.25" customHeight="1">
      <c r="A472" s="29"/>
      <c r="B472" s="29"/>
      <c r="C472" s="29"/>
      <c r="D472" s="29"/>
    </row>
    <row r="473" ht="14.25" customHeight="1">
      <c r="A473" s="29"/>
      <c r="B473" s="29"/>
      <c r="C473" s="29"/>
      <c r="D473" s="29"/>
    </row>
    <row r="474" ht="14.25" customHeight="1">
      <c r="A474" s="29"/>
      <c r="B474" s="29"/>
      <c r="C474" s="29"/>
      <c r="D474" s="29"/>
    </row>
    <row r="475" ht="14.25" customHeight="1">
      <c r="A475" s="29"/>
      <c r="B475" s="29"/>
      <c r="C475" s="29"/>
      <c r="D475" s="29"/>
    </row>
    <row r="476" ht="14.25" customHeight="1">
      <c r="A476" s="29"/>
      <c r="B476" s="29"/>
      <c r="C476" s="29"/>
      <c r="D476" s="29"/>
    </row>
    <row r="477" ht="14.25" customHeight="1">
      <c r="A477" s="29"/>
      <c r="B477" s="29"/>
      <c r="C477" s="29"/>
      <c r="D477" s="29"/>
    </row>
    <row r="478" ht="14.25" customHeight="1">
      <c r="A478" s="29"/>
      <c r="B478" s="29"/>
      <c r="C478" s="29"/>
      <c r="D478" s="29"/>
    </row>
    <row r="479" ht="14.25" customHeight="1">
      <c r="A479" s="29"/>
      <c r="B479" s="29"/>
      <c r="C479" s="29"/>
      <c r="D479" s="29"/>
    </row>
    <row r="480" ht="14.25" customHeight="1">
      <c r="A480" s="29"/>
      <c r="B480" s="29"/>
      <c r="C480" s="29"/>
      <c r="D480" s="29"/>
    </row>
    <row r="481" ht="14.25" customHeight="1">
      <c r="A481" s="29"/>
      <c r="B481" s="29"/>
      <c r="C481" s="29"/>
      <c r="D481" s="29"/>
    </row>
    <row r="482" ht="14.25" customHeight="1">
      <c r="A482" s="29"/>
      <c r="B482" s="29"/>
      <c r="C482" s="29"/>
      <c r="D482" s="29"/>
    </row>
    <row r="483" ht="14.25" customHeight="1">
      <c r="A483" s="29"/>
      <c r="B483" s="29"/>
      <c r="C483" s="29"/>
      <c r="D483" s="29"/>
    </row>
    <row r="484" ht="14.25" customHeight="1">
      <c r="A484" s="29"/>
      <c r="B484" s="29"/>
      <c r="C484" s="29"/>
      <c r="D484" s="29"/>
    </row>
    <row r="485" ht="14.25" customHeight="1">
      <c r="A485" s="29"/>
      <c r="B485" s="29"/>
      <c r="C485" s="29"/>
      <c r="D485" s="29"/>
    </row>
    <row r="486" ht="14.25" customHeight="1">
      <c r="A486" s="29"/>
      <c r="B486" s="29"/>
      <c r="C486" s="29"/>
      <c r="D486" s="29"/>
    </row>
    <row r="487" ht="14.25" customHeight="1">
      <c r="A487" s="29"/>
      <c r="B487" s="29"/>
      <c r="C487" s="29"/>
      <c r="D487" s="29"/>
    </row>
    <row r="488" ht="14.25" customHeight="1">
      <c r="A488" s="29"/>
      <c r="B488" s="29"/>
      <c r="C488" s="29"/>
      <c r="D488" s="29"/>
    </row>
    <row r="489" ht="14.25" customHeight="1">
      <c r="A489" s="29"/>
      <c r="B489" s="29"/>
      <c r="C489" s="29"/>
      <c r="D489" s="29"/>
    </row>
    <row r="490" ht="14.25" customHeight="1">
      <c r="A490" s="29"/>
      <c r="B490" s="29"/>
      <c r="C490" s="29"/>
      <c r="D490" s="29"/>
    </row>
    <row r="491" ht="14.25" customHeight="1">
      <c r="A491" s="29"/>
      <c r="B491" s="29"/>
      <c r="C491" s="29"/>
      <c r="D491" s="29"/>
    </row>
    <row r="492" ht="14.25" customHeight="1">
      <c r="A492" s="29"/>
      <c r="B492" s="29"/>
      <c r="C492" s="29"/>
      <c r="D492" s="29"/>
    </row>
    <row r="493" ht="14.25" customHeight="1">
      <c r="A493" s="29"/>
      <c r="B493" s="29"/>
      <c r="C493" s="29"/>
      <c r="D493" s="29"/>
    </row>
    <row r="494" ht="14.25" customHeight="1">
      <c r="A494" s="29"/>
      <c r="B494" s="29"/>
      <c r="C494" s="29"/>
      <c r="D494" s="29"/>
    </row>
    <row r="495" ht="14.25" customHeight="1">
      <c r="A495" s="29"/>
      <c r="B495" s="29"/>
      <c r="C495" s="29"/>
      <c r="D495" s="29"/>
    </row>
    <row r="496" ht="14.25" customHeight="1">
      <c r="A496" s="29"/>
      <c r="B496" s="29"/>
      <c r="C496" s="29"/>
      <c r="D496" s="29"/>
    </row>
    <row r="497" ht="14.25" customHeight="1">
      <c r="A497" s="29"/>
      <c r="B497" s="29"/>
      <c r="C497" s="29"/>
      <c r="D497" s="29"/>
    </row>
    <row r="498" ht="14.25" customHeight="1">
      <c r="A498" s="29"/>
      <c r="B498" s="29"/>
      <c r="C498" s="29"/>
      <c r="D498" s="29"/>
    </row>
    <row r="499" ht="14.25" customHeight="1">
      <c r="A499" s="29"/>
      <c r="B499" s="29"/>
      <c r="C499" s="29"/>
      <c r="D499" s="29"/>
    </row>
    <row r="500" ht="14.25" customHeight="1">
      <c r="A500" s="29"/>
      <c r="B500" s="29"/>
      <c r="C500" s="29"/>
      <c r="D500" s="29"/>
    </row>
    <row r="501" ht="14.25" customHeight="1">
      <c r="A501" s="29"/>
      <c r="B501" s="29"/>
      <c r="C501" s="29"/>
      <c r="D501" s="29"/>
    </row>
    <row r="502" ht="14.25" customHeight="1">
      <c r="A502" s="29"/>
      <c r="B502" s="29"/>
      <c r="C502" s="29"/>
      <c r="D502" s="29"/>
    </row>
    <row r="503" ht="14.25" customHeight="1">
      <c r="A503" s="29"/>
      <c r="B503" s="29"/>
      <c r="C503" s="29"/>
      <c r="D503" s="29"/>
    </row>
    <row r="504" ht="14.25" customHeight="1">
      <c r="A504" s="29"/>
      <c r="B504" s="29"/>
      <c r="C504" s="29"/>
      <c r="D504" s="29"/>
    </row>
    <row r="505" ht="14.25" customHeight="1">
      <c r="A505" s="29"/>
      <c r="B505" s="29"/>
      <c r="C505" s="29"/>
      <c r="D505" s="29"/>
    </row>
    <row r="506" ht="14.25" customHeight="1">
      <c r="A506" s="29"/>
      <c r="B506" s="29"/>
      <c r="C506" s="29"/>
      <c r="D506" s="29"/>
    </row>
    <row r="507" ht="14.25" customHeight="1">
      <c r="A507" s="29"/>
      <c r="B507" s="29"/>
      <c r="C507" s="29"/>
      <c r="D507" s="29"/>
    </row>
    <row r="508" ht="14.25" customHeight="1">
      <c r="A508" s="29"/>
      <c r="B508" s="29"/>
      <c r="C508" s="29"/>
      <c r="D508" s="29"/>
    </row>
    <row r="509" ht="14.25" customHeight="1">
      <c r="A509" s="29"/>
      <c r="B509" s="29"/>
      <c r="C509" s="29"/>
      <c r="D509" s="29"/>
    </row>
    <row r="510" ht="14.25" customHeight="1">
      <c r="A510" s="29"/>
      <c r="B510" s="29"/>
      <c r="C510" s="29"/>
      <c r="D510" s="29"/>
    </row>
    <row r="511" ht="14.25" customHeight="1">
      <c r="A511" s="29"/>
      <c r="B511" s="29"/>
      <c r="C511" s="29"/>
      <c r="D511" s="29"/>
    </row>
    <row r="512" ht="14.25" customHeight="1">
      <c r="A512" s="29"/>
      <c r="B512" s="29"/>
      <c r="C512" s="29"/>
      <c r="D512" s="29"/>
    </row>
    <row r="513" ht="14.25" customHeight="1">
      <c r="A513" s="29"/>
      <c r="B513" s="29"/>
      <c r="C513" s="29"/>
      <c r="D513" s="29"/>
    </row>
    <row r="514" ht="14.25" customHeight="1">
      <c r="A514" s="29"/>
      <c r="B514" s="29"/>
      <c r="C514" s="29"/>
      <c r="D514" s="29"/>
    </row>
    <row r="515" ht="14.25" customHeight="1">
      <c r="A515" s="29"/>
      <c r="B515" s="29"/>
      <c r="C515" s="29"/>
      <c r="D515" s="29"/>
    </row>
    <row r="516" ht="14.25" customHeight="1">
      <c r="A516" s="29"/>
      <c r="B516" s="29"/>
      <c r="C516" s="29"/>
      <c r="D516" s="29"/>
    </row>
    <row r="517" ht="14.25" customHeight="1">
      <c r="A517" s="29"/>
      <c r="B517" s="29"/>
      <c r="C517" s="29"/>
      <c r="D517" s="29"/>
    </row>
    <row r="518" ht="14.25" customHeight="1">
      <c r="A518" s="29"/>
      <c r="B518" s="29"/>
      <c r="C518" s="29"/>
      <c r="D518" s="29"/>
    </row>
    <row r="519" ht="14.25" customHeight="1">
      <c r="A519" s="29"/>
      <c r="B519" s="29"/>
      <c r="C519" s="29"/>
      <c r="D519" s="29"/>
    </row>
    <row r="520" ht="14.25" customHeight="1">
      <c r="A520" s="29"/>
      <c r="B520" s="29"/>
      <c r="C520" s="29"/>
      <c r="D520" s="29"/>
    </row>
    <row r="521" ht="14.25" customHeight="1">
      <c r="A521" s="29"/>
      <c r="B521" s="29"/>
      <c r="C521" s="29"/>
      <c r="D521" s="29"/>
    </row>
    <row r="522" ht="14.25" customHeight="1">
      <c r="A522" s="29"/>
      <c r="B522" s="29"/>
      <c r="C522" s="29"/>
      <c r="D522" s="29"/>
    </row>
    <row r="523" ht="14.25" customHeight="1">
      <c r="A523" s="29"/>
      <c r="B523" s="29"/>
      <c r="C523" s="29"/>
      <c r="D523" s="29"/>
    </row>
    <row r="524" ht="14.25" customHeight="1">
      <c r="A524" s="29"/>
      <c r="B524" s="29"/>
      <c r="C524" s="29"/>
      <c r="D524" s="29"/>
    </row>
    <row r="525" ht="14.25" customHeight="1">
      <c r="A525" s="29"/>
      <c r="B525" s="29"/>
      <c r="C525" s="29"/>
      <c r="D525" s="29"/>
    </row>
    <row r="526" ht="14.25" customHeight="1">
      <c r="A526" s="29"/>
      <c r="B526" s="29"/>
      <c r="C526" s="29"/>
      <c r="D526" s="29"/>
    </row>
    <row r="527" ht="14.25" customHeight="1">
      <c r="A527" s="29"/>
      <c r="B527" s="29"/>
      <c r="C527" s="29"/>
      <c r="D527" s="29"/>
    </row>
    <row r="528" ht="14.25" customHeight="1">
      <c r="A528" s="29"/>
      <c r="B528" s="29"/>
      <c r="C528" s="29"/>
      <c r="D528" s="29"/>
    </row>
    <row r="529" ht="14.25" customHeight="1">
      <c r="A529" s="29"/>
      <c r="B529" s="29"/>
      <c r="C529" s="29"/>
      <c r="D529" s="29"/>
    </row>
    <row r="530" ht="14.25" customHeight="1">
      <c r="A530" s="29"/>
      <c r="B530" s="29"/>
      <c r="C530" s="29"/>
      <c r="D530" s="29"/>
    </row>
    <row r="531" ht="14.25" customHeight="1">
      <c r="A531" s="29"/>
      <c r="B531" s="29"/>
      <c r="C531" s="29"/>
      <c r="D531" s="29"/>
    </row>
    <row r="532" ht="14.25" customHeight="1">
      <c r="A532" s="29"/>
      <c r="B532" s="29"/>
      <c r="C532" s="29"/>
      <c r="D532" s="29"/>
    </row>
    <row r="533" ht="14.25" customHeight="1">
      <c r="A533" s="29"/>
      <c r="B533" s="29"/>
      <c r="C533" s="29"/>
      <c r="D533" s="29"/>
    </row>
    <row r="534" ht="14.25" customHeight="1">
      <c r="A534" s="29"/>
      <c r="B534" s="29"/>
      <c r="C534" s="29"/>
      <c r="D534" s="29"/>
    </row>
    <row r="535" ht="14.25" customHeight="1">
      <c r="A535" s="29"/>
      <c r="B535" s="29"/>
      <c r="C535" s="29"/>
      <c r="D535" s="29"/>
    </row>
    <row r="536" ht="14.25" customHeight="1">
      <c r="A536" s="29"/>
      <c r="B536" s="29"/>
      <c r="C536" s="29"/>
      <c r="D536" s="29"/>
    </row>
    <row r="537" ht="14.25" customHeight="1">
      <c r="A537" s="29"/>
      <c r="B537" s="29"/>
      <c r="C537" s="29"/>
      <c r="D537" s="29"/>
    </row>
    <row r="538" ht="14.25" customHeight="1">
      <c r="A538" s="29"/>
      <c r="B538" s="29"/>
      <c r="C538" s="29"/>
      <c r="D538" s="29"/>
    </row>
    <row r="539" ht="14.25" customHeight="1">
      <c r="A539" s="29"/>
      <c r="B539" s="29"/>
      <c r="C539" s="29"/>
      <c r="D539" s="29"/>
    </row>
    <row r="540" ht="14.25" customHeight="1">
      <c r="A540" s="29"/>
      <c r="B540" s="29"/>
      <c r="C540" s="29"/>
      <c r="D540" s="29"/>
    </row>
    <row r="541" ht="14.25" customHeight="1">
      <c r="A541" s="29"/>
      <c r="B541" s="29"/>
      <c r="C541" s="29"/>
      <c r="D541" s="29"/>
    </row>
    <row r="542" ht="14.25" customHeight="1">
      <c r="A542" s="29"/>
      <c r="B542" s="29"/>
      <c r="C542" s="29"/>
      <c r="D542" s="29"/>
    </row>
    <row r="543" ht="14.25" customHeight="1">
      <c r="A543" s="29"/>
      <c r="B543" s="29"/>
      <c r="C543" s="29"/>
      <c r="D543" s="29"/>
    </row>
    <row r="544" ht="14.25" customHeight="1">
      <c r="A544" s="29"/>
      <c r="B544" s="29"/>
      <c r="C544" s="29"/>
      <c r="D544" s="29"/>
    </row>
    <row r="545" ht="14.25" customHeight="1">
      <c r="A545" s="29"/>
      <c r="B545" s="29"/>
      <c r="C545" s="29"/>
      <c r="D545" s="29"/>
    </row>
    <row r="546" ht="14.25" customHeight="1">
      <c r="A546" s="29"/>
      <c r="B546" s="29"/>
      <c r="C546" s="29"/>
      <c r="D546" s="29"/>
    </row>
    <row r="547" ht="14.25" customHeight="1">
      <c r="A547" s="29"/>
      <c r="B547" s="29"/>
      <c r="C547" s="29"/>
      <c r="D547" s="29"/>
    </row>
    <row r="548" ht="14.25" customHeight="1">
      <c r="A548" s="29"/>
      <c r="B548" s="29"/>
      <c r="C548" s="29"/>
      <c r="D548" s="29"/>
    </row>
    <row r="549" ht="14.25" customHeight="1">
      <c r="A549" s="29"/>
      <c r="B549" s="29"/>
      <c r="C549" s="29"/>
      <c r="D549" s="29"/>
    </row>
    <row r="550" ht="14.25" customHeight="1">
      <c r="A550" s="29"/>
      <c r="B550" s="29"/>
      <c r="C550" s="29"/>
      <c r="D550" s="29"/>
    </row>
    <row r="551" ht="14.25" customHeight="1">
      <c r="A551" s="29"/>
      <c r="B551" s="29"/>
      <c r="C551" s="29"/>
      <c r="D551" s="29"/>
    </row>
    <row r="552" ht="14.25" customHeight="1">
      <c r="A552" s="29"/>
      <c r="B552" s="29"/>
      <c r="C552" s="29"/>
      <c r="D552" s="29"/>
    </row>
    <row r="553" ht="14.25" customHeight="1">
      <c r="A553" s="29"/>
      <c r="B553" s="29"/>
      <c r="C553" s="29"/>
      <c r="D553" s="29"/>
    </row>
    <row r="554" ht="14.25" customHeight="1">
      <c r="A554" s="29"/>
      <c r="B554" s="29"/>
      <c r="C554" s="29"/>
      <c r="D554" s="29"/>
    </row>
    <row r="555" ht="14.25" customHeight="1">
      <c r="A555" s="29"/>
      <c r="B555" s="29"/>
      <c r="C555" s="29"/>
      <c r="D555" s="29"/>
    </row>
    <row r="556" ht="14.25" customHeight="1">
      <c r="A556" s="29"/>
      <c r="B556" s="29"/>
      <c r="C556" s="29"/>
      <c r="D556" s="29"/>
    </row>
    <row r="557" ht="14.25" customHeight="1">
      <c r="A557" s="29"/>
      <c r="B557" s="29"/>
      <c r="C557" s="29"/>
      <c r="D557" s="29"/>
    </row>
    <row r="558" ht="14.25" customHeight="1">
      <c r="A558" s="29"/>
      <c r="B558" s="29"/>
      <c r="C558" s="29"/>
      <c r="D558" s="29"/>
    </row>
    <row r="559" ht="14.25" customHeight="1">
      <c r="A559" s="29"/>
      <c r="B559" s="29"/>
      <c r="C559" s="29"/>
      <c r="D559" s="29"/>
    </row>
    <row r="560" ht="14.25" customHeight="1">
      <c r="A560" s="29"/>
      <c r="B560" s="29"/>
      <c r="C560" s="29"/>
      <c r="D560" s="29"/>
    </row>
    <row r="561" ht="14.25" customHeight="1">
      <c r="A561" s="29"/>
      <c r="B561" s="29"/>
      <c r="C561" s="29"/>
      <c r="D561" s="29"/>
    </row>
    <row r="562" ht="14.25" customHeight="1">
      <c r="A562" s="29"/>
      <c r="B562" s="29"/>
      <c r="C562" s="29"/>
      <c r="D562" s="29"/>
    </row>
    <row r="563" ht="14.25" customHeight="1">
      <c r="A563" s="29"/>
      <c r="B563" s="29"/>
      <c r="C563" s="29"/>
      <c r="D563" s="29"/>
    </row>
    <row r="564" ht="14.25" customHeight="1">
      <c r="A564" s="29"/>
      <c r="B564" s="29"/>
      <c r="C564" s="29"/>
      <c r="D564" s="29"/>
    </row>
    <row r="565" ht="14.25" customHeight="1">
      <c r="A565" s="29"/>
      <c r="B565" s="29"/>
      <c r="C565" s="29"/>
      <c r="D565" s="29"/>
    </row>
    <row r="566" ht="14.25" customHeight="1">
      <c r="A566" s="29"/>
      <c r="B566" s="29"/>
      <c r="C566" s="29"/>
      <c r="D566" s="29"/>
    </row>
    <row r="567" ht="14.25" customHeight="1">
      <c r="A567" s="29"/>
      <c r="B567" s="29"/>
      <c r="C567" s="29"/>
      <c r="D567" s="29"/>
    </row>
    <row r="568" ht="14.25" customHeight="1">
      <c r="A568" s="29"/>
      <c r="B568" s="29"/>
      <c r="C568" s="29"/>
      <c r="D568" s="29"/>
    </row>
    <row r="569" ht="14.25" customHeight="1">
      <c r="A569" s="29"/>
      <c r="B569" s="29"/>
      <c r="C569" s="29"/>
      <c r="D569" s="29"/>
    </row>
    <row r="570" ht="14.25" customHeight="1">
      <c r="A570" s="29"/>
      <c r="B570" s="29"/>
      <c r="C570" s="29"/>
      <c r="D570" s="29"/>
    </row>
    <row r="571" ht="14.25" customHeight="1">
      <c r="A571" s="29"/>
      <c r="B571" s="29"/>
      <c r="C571" s="29"/>
      <c r="D571" s="29"/>
    </row>
    <row r="572" ht="14.25" customHeight="1">
      <c r="A572" s="29"/>
      <c r="B572" s="29"/>
      <c r="C572" s="29"/>
      <c r="D572" s="29"/>
    </row>
    <row r="573" ht="14.25" customHeight="1">
      <c r="A573" s="29"/>
      <c r="B573" s="29"/>
      <c r="C573" s="29"/>
      <c r="D573" s="29"/>
    </row>
    <row r="574" ht="14.25" customHeight="1">
      <c r="A574" s="29"/>
      <c r="B574" s="29"/>
      <c r="C574" s="29"/>
      <c r="D574" s="29"/>
    </row>
    <row r="575" ht="14.25" customHeight="1">
      <c r="A575" s="29"/>
      <c r="B575" s="29"/>
      <c r="C575" s="29"/>
      <c r="D575" s="29"/>
    </row>
    <row r="576" ht="14.25" customHeight="1">
      <c r="A576" s="29"/>
      <c r="B576" s="29"/>
      <c r="C576" s="29"/>
      <c r="D576" s="29"/>
    </row>
    <row r="577" ht="14.25" customHeight="1">
      <c r="A577" s="29"/>
      <c r="B577" s="29"/>
      <c r="C577" s="29"/>
      <c r="D577" s="29"/>
    </row>
    <row r="578" ht="14.25" customHeight="1">
      <c r="A578" s="29"/>
      <c r="B578" s="29"/>
      <c r="C578" s="29"/>
      <c r="D578" s="29"/>
    </row>
    <row r="579" ht="14.25" customHeight="1">
      <c r="A579" s="29"/>
      <c r="B579" s="29"/>
      <c r="C579" s="29"/>
      <c r="D579" s="29"/>
    </row>
    <row r="580" ht="14.25" customHeight="1">
      <c r="A580" s="29"/>
      <c r="B580" s="29"/>
      <c r="C580" s="29"/>
      <c r="D580" s="29"/>
    </row>
    <row r="581" ht="14.25" customHeight="1">
      <c r="A581" s="29"/>
      <c r="B581" s="29"/>
      <c r="C581" s="29"/>
      <c r="D581" s="29"/>
    </row>
    <row r="582" ht="14.25" customHeight="1">
      <c r="A582" s="29"/>
      <c r="B582" s="29"/>
      <c r="C582" s="29"/>
      <c r="D582" s="29"/>
    </row>
    <row r="583" ht="14.25" customHeight="1">
      <c r="A583" s="29"/>
      <c r="B583" s="29"/>
      <c r="C583" s="29"/>
      <c r="D583" s="29"/>
    </row>
    <row r="584" ht="14.25" customHeight="1">
      <c r="A584" s="29"/>
      <c r="B584" s="29"/>
      <c r="C584" s="29"/>
      <c r="D584" s="29"/>
    </row>
    <row r="585" ht="14.25" customHeight="1">
      <c r="A585" s="29"/>
      <c r="B585" s="29"/>
      <c r="C585" s="29"/>
      <c r="D585" s="29"/>
    </row>
    <row r="586" ht="14.25" customHeight="1">
      <c r="A586" s="29"/>
      <c r="B586" s="29"/>
      <c r="C586" s="29"/>
      <c r="D586" s="29"/>
    </row>
    <row r="587" ht="14.25" customHeight="1">
      <c r="A587" s="29"/>
      <c r="B587" s="29"/>
      <c r="C587" s="29"/>
      <c r="D587" s="29"/>
    </row>
    <row r="588" ht="14.25" customHeight="1">
      <c r="A588" s="29"/>
      <c r="B588" s="29"/>
      <c r="C588" s="29"/>
      <c r="D588" s="29"/>
    </row>
    <row r="589" ht="14.25" customHeight="1">
      <c r="A589" s="29"/>
      <c r="B589" s="29"/>
      <c r="C589" s="29"/>
      <c r="D589" s="29"/>
    </row>
    <row r="590" ht="14.25" customHeight="1">
      <c r="A590" s="29"/>
      <c r="B590" s="29"/>
      <c r="C590" s="29"/>
      <c r="D590" s="29"/>
    </row>
    <row r="591" ht="14.25" customHeight="1">
      <c r="A591" s="29"/>
      <c r="B591" s="29"/>
      <c r="C591" s="29"/>
      <c r="D591" s="29"/>
    </row>
    <row r="592" ht="14.25" customHeight="1">
      <c r="A592" s="29"/>
      <c r="B592" s="29"/>
      <c r="C592" s="29"/>
      <c r="D592" s="29"/>
    </row>
    <row r="593" ht="14.25" customHeight="1">
      <c r="A593" s="29"/>
      <c r="B593" s="29"/>
      <c r="C593" s="29"/>
      <c r="D593" s="29"/>
    </row>
    <row r="594" ht="14.25" customHeight="1">
      <c r="A594" s="29"/>
      <c r="B594" s="29"/>
      <c r="C594" s="29"/>
      <c r="D594" s="29"/>
    </row>
    <row r="595" ht="14.25" customHeight="1">
      <c r="A595" s="29"/>
      <c r="B595" s="29"/>
      <c r="C595" s="29"/>
      <c r="D595" s="29"/>
    </row>
    <row r="596" ht="14.25" customHeight="1">
      <c r="A596" s="29"/>
      <c r="B596" s="29"/>
      <c r="C596" s="29"/>
      <c r="D596" s="29"/>
    </row>
    <row r="597" ht="14.25" customHeight="1">
      <c r="A597" s="29"/>
      <c r="B597" s="29"/>
      <c r="C597" s="29"/>
      <c r="D597" s="29"/>
    </row>
    <row r="598" ht="14.25" customHeight="1">
      <c r="A598" s="29"/>
      <c r="B598" s="29"/>
      <c r="C598" s="29"/>
      <c r="D598" s="29"/>
    </row>
    <row r="599" ht="14.25" customHeight="1">
      <c r="A599" s="29"/>
      <c r="B599" s="29"/>
      <c r="C599" s="29"/>
      <c r="D599" s="29"/>
    </row>
    <row r="600" ht="14.25" customHeight="1">
      <c r="A600" s="29"/>
      <c r="B600" s="29"/>
      <c r="C600" s="29"/>
      <c r="D600" s="29"/>
    </row>
    <row r="601" ht="14.25" customHeight="1">
      <c r="A601" s="29"/>
      <c r="B601" s="29"/>
      <c r="C601" s="29"/>
      <c r="D601" s="29"/>
    </row>
    <row r="602" ht="14.25" customHeight="1">
      <c r="A602" s="29"/>
      <c r="B602" s="29"/>
      <c r="C602" s="29"/>
      <c r="D602" s="29"/>
    </row>
    <row r="603" ht="14.25" customHeight="1">
      <c r="A603" s="29"/>
      <c r="B603" s="29"/>
      <c r="C603" s="29"/>
      <c r="D603" s="29"/>
    </row>
    <row r="604" ht="14.25" customHeight="1">
      <c r="A604" s="29"/>
      <c r="B604" s="29"/>
      <c r="C604" s="29"/>
      <c r="D604" s="29"/>
    </row>
    <row r="605" ht="14.25" customHeight="1">
      <c r="A605" s="29"/>
      <c r="B605" s="29"/>
      <c r="C605" s="29"/>
      <c r="D605" s="29"/>
    </row>
    <row r="606" ht="14.25" customHeight="1">
      <c r="A606" s="29"/>
      <c r="B606" s="29"/>
      <c r="C606" s="29"/>
      <c r="D606" s="29"/>
    </row>
    <row r="607" ht="14.25" customHeight="1">
      <c r="A607" s="29"/>
      <c r="B607" s="29"/>
      <c r="C607" s="29"/>
      <c r="D607" s="29"/>
    </row>
    <row r="608" ht="14.25" customHeight="1">
      <c r="A608" s="29"/>
      <c r="B608" s="29"/>
      <c r="C608" s="29"/>
      <c r="D608" s="29"/>
    </row>
    <row r="609" ht="14.25" customHeight="1">
      <c r="A609" s="29"/>
      <c r="B609" s="29"/>
      <c r="C609" s="29"/>
      <c r="D609" s="29"/>
    </row>
    <row r="610" ht="14.25" customHeight="1">
      <c r="A610" s="29"/>
      <c r="B610" s="29"/>
      <c r="C610" s="29"/>
      <c r="D610" s="29"/>
    </row>
    <row r="611" ht="14.25" customHeight="1">
      <c r="A611" s="29"/>
      <c r="B611" s="29"/>
      <c r="C611" s="29"/>
      <c r="D611" s="29"/>
    </row>
    <row r="612" ht="14.25" customHeight="1">
      <c r="A612" s="29"/>
      <c r="B612" s="29"/>
      <c r="C612" s="29"/>
      <c r="D612" s="29"/>
    </row>
    <row r="613" ht="14.25" customHeight="1">
      <c r="A613" s="29"/>
      <c r="B613" s="29"/>
      <c r="C613" s="29"/>
      <c r="D613" s="29"/>
    </row>
    <row r="614" ht="14.25" customHeight="1">
      <c r="A614" s="29"/>
      <c r="B614" s="29"/>
      <c r="C614" s="29"/>
      <c r="D614" s="29"/>
    </row>
    <row r="615" ht="14.25" customHeight="1">
      <c r="A615" s="29"/>
      <c r="B615" s="29"/>
      <c r="C615" s="29"/>
      <c r="D615" s="29"/>
    </row>
    <row r="616" ht="14.25" customHeight="1">
      <c r="A616" s="29"/>
      <c r="B616" s="29"/>
      <c r="C616" s="29"/>
      <c r="D616" s="29"/>
    </row>
    <row r="617" ht="14.25" customHeight="1">
      <c r="A617" s="29"/>
      <c r="B617" s="29"/>
      <c r="C617" s="29"/>
      <c r="D617" s="29"/>
    </row>
    <row r="618" ht="14.25" customHeight="1">
      <c r="A618" s="29"/>
      <c r="B618" s="29"/>
      <c r="C618" s="29"/>
      <c r="D618" s="29"/>
    </row>
    <row r="619" ht="14.25" customHeight="1">
      <c r="A619" s="29"/>
      <c r="B619" s="29"/>
      <c r="C619" s="29"/>
      <c r="D619" s="29"/>
    </row>
    <row r="620" ht="14.25" customHeight="1">
      <c r="A620" s="29"/>
      <c r="B620" s="29"/>
      <c r="C620" s="29"/>
      <c r="D620" s="29"/>
    </row>
    <row r="621" ht="14.25" customHeight="1">
      <c r="A621" s="29"/>
      <c r="B621" s="29"/>
      <c r="C621" s="29"/>
      <c r="D621" s="29"/>
    </row>
    <row r="622" ht="14.25" customHeight="1">
      <c r="A622" s="29"/>
      <c r="B622" s="29"/>
      <c r="C622" s="29"/>
      <c r="D622" s="29"/>
    </row>
    <row r="623" ht="14.25" customHeight="1">
      <c r="A623" s="29"/>
      <c r="B623" s="29"/>
      <c r="C623" s="29"/>
      <c r="D623" s="29"/>
    </row>
    <row r="624" ht="14.25" customHeight="1">
      <c r="A624" s="29"/>
      <c r="B624" s="29"/>
      <c r="C624" s="29"/>
      <c r="D624" s="29"/>
    </row>
    <row r="625" ht="14.25" customHeight="1">
      <c r="A625" s="29"/>
      <c r="B625" s="29"/>
      <c r="C625" s="29"/>
      <c r="D625" s="29"/>
    </row>
    <row r="626" ht="14.25" customHeight="1">
      <c r="A626" s="29"/>
      <c r="B626" s="29"/>
      <c r="C626" s="29"/>
      <c r="D626" s="29"/>
    </row>
    <row r="627" ht="14.25" customHeight="1">
      <c r="A627" s="29"/>
      <c r="B627" s="29"/>
      <c r="C627" s="29"/>
      <c r="D627" s="29"/>
    </row>
    <row r="628" ht="14.25" customHeight="1">
      <c r="A628" s="29"/>
      <c r="B628" s="29"/>
      <c r="C628" s="29"/>
      <c r="D628" s="29"/>
    </row>
    <row r="629" ht="14.25" customHeight="1">
      <c r="A629" s="29"/>
      <c r="B629" s="29"/>
      <c r="C629" s="29"/>
      <c r="D629" s="29"/>
    </row>
    <row r="630" ht="14.25" customHeight="1">
      <c r="A630" s="29"/>
      <c r="B630" s="29"/>
      <c r="C630" s="29"/>
      <c r="D630" s="29"/>
    </row>
    <row r="631" ht="14.25" customHeight="1">
      <c r="A631" s="29"/>
      <c r="B631" s="29"/>
      <c r="C631" s="29"/>
      <c r="D631" s="29"/>
    </row>
    <row r="632" ht="14.25" customHeight="1">
      <c r="A632" s="29"/>
      <c r="B632" s="29"/>
      <c r="C632" s="29"/>
      <c r="D632" s="29"/>
    </row>
    <row r="633" ht="14.25" customHeight="1">
      <c r="A633" s="29"/>
      <c r="B633" s="29"/>
      <c r="C633" s="29"/>
      <c r="D633" s="29"/>
    </row>
    <row r="634" ht="14.25" customHeight="1">
      <c r="A634" s="29"/>
      <c r="B634" s="29"/>
      <c r="C634" s="29"/>
      <c r="D634" s="29"/>
    </row>
    <row r="635" ht="14.25" customHeight="1">
      <c r="A635" s="29"/>
      <c r="B635" s="29"/>
      <c r="C635" s="29"/>
      <c r="D635" s="29"/>
    </row>
    <row r="636" ht="14.25" customHeight="1">
      <c r="A636" s="29"/>
      <c r="B636" s="29"/>
      <c r="C636" s="29"/>
      <c r="D636" s="29"/>
    </row>
    <row r="637" ht="14.25" customHeight="1">
      <c r="A637" s="29"/>
      <c r="B637" s="29"/>
      <c r="C637" s="29"/>
      <c r="D637" s="29"/>
    </row>
    <row r="638" ht="14.25" customHeight="1">
      <c r="A638" s="29"/>
      <c r="B638" s="29"/>
      <c r="C638" s="29"/>
      <c r="D638" s="29"/>
    </row>
    <row r="639" ht="14.25" customHeight="1">
      <c r="A639" s="29"/>
      <c r="B639" s="29"/>
      <c r="C639" s="29"/>
      <c r="D639" s="29"/>
    </row>
    <row r="640" ht="14.25" customHeight="1">
      <c r="A640" s="29"/>
      <c r="B640" s="29"/>
      <c r="C640" s="29"/>
      <c r="D640" s="29"/>
    </row>
    <row r="641" ht="14.25" customHeight="1">
      <c r="A641" s="29"/>
      <c r="B641" s="29"/>
      <c r="C641" s="29"/>
      <c r="D641" s="29"/>
    </row>
    <row r="642" ht="14.25" customHeight="1">
      <c r="A642" s="29"/>
      <c r="B642" s="29"/>
      <c r="C642" s="29"/>
      <c r="D642" s="29"/>
    </row>
    <row r="643" ht="14.25" customHeight="1">
      <c r="A643" s="29"/>
      <c r="B643" s="29"/>
      <c r="C643" s="29"/>
      <c r="D643" s="29"/>
    </row>
    <row r="644" ht="14.25" customHeight="1">
      <c r="A644" s="29"/>
      <c r="B644" s="29"/>
      <c r="C644" s="29"/>
      <c r="D644" s="29"/>
    </row>
    <row r="645" ht="14.25" customHeight="1">
      <c r="A645" s="29"/>
      <c r="B645" s="29"/>
      <c r="C645" s="29"/>
      <c r="D645" s="29"/>
    </row>
    <row r="646" ht="14.25" customHeight="1">
      <c r="A646" s="29"/>
      <c r="B646" s="29"/>
      <c r="C646" s="29"/>
      <c r="D646" s="29"/>
    </row>
    <row r="647" ht="14.25" customHeight="1">
      <c r="A647" s="29"/>
      <c r="B647" s="29"/>
      <c r="C647" s="29"/>
      <c r="D647" s="29"/>
    </row>
    <row r="648" ht="14.25" customHeight="1">
      <c r="A648" s="29"/>
      <c r="B648" s="29"/>
      <c r="C648" s="29"/>
      <c r="D648" s="29"/>
    </row>
    <row r="649" ht="14.25" customHeight="1">
      <c r="A649" s="29"/>
      <c r="B649" s="29"/>
      <c r="C649" s="29"/>
      <c r="D649" s="29"/>
    </row>
    <row r="650" ht="14.25" customHeight="1">
      <c r="A650" s="29"/>
      <c r="B650" s="29"/>
      <c r="C650" s="29"/>
      <c r="D650" s="29"/>
    </row>
    <row r="651" ht="14.25" customHeight="1">
      <c r="A651" s="29"/>
      <c r="B651" s="29"/>
      <c r="C651" s="29"/>
      <c r="D651" s="29"/>
    </row>
    <row r="652" ht="14.25" customHeight="1">
      <c r="A652" s="29"/>
      <c r="B652" s="29"/>
      <c r="C652" s="29"/>
      <c r="D652" s="29"/>
    </row>
    <row r="653" ht="14.25" customHeight="1">
      <c r="A653" s="29"/>
      <c r="B653" s="29"/>
      <c r="C653" s="29"/>
      <c r="D653" s="29"/>
    </row>
    <row r="654" ht="14.25" customHeight="1">
      <c r="A654" s="29"/>
      <c r="B654" s="29"/>
      <c r="C654" s="29"/>
      <c r="D654" s="29"/>
    </row>
    <row r="655" ht="14.25" customHeight="1">
      <c r="A655" s="29"/>
      <c r="B655" s="29"/>
      <c r="C655" s="29"/>
      <c r="D655" s="29"/>
    </row>
    <row r="656" ht="14.25" customHeight="1">
      <c r="A656" s="29"/>
      <c r="B656" s="29"/>
      <c r="C656" s="29"/>
      <c r="D656" s="29"/>
    </row>
    <row r="657" ht="14.25" customHeight="1">
      <c r="A657" s="29"/>
      <c r="B657" s="29"/>
      <c r="C657" s="29"/>
      <c r="D657" s="29"/>
    </row>
    <row r="658" ht="14.25" customHeight="1">
      <c r="A658" s="29"/>
      <c r="B658" s="29"/>
      <c r="C658" s="29"/>
      <c r="D658" s="29"/>
    </row>
    <row r="659" ht="14.25" customHeight="1">
      <c r="A659" s="29"/>
      <c r="B659" s="29"/>
      <c r="C659" s="29"/>
      <c r="D659" s="29"/>
    </row>
    <row r="660" ht="14.25" customHeight="1">
      <c r="A660" s="29"/>
      <c r="B660" s="29"/>
      <c r="C660" s="29"/>
      <c r="D660" s="29"/>
    </row>
    <row r="661" ht="14.25" customHeight="1">
      <c r="A661" s="29"/>
      <c r="B661" s="29"/>
      <c r="C661" s="29"/>
      <c r="D661" s="29"/>
    </row>
    <row r="662" ht="14.25" customHeight="1">
      <c r="A662" s="29"/>
      <c r="B662" s="29"/>
      <c r="C662" s="29"/>
      <c r="D662" s="29"/>
    </row>
    <row r="663" ht="14.25" customHeight="1">
      <c r="A663" s="29"/>
      <c r="B663" s="29"/>
      <c r="C663" s="29"/>
      <c r="D663" s="29"/>
    </row>
    <row r="664" ht="14.25" customHeight="1">
      <c r="A664" s="29"/>
      <c r="B664" s="29"/>
      <c r="C664" s="29"/>
      <c r="D664" s="29"/>
    </row>
    <row r="665" ht="14.25" customHeight="1">
      <c r="A665" s="29"/>
      <c r="B665" s="29"/>
      <c r="C665" s="29"/>
      <c r="D665" s="29"/>
    </row>
    <row r="666" ht="14.25" customHeight="1">
      <c r="A666" s="29"/>
      <c r="B666" s="29"/>
      <c r="C666" s="29"/>
      <c r="D666" s="29"/>
    </row>
    <row r="667" ht="14.25" customHeight="1">
      <c r="A667" s="29"/>
      <c r="B667" s="29"/>
      <c r="C667" s="29"/>
      <c r="D667" s="29"/>
    </row>
    <row r="668" ht="14.25" customHeight="1">
      <c r="A668" s="29"/>
      <c r="B668" s="29"/>
      <c r="C668" s="29"/>
      <c r="D668" s="29"/>
    </row>
    <row r="669" ht="14.25" customHeight="1">
      <c r="A669" s="29"/>
      <c r="B669" s="29"/>
      <c r="C669" s="29"/>
      <c r="D669" s="29"/>
    </row>
    <row r="670" ht="14.25" customHeight="1">
      <c r="A670" s="29"/>
      <c r="B670" s="29"/>
      <c r="C670" s="29"/>
      <c r="D670" s="29"/>
    </row>
    <row r="671" ht="14.25" customHeight="1">
      <c r="A671" s="29"/>
      <c r="B671" s="29"/>
      <c r="C671" s="29"/>
      <c r="D671" s="29"/>
    </row>
    <row r="672" ht="14.25" customHeight="1">
      <c r="A672" s="29"/>
      <c r="B672" s="29"/>
      <c r="C672" s="29"/>
      <c r="D672" s="29"/>
    </row>
    <row r="673" ht="14.25" customHeight="1">
      <c r="A673" s="29"/>
      <c r="B673" s="29"/>
      <c r="C673" s="29"/>
      <c r="D673" s="29"/>
    </row>
    <row r="674" ht="14.25" customHeight="1">
      <c r="A674" s="29"/>
      <c r="B674" s="29"/>
      <c r="C674" s="29"/>
      <c r="D674" s="29"/>
    </row>
    <row r="675" ht="14.25" customHeight="1">
      <c r="A675" s="29"/>
      <c r="B675" s="29"/>
      <c r="C675" s="29"/>
      <c r="D675" s="29"/>
    </row>
    <row r="676" ht="14.25" customHeight="1">
      <c r="A676" s="29"/>
      <c r="B676" s="29"/>
      <c r="C676" s="29"/>
      <c r="D676" s="29"/>
    </row>
    <row r="677" ht="14.25" customHeight="1">
      <c r="A677" s="29"/>
      <c r="B677" s="29"/>
      <c r="C677" s="29"/>
      <c r="D677" s="29"/>
    </row>
    <row r="678" ht="14.25" customHeight="1">
      <c r="A678" s="29"/>
      <c r="B678" s="29"/>
      <c r="C678" s="29"/>
      <c r="D678" s="29"/>
    </row>
    <row r="679" ht="14.25" customHeight="1">
      <c r="A679" s="29"/>
      <c r="B679" s="29"/>
      <c r="C679" s="29"/>
      <c r="D679" s="29"/>
    </row>
    <row r="680" ht="14.25" customHeight="1">
      <c r="A680" s="29"/>
      <c r="B680" s="29"/>
      <c r="C680" s="29"/>
      <c r="D680" s="29"/>
    </row>
    <row r="681" ht="14.25" customHeight="1">
      <c r="A681" s="29"/>
      <c r="B681" s="29"/>
      <c r="C681" s="29"/>
      <c r="D681" s="29"/>
    </row>
    <row r="682" ht="14.25" customHeight="1">
      <c r="A682" s="29"/>
      <c r="B682" s="29"/>
      <c r="C682" s="29"/>
      <c r="D682" s="29"/>
    </row>
    <row r="683" ht="14.25" customHeight="1">
      <c r="A683" s="29"/>
      <c r="B683" s="29"/>
      <c r="C683" s="29"/>
      <c r="D683" s="29"/>
    </row>
    <row r="684" ht="14.25" customHeight="1">
      <c r="A684" s="29"/>
      <c r="B684" s="29"/>
      <c r="C684" s="29"/>
      <c r="D684" s="29"/>
    </row>
    <row r="685" ht="14.25" customHeight="1">
      <c r="A685" s="29"/>
      <c r="B685" s="29"/>
      <c r="C685" s="29"/>
      <c r="D685" s="29"/>
    </row>
    <row r="686" ht="14.25" customHeight="1">
      <c r="A686" s="29"/>
      <c r="B686" s="29"/>
      <c r="C686" s="29"/>
      <c r="D686" s="29"/>
    </row>
    <row r="687" ht="14.25" customHeight="1">
      <c r="A687" s="29"/>
      <c r="B687" s="29"/>
      <c r="C687" s="29"/>
      <c r="D687" s="29"/>
    </row>
    <row r="688" ht="14.25" customHeight="1">
      <c r="A688" s="29"/>
      <c r="B688" s="29"/>
      <c r="C688" s="29"/>
      <c r="D688" s="29"/>
    </row>
    <row r="689" ht="14.25" customHeight="1">
      <c r="A689" s="29"/>
      <c r="B689" s="29"/>
      <c r="C689" s="29"/>
      <c r="D689" s="29"/>
    </row>
    <row r="690" ht="14.25" customHeight="1">
      <c r="A690" s="29"/>
      <c r="B690" s="29"/>
      <c r="C690" s="29"/>
      <c r="D690" s="29"/>
    </row>
    <row r="691" ht="14.25" customHeight="1">
      <c r="A691" s="29"/>
      <c r="B691" s="29"/>
      <c r="C691" s="29"/>
      <c r="D691" s="29"/>
    </row>
    <row r="692" ht="14.25" customHeight="1">
      <c r="A692" s="29"/>
      <c r="B692" s="29"/>
      <c r="C692" s="29"/>
      <c r="D692" s="29"/>
    </row>
    <row r="693" ht="14.25" customHeight="1">
      <c r="A693" s="29"/>
      <c r="B693" s="29"/>
      <c r="C693" s="29"/>
      <c r="D693" s="29"/>
    </row>
    <row r="694" ht="14.25" customHeight="1">
      <c r="A694" s="29"/>
      <c r="B694" s="29"/>
      <c r="C694" s="29"/>
      <c r="D694" s="29"/>
    </row>
    <row r="695" ht="14.25" customHeight="1">
      <c r="A695" s="29"/>
      <c r="B695" s="29"/>
      <c r="C695" s="29"/>
      <c r="D695" s="29"/>
    </row>
    <row r="696" ht="14.25" customHeight="1">
      <c r="A696" s="29"/>
      <c r="B696" s="29"/>
      <c r="C696" s="29"/>
      <c r="D696" s="29"/>
    </row>
    <row r="697" ht="14.25" customHeight="1">
      <c r="A697" s="29"/>
      <c r="B697" s="29"/>
      <c r="C697" s="29"/>
      <c r="D697" s="29"/>
    </row>
    <row r="698" ht="14.25" customHeight="1">
      <c r="A698" s="29"/>
      <c r="B698" s="29"/>
      <c r="C698" s="29"/>
      <c r="D698" s="29"/>
    </row>
    <row r="699" ht="14.25" customHeight="1">
      <c r="A699" s="29"/>
      <c r="B699" s="29"/>
      <c r="C699" s="29"/>
      <c r="D699" s="29"/>
    </row>
    <row r="700" ht="14.25" customHeight="1">
      <c r="A700" s="29"/>
      <c r="B700" s="29"/>
      <c r="C700" s="29"/>
      <c r="D700" s="29"/>
    </row>
    <row r="701" ht="14.25" customHeight="1">
      <c r="A701" s="29"/>
      <c r="B701" s="29"/>
      <c r="C701" s="29"/>
      <c r="D701" s="29"/>
    </row>
    <row r="702" ht="14.25" customHeight="1">
      <c r="A702" s="29"/>
      <c r="B702" s="29"/>
      <c r="C702" s="29"/>
      <c r="D702" s="29"/>
    </row>
    <row r="703" ht="14.25" customHeight="1">
      <c r="A703" s="29"/>
      <c r="B703" s="29"/>
      <c r="C703" s="29"/>
      <c r="D703" s="29"/>
    </row>
    <row r="704" ht="14.25" customHeight="1">
      <c r="A704" s="29"/>
      <c r="B704" s="29"/>
      <c r="C704" s="29"/>
      <c r="D704" s="29"/>
    </row>
    <row r="705" ht="14.25" customHeight="1">
      <c r="A705" s="29"/>
      <c r="B705" s="29"/>
      <c r="C705" s="29"/>
      <c r="D705" s="29"/>
    </row>
    <row r="706" ht="14.25" customHeight="1">
      <c r="A706" s="29"/>
      <c r="B706" s="29"/>
      <c r="C706" s="29"/>
      <c r="D706" s="29"/>
    </row>
    <row r="707" ht="14.25" customHeight="1">
      <c r="A707" s="29"/>
      <c r="B707" s="29"/>
      <c r="C707" s="29"/>
      <c r="D707" s="29"/>
    </row>
    <row r="708" ht="14.25" customHeight="1">
      <c r="A708" s="29"/>
      <c r="B708" s="29"/>
      <c r="C708" s="29"/>
      <c r="D708" s="29"/>
    </row>
    <row r="709" ht="14.25" customHeight="1">
      <c r="A709" s="29"/>
      <c r="B709" s="29"/>
      <c r="C709" s="29"/>
      <c r="D709" s="29"/>
    </row>
    <row r="710" ht="14.25" customHeight="1">
      <c r="A710" s="29"/>
      <c r="B710" s="29"/>
      <c r="C710" s="29"/>
      <c r="D710" s="29"/>
    </row>
    <row r="711" ht="14.25" customHeight="1">
      <c r="A711" s="29"/>
      <c r="B711" s="29"/>
      <c r="C711" s="29"/>
      <c r="D711" s="29"/>
    </row>
    <row r="712" ht="14.25" customHeight="1">
      <c r="A712" s="29"/>
      <c r="B712" s="29"/>
      <c r="C712" s="29"/>
      <c r="D712" s="29"/>
    </row>
    <row r="713" ht="14.25" customHeight="1">
      <c r="A713" s="29"/>
      <c r="B713" s="29"/>
      <c r="C713" s="29"/>
      <c r="D713" s="29"/>
    </row>
    <row r="714" ht="14.25" customHeight="1">
      <c r="A714" s="29"/>
      <c r="B714" s="29"/>
      <c r="C714" s="29"/>
      <c r="D714" s="29"/>
    </row>
    <row r="715" ht="14.25" customHeight="1">
      <c r="A715" s="29"/>
      <c r="B715" s="29"/>
      <c r="C715" s="29"/>
      <c r="D715" s="29"/>
    </row>
    <row r="716" ht="14.25" customHeight="1">
      <c r="A716" s="29"/>
      <c r="B716" s="29"/>
      <c r="C716" s="29"/>
      <c r="D716" s="29"/>
    </row>
    <row r="717" ht="14.25" customHeight="1">
      <c r="A717" s="29"/>
      <c r="B717" s="29"/>
      <c r="C717" s="29"/>
      <c r="D717" s="29"/>
    </row>
    <row r="718" ht="14.25" customHeight="1">
      <c r="A718" s="29"/>
      <c r="B718" s="29"/>
      <c r="C718" s="29"/>
      <c r="D718" s="29"/>
    </row>
    <row r="719" ht="14.25" customHeight="1">
      <c r="A719" s="29"/>
      <c r="B719" s="29"/>
      <c r="C719" s="29"/>
      <c r="D719" s="29"/>
    </row>
    <row r="720" ht="14.25" customHeight="1">
      <c r="A720" s="29"/>
      <c r="B720" s="29"/>
      <c r="C720" s="29"/>
      <c r="D720" s="29"/>
    </row>
    <row r="721" ht="14.25" customHeight="1">
      <c r="A721" s="29"/>
      <c r="B721" s="29"/>
      <c r="C721" s="29"/>
      <c r="D721" s="29"/>
    </row>
    <row r="722" ht="14.25" customHeight="1">
      <c r="A722" s="29"/>
      <c r="B722" s="29"/>
      <c r="C722" s="29"/>
      <c r="D722" s="29"/>
    </row>
    <row r="723" ht="14.25" customHeight="1">
      <c r="A723" s="29"/>
      <c r="B723" s="29"/>
      <c r="C723" s="29"/>
      <c r="D723" s="29"/>
    </row>
    <row r="724" ht="14.25" customHeight="1">
      <c r="A724" s="29"/>
      <c r="B724" s="29"/>
      <c r="C724" s="29"/>
      <c r="D724" s="29"/>
    </row>
    <row r="725" ht="14.25" customHeight="1">
      <c r="A725" s="29"/>
      <c r="B725" s="29"/>
      <c r="C725" s="29"/>
      <c r="D725" s="29"/>
    </row>
    <row r="726" ht="14.25" customHeight="1">
      <c r="A726" s="29"/>
      <c r="B726" s="29"/>
      <c r="C726" s="29"/>
      <c r="D726" s="29"/>
    </row>
    <row r="727" ht="14.25" customHeight="1">
      <c r="A727" s="29"/>
      <c r="B727" s="29"/>
      <c r="C727" s="29"/>
      <c r="D727" s="29"/>
    </row>
    <row r="728" ht="14.25" customHeight="1">
      <c r="A728" s="29"/>
      <c r="B728" s="29"/>
      <c r="C728" s="29"/>
      <c r="D728" s="29"/>
    </row>
    <row r="729" ht="14.25" customHeight="1">
      <c r="A729" s="29"/>
      <c r="B729" s="29"/>
      <c r="C729" s="29"/>
      <c r="D729" s="29"/>
    </row>
    <row r="730" ht="14.25" customHeight="1">
      <c r="A730" s="29"/>
      <c r="B730" s="29"/>
      <c r="C730" s="29"/>
      <c r="D730" s="29"/>
    </row>
    <row r="731" ht="14.25" customHeight="1">
      <c r="A731" s="29"/>
      <c r="B731" s="29"/>
      <c r="C731" s="29"/>
      <c r="D731" s="29"/>
    </row>
    <row r="732" ht="14.25" customHeight="1">
      <c r="A732" s="29"/>
      <c r="B732" s="29"/>
      <c r="C732" s="29"/>
      <c r="D732" s="29"/>
    </row>
    <row r="733" ht="14.25" customHeight="1">
      <c r="A733" s="29"/>
      <c r="B733" s="29"/>
      <c r="C733" s="29"/>
      <c r="D733" s="29"/>
    </row>
    <row r="734" ht="14.25" customHeight="1">
      <c r="A734" s="29"/>
      <c r="B734" s="29"/>
      <c r="C734" s="29"/>
      <c r="D734" s="29"/>
    </row>
    <row r="735" ht="14.25" customHeight="1">
      <c r="A735" s="29"/>
      <c r="B735" s="29"/>
      <c r="C735" s="29"/>
      <c r="D735" s="29"/>
    </row>
    <row r="736" ht="14.25" customHeight="1">
      <c r="A736" s="29"/>
      <c r="B736" s="29"/>
      <c r="C736" s="29"/>
      <c r="D736" s="29"/>
    </row>
    <row r="737" ht="14.25" customHeight="1">
      <c r="A737" s="29"/>
      <c r="B737" s="29"/>
      <c r="C737" s="29"/>
      <c r="D737" s="29"/>
    </row>
    <row r="738" ht="14.25" customHeight="1">
      <c r="A738" s="29"/>
      <c r="B738" s="29"/>
      <c r="C738" s="29"/>
      <c r="D738" s="29"/>
    </row>
    <row r="739" ht="14.25" customHeight="1">
      <c r="A739" s="29"/>
      <c r="B739" s="29"/>
      <c r="C739" s="29"/>
      <c r="D739" s="29"/>
    </row>
    <row r="740" ht="14.25" customHeight="1">
      <c r="A740" s="29"/>
      <c r="B740" s="29"/>
      <c r="C740" s="29"/>
      <c r="D740" s="29"/>
    </row>
    <row r="741" ht="14.25" customHeight="1">
      <c r="A741" s="29"/>
      <c r="B741" s="29"/>
      <c r="C741" s="29"/>
      <c r="D741" s="29"/>
    </row>
    <row r="742" ht="14.25" customHeight="1">
      <c r="A742" s="29"/>
      <c r="B742" s="29"/>
      <c r="C742" s="29"/>
      <c r="D742" s="29"/>
    </row>
    <row r="743" ht="14.25" customHeight="1">
      <c r="A743" s="29"/>
      <c r="B743" s="29"/>
      <c r="C743" s="29"/>
      <c r="D743" s="29"/>
    </row>
    <row r="744" ht="14.25" customHeight="1">
      <c r="A744" s="29"/>
      <c r="B744" s="29"/>
      <c r="C744" s="29"/>
      <c r="D744" s="29"/>
    </row>
    <row r="745" ht="14.25" customHeight="1">
      <c r="A745" s="29"/>
      <c r="B745" s="29"/>
      <c r="C745" s="29"/>
      <c r="D745" s="29"/>
    </row>
    <row r="746" ht="14.25" customHeight="1">
      <c r="A746" s="29"/>
      <c r="B746" s="29"/>
      <c r="C746" s="29"/>
      <c r="D746" s="29"/>
    </row>
    <row r="747" ht="14.25" customHeight="1">
      <c r="A747" s="29"/>
      <c r="B747" s="29"/>
      <c r="C747" s="29"/>
      <c r="D747" s="29"/>
    </row>
    <row r="748" ht="14.25" customHeight="1">
      <c r="A748" s="29"/>
      <c r="B748" s="29"/>
      <c r="C748" s="29"/>
      <c r="D748" s="29"/>
    </row>
    <row r="749" ht="14.25" customHeight="1">
      <c r="A749" s="29"/>
      <c r="B749" s="29"/>
      <c r="C749" s="29"/>
      <c r="D749" s="29"/>
    </row>
    <row r="750" ht="14.25" customHeight="1">
      <c r="A750" s="29"/>
      <c r="B750" s="29"/>
      <c r="C750" s="29"/>
      <c r="D750" s="29"/>
    </row>
    <row r="751" ht="14.25" customHeight="1">
      <c r="A751" s="29"/>
      <c r="B751" s="29"/>
      <c r="C751" s="29"/>
      <c r="D751" s="29"/>
    </row>
    <row r="752" ht="14.25" customHeight="1">
      <c r="A752" s="29"/>
      <c r="B752" s="29"/>
      <c r="C752" s="29"/>
      <c r="D752" s="29"/>
    </row>
    <row r="753" ht="14.25" customHeight="1">
      <c r="A753" s="29"/>
      <c r="B753" s="29"/>
      <c r="C753" s="29"/>
      <c r="D753" s="29"/>
    </row>
    <row r="754" ht="14.25" customHeight="1">
      <c r="A754" s="29"/>
      <c r="B754" s="29"/>
      <c r="C754" s="29"/>
      <c r="D754" s="29"/>
    </row>
    <row r="755" ht="14.25" customHeight="1">
      <c r="A755" s="29"/>
      <c r="B755" s="29"/>
      <c r="C755" s="29"/>
      <c r="D755" s="29"/>
    </row>
    <row r="756" ht="14.25" customHeight="1">
      <c r="A756" s="29"/>
      <c r="B756" s="29"/>
      <c r="C756" s="29"/>
      <c r="D756" s="29"/>
    </row>
    <row r="757" ht="14.25" customHeight="1">
      <c r="A757" s="29"/>
      <c r="B757" s="29"/>
      <c r="C757" s="29"/>
      <c r="D757" s="29"/>
    </row>
    <row r="758" ht="14.25" customHeight="1">
      <c r="A758" s="29"/>
      <c r="B758" s="29"/>
      <c r="C758" s="29"/>
      <c r="D758" s="29"/>
    </row>
    <row r="759" ht="14.25" customHeight="1">
      <c r="A759" s="29"/>
      <c r="B759" s="29"/>
      <c r="C759" s="29"/>
      <c r="D759" s="29"/>
    </row>
    <row r="760" ht="14.25" customHeight="1">
      <c r="A760" s="29"/>
      <c r="B760" s="29"/>
      <c r="C760" s="29"/>
      <c r="D760" s="29"/>
    </row>
    <row r="761" ht="14.25" customHeight="1">
      <c r="A761" s="29"/>
      <c r="B761" s="29"/>
      <c r="C761" s="29"/>
      <c r="D761" s="29"/>
    </row>
    <row r="762" ht="14.25" customHeight="1">
      <c r="A762" s="29"/>
      <c r="B762" s="29"/>
      <c r="C762" s="29"/>
      <c r="D762" s="29"/>
    </row>
    <row r="763" ht="14.25" customHeight="1">
      <c r="A763" s="29"/>
      <c r="B763" s="29"/>
      <c r="C763" s="29"/>
      <c r="D763" s="29"/>
    </row>
    <row r="764" ht="14.25" customHeight="1">
      <c r="A764" s="29"/>
      <c r="B764" s="29"/>
      <c r="C764" s="29"/>
      <c r="D764" s="29"/>
    </row>
    <row r="765" ht="14.25" customHeight="1">
      <c r="A765" s="29"/>
      <c r="B765" s="29"/>
      <c r="C765" s="29"/>
      <c r="D765" s="29"/>
    </row>
    <row r="766" ht="14.25" customHeight="1">
      <c r="A766" s="29"/>
      <c r="B766" s="29"/>
      <c r="C766" s="29"/>
      <c r="D766" s="29"/>
    </row>
    <row r="767" ht="14.25" customHeight="1">
      <c r="A767" s="29"/>
      <c r="B767" s="29"/>
      <c r="C767" s="29"/>
      <c r="D767" s="29"/>
    </row>
    <row r="768" ht="14.25" customHeight="1">
      <c r="A768" s="29"/>
      <c r="B768" s="29"/>
      <c r="C768" s="29"/>
      <c r="D768" s="29"/>
    </row>
    <row r="769" ht="14.25" customHeight="1">
      <c r="A769" s="29"/>
      <c r="B769" s="29"/>
      <c r="C769" s="29"/>
      <c r="D769" s="29"/>
    </row>
    <row r="770" ht="14.25" customHeight="1">
      <c r="A770" s="29"/>
      <c r="B770" s="29"/>
      <c r="C770" s="29"/>
      <c r="D770" s="29"/>
    </row>
    <row r="771" ht="14.25" customHeight="1">
      <c r="A771" s="29"/>
      <c r="B771" s="29"/>
      <c r="C771" s="29"/>
      <c r="D771" s="29"/>
    </row>
    <row r="772" ht="14.25" customHeight="1">
      <c r="A772" s="29"/>
      <c r="B772" s="29"/>
      <c r="C772" s="29"/>
      <c r="D772" s="29"/>
    </row>
    <row r="773" ht="14.25" customHeight="1">
      <c r="A773" s="29"/>
      <c r="B773" s="29"/>
      <c r="C773" s="29"/>
      <c r="D773" s="29"/>
    </row>
    <row r="774" ht="14.25" customHeight="1">
      <c r="A774" s="29"/>
      <c r="B774" s="29"/>
      <c r="C774" s="29"/>
      <c r="D774" s="29"/>
    </row>
    <row r="775" ht="14.25" customHeight="1">
      <c r="A775" s="29"/>
      <c r="B775" s="29"/>
      <c r="C775" s="29"/>
      <c r="D775" s="29"/>
    </row>
    <row r="776" ht="14.25" customHeight="1">
      <c r="A776" s="29"/>
      <c r="B776" s="29"/>
      <c r="C776" s="29"/>
      <c r="D776" s="29"/>
    </row>
    <row r="777" ht="14.25" customHeight="1">
      <c r="A777" s="29"/>
      <c r="B777" s="29"/>
      <c r="C777" s="29"/>
      <c r="D777" s="29"/>
    </row>
    <row r="778" ht="14.25" customHeight="1">
      <c r="A778" s="29"/>
      <c r="B778" s="29"/>
      <c r="C778" s="29"/>
      <c r="D778" s="29"/>
    </row>
    <row r="779" ht="14.25" customHeight="1">
      <c r="A779" s="29"/>
      <c r="B779" s="29"/>
      <c r="C779" s="29"/>
      <c r="D779" s="29"/>
    </row>
    <row r="780" ht="14.25" customHeight="1">
      <c r="A780" s="29"/>
      <c r="B780" s="29"/>
      <c r="C780" s="29"/>
      <c r="D780" s="29"/>
    </row>
    <row r="781" ht="14.25" customHeight="1">
      <c r="A781" s="29"/>
      <c r="B781" s="29"/>
      <c r="C781" s="29"/>
      <c r="D781" s="29"/>
    </row>
    <row r="782" ht="14.25" customHeight="1">
      <c r="A782" s="29"/>
      <c r="B782" s="29"/>
      <c r="C782" s="29"/>
      <c r="D782" s="29"/>
    </row>
    <row r="783" ht="14.25" customHeight="1">
      <c r="A783" s="29"/>
      <c r="B783" s="29"/>
      <c r="C783" s="29"/>
      <c r="D783" s="29"/>
    </row>
    <row r="784" ht="14.25" customHeight="1">
      <c r="A784" s="29"/>
      <c r="B784" s="29"/>
      <c r="C784" s="29"/>
      <c r="D784" s="29"/>
    </row>
    <row r="785" ht="14.25" customHeight="1">
      <c r="A785" s="29"/>
      <c r="B785" s="29"/>
      <c r="C785" s="29"/>
      <c r="D785" s="29"/>
    </row>
    <row r="786" ht="14.25" customHeight="1">
      <c r="A786" s="29"/>
      <c r="B786" s="29"/>
      <c r="C786" s="29"/>
      <c r="D786" s="29"/>
    </row>
    <row r="787" ht="14.25" customHeight="1">
      <c r="A787" s="29"/>
      <c r="B787" s="29"/>
      <c r="C787" s="29"/>
      <c r="D787" s="29"/>
    </row>
    <row r="788" ht="14.25" customHeight="1">
      <c r="A788" s="29"/>
      <c r="B788" s="29"/>
      <c r="C788" s="29"/>
      <c r="D788" s="29"/>
    </row>
    <row r="789" ht="14.25" customHeight="1">
      <c r="A789" s="29"/>
      <c r="B789" s="29"/>
      <c r="C789" s="29"/>
      <c r="D789" s="29"/>
    </row>
    <row r="790" ht="14.25" customHeight="1">
      <c r="A790" s="29"/>
      <c r="B790" s="29"/>
      <c r="C790" s="29"/>
      <c r="D790" s="29"/>
    </row>
    <row r="791" ht="14.25" customHeight="1">
      <c r="A791" s="29"/>
      <c r="B791" s="29"/>
      <c r="C791" s="29"/>
      <c r="D791" s="29"/>
    </row>
    <row r="792" ht="14.25" customHeight="1">
      <c r="A792" s="29"/>
      <c r="B792" s="29"/>
      <c r="C792" s="29"/>
      <c r="D792" s="29"/>
    </row>
    <row r="793" ht="14.25" customHeight="1">
      <c r="A793" s="29"/>
      <c r="B793" s="29"/>
      <c r="C793" s="29"/>
      <c r="D793" s="29"/>
    </row>
    <row r="794" ht="14.25" customHeight="1">
      <c r="A794" s="29"/>
      <c r="B794" s="29"/>
      <c r="C794" s="29"/>
      <c r="D794" s="29"/>
    </row>
    <row r="795" ht="14.25" customHeight="1">
      <c r="A795" s="29"/>
      <c r="B795" s="29"/>
      <c r="C795" s="29"/>
      <c r="D795" s="29"/>
    </row>
    <row r="796" ht="14.25" customHeight="1">
      <c r="A796" s="29"/>
      <c r="B796" s="29"/>
      <c r="C796" s="29"/>
      <c r="D796" s="29"/>
    </row>
    <row r="797" ht="14.25" customHeight="1">
      <c r="A797" s="29"/>
      <c r="B797" s="29"/>
      <c r="C797" s="29"/>
      <c r="D797" s="29"/>
    </row>
    <row r="798" ht="14.25" customHeight="1">
      <c r="A798" s="29"/>
      <c r="B798" s="29"/>
      <c r="C798" s="29"/>
      <c r="D798" s="29"/>
    </row>
    <row r="799" ht="14.25" customHeight="1">
      <c r="A799" s="29"/>
      <c r="B799" s="29"/>
      <c r="C799" s="29"/>
      <c r="D799" s="29"/>
    </row>
    <row r="800" ht="14.25" customHeight="1">
      <c r="A800" s="29"/>
      <c r="B800" s="29"/>
      <c r="C800" s="29"/>
      <c r="D800" s="29"/>
    </row>
    <row r="801" ht="14.25" customHeight="1">
      <c r="A801" s="29"/>
      <c r="B801" s="29"/>
      <c r="C801" s="29"/>
      <c r="D801" s="29"/>
    </row>
    <row r="802" ht="14.25" customHeight="1">
      <c r="A802" s="29"/>
      <c r="B802" s="29"/>
      <c r="C802" s="29"/>
      <c r="D802" s="29"/>
    </row>
    <row r="803" ht="14.25" customHeight="1">
      <c r="A803" s="29"/>
      <c r="B803" s="29"/>
      <c r="C803" s="29"/>
      <c r="D803" s="29"/>
    </row>
    <row r="804" ht="14.25" customHeight="1">
      <c r="A804" s="29"/>
      <c r="B804" s="29"/>
      <c r="C804" s="29"/>
      <c r="D804" s="29"/>
    </row>
    <row r="805" ht="14.25" customHeight="1">
      <c r="A805" s="29"/>
      <c r="B805" s="29"/>
      <c r="C805" s="29"/>
      <c r="D805" s="29"/>
    </row>
    <row r="806" ht="14.25" customHeight="1">
      <c r="A806" s="29"/>
      <c r="B806" s="29"/>
      <c r="C806" s="29"/>
      <c r="D806" s="29"/>
    </row>
    <row r="807" ht="14.25" customHeight="1">
      <c r="A807" s="29"/>
      <c r="B807" s="29"/>
      <c r="C807" s="29"/>
      <c r="D807" s="29"/>
    </row>
    <row r="808" ht="14.25" customHeight="1">
      <c r="A808" s="29"/>
      <c r="B808" s="29"/>
      <c r="C808" s="29"/>
      <c r="D808" s="29"/>
    </row>
    <row r="809" ht="14.25" customHeight="1">
      <c r="A809" s="29"/>
      <c r="B809" s="29"/>
      <c r="C809" s="29"/>
      <c r="D809" s="29"/>
    </row>
    <row r="810" ht="14.25" customHeight="1">
      <c r="A810" s="29"/>
      <c r="B810" s="29"/>
      <c r="C810" s="29"/>
      <c r="D810" s="29"/>
    </row>
    <row r="811" ht="14.25" customHeight="1">
      <c r="A811" s="29"/>
      <c r="B811" s="29"/>
      <c r="C811" s="29"/>
      <c r="D811" s="29"/>
    </row>
    <row r="812" ht="14.25" customHeight="1">
      <c r="A812" s="29"/>
      <c r="B812" s="29"/>
      <c r="C812" s="29"/>
      <c r="D812" s="29"/>
    </row>
    <row r="813" ht="14.25" customHeight="1">
      <c r="A813" s="29"/>
      <c r="B813" s="29"/>
      <c r="C813" s="29"/>
      <c r="D813" s="29"/>
    </row>
    <row r="814" ht="14.25" customHeight="1">
      <c r="A814" s="29"/>
      <c r="B814" s="29"/>
      <c r="C814" s="29"/>
      <c r="D814" s="29"/>
    </row>
    <row r="815" ht="14.25" customHeight="1">
      <c r="A815" s="29"/>
      <c r="B815" s="29"/>
      <c r="C815" s="29"/>
      <c r="D815" s="29"/>
    </row>
    <row r="816" ht="14.25" customHeight="1">
      <c r="A816" s="29"/>
      <c r="B816" s="29"/>
      <c r="C816" s="29"/>
      <c r="D816" s="29"/>
    </row>
    <row r="817" ht="14.25" customHeight="1">
      <c r="A817" s="29"/>
      <c r="B817" s="29"/>
      <c r="C817" s="29"/>
      <c r="D817" s="29"/>
    </row>
    <row r="818" ht="14.25" customHeight="1">
      <c r="A818" s="29"/>
      <c r="B818" s="29"/>
      <c r="C818" s="29"/>
      <c r="D818" s="29"/>
    </row>
    <row r="819" ht="14.25" customHeight="1">
      <c r="A819" s="29"/>
      <c r="B819" s="29"/>
      <c r="C819" s="29"/>
      <c r="D819" s="29"/>
    </row>
    <row r="820" ht="14.25" customHeight="1">
      <c r="A820" s="29"/>
      <c r="B820" s="29"/>
      <c r="C820" s="29"/>
      <c r="D820" s="29"/>
    </row>
    <row r="821" ht="14.25" customHeight="1">
      <c r="A821" s="29"/>
      <c r="B821" s="29"/>
      <c r="C821" s="29"/>
      <c r="D821" s="29"/>
    </row>
    <row r="822" ht="14.25" customHeight="1">
      <c r="A822" s="29"/>
      <c r="B822" s="29"/>
      <c r="C822" s="29"/>
      <c r="D822" s="29"/>
    </row>
    <row r="823" ht="14.25" customHeight="1">
      <c r="A823" s="29"/>
      <c r="B823" s="29"/>
      <c r="C823" s="29"/>
      <c r="D823" s="29"/>
    </row>
    <row r="824" ht="14.25" customHeight="1">
      <c r="A824" s="29"/>
      <c r="B824" s="29"/>
      <c r="C824" s="29"/>
      <c r="D824" s="29"/>
    </row>
    <row r="825" ht="14.25" customHeight="1">
      <c r="A825" s="29"/>
      <c r="B825" s="29"/>
      <c r="C825" s="29"/>
      <c r="D825" s="29"/>
    </row>
    <row r="826" ht="14.25" customHeight="1">
      <c r="A826" s="29"/>
      <c r="B826" s="29"/>
      <c r="C826" s="29"/>
      <c r="D826" s="29"/>
    </row>
    <row r="827" ht="14.25" customHeight="1">
      <c r="A827" s="29"/>
      <c r="B827" s="29"/>
      <c r="C827" s="29"/>
      <c r="D827" s="29"/>
    </row>
    <row r="828" ht="14.25" customHeight="1">
      <c r="A828" s="29"/>
      <c r="B828" s="29"/>
      <c r="C828" s="29"/>
      <c r="D828" s="29"/>
    </row>
    <row r="829" ht="14.25" customHeight="1">
      <c r="A829" s="29"/>
      <c r="B829" s="29"/>
      <c r="C829" s="29"/>
      <c r="D829" s="29"/>
    </row>
    <row r="830" ht="14.25" customHeight="1">
      <c r="A830" s="29"/>
      <c r="B830" s="29"/>
      <c r="C830" s="29"/>
      <c r="D830" s="29"/>
    </row>
    <row r="831" ht="14.25" customHeight="1">
      <c r="A831" s="29"/>
      <c r="B831" s="29"/>
      <c r="C831" s="29"/>
      <c r="D831" s="29"/>
    </row>
    <row r="832" ht="14.25" customHeight="1">
      <c r="A832" s="29"/>
      <c r="B832" s="29"/>
      <c r="C832" s="29"/>
      <c r="D832" s="29"/>
    </row>
    <row r="833" ht="14.25" customHeight="1">
      <c r="A833" s="29"/>
      <c r="B833" s="29"/>
      <c r="C833" s="29"/>
      <c r="D833" s="29"/>
    </row>
    <row r="834" ht="14.25" customHeight="1">
      <c r="A834" s="29"/>
      <c r="B834" s="29"/>
      <c r="C834" s="29"/>
      <c r="D834" s="29"/>
    </row>
    <row r="835" ht="14.25" customHeight="1">
      <c r="A835" s="29"/>
      <c r="B835" s="29"/>
      <c r="C835" s="29"/>
      <c r="D835" s="29"/>
    </row>
    <row r="836" ht="14.25" customHeight="1">
      <c r="A836" s="29"/>
      <c r="B836" s="29"/>
      <c r="C836" s="29"/>
      <c r="D836" s="29"/>
    </row>
    <row r="837" ht="14.25" customHeight="1">
      <c r="A837" s="29"/>
      <c r="B837" s="29"/>
      <c r="C837" s="29"/>
      <c r="D837" s="29"/>
    </row>
    <row r="838" ht="14.25" customHeight="1">
      <c r="A838" s="29"/>
      <c r="B838" s="29"/>
      <c r="C838" s="29"/>
      <c r="D838" s="29"/>
    </row>
    <row r="839" ht="14.25" customHeight="1">
      <c r="A839" s="29"/>
      <c r="B839" s="29"/>
      <c r="C839" s="29"/>
      <c r="D839" s="29"/>
    </row>
    <row r="840" ht="14.25" customHeight="1">
      <c r="A840" s="29"/>
      <c r="B840" s="29"/>
      <c r="C840" s="29"/>
      <c r="D840" s="29"/>
    </row>
    <row r="841" ht="14.25" customHeight="1">
      <c r="A841" s="29"/>
      <c r="B841" s="29"/>
      <c r="C841" s="29"/>
      <c r="D841" s="29"/>
    </row>
    <row r="842" ht="14.25" customHeight="1">
      <c r="A842" s="29"/>
      <c r="B842" s="29"/>
      <c r="C842" s="29"/>
      <c r="D842" s="29"/>
    </row>
    <row r="843" ht="14.25" customHeight="1">
      <c r="A843" s="29"/>
      <c r="B843" s="29"/>
      <c r="C843" s="29"/>
      <c r="D843" s="29"/>
    </row>
    <row r="844" ht="14.25" customHeight="1">
      <c r="A844" s="29"/>
      <c r="B844" s="29"/>
      <c r="C844" s="29"/>
      <c r="D844" s="29"/>
    </row>
    <row r="845" ht="14.25" customHeight="1">
      <c r="A845" s="29"/>
      <c r="B845" s="29"/>
      <c r="C845" s="29"/>
      <c r="D845" s="29"/>
    </row>
    <row r="846" ht="14.25" customHeight="1">
      <c r="A846" s="29"/>
      <c r="B846" s="29"/>
      <c r="C846" s="29"/>
      <c r="D846" s="29"/>
    </row>
    <row r="847" ht="14.25" customHeight="1">
      <c r="A847" s="29"/>
      <c r="B847" s="29"/>
      <c r="C847" s="29"/>
      <c r="D847" s="29"/>
    </row>
    <row r="848" ht="14.25" customHeight="1">
      <c r="A848" s="29"/>
      <c r="B848" s="29"/>
      <c r="C848" s="29"/>
      <c r="D848" s="29"/>
    </row>
    <row r="849" ht="14.25" customHeight="1">
      <c r="A849" s="29"/>
      <c r="B849" s="29"/>
      <c r="C849" s="29"/>
      <c r="D849" s="29"/>
    </row>
    <row r="850" ht="14.25" customHeight="1">
      <c r="A850" s="29"/>
      <c r="B850" s="29"/>
      <c r="C850" s="29"/>
      <c r="D850" s="29"/>
    </row>
    <row r="851" ht="14.25" customHeight="1">
      <c r="A851" s="29"/>
      <c r="B851" s="29"/>
      <c r="C851" s="29"/>
      <c r="D851" s="29"/>
    </row>
    <row r="852" ht="14.25" customHeight="1">
      <c r="A852" s="29"/>
      <c r="B852" s="29"/>
      <c r="C852" s="29"/>
      <c r="D852" s="29"/>
    </row>
    <row r="853" ht="14.25" customHeight="1">
      <c r="A853" s="29"/>
      <c r="B853" s="29"/>
      <c r="C853" s="29"/>
      <c r="D853" s="29"/>
    </row>
    <row r="854" ht="14.25" customHeight="1">
      <c r="A854" s="29"/>
      <c r="B854" s="29"/>
      <c r="C854" s="29"/>
      <c r="D854" s="29"/>
    </row>
    <row r="855" ht="14.25" customHeight="1">
      <c r="A855" s="29"/>
      <c r="B855" s="29"/>
      <c r="C855" s="29"/>
      <c r="D855" s="29"/>
    </row>
    <row r="856" ht="14.25" customHeight="1">
      <c r="A856" s="29"/>
      <c r="B856" s="29"/>
      <c r="C856" s="29"/>
      <c r="D856" s="29"/>
    </row>
    <row r="857" ht="14.25" customHeight="1">
      <c r="A857" s="29"/>
      <c r="B857" s="29"/>
      <c r="C857" s="29"/>
      <c r="D857" s="29"/>
    </row>
    <row r="858" ht="14.25" customHeight="1">
      <c r="A858" s="29"/>
      <c r="B858" s="29"/>
      <c r="C858" s="29"/>
      <c r="D858" s="29"/>
    </row>
    <row r="859" ht="14.25" customHeight="1">
      <c r="A859" s="29"/>
      <c r="B859" s="29"/>
      <c r="C859" s="29"/>
      <c r="D859" s="29"/>
    </row>
    <row r="860" ht="14.25" customHeight="1">
      <c r="A860" s="29"/>
      <c r="B860" s="29"/>
      <c r="C860" s="29"/>
      <c r="D860" s="29"/>
    </row>
    <row r="861" ht="14.25" customHeight="1">
      <c r="A861" s="29"/>
      <c r="B861" s="29"/>
      <c r="C861" s="29"/>
      <c r="D861" s="29"/>
    </row>
    <row r="862" ht="14.25" customHeight="1">
      <c r="A862" s="29"/>
      <c r="B862" s="29"/>
      <c r="C862" s="29"/>
      <c r="D862" s="29"/>
    </row>
    <row r="863" ht="14.25" customHeight="1">
      <c r="A863" s="29"/>
      <c r="B863" s="29"/>
      <c r="C863" s="29"/>
      <c r="D863" s="29"/>
    </row>
    <row r="864" ht="14.25" customHeight="1">
      <c r="A864" s="29"/>
      <c r="B864" s="29"/>
      <c r="C864" s="29"/>
      <c r="D864" s="29"/>
    </row>
    <row r="865" ht="14.25" customHeight="1">
      <c r="A865" s="29"/>
      <c r="B865" s="29"/>
      <c r="C865" s="29"/>
      <c r="D865" s="29"/>
    </row>
    <row r="866" ht="14.25" customHeight="1">
      <c r="A866" s="29"/>
      <c r="B866" s="29"/>
      <c r="C866" s="29"/>
      <c r="D866" s="29"/>
    </row>
    <row r="867" ht="14.25" customHeight="1">
      <c r="A867" s="29"/>
      <c r="B867" s="29"/>
      <c r="C867" s="29"/>
      <c r="D867" s="29"/>
    </row>
    <row r="868" ht="14.25" customHeight="1">
      <c r="A868" s="29"/>
      <c r="B868" s="29"/>
      <c r="C868" s="29"/>
      <c r="D868" s="29"/>
    </row>
    <row r="869" ht="14.25" customHeight="1">
      <c r="A869" s="29"/>
      <c r="B869" s="29"/>
      <c r="C869" s="29"/>
      <c r="D869" s="29"/>
    </row>
    <row r="870" ht="14.25" customHeight="1">
      <c r="A870" s="29"/>
      <c r="B870" s="29"/>
      <c r="C870" s="29"/>
      <c r="D870" s="29"/>
    </row>
    <row r="871" ht="14.25" customHeight="1">
      <c r="A871" s="29"/>
      <c r="B871" s="29"/>
      <c r="C871" s="29"/>
      <c r="D871" s="29"/>
    </row>
    <row r="872" ht="14.25" customHeight="1">
      <c r="A872" s="29"/>
      <c r="B872" s="29"/>
      <c r="C872" s="29"/>
      <c r="D872" s="29"/>
    </row>
    <row r="873" ht="14.25" customHeight="1">
      <c r="A873" s="29"/>
      <c r="B873" s="29"/>
      <c r="C873" s="29"/>
      <c r="D873" s="29"/>
    </row>
    <row r="874" ht="14.25" customHeight="1">
      <c r="A874" s="29"/>
      <c r="B874" s="29"/>
      <c r="C874" s="29"/>
      <c r="D874" s="29"/>
    </row>
    <row r="875" ht="14.25" customHeight="1">
      <c r="A875" s="29"/>
      <c r="B875" s="29"/>
      <c r="C875" s="29"/>
      <c r="D875" s="29"/>
    </row>
    <row r="876" ht="14.25" customHeight="1">
      <c r="A876" s="29"/>
      <c r="B876" s="29"/>
      <c r="C876" s="29"/>
      <c r="D876" s="29"/>
    </row>
    <row r="877" ht="14.25" customHeight="1">
      <c r="A877" s="29"/>
      <c r="B877" s="29"/>
      <c r="C877" s="29"/>
      <c r="D877" s="29"/>
    </row>
    <row r="878" ht="14.25" customHeight="1">
      <c r="A878" s="29"/>
      <c r="B878" s="29"/>
      <c r="C878" s="29"/>
      <c r="D878" s="29"/>
    </row>
    <row r="879" ht="14.25" customHeight="1">
      <c r="A879" s="29"/>
      <c r="B879" s="29"/>
      <c r="C879" s="29"/>
      <c r="D879" s="29"/>
    </row>
    <row r="880" ht="14.25" customHeight="1">
      <c r="A880" s="29"/>
      <c r="B880" s="29"/>
      <c r="C880" s="29"/>
      <c r="D880" s="29"/>
    </row>
    <row r="881" ht="14.25" customHeight="1">
      <c r="A881" s="29"/>
      <c r="B881" s="29"/>
      <c r="C881" s="29"/>
      <c r="D881" s="29"/>
    </row>
    <row r="882" ht="14.25" customHeight="1">
      <c r="A882" s="29"/>
      <c r="B882" s="29"/>
      <c r="C882" s="29"/>
      <c r="D882" s="29"/>
    </row>
    <row r="883" ht="14.25" customHeight="1">
      <c r="A883" s="29"/>
      <c r="B883" s="29"/>
      <c r="C883" s="29"/>
      <c r="D883" s="29"/>
    </row>
    <row r="884" ht="14.25" customHeight="1">
      <c r="A884" s="29"/>
      <c r="B884" s="29"/>
      <c r="C884" s="29"/>
      <c r="D884" s="29"/>
    </row>
    <row r="885" ht="14.25" customHeight="1">
      <c r="A885" s="29"/>
      <c r="B885" s="29"/>
      <c r="C885" s="29"/>
      <c r="D885" s="29"/>
    </row>
    <row r="886" ht="14.25" customHeight="1">
      <c r="A886" s="29"/>
      <c r="B886" s="29"/>
      <c r="C886" s="29"/>
      <c r="D886" s="29"/>
    </row>
    <row r="887" ht="14.25" customHeight="1">
      <c r="A887" s="29"/>
      <c r="B887" s="29"/>
      <c r="C887" s="29"/>
      <c r="D887" s="29"/>
    </row>
    <row r="888" ht="14.25" customHeight="1">
      <c r="A888" s="29"/>
      <c r="B888" s="29"/>
      <c r="C888" s="29"/>
      <c r="D888" s="29"/>
    </row>
    <row r="889" ht="14.25" customHeight="1">
      <c r="A889" s="29"/>
      <c r="B889" s="29"/>
      <c r="C889" s="29"/>
      <c r="D889" s="29"/>
    </row>
    <row r="890" ht="14.25" customHeight="1">
      <c r="A890" s="29"/>
      <c r="B890" s="29"/>
      <c r="C890" s="29"/>
      <c r="D890" s="29"/>
    </row>
    <row r="891" ht="14.25" customHeight="1">
      <c r="A891" s="29"/>
      <c r="B891" s="29"/>
      <c r="C891" s="29"/>
      <c r="D891" s="29"/>
    </row>
    <row r="892" ht="14.25" customHeight="1">
      <c r="A892" s="29"/>
      <c r="B892" s="29"/>
      <c r="C892" s="29"/>
      <c r="D892" s="29"/>
    </row>
    <row r="893" ht="14.25" customHeight="1">
      <c r="A893" s="29"/>
      <c r="B893" s="29"/>
      <c r="C893" s="29"/>
      <c r="D893" s="29"/>
    </row>
    <row r="894" ht="14.25" customHeight="1">
      <c r="A894" s="29"/>
      <c r="B894" s="29"/>
      <c r="C894" s="29"/>
      <c r="D894" s="29"/>
    </row>
    <row r="895" ht="14.25" customHeight="1">
      <c r="A895" s="29"/>
      <c r="B895" s="29"/>
      <c r="C895" s="29"/>
      <c r="D895" s="29"/>
    </row>
    <row r="896" ht="14.25" customHeight="1">
      <c r="A896" s="29"/>
      <c r="B896" s="29"/>
      <c r="C896" s="29"/>
      <c r="D896" s="29"/>
    </row>
    <row r="897" ht="14.25" customHeight="1">
      <c r="A897" s="29"/>
      <c r="B897" s="29"/>
      <c r="C897" s="29"/>
      <c r="D897" s="29"/>
    </row>
    <row r="898" ht="14.25" customHeight="1">
      <c r="A898" s="29"/>
      <c r="B898" s="29"/>
      <c r="C898" s="29"/>
      <c r="D898" s="29"/>
    </row>
    <row r="899" ht="14.25" customHeight="1">
      <c r="A899" s="29"/>
      <c r="B899" s="29"/>
      <c r="C899" s="29"/>
      <c r="D899" s="29"/>
    </row>
    <row r="900" ht="14.25" customHeight="1">
      <c r="A900" s="29"/>
      <c r="B900" s="29"/>
      <c r="C900" s="29"/>
      <c r="D900" s="29"/>
    </row>
    <row r="901" ht="14.25" customHeight="1">
      <c r="A901" s="29"/>
      <c r="B901" s="29"/>
      <c r="C901" s="29"/>
      <c r="D901" s="29"/>
    </row>
    <row r="902" ht="14.25" customHeight="1">
      <c r="A902" s="29"/>
      <c r="B902" s="29"/>
      <c r="C902" s="29"/>
      <c r="D902" s="29"/>
    </row>
    <row r="903" ht="14.25" customHeight="1">
      <c r="A903" s="29"/>
      <c r="B903" s="29"/>
      <c r="C903" s="29"/>
      <c r="D903" s="29"/>
    </row>
    <row r="904" ht="14.25" customHeight="1">
      <c r="A904" s="29"/>
      <c r="B904" s="29"/>
      <c r="C904" s="29"/>
      <c r="D904" s="29"/>
    </row>
    <row r="905" ht="14.25" customHeight="1">
      <c r="A905" s="29"/>
      <c r="B905" s="29"/>
      <c r="C905" s="29"/>
      <c r="D905" s="29"/>
    </row>
    <row r="906" ht="14.25" customHeight="1">
      <c r="A906" s="29"/>
      <c r="B906" s="29"/>
      <c r="C906" s="29"/>
      <c r="D906" s="29"/>
    </row>
    <row r="907" ht="14.25" customHeight="1">
      <c r="A907" s="29"/>
      <c r="B907" s="29"/>
      <c r="C907" s="29"/>
      <c r="D907" s="29"/>
    </row>
    <row r="908" ht="14.25" customHeight="1">
      <c r="A908" s="29"/>
      <c r="B908" s="29"/>
      <c r="C908" s="29"/>
      <c r="D908" s="29"/>
    </row>
    <row r="909" ht="14.25" customHeight="1">
      <c r="A909" s="29"/>
      <c r="B909" s="29"/>
      <c r="C909" s="29"/>
      <c r="D909" s="29"/>
    </row>
    <row r="910" ht="14.25" customHeight="1">
      <c r="A910" s="29"/>
      <c r="B910" s="29"/>
      <c r="C910" s="29"/>
      <c r="D910" s="29"/>
    </row>
    <row r="911" ht="14.25" customHeight="1">
      <c r="A911" s="29"/>
      <c r="B911" s="29"/>
      <c r="C911" s="29"/>
      <c r="D911" s="29"/>
    </row>
    <row r="912" ht="14.25" customHeight="1">
      <c r="A912" s="29"/>
      <c r="B912" s="29"/>
      <c r="C912" s="29"/>
      <c r="D912" s="29"/>
    </row>
    <row r="913" ht="14.25" customHeight="1">
      <c r="A913" s="29"/>
      <c r="B913" s="29"/>
      <c r="C913" s="29"/>
      <c r="D913" s="29"/>
    </row>
    <row r="914" ht="14.25" customHeight="1">
      <c r="A914" s="29"/>
      <c r="B914" s="29"/>
      <c r="C914" s="29"/>
      <c r="D914" s="29"/>
    </row>
    <row r="915" ht="14.25" customHeight="1">
      <c r="A915" s="29"/>
      <c r="B915" s="29"/>
      <c r="C915" s="29"/>
      <c r="D915" s="29"/>
    </row>
    <row r="916" ht="14.25" customHeight="1">
      <c r="A916" s="29"/>
      <c r="B916" s="29"/>
      <c r="C916" s="29"/>
      <c r="D916" s="29"/>
    </row>
    <row r="917" ht="14.25" customHeight="1">
      <c r="A917" s="29"/>
      <c r="B917" s="29"/>
      <c r="C917" s="29"/>
      <c r="D917" s="29"/>
    </row>
    <row r="918" ht="14.25" customHeight="1">
      <c r="A918" s="29"/>
      <c r="B918" s="29"/>
      <c r="C918" s="29"/>
      <c r="D918" s="29"/>
    </row>
    <row r="919" ht="14.25" customHeight="1">
      <c r="A919" s="29"/>
      <c r="B919" s="29"/>
      <c r="C919" s="29"/>
      <c r="D919" s="29"/>
    </row>
    <row r="920" ht="14.25" customHeight="1">
      <c r="A920" s="29"/>
      <c r="B920" s="29"/>
      <c r="C920" s="29"/>
      <c r="D920" s="29"/>
    </row>
    <row r="921" ht="14.25" customHeight="1">
      <c r="A921" s="29"/>
      <c r="B921" s="29"/>
      <c r="C921" s="29"/>
      <c r="D921" s="29"/>
    </row>
    <row r="922" ht="14.25" customHeight="1">
      <c r="A922" s="29"/>
      <c r="B922" s="29"/>
      <c r="C922" s="29"/>
      <c r="D922" s="29"/>
    </row>
    <row r="923" ht="14.25" customHeight="1">
      <c r="A923" s="29"/>
      <c r="B923" s="29"/>
      <c r="C923" s="29"/>
      <c r="D923" s="29"/>
    </row>
    <row r="924" ht="14.25" customHeight="1">
      <c r="A924" s="29"/>
      <c r="B924" s="29"/>
      <c r="C924" s="29"/>
      <c r="D924" s="29"/>
    </row>
    <row r="925" ht="14.25" customHeight="1">
      <c r="A925" s="29"/>
      <c r="B925" s="29"/>
      <c r="C925" s="29"/>
      <c r="D925" s="29"/>
    </row>
    <row r="926" ht="14.25" customHeight="1">
      <c r="A926" s="29"/>
      <c r="B926" s="29"/>
      <c r="C926" s="29"/>
      <c r="D926" s="29"/>
    </row>
    <row r="927" ht="14.25" customHeight="1">
      <c r="A927" s="29"/>
      <c r="B927" s="29"/>
      <c r="C927" s="29"/>
      <c r="D927" s="29"/>
    </row>
    <row r="928" ht="14.25" customHeight="1">
      <c r="A928" s="29"/>
      <c r="B928" s="29"/>
      <c r="C928" s="29"/>
      <c r="D928" s="29"/>
    </row>
    <row r="929" ht="14.25" customHeight="1">
      <c r="A929" s="29"/>
      <c r="B929" s="29"/>
      <c r="C929" s="29"/>
      <c r="D929" s="29"/>
    </row>
    <row r="930" ht="14.25" customHeight="1">
      <c r="A930" s="29"/>
      <c r="B930" s="29"/>
      <c r="C930" s="29"/>
      <c r="D930" s="29"/>
    </row>
    <row r="931" ht="14.25" customHeight="1">
      <c r="A931" s="29"/>
      <c r="B931" s="29"/>
      <c r="C931" s="29"/>
      <c r="D931" s="29"/>
    </row>
    <row r="932" ht="14.25" customHeight="1">
      <c r="A932" s="29"/>
      <c r="B932" s="29"/>
      <c r="C932" s="29"/>
      <c r="D932" s="29"/>
    </row>
    <row r="933" ht="14.25" customHeight="1">
      <c r="A933" s="29"/>
      <c r="B933" s="29"/>
      <c r="C933" s="29"/>
      <c r="D933" s="29"/>
    </row>
    <row r="934" ht="14.25" customHeight="1">
      <c r="A934" s="29"/>
      <c r="B934" s="29"/>
      <c r="C934" s="29"/>
      <c r="D934" s="29"/>
    </row>
    <row r="935" ht="14.25" customHeight="1">
      <c r="A935" s="29"/>
      <c r="B935" s="29"/>
      <c r="C935" s="29"/>
      <c r="D935" s="29"/>
    </row>
    <row r="936" ht="14.25" customHeight="1">
      <c r="A936" s="29"/>
      <c r="B936" s="29"/>
      <c r="C936" s="29"/>
      <c r="D936" s="29"/>
    </row>
    <row r="937" ht="14.25" customHeight="1">
      <c r="A937" s="29"/>
      <c r="B937" s="29"/>
      <c r="C937" s="29"/>
      <c r="D937" s="29"/>
    </row>
    <row r="938" ht="14.25" customHeight="1">
      <c r="A938" s="29"/>
      <c r="B938" s="29"/>
      <c r="C938" s="29"/>
      <c r="D938" s="29"/>
    </row>
    <row r="939" ht="14.25" customHeight="1">
      <c r="A939" s="29"/>
      <c r="B939" s="29"/>
      <c r="C939" s="29"/>
      <c r="D939" s="29"/>
    </row>
    <row r="940" ht="14.25" customHeight="1">
      <c r="A940" s="29"/>
      <c r="B940" s="29"/>
      <c r="C940" s="29"/>
      <c r="D940" s="29"/>
    </row>
    <row r="941" ht="14.25" customHeight="1">
      <c r="A941" s="29"/>
      <c r="B941" s="29"/>
      <c r="C941" s="29"/>
      <c r="D941" s="29"/>
    </row>
    <row r="942" ht="14.25" customHeight="1">
      <c r="A942" s="29"/>
      <c r="B942" s="29"/>
      <c r="C942" s="29"/>
      <c r="D942" s="29"/>
    </row>
    <row r="943" ht="14.25" customHeight="1">
      <c r="A943" s="29"/>
      <c r="B943" s="29"/>
      <c r="C943" s="29"/>
      <c r="D943" s="29"/>
    </row>
    <row r="944" ht="14.25" customHeight="1">
      <c r="A944" s="29"/>
      <c r="B944" s="29"/>
      <c r="C944" s="29"/>
      <c r="D944" s="29"/>
    </row>
    <row r="945" ht="14.25" customHeight="1">
      <c r="A945" s="29"/>
      <c r="B945" s="29"/>
      <c r="C945" s="29"/>
      <c r="D945" s="29"/>
    </row>
    <row r="946" ht="14.25" customHeight="1">
      <c r="A946" s="29"/>
      <c r="B946" s="29"/>
      <c r="C946" s="29"/>
      <c r="D946" s="29"/>
    </row>
    <row r="947" ht="14.25" customHeight="1">
      <c r="A947" s="29"/>
      <c r="B947" s="29"/>
      <c r="C947" s="29"/>
      <c r="D947" s="29"/>
    </row>
    <row r="948" ht="14.25" customHeight="1">
      <c r="A948" s="29"/>
      <c r="B948" s="29"/>
      <c r="C948" s="29"/>
      <c r="D948" s="29"/>
    </row>
    <row r="949" ht="14.25" customHeight="1">
      <c r="A949" s="29"/>
      <c r="B949" s="29"/>
      <c r="C949" s="29"/>
      <c r="D949" s="29"/>
    </row>
    <row r="950" ht="14.25" customHeight="1">
      <c r="A950" s="29"/>
      <c r="B950" s="29"/>
      <c r="C950" s="29"/>
      <c r="D950" s="29"/>
    </row>
    <row r="951" ht="14.25" customHeight="1">
      <c r="A951" s="29"/>
      <c r="B951" s="29"/>
      <c r="C951" s="29"/>
      <c r="D951" s="29"/>
    </row>
    <row r="952" ht="14.25" customHeight="1">
      <c r="A952" s="29"/>
      <c r="B952" s="29"/>
      <c r="C952" s="29"/>
      <c r="D952" s="29"/>
    </row>
    <row r="953" ht="14.25" customHeight="1">
      <c r="A953" s="29"/>
      <c r="B953" s="29"/>
      <c r="C953" s="29"/>
      <c r="D953" s="29"/>
    </row>
    <row r="954" ht="14.25" customHeight="1">
      <c r="A954" s="29"/>
      <c r="B954" s="29"/>
      <c r="C954" s="29"/>
      <c r="D954" s="29"/>
    </row>
    <row r="955" ht="14.25" customHeight="1">
      <c r="A955" s="29"/>
      <c r="B955" s="29"/>
      <c r="C955" s="29"/>
      <c r="D955" s="29"/>
    </row>
    <row r="956" ht="14.25" customHeight="1">
      <c r="A956" s="29"/>
      <c r="B956" s="29"/>
      <c r="C956" s="29"/>
      <c r="D956" s="29"/>
    </row>
    <row r="957" ht="14.25" customHeight="1">
      <c r="A957" s="29"/>
      <c r="B957" s="29"/>
      <c r="C957" s="29"/>
      <c r="D957" s="29"/>
    </row>
    <row r="958" ht="14.25" customHeight="1">
      <c r="A958" s="29"/>
      <c r="B958" s="29"/>
      <c r="C958" s="29"/>
      <c r="D958" s="29"/>
    </row>
    <row r="959" ht="14.25" customHeight="1">
      <c r="A959" s="29"/>
      <c r="B959" s="29"/>
      <c r="C959" s="29"/>
      <c r="D959" s="29"/>
    </row>
    <row r="960" ht="14.25" customHeight="1">
      <c r="A960" s="29"/>
      <c r="B960" s="29"/>
      <c r="C960" s="29"/>
      <c r="D960" s="29"/>
    </row>
    <row r="961" ht="14.25" customHeight="1">
      <c r="A961" s="29"/>
      <c r="B961" s="29"/>
      <c r="C961" s="29"/>
      <c r="D961" s="29"/>
    </row>
    <row r="962" ht="14.25" customHeight="1">
      <c r="A962" s="29"/>
      <c r="B962" s="29"/>
      <c r="C962" s="29"/>
      <c r="D962" s="29"/>
    </row>
    <row r="963" ht="14.25" customHeight="1">
      <c r="A963" s="29"/>
      <c r="B963" s="29"/>
      <c r="C963" s="29"/>
      <c r="D963" s="29"/>
    </row>
    <row r="964" ht="14.25" customHeight="1">
      <c r="A964" s="29"/>
      <c r="B964" s="29"/>
      <c r="C964" s="29"/>
      <c r="D964" s="29"/>
    </row>
    <row r="965" ht="14.25" customHeight="1">
      <c r="A965" s="29"/>
      <c r="B965" s="29"/>
      <c r="C965" s="29"/>
      <c r="D965" s="29"/>
    </row>
    <row r="966" ht="14.25" customHeight="1">
      <c r="A966" s="29"/>
      <c r="B966" s="29"/>
      <c r="C966" s="29"/>
      <c r="D966" s="29"/>
    </row>
    <row r="967" ht="14.25" customHeight="1">
      <c r="A967" s="29"/>
      <c r="B967" s="29"/>
      <c r="C967" s="29"/>
      <c r="D967" s="29"/>
    </row>
    <row r="968" ht="14.25" customHeight="1">
      <c r="A968" s="29"/>
      <c r="B968" s="29"/>
      <c r="C968" s="29"/>
      <c r="D968" s="29"/>
    </row>
    <row r="969" ht="14.25" customHeight="1">
      <c r="A969" s="29"/>
      <c r="B969" s="29"/>
      <c r="C969" s="29"/>
      <c r="D969" s="29"/>
    </row>
    <row r="970" ht="14.25" customHeight="1">
      <c r="A970" s="29"/>
      <c r="B970" s="29"/>
      <c r="C970" s="29"/>
      <c r="D970" s="29"/>
    </row>
    <row r="971" ht="14.25" customHeight="1">
      <c r="A971" s="29"/>
      <c r="B971" s="29"/>
      <c r="C971" s="29"/>
      <c r="D971" s="29"/>
    </row>
    <row r="972" ht="14.25" customHeight="1">
      <c r="A972" s="29"/>
      <c r="B972" s="29"/>
      <c r="C972" s="29"/>
      <c r="D972" s="29"/>
    </row>
    <row r="973" ht="14.25" customHeight="1">
      <c r="A973" s="29"/>
      <c r="B973" s="29"/>
      <c r="C973" s="29"/>
      <c r="D973" s="29"/>
    </row>
    <row r="974" ht="14.25" customHeight="1">
      <c r="A974" s="29"/>
      <c r="B974" s="29"/>
      <c r="C974" s="29"/>
      <c r="D974" s="29"/>
    </row>
    <row r="975" ht="14.25" customHeight="1">
      <c r="A975" s="29"/>
      <c r="B975" s="29"/>
      <c r="C975" s="29"/>
      <c r="D975" s="29"/>
    </row>
    <row r="976" ht="14.25" customHeight="1">
      <c r="A976" s="29"/>
      <c r="B976" s="29"/>
      <c r="C976" s="29"/>
      <c r="D976" s="29"/>
    </row>
    <row r="977" ht="14.25" customHeight="1">
      <c r="A977" s="29"/>
      <c r="B977" s="29"/>
      <c r="C977" s="29"/>
      <c r="D977" s="29"/>
    </row>
    <row r="978" ht="14.25" customHeight="1">
      <c r="A978" s="29"/>
      <c r="B978" s="29"/>
      <c r="C978" s="29"/>
      <c r="D978" s="29"/>
    </row>
    <row r="979" ht="14.25" customHeight="1">
      <c r="A979" s="29"/>
      <c r="B979" s="29"/>
      <c r="C979" s="29"/>
      <c r="D979" s="29"/>
    </row>
    <row r="980" ht="14.25" customHeight="1">
      <c r="A980" s="29"/>
      <c r="B980" s="29"/>
      <c r="C980" s="29"/>
      <c r="D980" s="29"/>
    </row>
    <row r="981" ht="14.25" customHeight="1">
      <c r="A981" s="29"/>
      <c r="B981" s="29"/>
      <c r="C981" s="29"/>
      <c r="D981" s="29"/>
    </row>
    <row r="982" ht="14.25" customHeight="1">
      <c r="A982" s="29"/>
      <c r="B982" s="29"/>
      <c r="C982" s="29"/>
      <c r="D982" s="29"/>
    </row>
    <row r="983" ht="14.25" customHeight="1">
      <c r="A983" s="29"/>
      <c r="B983" s="29"/>
      <c r="C983" s="29"/>
      <c r="D983" s="29"/>
    </row>
    <row r="984" ht="14.25" customHeight="1">
      <c r="A984" s="29"/>
      <c r="B984" s="29"/>
      <c r="C984" s="29"/>
      <c r="D984" s="29"/>
    </row>
    <row r="985" ht="14.25" customHeight="1">
      <c r="A985" s="29"/>
      <c r="B985" s="29"/>
      <c r="C985" s="29"/>
      <c r="D985" s="29"/>
    </row>
    <row r="986" ht="14.25" customHeight="1">
      <c r="A986" s="29"/>
      <c r="B986" s="29"/>
      <c r="C986" s="29"/>
      <c r="D986" s="29"/>
    </row>
    <row r="987" ht="14.25" customHeight="1">
      <c r="A987" s="29"/>
      <c r="B987" s="29"/>
      <c r="C987" s="29"/>
      <c r="D987" s="29"/>
    </row>
    <row r="988" ht="14.25" customHeight="1">
      <c r="A988" s="29"/>
      <c r="B988" s="29"/>
      <c r="C988" s="29"/>
      <c r="D988" s="29"/>
    </row>
    <row r="989" ht="14.25" customHeight="1">
      <c r="A989" s="29"/>
      <c r="B989" s="29"/>
      <c r="C989" s="29"/>
      <c r="D989" s="29"/>
    </row>
    <row r="990" ht="14.25" customHeight="1">
      <c r="A990" s="29"/>
      <c r="B990" s="29"/>
      <c r="C990" s="29"/>
      <c r="D990" s="29"/>
    </row>
    <row r="991" ht="14.25" customHeight="1">
      <c r="A991" s="29"/>
      <c r="B991" s="29"/>
      <c r="C991" s="29"/>
      <c r="D991" s="29"/>
    </row>
    <row r="992" ht="14.25" customHeight="1">
      <c r="A992" s="29"/>
      <c r="B992" s="29"/>
      <c r="C992" s="29"/>
      <c r="D992" s="29"/>
    </row>
    <row r="993" ht="14.25" customHeight="1">
      <c r="A993" s="29"/>
      <c r="B993" s="29"/>
      <c r="C993" s="29"/>
      <c r="D993" s="29"/>
    </row>
    <row r="994" ht="14.25" customHeight="1">
      <c r="A994" s="29"/>
      <c r="B994" s="29"/>
      <c r="C994" s="29"/>
      <c r="D994" s="29"/>
    </row>
    <row r="995" ht="14.25" customHeight="1">
      <c r="A995" s="29"/>
      <c r="B995" s="29"/>
      <c r="C995" s="29"/>
      <c r="D995" s="29"/>
    </row>
    <row r="996" ht="14.25" customHeight="1">
      <c r="A996" s="29"/>
      <c r="B996" s="29"/>
      <c r="C996" s="29"/>
      <c r="D996" s="29"/>
    </row>
    <row r="997" ht="14.25" customHeight="1">
      <c r="A997" s="29"/>
      <c r="B997" s="29"/>
      <c r="C997" s="29"/>
      <c r="D997" s="29"/>
    </row>
    <row r="998" ht="14.25" customHeight="1">
      <c r="A998" s="29"/>
      <c r="B998" s="29"/>
      <c r="C998" s="29"/>
      <c r="D998" s="29"/>
    </row>
    <row r="999" ht="14.25" customHeight="1">
      <c r="A999" s="29"/>
      <c r="B999" s="29"/>
      <c r="C999" s="29"/>
      <c r="D999" s="29"/>
    </row>
    <row r="1000" ht="14.25" customHeight="1">
      <c r="A1000" s="29"/>
      <c r="B1000" s="29"/>
      <c r="C1000" s="29"/>
      <c r="D1000" s="2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75"/>
    <col customWidth="1" min="3" max="4" width="8.13"/>
    <col customWidth="1" min="5" max="5" width="8.0"/>
    <col customWidth="1" min="6" max="6" width="8.13"/>
    <col customWidth="1" min="7" max="7" width="4.5"/>
    <col customWidth="1" min="8" max="8" width="17.75"/>
    <col customWidth="1" min="9" max="9" width="20.38"/>
    <col customWidth="1" min="10" max="10" width="16.63"/>
    <col customWidth="1" min="11" max="11" width="21.88"/>
    <col customWidth="1" min="12" max="12" width="38.5"/>
    <col customWidth="1" min="13" max="13" width="12.0"/>
    <col customWidth="1" min="14" max="14" width="22.75"/>
    <col customWidth="1" min="15" max="15" width="31.88"/>
    <col customWidth="1" min="16" max="16" width="23.88"/>
    <col customWidth="1" min="17" max="17" width="19.75"/>
    <col customWidth="1" min="18" max="18" width="22.88"/>
    <col customWidth="1" min="19" max="19" width="24.88"/>
    <col customWidth="1" min="20" max="20" width="21.0"/>
    <col customWidth="1" min="21" max="21" width="23.38"/>
    <col customWidth="1" min="22" max="22" width="10.63"/>
    <col customWidth="1" min="23" max="23" width="29.75"/>
    <col customWidth="1" min="24" max="26" width="8.0"/>
  </cols>
  <sheetData>
    <row r="1" ht="15.75" customHeight="1">
      <c r="A1" s="9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32" t="s">
        <v>128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 t="s">
        <v>129</v>
      </c>
      <c r="J16" s="9" t="s">
        <v>130</v>
      </c>
      <c r="K16" s="9" t="s">
        <v>131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 t="s">
        <v>132</v>
      </c>
      <c r="J17" s="9" t="s">
        <v>133</v>
      </c>
      <c r="K17" s="9" t="s">
        <v>134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5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3" t="s">
        <v>135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4" t="s">
        <v>136</v>
      </c>
      <c r="B23" s="35"/>
      <c r="C23" s="36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7" t="s">
        <v>137</v>
      </c>
      <c r="B24" s="38" t="s">
        <v>138</v>
      </c>
      <c r="C24" s="39" t="s">
        <v>139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>
        <v>2012.0</v>
      </c>
      <c r="B25" s="40">
        <v>306788.1814623174</v>
      </c>
      <c r="C25" s="9">
        <f t="shared" ref="C25:C63" si="1">B25/SUM(B25,B65,B105,B145,B185,B225)</f>
        <v>0.1601771633</v>
      </c>
      <c r="D25" s="9"/>
      <c r="E25" s="41"/>
      <c r="F25" s="9"/>
      <c r="G25" s="9"/>
      <c r="H25" s="4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>
        <v>2013.0</v>
      </c>
      <c r="B26" s="43">
        <v>332958.1127920898</v>
      </c>
      <c r="C26" s="9">
        <f t="shared" si="1"/>
        <v>0.163928198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>
        <v>2014.0</v>
      </c>
      <c r="B27" s="43">
        <v>358134.04677966953</v>
      </c>
      <c r="C27" s="9">
        <f t="shared" si="1"/>
        <v>0.1695957272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>
        <v>2015.0</v>
      </c>
      <c r="B28" s="43">
        <v>377711.95449608355</v>
      </c>
      <c r="C28" s="9">
        <f t="shared" si="1"/>
        <v>0.1740556578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>
        <v>2016.0</v>
      </c>
      <c r="B29" s="43">
        <v>398092.30493151327</v>
      </c>
      <c r="C29" s="9">
        <f t="shared" si="1"/>
        <v>0.1782928955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>
        <v>2017.0</v>
      </c>
      <c r="B30" s="43">
        <v>418202.0059928992</v>
      </c>
      <c r="C30" s="9">
        <f t="shared" si="1"/>
        <v>0.1821807093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>
        <v>2018.0</v>
      </c>
      <c r="B31" s="43">
        <v>438020.9934837107</v>
      </c>
      <c r="C31" s="9">
        <f t="shared" si="1"/>
        <v>0.1857384022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>
        <v>2019.0</v>
      </c>
      <c r="B32" s="43">
        <v>457528.6266506266</v>
      </c>
      <c r="C32" s="9">
        <f t="shared" si="1"/>
        <v>0.1889831113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>
        <v>2020.0</v>
      </c>
      <c r="B33" s="43">
        <v>476705.0877527632</v>
      </c>
      <c r="C33" s="9">
        <f t="shared" si="1"/>
        <v>0.193706958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>
        <v>2021.0</v>
      </c>
      <c r="B34" s="43">
        <v>486184.12545633106</v>
      </c>
      <c r="C34" s="9">
        <f t="shared" si="1"/>
        <v>0.1958079884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>
        <v>2022.0</v>
      </c>
      <c r="B35" s="43">
        <v>495270.2471640167</v>
      </c>
      <c r="C35" s="9">
        <f t="shared" si="1"/>
        <v>0.1986086987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>
        <v>2023.0</v>
      </c>
      <c r="B36" s="43">
        <v>503955.38171311683</v>
      </c>
      <c r="C36" s="9">
        <f t="shared" si="1"/>
        <v>0.2003046611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>
        <v>2024.0</v>
      </c>
      <c r="B37" s="43">
        <v>512239.30109624995</v>
      </c>
      <c r="C37" s="9">
        <f t="shared" si="1"/>
        <v>0.2025856897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>
        <v>2025.0</v>
      </c>
      <c r="B38" s="43">
        <v>520130.09149005153</v>
      </c>
      <c r="C38" s="9">
        <f t="shared" si="1"/>
        <v>0.2033755915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>
        <v>2026.0</v>
      </c>
      <c r="B39" s="43">
        <v>528721.8728432544</v>
      </c>
      <c r="C39" s="9">
        <f t="shared" si="1"/>
        <v>0.2052978229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>
        <v>2027.0</v>
      </c>
      <c r="B40" s="43">
        <v>538112.2178420125</v>
      </c>
      <c r="C40" s="9">
        <f t="shared" si="1"/>
        <v>0.2059898621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>
        <v>2028.0</v>
      </c>
      <c r="B41" s="43">
        <v>548411.1853281775</v>
      </c>
      <c r="C41" s="9">
        <f t="shared" si="1"/>
        <v>0.2076241463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>
        <v>2029.0</v>
      </c>
      <c r="B42" s="43">
        <v>559738.6798834942</v>
      </c>
      <c r="C42" s="9">
        <f t="shared" si="1"/>
        <v>0.2083250857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>
        <v>2030.0</v>
      </c>
      <c r="B43" s="43">
        <v>572221.404177642</v>
      </c>
      <c r="C43" s="9">
        <f t="shared" si="1"/>
        <v>0.2104731814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>
        <v>2031.0</v>
      </c>
      <c r="B44" s="43">
        <v>585989.634189395</v>
      </c>
      <c r="C44" s="9">
        <f t="shared" si="1"/>
        <v>0.2105581682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>
        <v>2032.0</v>
      </c>
      <c r="B45" s="43">
        <v>600108.6616478654</v>
      </c>
      <c r="C45" s="9">
        <f t="shared" si="1"/>
        <v>0.2124653677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>
        <v>2033.0</v>
      </c>
      <c r="B46" s="43">
        <v>614109.3235470478</v>
      </c>
      <c r="C46" s="9">
        <f t="shared" si="1"/>
        <v>0.2126123569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>
        <v>2034.0</v>
      </c>
      <c r="B47" s="43">
        <v>628018.3674421529</v>
      </c>
      <c r="C47" s="9">
        <f t="shared" si="1"/>
        <v>0.2141597184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>
        <v>2035.0</v>
      </c>
      <c r="B48" s="43">
        <v>641856.2915613822</v>
      </c>
      <c r="C48" s="9">
        <f t="shared" si="1"/>
        <v>0.2151445853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>
        <v>2036.0</v>
      </c>
      <c r="B49" s="43">
        <v>655289.8009675059</v>
      </c>
      <c r="C49" s="9">
        <f t="shared" si="1"/>
        <v>0.2157772545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>
        <v>2037.0</v>
      </c>
      <c r="B50" s="43">
        <v>668672.0924395367</v>
      </c>
      <c r="C50" s="9">
        <f t="shared" si="1"/>
        <v>0.2166832364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>
        <v>2038.0</v>
      </c>
      <c r="B51" s="43">
        <v>682004.2580262674</v>
      </c>
      <c r="C51" s="9">
        <f t="shared" si="1"/>
        <v>0.217283107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>
        <v>2039.0</v>
      </c>
      <c r="B52" s="43">
        <v>695282.1928601583</v>
      </c>
      <c r="C52" s="9">
        <f t="shared" si="1"/>
        <v>0.218021414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>
        <v>2040.0</v>
      </c>
      <c r="B53" s="43">
        <v>708497.7608698838</v>
      </c>
      <c r="C53" s="9">
        <f t="shared" si="1"/>
        <v>0.2193985692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>
        <v>2041.0</v>
      </c>
      <c r="B54" s="43">
        <v>723564.2784152783</v>
      </c>
      <c r="C54" s="9">
        <f t="shared" si="1"/>
        <v>0.2190823307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>
        <v>2042.0</v>
      </c>
      <c r="B55" s="43">
        <v>740549.2304149091</v>
      </c>
      <c r="C55" s="9">
        <f t="shared" si="1"/>
        <v>0.220469778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>
        <v>2043.0</v>
      </c>
      <c r="B56" s="43">
        <v>758354.1331171852</v>
      </c>
      <c r="C56" s="9">
        <f t="shared" si="1"/>
        <v>0.2202956608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>
        <v>2044.0</v>
      </c>
      <c r="B57" s="43">
        <v>776064.942628011</v>
      </c>
      <c r="C57" s="9">
        <f t="shared" si="1"/>
        <v>0.2214076043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>
        <v>2045.0</v>
      </c>
      <c r="B58" s="43">
        <v>793670.8642263613</v>
      </c>
      <c r="C58" s="9">
        <f t="shared" si="1"/>
        <v>0.2228765401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>
        <v>2046.0</v>
      </c>
      <c r="B59" s="43">
        <v>803426.8286533301</v>
      </c>
      <c r="C59" s="9">
        <f t="shared" si="1"/>
        <v>0.2220453629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>
        <v>2047.0</v>
      </c>
      <c r="B60" s="43">
        <v>813037.0579680704</v>
      </c>
      <c r="C60" s="9">
        <f t="shared" si="1"/>
        <v>0.2230832771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>
        <v>2048.0</v>
      </c>
      <c r="B61" s="43">
        <v>822497.9492449396</v>
      </c>
      <c r="C61" s="9">
        <f t="shared" si="1"/>
        <v>0.2223703011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>
        <v>2049.0</v>
      </c>
      <c r="B62" s="43">
        <v>831809.9075960176</v>
      </c>
      <c r="C62" s="9">
        <f t="shared" si="1"/>
        <v>0.2229978372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>
        <v>2050.0</v>
      </c>
      <c r="B63" s="43">
        <v>840977.0955185287</v>
      </c>
      <c r="C63" s="9">
        <f t="shared" si="1"/>
        <v>0.2240603873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44" t="s">
        <v>140</v>
      </c>
      <c r="B64" s="45"/>
      <c r="C64" s="46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>
        <v>2012.0</v>
      </c>
      <c r="B65" s="40">
        <v>82219.61750253307</v>
      </c>
      <c r="C65" s="9">
        <f>B65/SUM(B25,B65,B105,B145,B185,B225)</f>
        <v>0.0429276807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>
        <v>2013.0</v>
      </c>
      <c r="B66" s="43">
        <v>84936.76726022043</v>
      </c>
      <c r="C66" s="9">
        <f t="shared" ref="C66:C103" si="2">B66/SUM(B66,B106,B146,B187,B226,B26)</f>
        <v>0.04137031714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>
        <v>2014.0</v>
      </c>
      <c r="B67" s="43">
        <v>85476.86383560018</v>
      </c>
      <c r="C67" s="9">
        <f t="shared" si="2"/>
        <v>0.04016655299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>
        <v>2015.0</v>
      </c>
      <c r="B68" s="43">
        <v>85517.45974626746</v>
      </c>
      <c r="C68" s="9">
        <f t="shared" si="2"/>
        <v>0.03909280738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>
        <v>2016.0</v>
      </c>
      <c r="B69" s="43">
        <v>85625.95898852103</v>
      </c>
      <c r="C69" s="9">
        <f t="shared" si="2"/>
        <v>0.03805088476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>
        <v>2017.0</v>
      </c>
      <c r="B70" s="43">
        <v>85711.56015203605</v>
      </c>
      <c r="C70" s="9">
        <f t="shared" si="2"/>
        <v>0.03705557324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>
        <v>2018.0</v>
      </c>
      <c r="B71" s="43">
        <v>85777.20891779808</v>
      </c>
      <c r="C71" s="9">
        <f t="shared" si="2"/>
        <v>0.03610440723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>
        <v>2019.0</v>
      </c>
      <c r="B72" s="43">
        <v>85826.49488057623</v>
      </c>
      <c r="C72" s="9">
        <f t="shared" si="2"/>
        <v>0.03535702895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>
        <v>2020.0</v>
      </c>
      <c r="B73" s="43">
        <v>85863.59445827678</v>
      </c>
      <c r="C73" s="9">
        <f t="shared" si="2"/>
        <v>0.03479412156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>
        <v>2021.0</v>
      </c>
      <c r="B74" s="43">
        <v>85071.64053310845</v>
      </c>
      <c r="C74" s="9">
        <f t="shared" si="2"/>
        <v>0.03424387777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>
        <v>2022.0</v>
      </c>
      <c r="B75" s="43">
        <v>84278.02622810967</v>
      </c>
      <c r="C75" s="9">
        <f t="shared" si="2"/>
        <v>0.0337019229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>
        <v>2023.0</v>
      </c>
      <c r="B76" s="43">
        <v>83487.97183039476</v>
      </c>
      <c r="C76" s="9">
        <f t="shared" si="2"/>
        <v>0.03315344948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>
        <v>2024.0</v>
      </c>
      <c r="B77" s="43">
        <v>82706.73711960076</v>
      </c>
      <c r="C77" s="9">
        <f t="shared" si="2"/>
        <v>0.03257646694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>
        <v>2025.0</v>
      </c>
      <c r="B78" s="43">
        <v>81939.49497263451</v>
      </c>
      <c r="C78" s="9">
        <f t="shared" si="2"/>
        <v>0.0319904359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>
        <v>2026.0</v>
      </c>
      <c r="B79" s="43">
        <v>81285.92967361026</v>
      </c>
      <c r="C79" s="9">
        <f t="shared" si="2"/>
        <v>0.03141515148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>
        <v>2027.0</v>
      </c>
      <c r="B80" s="43">
        <v>80756.78283449454</v>
      </c>
      <c r="C80" s="9">
        <f t="shared" si="2"/>
        <v>0.0308308807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>
        <v>2028.0</v>
      </c>
      <c r="B81" s="43">
        <v>80362.93934890507</v>
      </c>
      <c r="C81" s="9">
        <f t="shared" si="2"/>
        <v>0.03026691549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>
        <v>2029.0</v>
      </c>
      <c r="B82" s="43">
        <v>80115.30372989642</v>
      </c>
      <c r="C82" s="9">
        <f t="shared" si="2"/>
        <v>0.02975406064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>
        <v>2030.0</v>
      </c>
      <c r="B83" s="43">
        <v>80024.68661355825</v>
      </c>
      <c r="C83" s="9">
        <f t="shared" si="2"/>
        <v>0.02921851341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>
        <v>2031.0</v>
      </c>
      <c r="B84" s="43">
        <v>80101.70517418196</v>
      </c>
      <c r="C84" s="9">
        <f t="shared" si="2"/>
        <v>0.02869574684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>
        <v>2032.0</v>
      </c>
      <c r="B85" s="43">
        <v>80263.07681821108</v>
      </c>
      <c r="C85" s="9">
        <f t="shared" si="2"/>
        <v>0.02822396512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>
        <v>2033.0</v>
      </c>
      <c r="B86" s="43">
        <v>80466.70411222527</v>
      </c>
      <c r="C86" s="9">
        <f t="shared" si="2"/>
        <v>0.02776705353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>
        <v>2034.0</v>
      </c>
      <c r="B87" s="43">
        <v>80714.3224111178</v>
      </c>
      <c r="C87" s="9">
        <f t="shared" si="2"/>
        <v>0.02740484955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>
        <v>2035.0</v>
      </c>
      <c r="B88" s="43">
        <v>81007.28879607275</v>
      </c>
      <c r="C88" s="9">
        <f t="shared" si="2"/>
        <v>0.02702321549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>
        <v>2036.0</v>
      </c>
      <c r="B89" s="43">
        <v>81316.10075143554</v>
      </c>
      <c r="C89" s="9">
        <f t="shared" si="2"/>
        <v>0.02667020326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>
        <v>2037.0</v>
      </c>
      <c r="B90" s="43">
        <v>81671.96030840852</v>
      </c>
      <c r="C90" s="9">
        <f t="shared" si="2"/>
        <v>0.02634760974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>
        <v>2038.0</v>
      </c>
      <c r="B91" s="43">
        <v>82075.21824704026</v>
      </c>
      <c r="C91" s="9">
        <f t="shared" si="2"/>
        <v>0.02604485911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>
        <v>2039.0</v>
      </c>
      <c r="B92" s="43">
        <v>82525.92453402042</v>
      </c>
      <c r="C92" s="9">
        <f t="shared" si="2"/>
        <v>0.02581682557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>
        <v>2040.0</v>
      </c>
      <c r="B93" s="43">
        <v>83023.84184536916</v>
      </c>
      <c r="C93" s="9">
        <f t="shared" si="2"/>
        <v>0.02553693057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>
        <v>2041.0</v>
      </c>
      <c r="B94" s="43">
        <v>83737.54545666596</v>
      </c>
      <c r="C94" s="9">
        <f t="shared" si="2"/>
        <v>0.0252666186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>
        <v>2042.0</v>
      </c>
      <c r="B95" s="43">
        <v>84672.53956303738</v>
      </c>
      <c r="C95" s="9">
        <f t="shared" si="2"/>
        <v>0.02503027115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>
        <v>2043.0</v>
      </c>
      <c r="B96" s="43">
        <v>85731.61720248751</v>
      </c>
      <c r="C96" s="9">
        <f t="shared" si="2"/>
        <v>0.02480598686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>
        <v>2044.0</v>
      </c>
      <c r="B97" s="43">
        <v>86833.93015147591</v>
      </c>
      <c r="C97" s="9">
        <f t="shared" si="2"/>
        <v>0.02470079275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>
        <v>2045.0</v>
      </c>
      <c r="B98" s="43">
        <v>87978.0599856232</v>
      </c>
      <c r="C98" s="9">
        <f t="shared" si="2"/>
        <v>0.024578038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>
        <v>2046.0</v>
      </c>
      <c r="B99" s="43">
        <v>88482.61256724877</v>
      </c>
      <c r="C99" s="9">
        <f t="shared" si="2"/>
        <v>0.02443174823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>
        <v>2047.0</v>
      </c>
      <c r="B100" s="43">
        <v>89026.38710457961</v>
      </c>
      <c r="C100" s="9">
        <f t="shared" si="2"/>
        <v>0.02431377467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>
        <v>2048.0</v>
      </c>
      <c r="B101" s="43">
        <v>89607.53588678362</v>
      </c>
      <c r="C101" s="9">
        <f t="shared" si="2"/>
        <v>0.02418816962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>
        <v>2049.0</v>
      </c>
      <c r="B102" s="43">
        <v>90224.08720736355</v>
      </c>
      <c r="C102" s="9">
        <f t="shared" si="2"/>
        <v>0.02417591679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>
        <v>2050.0</v>
      </c>
      <c r="B103" s="43">
        <v>90873.97715350328</v>
      </c>
      <c r="C103" s="9">
        <f t="shared" si="2"/>
        <v>0.03223901892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44" t="s">
        <v>141</v>
      </c>
      <c r="B104" s="45"/>
      <c r="C104" s="46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>
        <v>2012.0</v>
      </c>
      <c r="B105" s="47">
        <v>425527.1273320453</v>
      </c>
      <c r="C105" s="9">
        <f t="shared" ref="C105:C143" si="3">B105/SUM(B25,B65,B105,B145,B185,B225)</f>
        <v>0.2221719488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>
        <v>2013.0</v>
      </c>
      <c r="B106" s="43">
        <v>439509.34483724396</v>
      </c>
      <c r="C106" s="9">
        <f t="shared" si="3"/>
        <v>0.2163875038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>
        <v>2014.0</v>
      </c>
      <c r="B107" s="43">
        <v>446181.99795027194</v>
      </c>
      <c r="C107" s="9">
        <f t="shared" si="3"/>
        <v>0.2112911663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>
        <v>2015.0</v>
      </c>
      <c r="B108" s="43">
        <v>449575.8008102376</v>
      </c>
      <c r="C108" s="9">
        <f t="shared" si="3"/>
        <v>0.2071716577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>
        <v>2016.0</v>
      </c>
      <c r="B109" s="43">
        <v>453840.0473811274</v>
      </c>
      <c r="C109" s="9">
        <f t="shared" si="3"/>
        <v>0.2032605382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>
        <v>2017.0</v>
      </c>
      <c r="B110" s="43">
        <v>458301.3790408823</v>
      </c>
      <c r="C110" s="9">
        <f t="shared" si="3"/>
        <v>0.1996491387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>
        <v>2018.0</v>
      </c>
      <c r="B111" s="43">
        <v>462967.0210575798</v>
      </c>
      <c r="C111" s="9">
        <f t="shared" si="3"/>
        <v>0.1963165146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>
        <v>2019.0</v>
      </c>
      <c r="B112" s="43">
        <v>467843.6063117358</v>
      </c>
      <c r="C112" s="9">
        <f t="shared" si="3"/>
        <v>0.1932437342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>
        <v>2020.0</v>
      </c>
      <c r="B113" s="43">
        <v>472937.10296633025</v>
      </c>
      <c r="C113" s="9">
        <f t="shared" si="3"/>
        <v>0.1921758544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>
        <v>2021.0</v>
      </c>
      <c r="B114" s="43">
        <v>472240.1751209334</v>
      </c>
      <c r="C114" s="9">
        <f t="shared" si="3"/>
        <v>0.1901921389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>
        <v>2022.0</v>
      </c>
      <c r="B115" s="43">
        <v>471775.16715688695</v>
      </c>
      <c r="C115" s="9">
        <f t="shared" si="3"/>
        <v>0.1891869188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>
        <v>2023.0</v>
      </c>
      <c r="B116" s="43">
        <v>471544.1608424922</v>
      </c>
      <c r="C116" s="9">
        <f t="shared" si="3"/>
        <v>0.187422333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>
        <v>2024.0</v>
      </c>
      <c r="B117" s="43">
        <v>471547.13540421653</v>
      </c>
      <c r="C117" s="9">
        <f t="shared" si="3"/>
        <v>0.1864923317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>
        <v>2025.0</v>
      </c>
      <c r="B118" s="43">
        <v>471781.87130885606</v>
      </c>
      <c r="C118" s="9">
        <f t="shared" si="3"/>
        <v>0.1844709981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>
        <v>2026.0</v>
      </c>
      <c r="B119" s="43">
        <v>472937.11721924064</v>
      </c>
      <c r="C119" s="9">
        <f t="shared" si="3"/>
        <v>0.1836371172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>
        <v>2027.0</v>
      </c>
      <c r="B120" s="43">
        <v>475050.81208708615</v>
      </c>
      <c r="C120" s="9">
        <f t="shared" si="3"/>
        <v>0.1818498968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>
        <v>2028.0</v>
      </c>
      <c r="B121" s="43">
        <v>478162.8566872321</v>
      </c>
      <c r="C121" s="9">
        <f t="shared" si="3"/>
        <v>0.1810286835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>
        <v>2029.0</v>
      </c>
      <c r="B122" s="43">
        <v>482314.93570872524</v>
      </c>
      <c r="C122" s="9">
        <f t="shared" si="3"/>
        <v>0.179509303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>
        <v>2030.0</v>
      </c>
      <c r="B123" s="43">
        <v>487550.3259373697</v>
      </c>
      <c r="C123" s="9">
        <f t="shared" si="3"/>
        <v>0.1793296571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>
        <v>2031.0</v>
      </c>
      <c r="B124" s="43">
        <v>493913.7017675563</v>
      </c>
      <c r="C124" s="9">
        <f t="shared" si="3"/>
        <v>0.1774733855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>
        <v>2032.0</v>
      </c>
      <c r="B125" s="43">
        <v>500765.7629475561</v>
      </c>
      <c r="C125" s="9">
        <f t="shared" si="3"/>
        <v>0.1772935282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>
        <v>2033.0</v>
      </c>
      <c r="B126" s="43">
        <v>507772.1568848399</v>
      </c>
      <c r="C126" s="9">
        <f t="shared" si="3"/>
        <v>0.1757970949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>
        <v>2034.0</v>
      </c>
      <c r="B127" s="43">
        <v>514923.03739014594</v>
      </c>
      <c r="C127" s="9">
        <f t="shared" si="3"/>
        <v>0.1755932285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>
        <v>2035.0</v>
      </c>
      <c r="B128" s="43">
        <v>522209.57495375257</v>
      </c>
      <c r="C128" s="9">
        <f t="shared" si="3"/>
        <v>0.1750400579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>
        <v>2036.0</v>
      </c>
      <c r="B129" s="43">
        <v>529400.8465038411</v>
      </c>
      <c r="C129" s="9">
        <f t="shared" si="3"/>
        <v>0.1743238808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>
        <v>2037.0</v>
      </c>
      <c r="B130" s="43">
        <v>536713.828946334</v>
      </c>
      <c r="C130" s="9">
        <f t="shared" si="3"/>
        <v>0.1739221523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>
        <v>2038.0</v>
      </c>
      <c r="B131" s="43">
        <v>544143.1516025283</v>
      </c>
      <c r="C131" s="9">
        <f t="shared" si="3"/>
        <v>0.1733612558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>
        <v>2039.0</v>
      </c>
      <c r="B132" s="43">
        <v>551684.428286283</v>
      </c>
      <c r="C132" s="9">
        <f t="shared" si="3"/>
        <v>0.172993096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>
        <v>2040.0</v>
      </c>
      <c r="B133" s="43">
        <v>559334.0625978757</v>
      </c>
      <c r="C133" s="9">
        <f t="shared" si="3"/>
        <v>0.1732074536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>
        <v>2041.0</v>
      </c>
      <c r="B134" s="43">
        <v>568326.4891059615</v>
      </c>
      <c r="C134" s="9">
        <f t="shared" si="3"/>
        <v>0.1720791028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>
        <v>2042.0</v>
      </c>
      <c r="B135" s="43">
        <v>578704.9420093516</v>
      </c>
      <c r="C135" s="9">
        <f t="shared" si="3"/>
        <v>0.1722869255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>
        <v>2043.0</v>
      </c>
      <c r="B136" s="43">
        <v>589762.8665864728</v>
      </c>
      <c r="C136" s="9">
        <f t="shared" si="3"/>
        <v>0.1713212795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>
        <v>2044.0</v>
      </c>
      <c r="B137" s="43">
        <v>600915.0097846766</v>
      </c>
      <c r="C137" s="9">
        <f t="shared" si="3"/>
        <v>0.1714381689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>
        <v>2045.0</v>
      </c>
      <c r="B138" s="43">
        <v>612158.6986575645</v>
      </c>
      <c r="C138" s="9">
        <f t="shared" si="3"/>
        <v>0.1719047767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>
        <v>2046.0</v>
      </c>
      <c r="B139" s="43">
        <v>618515.8275426666</v>
      </c>
      <c r="C139" s="9">
        <f t="shared" si="3"/>
        <v>0.1709409824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>
        <v>2047.0</v>
      </c>
      <c r="B140" s="43">
        <v>624963.6216569946</v>
      </c>
      <c r="C140" s="9">
        <f t="shared" si="3"/>
        <v>0.1714791858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>
        <v>2048.0</v>
      </c>
      <c r="B141" s="43">
        <v>631498.4692122863</v>
      </c>
      <c r="C141" s="9">
        <f t="shared" si="3"/>
        <v>0.1707317385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>
        <v>2049.0</v>
      </c>
      <c r="B142" s="43">
        <v>638116.1411158441</v>
      </c>
      <c r="C142" s="9">
        <f t="shared" si="3"/>
        <v>0.1710709599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>
        <v>2050.0</v>
      </c>
      <c r="B143" s="43">
        <v>644811.8495348322</v>
      </c>
      <c r="C143" s="9">
        <f t="shared" si="3"/>
        <v>0.1717963468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44" t="s">
        <v>142</v>
      </c>
      <c r="B144" s="45"/>
      <c r="C144" s="46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>
        <v>2012.0</v>
      </c>
      <c r="B145" s="48">
        <v>244531.21645461005</v>
      </c>
      <c r="C145" s="9">
        <f t="shared" ref="C145:C183" si="4">B145/SUM(B25,B65,B105,B145,B185,B225)</f>
        <v>0.1276721821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>
        <v>2013.0</v>
      </c>
      <c r="B146" s="43">
        <v>245431.66224706543</v>
      </c>
      <c r="C146" s="9">
        <f t="shared" si="4"/>
        <v>0.1208355303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>
        <v>2014.0</v>
      </c>
      <c r="B147" s="43">
        <v>243836.4310922283</v>
      </c>
      <c r="C147" s="9">
        <f t="shared" si="4"/>
        <v>0.1154696607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>
        <v>2015.0</v>
      </c>
      <c r="B148" s="43">
        <v>241110.46661785152</v>
      </c>
      <c r="C148" s="9">
        <f t="shared" si="4"/>
        <v>0.1111075262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>
        <v>2016.0</v>
      </c>
      <c r="B149" s="43">
        <v>238971.69000295934</v>
      </c>
      <c r="C149" s="9">
        <f t="shared" si="4"/>
        <v>0.1070278275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>
        <v>2017.0</v>
      </c>
      <c r="B150" s="43">
        <v>237134.21205065367</v>
      </c>
      <c r="C150" s="9">
        <f t="shared" si="4"/>
        <v>0.1033024192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>
        <v>2018.0</v>
      </c>
      <c r="B151" s="43">
        <v>235594.62329350755</v>
      </c>
      <c r="C151" s="9">
        <f t="shared" si="4"/>
        <v>0.09990153336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>
        <v>2019.0</v>
      </c>
      <c r="B152" s="43">
        <v>234349.03611995955</v>
      </c>
      <c r="C152" s="9">
        <f t="shared" si="4"/>
        <v>0.09679833651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>
        <v>2020.0</v>
      </c>
      <c r="B153" s="43">
        <v>233393.07801386827</v>
      </c>
      <c r="C153" s="9">
        <f t="shared" si="4"/>
        <v>0.09483822244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>
        <v>2021.0</v>
      </c>
      <c r="B154" s="43">
        <v>230224.03319298374</v>
      </c>
      <c r="C154" s="9">
        <f t="shared" si="4"/>
        <v>0.09272146591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>
        <v>2022.0</v>
      </c>
      <c r="B155" s="43">
        <v>227336.60344655445</v>
      </c>
      <c r="C155" s="9">
        <f t="shared" si="4"/>
        <v>0.09116442433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>
        <v>2023.0</v>
      </c>
      <c r="B156" s="43">
        <v>224724.2969215107</v>
      </c>
      <c r="C156" s="9">
        <f t="shared" si="4"/>
        <v>0.08932005844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>
        <v>2024.0</v>
      </c>
      <c r="B157" s="43">
        <v>222379.62342782144</v>
      </c>
      <c r="C157" s="9">
        <f t="shared" si="4"/>
        <v>0.08794899042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>
        <v>2025.0</v>
      </c>
      <c r="B158" s="43">
        <v>220294.08045261668</v>
      </c>
      <c r="C158" s="9">
        <f t="shared" si="4"/>
        <v>0.08613698698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>
        <v>2026.0</v>
      </c>
      <c r="B159" s="43">
        <v>218746.1502989529</v>
      </c>
      <c r="C159" s="9">
        <f t="shared" si="4"/>
        <v>0.08493711104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>
        <v>2027.0</v>
      </c>
      <c r="B160" s="43">
        <v>217743.90695543593</v>
      </c>
      <c r="C160" s="9">
        <f t="shared" si="4"/>
        <v>0.08335257199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>
        <v>2028.0</v>
      </c>
      <c r="B161" s="43">
        <v>217296.23722501285</v>
      </c>
      <c r="C161" s="9">
        <f t="shared" si="4"/>
        <v>0.08226664034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>
        <v>2029.0</v>
      </c>
      <c r="B162" s="43">
        <v>217412.80376498585</v>
      </c>
      <c r="C162" s="9">
        <f t="shared" si="4"/>
        <v>0.08091729694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>
        <v>2030.0</v>
      </c>
      <c r="B163" s="43">
        <v>218104.0033464729</v>
      </c>
      <c r="C163" s="9">
        <f t="shared" si="4"/>
        <v>0.08022252072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>
        <v>2031.0</v>
      </c>
      <c r="B164" s="43">
        <v>219380.9239890161</v>
      </c>
      <c r="C164" s="9">
        <f t="shared" si="4"/>
        <v>0.07882809318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>
        <v>2032.0</v>
      </c>
      <c r="B165" s="43">
        <v>220970.6521741964</v>
      </c>
      <c r="C165" s="9">
        <f t="shared" si="4"/>
        <v>0.07823351646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>
        <v>2033.0</v>
      </c>
      <c r="B166" s="43">
        <v>222727.1435890135</v>
      </c>
      <c r="C166" s="9">
        <f t="shared" si="4"/>
        <v>0.07711093306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>
        <v>2034.0</v>
      </c>
      <c r="B167" s="43">
        <v>224639.38050879215</v>
      </c>
      <c r="C167" s="9">
        <f t="shared" si="4"/>
        <v>0.07660398001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>
        <v>2035.0</v>
      </c>
      <c r="B168" s="43">
        <v>226697.01017154314</v>
      </c>
      <c r="C168" s="9">
        <f t="shared" si="4"/>
        <v>0.07598684455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>
        <v>2036.0</v>
      </c>
      <c r="B169" s="43">
        <v>228797.68040816495</v>
      </c>
      <c r="C169" s="9">
        <f t="shared" si="4"/>
        <v>0.07533969739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>
        <v>2037.0</v>
      </c>
      <c r="B170" s="43">
        <v>231025.39995990603</v>
      </c>
      <c r="C170" s="9">
        <f t="shared" si="4"/>
        <v>0.07486379636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>
        <v>2038.0</v>
      </c>
      <c r="B171" s="43">
        <v>233372.1070172009</v>
      </c>
      <c r="C171" s="9">
        <f t="shared" si="4"/>
        <v>0.07435117289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>
        <v>2039.0</v>
      </c>
      <c r="B172" s="43">
        <v>235830.45999625555</v>
      </c>
      <c r="C172" s="9">
        <f t="shared" si="4"/>
        <v>0.07394995999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>
        <v>2040.0</v>
      </c>
      <c r="B173" s="43">
        <v>238393.76229246572</v>
      </c>
      <c r="C173" s="9">
        <f t="shared" si="4"/>
        <v>0.07382274615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>
        <v>2041.0</v>
      </c>
      <c r="B174" s="43">
        <v>241569.96071930078</v>
      </c>
      <c r="C174" s="9">
        <f t="shared" si="4"/>
        <v>0.07314306636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>
        <v>2042.0</v>
      </c>
      <c r="B175" s="43">
        <v>245372.44820658126</v>
      </c>
      <c r="C175" s="9">
        <f t="shared" si="4"/>
        <v>0.0730501187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>
        <v>2043.0</v>
      </c>
      <c r="B176" s="43">
        <v>249503.43726981798</v>
      </c>
      <c r="C176" s="9">
        <f t="shared" si="4"/>
        <v>0.07247870378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>
        <v>2044.0</v>
      </c>
      <c r="B177" s="43">
        <v>253715.83574045857</v>
      </c>
      <c r="C177" s="9">
        <f t="shared" si="4"/>
        <v>0.07238391053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>
        <v>2045.0</v>
      </c>
      <c r="B178" s="43">
        <v>258004.86870650182</v>
      </c>
      <c r="C178" s="9">
        <f t="shared" si="4"/>
        <v>0.07245224065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>
        <v>2046.0</v>
      </c>
      <c r="B179" s="43">
        <v>260299.05645610372</v>
      </c>
      <c r="C179" s="9">
        <f t="shared" si="4"/>
        <v>0.07193959223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>
        <v>2047.0</v>
      </c>
      <c r="B180" s="43">
        <v>262663.007194211</v>
      </c>
      <c r="C180" s="9">
        <f t="shared" si="4"/>
        <v>0.07207017667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>
        <v>2048.0</v>
      </c>
      <c r="B181" s="43">
        <v>265092.3509919726</v>
      </c>
      <c r="C181" s="9">
        <f t="shared" si="4"/>
        <v>0.07167028924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>
        <v>2049.0</v>
      </c>
      <c r="B182" s="43">
        <v>267582.6972436979</v>
      </c>
      <c r="C182" s="9">
        <f t="shared" si="4"/>
        <v>0.07173557589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>
        <v>2050.0</v>
      </c>
      <c r="B183" s="43">
        <v>270129.64384296484</v>
      </c>
      <c r="C183" s="9">
        <f t="shared" si="4"/>
        <v>0.07197027475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44" t="s">
        <v>143</v>
      </c>
      <c r="B184" s="45"/>
      <c r="C184" s="46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>
        <v>2012.0</v>
      </c>
      <c r="B185" s="48">
        <v>461756.8095761209</v>
      </c>
      <c r="C185" s="9">
        <f t="shared" ref="C185:C223" si="5">B185/SUM(B25,B65,B105,B145,B185,B225)</f>
        <v>0.2410878265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>
        <v>2013.0</v>
      </c>
      <c r="B186" s="43">
        <v>491555.8620325666</v>
      </c>
      <c r="C186" s="9">
        <f t="shared" si="5"/>
        <v>0.2420120237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>
        <v>2014.0</v>
      </c>
      <c r="B187" s="43">
        <v>513518.95797651086</v>
      </c>
      <c r="C187" s="9">
        <f t="shared" si="5"/>
        <v>0.2431788374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>
        <v>2015.0</v>
      </c>
      <c r="B188" s="43">
        <v>529887.0551612071</v>
      </c>
      <c r="C188" s="9">
        <f t="shared" si="5"/>
        <v>0.2441803571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>
        <v>2016.0</v>
      </c>
      <c r="B189" s="43">
        <v>547372.5574477952</v>
      </c>
      <c r="C189" s="9">
        <f t="shared" si="5"/>
        <v>0.2451507778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>
        <v>2017.0</v>
      </c>
      <c r="B190" s="43">
        <v>564874.355306235</v>
      </c>
      <c r="C190" s="9">
        <f t="shared" si="5"/>
        <v>0.2460753637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>
        <v>2018.0</v>
      </c>
      <c r="B191" s="43">
        <v>582394.8827946249</v>
      </c>
      <c r="C191" s="9">
        <f t="shared" si="5"/>
        <v>0.2469586997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>
        <v>2019.0</v>
      </c>
      <c r="B192" s="43">
        <v>599936.4640459142</v>
      </c>
      <c r="C192" s="9">
        <f t="shared" si="5"/>
        <v>0.2478049524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>
        <v>2020.0</v>
      </c>
      <c r="B193" s="43">
        <v>606357.579829337</v>
      </c>
      <c r="C193" s="9">
        <f t="shared" si="5"/>
        <v>0.2463906621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>
        <v>2021.0</v>
      </c>
      <c r="B194" s="43">
        <v>613159.0392851506</v>
      </c>
      <c r="C194" s="9">
        <f t="shared" si="5"/>
        <v>0.2469464381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>
        <v>2022.0</v>
      </c>
      <c r="B195" s="43">
        <v>614482.9377542051</v>
      </c>
      <c r="C195" s="9">
        <f t="shared" si="5"/>
        <v>0.2464142704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>
        <v>2023.0</v>
      </c>
      <c r="B196" s="43">
        <v>621473.2215831474</v>
      </c>
      <c r="C196" s="9">
        <f t="shared" si="5"/>
        <v>0.2470138976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>
        <v>2024.0</v>
      </c>
      <c r="B197" s="43">
        <v>623757.6816071752</v>
      </c>
      <c r="C197" s="9">
        <f t="shared" si="5"/>
        <v>0.2466901307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>
        <v>2025.0</v>
      </c>
      <c r="B198" s="43">
        <v>634100.0492632212</v>
      </c>
      <c r="C198" s="9">
        <f t="shared" si="5"/>
        <v>0.2479388805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>
        <v>2026.0</v>
      </c>
      <c r="B199" s="43">
        <v>637989.4775905131</v>
      </c>
      <c r="C199" s="9">
        <f t="shared" si="5"/>
        <v>0.2477254252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>
        <v>2027.0</v>
      </c>
      <c r="B200" s="43">
        <v>650075.2403275839</v>
      </c>
      <c r="C200" s="9">
        <f t="shared" si="5"/>
        <v>0.2488494123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>
        <v>2028.0</v>
      </c>
      <c r="B201" s="43">
        <v>657098.7064972965</v>
      </c>
      <c r="C201" s="9">
        <f t="shared" si="5"/>
        <v>0.2487723839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>
        <v>2029.0</v>
      </c>
      <c r="B202" s="43">
        <v>670874.9178977843</v>
      </c>
      <c r="C202" s="9">
        <f t="shared" si="5"/>
        <v>0.2496880772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>
        <v>2030.0</v>
      </c>
      <c r="B203" s="43">
        <v>676606.7541314341</v>
      </c>
      <c r="C203" s="9">
        <f t="shared" si="5"/>
        <v>0.2488679645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>
        <v>2031.0</v>
      </c>
      <c r="B204" s="43">
        <v>696703.8870608242</v>
      </c>
      <c r="C204" s="9">
        <f t="shared" si="5"/>
        <v>0.2503400839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>
        <v>2032.0</v>
      </c>
      <c r="B205" s="43">
        <v>705088.0439343334</v>
      </c>
      <c r="C205" s="9">
        <f t="shared" si="5"/>
        <v>0.249632775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>
        <v>2033.0</v>
      </c>
      <c r="B206" s="43">
        <v>724378.6251488652</v>
      </c>
      <c r="C206" s="9">
        <f t="shared" si="5"/>
        <v>0.2507889733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>
        <v>2034.0</v>
      </c>
      <c r="B207" s="43">
        <v>733899.7600825019</v>
      </c>
      <c r="C207" s="9">
        <f t="shared" si="5"/>
        <v>0.250266193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>
        <v>2035.0</v>
      </c>
      <c r="B208" s="43">
        <v>746680.0443936462</v>
      </c>
      <c r="C208" s="9">
        <f t="shared" si="5"/>
        <v>0.2502805856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>
        <v>2036.0</v>
      </c>
      <c r="B209" s="43">
        <v>761000.671906287</v>
      </c>
      <c r="C209" s="9">
        <f t="shared" si="5"/>
        <v>0.2505862832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>
        <v>2037.0</v>
      </c>
      <c r="B210" s="43">
        <v>773069.2924634651</v>
      </c>
      <c r="C210" s="9">
        <f t="shared" si="5"/>
        <v>0.2505131561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>
        <v>2038.0</v>
      </c>
      <c r="B211" s="43">
        <v>786912.7266721879</v>
      </c>
      <c r="C211" s="9">
        <f t="shared" si="5"/>
        <v>0.2507064145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>
        <v>2039.0</v>
      </c>
      <c r="B212" s="43">
        <v>799433.0066190953</v>
      </c>
      <c r="C212" s="9">
        <f t="shared" si="5"/>
        <v>0.2506802508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>
        <v>2040.0</v>
      </c>
      <c r="B213" s="43">
        <v>806972.9821409439</v>
      </c>
      <c r="C213" s="9">
        <f t="shared" si="5"/>
        <v>0.2498931223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>
        <v>2041.0</v>
      </c>
      <c r="B214" s="43">
        <v>828828.9693417695</v>
      </c>
      <c r="C214" s="9">
        <f t="shared" si="5"/>
        <v>0.2509545977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>
        <v>2042.0</v>
      </c>
      <c r="B215" s="43">
        <v>840281.2903693134</v>
      </c>
      <c r="C215" s="9">
        <f t="shared" si="5"/>
        <v>0.2501611263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>
        <v>2043.0</v>
      </c>
      <c r="B216" s="43">
        <v>864126.5227788662</v>
      </c>
      <c r="C216" s="9">
        <f t="shared" si="5"/>
        <v>0.2510216731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>
        <v>2044.0</v>
      </c>
      <c r="B217" s="43">
        <v>877774.3474328043</v>
      </c>
      <c r="C217" s="9">
        <f t="shared" si="5"/>
        <v>0.2504248095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>
        <v>2045.0</v>
      </c>
      <c r="B218" s="43">
        <v>888063.9304223071</v>
      </c>
      <c r="C218" s="9">
        <f t="shared" si="5"/>
        <v>0.2493837497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>
        <v>2046.0</v>
      </c>
      <c r="B219" s="43">
        <v>906569.8439094278</v>
      </c>
      <c r="C219" s="9">
        <f t="shared" si="5"/>
        <v>0.250551292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>
        <v>2047.0</v>
      </c>
      <c r="B220" s="43">
        <v>909893.707854253</v>
      </c>
      <c r="C220" s="9">
        <f t="shared" si="5"/>
        <v>0.2496590631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>
        <v>2048.0</v>
      </c>
      <c r="B221" s="43">
        <v>926910.3767311788</v>
      </c>
      <c r="C221" s="9">
        <f t="shared" si="5"/>
        <v>0.250599214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>
        <v>2049.0</v>
      </c>
      <c r="B222" s="43">
        <v>932736.0689079176</v>
      </c>
      <c r="C222" s="9">
        <f t="shared" si="5"/>
        <v>0.2500548793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>
        <v>2050.0</v>
      </c>
      <c r="B223" s="43">
        <v>934592.6576708376</v>
      </c>
      <c r="C223" s="9">
        <f t="shared" si="5"/>
        <v>0.2490022546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44" t="s">
        <v>144</v>
      </c>
      <c r="B224" s="45"/>
      <c r="C224" s="46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>
        <v>2012.0</v>
      </c>
      <c r="B225" s="48">
        <v>394482.42097000283</v>
      </c>
      <c r="C225" s="9">
        <f t="shared" ref="C225:C263" si="6">B225/SUM(B25,B65,B105,B145,B185,B225)</f>
        <v>0.2059631986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>
        <v>2013.0</v>
      </c>
      <c r="B226" s="43">
        <v>436729.9057459547</v>
      </c>
      <c r="C226" s="9">
        <f t="shared" si="6"/>
        <v>0.2150190781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>
        <v>2014.0</v>
      </c>
      <c r="B227" s="43">
        <v>464544.32938244106</v>
      </c>
      <c r="C227" s="9">
        <f t="shared" si="6"/>
        <v>0.2199867175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>
        <v>2015.0</v>
      </c>
      <c r="B228" s="43">
        <v>486261.4786612214</v>
      </c>
      <c r="C228" s="9">
        <f t="shared" si="6"/>
        <v>0.2240769997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>
        <v>2016.0</v>
      </c>
      <c r="B229" s="43">
        <v>508897.03635421494</v>
      </c>
      <c r="C229" s="9">
        <f t="shared" si="6"/>
        <v>0.2279188143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>
        <v>2017.0</v>
      </c>
      <c r="B230" s="43">
        <v>531310.4524258826</v>
      </c>
      <c r="C230" s="9">
        <f t="shared" si="6"/>
        <v>0.2314539713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>
        <v>2018.0</v>
      </c>
      <c r="B231" s="43">
        <v>553513.6109383447</v>
      </c>
      <c r="C231" s="9">
        <f t="shared" si="6"/>
        <v>0.2347118864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>
        <v>2019.0</v>
      </c>
      <c r="B232" s="43">
        <v>575518.49341663</v>
      </c>
      <c r="C232" s="9">
        <f t="shared" si="6"/>
        <v>0.2377190609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>
        <v>2020.0</v>
      </c>
      <c r="B233" s="43">
        <v>585703.621571055</v>
      </c>
      <c r="C233" s="9">
        <f t="shared" si="6"/>
        <v>0.2379980196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>
        <v>2021.0</v>
      </c>
      <c r="B234" s="43">
        <v>596084.6770028691</v>
      </c>
      <c r="C234" s="9">
        <f t="shared" si="6"/>
        <v>0.2400698324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>
        <v>2022.0</v>
      </c>
      <c r="B235" s="43">
        <v>600555.685304483</v>
      </c>
      <c r="C235" s="9">
        <f t="shared" si="6"/>
        <v>0.2408292923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>
        <v>2023.0</v>
      </c>
      <c r="B236" s="43">
        <v>610759.3232706063</v>
      </c>
      <c r="C236" s="9">
        <f t="shared" si="6"/>
        <v>0.2427554973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>
        <v>2024.0</v>
      </c>
      <c r="B237" s="43">
        <v>615876.3565177845</v>
      </c>
      <c r="C237" s="9">
        <f t="shared" si="6"/>
        <v>0.2435731428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>
        <v>2025.0</v>
      </c>
      <c r="B238" s="43">
        <v>629239.7411847023</v>
      </c>
      <c r="C238" s="9">
        <f t="shared" si="6"/>
        <v>0.2460384559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>
        <v>2026.0</v>
      </c>
      <c r="B239" s="43">
        <v>635709.02734869</v>
      </c>
      <c r="C239" s="9">
        <f t="shared" si="6"/>
        <v>0.2468399474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>
        <v>2027.0</v>
      </c>
      <c r="B240" s="43">
        <v>650584.8322628908</v>
      </c>
      <c r="C240" s="9">
        <f t="shared" si="6"/>
        <v>0.2490444845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>
        <v>2028.0</v>
      </c>
      <c r="B241" s="43">
        <v>660033.230182591</v>
      </c>
      <c r="C241" s="9">
        <f t="shared" si="6"/>
        <v>0.2498833714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>
        <v>2029.0</v>
      </c>
      <c r="B242" s="43">
        <v>676395.391803707</v>
      </c>
      <c r="C242" s="9">
        <f t="shared" si="6"/>
        <v>0.2517427024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>
        <v>2030.0</v>
      </c>
      <c r="B243" s="43">
        <v>684230.6736780126</v>
      </c>
      <c r="C243" s="9">
        <f t="shared" si="6"/>
        <v>0.2516721773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>
        <v>2031.0</v>
      </c>
      <c r="B244" s="43">
        <v>706939.8412621411</v>
      </c>
      <c r="C244" s="9">
        <f t="shared" si="6"/>
        <v>0.2540180735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>
        <v>2032.0</v>
      </c>
      <c r="B245" s="43">
        <v>717304.888106549</v>
      </c>
      <c r="C245" s="9">
        <f t="shared" si="6"/>
        <v>0.2539580855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>
        <v>2033.0</v>
      </c>
      <c r="B246" s="43">
        <v>738945.0680444803</v>
      </c>
      <c r="C246" s="9">
        <f t="shared" si="6"/>
        <v>0.2558320587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>
        <v>2034.0</v>
      </c>
      <c r="B247" s="43">
        <v>750281.7540042192</v>
      </c>
      <c r="C247" s="9">
        <f t="shared" si="6"/>
        <v>0.2558525952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>
        <v>2035.0</v>
      </c>
      <c r="B248" s="43">
        <v>764921.6027412326</v>
      </c>
      <c r="C248" s="9">
        <f t="shared" si="6"/>
        <v>0.2563949956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>
        <v>2036.0</v>
      </c>
      <c r="B249" s="43">
        <v>781075.6983262153</v>
      </c>
      <c r="C249" s="9">
        <f t="shared" si="6"/>
        <v>0.2571966929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>
        <v>2037.0</v>
      </c>
      <c r="B250" s="43">
        <v>794790.3139867492</v>
      </c>
      <c r="C250" s="9">
        <f t="shared" si="6"/>
        <v>0.2575518546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>
        <v>2038.0</v>
      </c>
      <c r="B251" s="43">
        <v>810274.3215558745</v>
      </c>
      <c r="C251" s="9">
        <f t="shared" si="6"/>
        <v>0.2581493004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>
        <v>2039.0</v>
      </c>
      <c r="B252" s="43">
        <v>824298.586425149</v>
      </c>
      <c r="C252" s="9">
        <f t="shared" si="6"/>
        <v>0.2584774142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>
        <v>2040.0</v>
      </c>
      <c r="B253" s="43">
        <v>833050.0670460496</v>
      </c>
      <c r="C253" s="9">
        <f t="shared" si="6"/>
        <v>0.2579683421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>
        <v>2041.0</v>
      </c>
      <c r="B254" s="43">
        <v>856677.6168133286</v>
      </c>
      <c r="C254" s="9">
        <f t="shared" si="6"/>
        <v>0.2593866704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>
        <v>2042.0</v>
      </c>
      <c r="B255" s="43">
        <v>869379.8436301453</v>
      </c>
      <c r="C255" s="9">
        <f t="shared" si="6"/>
        <v>0.2588240906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>
        <v>2043.0</v>
      </c>
      <c r="B256" s="43">
        <v>894959.3288618227</v>
      </c>
      <c r="C256" s="9">
        <f t="shared" si="6"/>
        <v>0.2599783506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>
        <v>2044.0</v>
      </c>
      <c r="B257" s="43">
        <v>909837.2545559603</v>
      </c>
      <c r="C257" s="9">
        <f t="shared" si="6"/>
        <v>0.2595722031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>
        <v>2045.0</v>
      </c>
      <c r="B258" s="43">
        <v>921157.2518119487</v>
      </c>
      <c r="C258" s="9">
        <f t="shared" si="6"/>
        <v>0.2586769282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>
        <v>2046.0</v>
      </c>
      <c r="B259" s="43">
        <v>941006.2461665118</v>
      </c>
      <c r="C259" s="9">
        <f t="shared" si="6"/>
        <v>0.2600685787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>
        <v>2047.0</v>
      </c>
      <c r="B260" s="43">
        <v>944961.2897973831</v>
      </c>
      <c r="C260" s="9">
        <f t="shared" si="6"/>
        <v>0.2592809998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>
        <v>2048.0</v>
      </c>
      <c r="B261" s="43">
        <v>963169.3911102836</v>
      </c>
      <c r="C261" s="9">
        <f t="shared" si="6"/>
        <v>0.2604021904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>
        <v>2049.0</v>
      </c>
      <c r="B262" s="43">
        <v>969656.5469899325</v>
      </c>
      <c r="C262" s="9">
        <f t="shared" si="6"/>
        <v>0.2599527979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>
        <v>2050.0</v>
      </c>
      <c r="B263" s="43">
        <v>971964.9585640519</v>
      </c>
      <c r="C263" s="9">
        <f t="shared" si="6"/>
        <v>0.258959306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49" t="s">
        <v>124</v>
      </c>
      <c r="B266" s="49" t="s">
        <v>145</v>
      </c>
      <c r="C266" s="50" t="s">
        <v>146</v>
      </c>
      <c r="D266" s="50" t="s">
        <v>147</v>
      </c>
      <c r="E266" s="50" t="s">
        <v>148</v>
      </c>
      <c r="F266" s="50" t="s">
        <v>149</v>
      </c>
      <c r="G266" s="51" t="s">
        <v>150</v>
      </c>
      <c r="H266" s="50" t="s">
        <v>151</v>
      </c>
      <c r="I266" s="50" t="s">
        <v>152</v>
      </c>
      <c r="J266" s="51" t="s">
        <v>153</v>
      </c>
      <c r="K266" s="51" t="s">
        <v>154</v>
      </c>
      <c r="L266" s="50" t="s">
        <v>155</v>
      </c>
      <c r="M266" s="50" t="s">
        <v>156</v>
      </c>
      <c r="N266" s="50" t="s">
        <v>157</v>
      </c>
      <c r="O266" s="50" t="s">
        <v>158</v>
      </c>
      <c r="P266" s="50" t="s">
        <v>159</v>
      </c>
      <c r="Q266" s="50" t="s">
        <v>160</v>
      </c>
      <c r="R266" s="50" t="s">
        <v>161</v>
      </c>
      <c r="S266" s="50" t="s">
        <v>162</v>
      </c>
      <c r="T266" s="50" t="s">
        <v>163</v>
      </c>
      <c r="U266" s="50" t="s">
        <v>164</v>
      </c>
      <c r="V266" s="50" t="s">
        <v>165</v>
      </c>
      <c r="W266" s="50" t="s">
        <v>166</v>
      </c>
      <c r="X266" s="49"/>
      <c r="Y266" s="49"/>
      <c r="Z266" s="49"/>
    </row>
    <row r="267" ht="15.75" customHeight="1">
      <c r="A267" s="9">
        <v>2012.0</v>
      </c>
      <c r="B267" s="9">
        <v>1270998.582851375</v>
      </c>
      <c r="C267" s="9">
        <v>762599.149710825</v>
      </c>
      <c r="D267" s="9">
        <v>762599.696735075</v>
      </c>
      <c r="E267" s="9">
        <v>762599.696735075</v>
      </c>
      <c r="F267" s="9">
        <v>618763.7517821066</v>
      </c>
      <c r="G267" s="9"/>
      <c r="H267" s="9">
        <v>1.0000007173155783</v>
      </c>
      <c r="I267" s="9">
        <v>1.8830156541879163E9</v>
      </c>
      <c r="J267" s="9">
        <v>1.8014581292180943E9</v>
      </c>
      <c r="K267" s="9">
        <v>8.763721419754656E9</v>
      </c>
      <c r="L267" s="9">
        <v>7.609002792164479E9</v>
      </c>
      <c r="M267" s="9">
        <v>1.727507103492341E10</v>
      </c>
      <c r="N267" s="9">
        <v>1.5315779427633127E10</v>
      </c>
      <c r="O267" s="9">
        <v>5.2648048457881676E10</v>
      </c>
      <c r="P267" s="9">
        <v>1915305.3732976296</v>
      </c>
      <c r="Q267" s="9">
        <v>27488.070148958126</v>
      </c>
      <c r="R267" s="9">
        <v>2.77429134012789E7</v>
      </c>
      <c r="S267" s="9">
        <v>24.141418724535843</v>
      </c>
      <c r="T267" s="9">
        <v>14.484851234721503</v>
      </c>
      <c r="U267" s="9">
        <v>2.2510265305240408E7</v>
      </c>
      <c r="V267" s="9">
        <v>14.484861624930943</v>
      </c>
      <c r="W267" s="9">
        <v>20.8332352056528</v>
      </c>
      <c r="X267" s="9"/>
      <c r="Y267" s="9"/>
      <c r="Z267" s="9"/>
    </row>
    <row r="268" ht="15.75" customHeight="1">
      <c r="A268" s="9">
        <v>2013.0</v>
      </c>
      <c r="B268" s="9">
        <v>1343445.5020739033</v>
      </c>
      <c r="C268" s="9">
        <v>806067.301244342</v>
      </c>
      <c r="D268" s="9">
        <v>815831.7301257032</v>
      </c>
      <c r="E268" s="9">
        <v>815831.7301257032</v>
      </c>
      <c r="F268" s="9">
        <v>663275.6999344907</v>
      </c>
      <c r="G268" s="9">
        <v>0.06980337602877484</v>
      </c>
      <c r="H268" s="9">
        <v>1.0121136645368043</v>
      </c>
      <c r="I268" s="9">
        <v>2.05918980319902E9</v>
      </c>
      <c r="J268" s="9">
        <v>1.8651838548124099E9</v>
      </c>
      <c r="K268" s="9">
        <v>9.087616266180721E9</v>
      </c>
      <c r="L268" s="9">
        <v>7.633249516971205E9</v>
      </c>
      <c r="M268" s="9">
        <v>1.8451201658939026E10</v>
      </c>
      <c r="N268" s="9">
        <v>1.6736527856620445E10</v>
      </c>
      <c r="O268" s="9">
        <v>5.5832968956722824E10</v>
      </c>
      <c r="P268" s="9">
        <v>2031121.654915141</v>
      </c>
      <c r="Q268" s="9">
        <v>27488.736985109586</v>
      </c>
      <c r="R268" s="9">
        <v>2.862111031381354E7</v>
      </c>
      <c r="S268" s="9">
        <v>24.061867516220264</v>
      </c>
      <c r="T268" s="9">
        <v>14.09128313144262</v>
      </c>
      <c r="U268" s="9">
        <v>2.4128998734782957E7</v>
      </c>
      <c r="V268" s="9">
        <v>14.61200694446447</v>
      </c>
      <c r="W268" s="9">
        <v>21.123121252979494</v>
      </c>
      <c r="X268" s="9"/>
      <c r="Y268" s="9"/>
      <c r="Z268" s="9"/>
    </row>
    <row r="269" ht="15.75" customHeight="1">
      <c r="A269" s="9">
        <v>2014.0</v>
      </c>
      <c r="B269" s="9">
        <v>1420021.8956921156</v>
      </c>
      <c r="C269" s="9">
        <v>852013.1374152694</v>
      </c>
      <c r="D269" s="9">
        <v>864445.3648381779</v>
      </c>
      <c r="E269" s="9">
        <v>864445.3648381779</v>
      </c>
      <c r="F269" s="9">
        <v>699137.6427950953</v>
      </c>
      <c r="G269" s="9">
        <v>0.05958782052395106</v>
      </c>
      <c r="H269" s="9">
        <v>1.0145915912290084</v>
      </c>
      <c r="I269" s="9">
        <v>2.22543548823794E9</v>
      </c>
      <c r="J269" s="9">
        <v>1.8877226535042377E9</v>
      </c>
      <c r="K269" s="9">
        <v>9.299224514550573E9</v>
      </c>
      <c r="L269" s="9">
        <v>7.6301204748551445E9</v>
      </c>
      <c r="M269" s="9">
        <v>1.9463821970998936E10</v>
      </c>
      <c r="N269" s="9">
        <v>1.8106486753900055E10</v>
      </c>
      <c r="O269" s="9">
        <v>5.861281185604689E10</v>
      </c>
      <c r="P269" s="9">
        <v>2111692.6270167218</v>
      </c>
      <c r="Q269" s="9">
        <v>27756.317896914625</v>
      </c>
      <c r="R269" s="9">
        <v>2.949930722634818E7</v>
      </c>
      <c r="S269" s="9">
        <v>24.22715871710251</v>
      </c>
      <c r="T269" s="9">
        <v>13.969508085096225</v>
      </c>
      <c r="U269" s="9">
        <v>2.5188414594171047E7</v>
      </c>
      <c r="V269" s="9">
        <v>14.748402908245666</v>
      </c>
      <c r="W269" s="9">
        <v>21.41190484405077</v>
      </c>
      <c r="X269" s="9"/>
      <c r="Y269" s="9"/>
      <c r="Z269" s="9"/>
    </row>
    <row r="270" ht="15.75" customHeight="1">
      <c r="A270" s="9">
        <v>2015.0</v>
      </c>
      <c r="B270" s="9">
        <v>1500963.1437465663</v>
      </c>
      <c r="C270" s="9">
        <v>852988.2627144429</v>
      </c>
      <c r="D270" s="9">
        <v>896330.9746495942</v>
      </c>
      <c r="E270" s="9">
        <v>896330.9746495942</v>
      </c>
      <c r="F270" s="9">
        <v>723041.5529225471</v>
      </c>
      <c r="G270" s="9">
        <v>0.036885627603989724</v>
      </c>
      <c r="H270" s="9">
        <v>1.050812788205576</v>
      </c>
      <c r="I270" s="9">
        <v>2.364450337019097E9</v>
      </c>
      <c r="J270" s="9">
        <v>1.8786757392494738E9</v>
      </c>
      <c r="K270" s="9">
        <v>9.383283875459082E9</v>
      </c>
      <c r="L270" s="9">
        <v>7.551247633130036E9</v>
      </c>
      <c r="M270" s="9">
        <v>2.0172805135231625E10</v>
      </c>
      <c r="N270" s="9">
        <v>1.901659880290894E10</v>
      </c>
      <c r="O270" s="9">
        <v>6.0367061522998245E10</v>
      </c>
      <c r="P270" s="9">
        <v>2170064.215492869</v>
      </c>
      <c r="Q270" s="9">
        <v>27818.09915670517</v>
      </c>
      <c r="R270" s="9">
        <v>3.037750413888282E7</v>
      </c>
      <c r="S270" s="9">
        <v>24.863942452702275</v>
      </c>
      <c r="T270" s="9">
        <v>13.998435586378916</v>
      </c>
      <c r="U270" s="9">
        <v>2.599176704524284E7</v>
      </c>
      <c r="V270" s="9">
        <v>14.848014000285833</v>
      </c>
      <c r="W270" s="9">
        <v>21.646135654087853</v>
      </c>
      <c r="X270" s="9"/>
      <c r="Y270" s="9"/>
      <c r="Z270" s="9"/>
    </row>
    <row r="271" ht="15.75" customHeight="1">
      <c r="A271" s="9">
        <v>2016.0</v>
      </c>
      <c r="B271" s="9">
        <v>1586518.0429401204</v>
      </c>
      <c r="C271" s="9">
        <v>901608.5936891661</v>
      </c>
      <c r="D271" s="9">
        <v>922162.083918615</v>
      </c>
      <c r="E271" s="9">
        <v>922162.083918615</v>
      </c>
      <c r="F271" s="9">
        <v>742569.5265214997</v>
      </c>
      <c r="G271" s="9">
        <v>0.028818717638447122</v>
      </c>
      <c r="H271" s="9">
        <v>1.022796466641194</v>
      </c>
      <c r="I271" s="9">
        <v>2.4843399407758465E9</v>
      </c>
      <c r="J271" s="9">
        <v>1.8652379699149194E9</v>
      </c>
      <c r="K271" s="9">
        <v>9.439751726098146E9</v>
      </c>
      <c r="L271" s="9">
        <v>7.462229840908129E9</v>
      </c>
      <c r="M271" s="9">
        <v>2.078045055921618E10</v>
      </c>
      <c r="N271" s="9">
        <v>1.9810120060844425E10</v>
      </c>
      <c r="O271" s="9">
        <v>6.1842130097757645E10</v>
      </c>
      <c r="P271" s="9">
        <v>2232799.5951061314</v>
      </c>
      <c r="Q271" s="9">
        <v>27697.12527416421</v>
      </c>
      <c r="R271" s="9">
        <v>3.125570105141746E7</v>
      </c>
      <c r="S271" s="9">
        <v>25.654324009089176</v>
      </c>
      <c r="T271" s="9">
        <v>13.998435470842955</v>
      </c>
      <c r="U271" s="9">
        <v>2.6810346531311907E7</v>
      </c>
      <c r="V271" s="9">
        <v>14.911551113470653</v>
      </c>
      <c r="W271" s="9">
        <v>21.83341979381517</v>
      </c>
      <c r="X271" s="9"/>
      <c r="Y271" s="9"/>
      <c r="Z271" s="9"/>
    </row>
    <row r="272" ht="15.75" customHeight="1">
      <c r="A272" s="9">
        <v>2017.0</v>
      </c>
      <c r="B272" s="9">
        <v>1676949.5713877073</v>
      </c>
      <c r="C272" s="9">
        <v>953000.2835294486</v>
      </c>
      <c r="D272" s="9">
        <v>949426.521235637</v>
      </c>
      <c r="E272" s="9">
        <v>949426.521235637</v>
      </c>
      <c r="F272" s="9">
        <v>762906.1208103483</v>
      </c>
      <c r="G272" s="9">
        <v>0.02956577568355989</v>
      </c>
      <c r="H272" s="9">
        <v>0.9962499882155584</v>
      </c>
      <c r="I272" s="9">
        <v>2.604809658867713E9</v>
      </c>
      <c r="J272" s="9">
        <v>1.8530871106353514E9</v>
      </c>
      <c r="K272" s="9">
        <v>9.509689039359287E9</v>
      </c>
      <c r="L272" s="9">
        <v>7.391613153830121E9</v>
      </c>
      <c r="M272" s="9">
        <v>2.140855092635494E10</v>
      </c>
      <c r="N272" s="9">
        <v>2.0614630839685818E10</v>
      </c>
      <c r="O272" s="9">
        <v>6.338238072873323E10</v>
      </c>
      <c r="P272" s="9">
        <v>2295533.964968589</v>
      </c>
      <c r="Q272" s="9">
        <v>27611.170950197866</v>
      </c>
      <c r="R272" s="9">
        <v>3.2133897963952098E7</v>
      </c>
      <c r="S272" s="9">
        <v>26.457661452711783</v>
      </c>
      <c r="T272" s="9">
        <v>13.998441519200872</v>
      </c>
      <c r="U272" s="9">
        <v>2.7630342885001086E7</v>
      </c>
      <c r="V272" s="9">
        <v>14.979344579987227</v>
      </c>
      <c r="W272" s="9">
        <v>22.03716304718758</v>
      </c>
      <c r="X272" s="9"/>
      <c r="Y272" s="9"/>
      <c r="Z272" s="9"/>
    </row>
    <row r="273" ht="15.75" customHeight="1">
      <c r="A273" s="9">
        <v>2018.0</v>
      </c>
      <c r="B273" s="9">
        <v>1772535.6969568066</v>
      </c>
      <c r="C273" s="9">
        <v>1007321.2996906271</v>
      </c>
      <c r="D273" s="9">
        <v>977279.1837391678</v>
      </c>
      <c r="E273" s="9">
        <v>977279.1837391678</v>
      </c>
      <c r="F273" s="9">
        <v>783724.7481988679</v>
      </c>
      <c r="G273" s="9">
        <v>0.029336301315115776</v>
      </c>
      <c r="H273" s="9">
        <v>0.9701762327862162</v>
      </c>
      <c r="I273" s="9">
        <v>2.7219365927882423E9</v>
      </c>
      <c r="J273" s="9">
        <v>1.8412000126875532E9</v>
      </c>
      <c r="K273" s="9">
        <v>9.585196177124866E9</v>
      </c>
      <c r="L273" s="9">
        <v>7.333751348875985E9</v>
      </c>
      <c r="M273" s="9">
        <v>2.203438159086587E10</v>
      </c>
      <c r="N273" s="9">
        <v>2.1406050787685135E10</v>
      </c>
      <c r="O273" s="9">
        <v>6.492251651002765E10</v>
      </c>
      <c r="P273" s="9">
        <v>2358268.340485566</v>
      </c>
      <c r="Q273" s="9">
        <v>27529.74095249065</v>
      </c>
      <c r="R273" s="9">
        <v>3.3012094876486737E7</v>
      </c>
      <c r="S273" s="9">
        <v>27.3023257914383</v>
      </c>
      <c r="T273" s="9">
        <v>13.998447212198748</v>
      </c>
      <c r="U273" s="9">
        <v>2.8468293601141326E7</v>
      </c>
      <c r="V273" s="9">
        <v>15.053008359406732</v>
      </c>
      <c r="W273" s="9">
        <v>22.258183361868642</v>
      </c>
      <c r="X273" s="9"/>
      <c r="Y273" s="9"/>
      <c r="Z273" s="9"/>
    </row>
    <row r="274" ht="15.75" customHeight="1">
      <c r="A274" s="9">
        <v>2019.0</v>
      </c>
      <c r="B274" s="9">
        <v>1873570.2316833443</v>
      </c>
      <c r="C274" s="9">
        <v>1064738.6137729927</v>
      </c>
      <c r="D274" s="9">
        <v>1004426.506635992</v>
      </c>
      <c r="E274" s="9">
        <v>1004426.506635992</v>
      </c>
      <c r="F274" s="9">
        <v>804196.2465695108</v>
      </c>
      <c r="G274" s="9">
        <v>0.027778472465724624</v>
      </c>
      <c r="H274" s="9">
        <v>0.9433550109324208</v>
      </c>
      <c r="I274" s="9">
        <v>2.8358544046024246E9</v>
      </c>
      <c r="J274" s="9">
        <v>1.8296782669072196E9</v>
      </c>
      <c r="K274" s="9">
        <v>9.666645196479477E9</v>
      </c>
      <c r="L274" s="9">
        <v>7.286994323921232E9</v>
      </c>
      <c r="M274" s="9">
        <v>2.2657661825055157E10</v>
      </c>
      <c r="N274" s="9">
        <v>2.2185469009121727E10</v>
      </c>
      <c r="O274" s="9">
        <v>6.646230302608724E10</v>
      </c>
      <c r="P274" s="9">
        <v>2421002.721425442</v>
      </c>
      <c r="Q274" s="9">
        <v>27452.3867478164</v>
      </c>
      <c r="R274" s="9">
        <v>3.389029178902138E7</v>
      </c>
      <c r="S274" s="9">
        <v>28.189968544242976</v>
      </c>
      <c r="T274" s="9">
        <v>13.998452578800654</v>
      </c>
      <c r="U274" s="9">
        <v>2.9294219623125397E7</v>
      </c>
      <c r="V274" s="9">
        <v>15.112724971955046</v>
      </c>
      <c r="W274" s="9">
        <v>22.46723309548499</v>
      </c>
      <c r="X274" s="9"/>
      <c r="Y274" s="9"/>
      <c r="Z274" s="9"/>
    </row>
    <row r="275" ht="15.75" customHeight="1">
      <c r="A275" s="9">
        <v>2020.0</v>
      </c>
      <c r="B275" s="9">
        <v>1980363.734889295</v>
      </c>
      <c r="C275" s="9">
        <v>1125428.7147580534</v>
      </c>
      <c r="D275" s="9">
        <v>1031895.9628846488</v>
      </c>
      <c r="E275" s="9">
        <v>1021607.283064452</v>
      </c>
      <c r="F275" s="9">
        <v>813770.7347479195</v>
      </c>
      <c r="G275" s="9">
        <v>0.017105060763481283</v>
      </c>
      <c r="H275" s="9">
        <v>0.9077494377634383</v>
      </c>
      <c r="I275" s="9">
        <v>2.946636518324014E9</v>
      </c>
      <c r="J275" s="9">
        <v>1.818633020352599E9</v>
      </c>
      <c r="K275" s="9">
        <v>9.752910249250557E9</v>
      </c>
      <c r="L275" s="9">
        <v>7.253023439409322E9</v>
      </c>
      <c r="M275" s="9">
        <v>2.302895957989759E10</v>
      </c>
      <c r="N275" s="9">
        <v>2.2693226439431015E10</v>
      </c>
      <c r="O275" s="9">
        <v>6.74933892466651E10</v>
      </c>
      <c r="P275" s="9">
        <v>2460960.0645916304</v>
      </c>
      <c r="Q275" s="9">
        <v>27425.633685715617</v>
      </c>
      <c r="R275" s="9">
        <v>3.476848870155602E7</v>
      </c>
      <c r="S275" s="9">
        <v>29.341595628747392</v>
      </c>
      <c r="T275" s="9">
        <v>14.128018248571406</v>
      </c>
      <c r="U275" s="9">
        <v>2.9671902719672225E7</v>
      </c>
      <c r="V275" s="9">
        <v>15.136405127483362</v>
      </c>
      <c r="W275" s="9">
        <v>22.66313083106798</v>
      </c>
      <c r="X275" s="9"/>
      <c r="Y275" s="9"/>
      <c r="Z275" s="9"/>
    </row>
    <row r="276" ht="15.75" customHeight="1">
      <c r="A276" s="9">
        <v>2021.0</v>
      </c>
      <c r="B276" s="9">
        <v>2093244.4677779847</v>
      </c>
      <c r="C276" s="9">
        <v>1169359.9458483204</v>
      </c>
      <c r="D276" s="9">
        <v>1049856.2388140862</v>
      </c>
      <c r="E276" s="9">
        <v>1028834.8022363401</v>
      </c>
      <c r="F276" s="9">
        <v>820530.3066389605</v>
      </c>
      <c r="G276" s="9">
        <v>0.0070746550966318544</v>
      </c>
      <c r="H276" s="9">
        <v>0.8798272985910808</v>
      </c>
      <c r="I276" s="9">
        <v>3.0187709748007708E9</v>
      </c>
      <c r="J276" s="9">
        <v>1.7980971383459487E9</v>
      </c>
      <c r="K276" s="9">
        <v>9.771816208107557E9</v>
      </c>
      <c r="L276" s="9">
        <v>7.177251626367813E9</v>
      </c>
      <c r="M276" s="9">
        <v>2.316758277836509E10</v>
      </c>
      <c r="N276" s="9">
        <v>2.295191230467317E10</v>
      </c>
      <c r="O276" s="9">
        <v>6.7885431030660355E10</v>
      </c>
      <c r="P276" s="9">
        <v>2482963.6905913763</v>
      </c>
      <c r="Q276" s="9">
        <v>27340.48479560804</v>
      </c>
      <c r="R276" s="9">
        <v>3.5106451225011624E7</v>
      </c>
      <c r="S276" s="9">
        <v>30.834958782725764</v>
      </c>
      <c r="T276" s="9">
        <v>14.13893056835245</v>
      </c>
      <c r="U276" s="9">
        <v>3.0011549274750605E7</v>
      </c>
      <c r="V276" s="9">
        <v>15.155458050662865</v>
      </c>
      <c r="W276" s="9">
        <v>22.865852861736904</v>
      </c>
      <c r="X276" s="9"/>
      <c r="Y276" s="9"/>
      <c r="Z276" s="9"/>
    </row>
    <row r="277" ht="15.75" customHeight="1">
      <c r="A277" s="9">
        <v>2022.0</v>
      </c>
      <c r="B277" s="9">
        <v>2212559.40244133</v>
      </c>
      <c r="C277" s="9">
        <v>1214642.819388629</v>
      </c>
      <c r="D277" s="9">
        <v>1058752.930218153</v>
      </c>
      <c r="E277" s="9">
        <v>1031011.8107790936</v>
      </c>
      <c r="F277" s="9">
        <v>820594.7572914513</v>
      </c>
      <c r="G277" s="9">
        <v>0.0021159942665436304</v>
      </c>
      <c r="H277" s="9">
        <v>0.8488189238199558</v>
      </c>
      <c r="I277" s="9">
        <v>3.054366667422521E9</v>
      </c>
      <c r="J277" s="9">
        <v>1.7686802027993584E9</v>
      </c>
      <c r="K277" s="9">
        <v>9.726632513435223E9</v>
      </c>
      <c r="L277" s="9">
        <v>7.0630745519269495E9</v>
      </c>
      <c r="M277" s="9">
        <v>2.319478182556261E10</v>
      </c>
      <c r="N277" s="9">
        <v>2.308723598646619E10</v>
      </c>
      <c r="O277" s="9">
        <v>6.7894771747612854E10</v>
      </c>
      <c r="P277" s="9">
        <v>2493698.667054256</v>
      </c>
      <c r="Q277" s="9">
        <v>27226.534081527683</v>
      </c>
      <c r="R277" s="9">
        <v>3.544441374846723E7</v>
      </c>
      <c r="S277" s="9">
        <v>32.58806746808339</v>
      </c>
      <c r="T277" s="9">
        <v>14.213591327911656</v>
      </c>
      <c r="U277" s="9">
        <v>3.0139523261912286E7</v>
      </c>
      <c r="V277" s="9">
        <v>15.185437468023343</v>
      </c>
      <c r="W277" s="9">
        <v>23.086788790075346</v>
      </c>
      <c r="X277" s="9"/>
      <c r="Y277" s="9"/>
      <c r="Z277" s="9"/>
    </row>
    <row r="278" ht="15.75" customHeight="1">
      <c r="A278" s="9">
        <v>2023.0</v>
      </c>
      <c r="B278" s="9">
        <v>2338675.2883804855</v>
      </c>
      <c r="C278" s="9">
        <v>1261288.6900484713</v>
      </c>
      <c r="D278" s="9">
        <v>1067258.9792161277</v>
      </c>
      <c r="E278" s="9">
        <v>1034049.8454973621</v>
      </c>
      <c r="F278" s="9">
        <v>823538.2284139248</v>
      </c>
      <c r="G278" s="9">
        <v>0.0029466536527584797</v>
      </c>
      <c r="H278" s="9">
        <v>0.8198359770098499</v>
      </c>
      <c r="I278" s="9">
        <v>3.088342656670697E9</v>
      </c>
      <c r="J278" s="9">
        <v>1.7403339170855994E9</v>
      </c>
      <c r="K278" s="9">
        <v>9.688081786584274E9</v>
      </c>
      <c r="L278" s="9">
        <v>6.960180054933255E9</v>
      </c>
      <c r="M278" s="9">
        <v>2.323698206625029E10</v>
      </c>
      <c r="N278" s="9">
        <v>2.3230368009735172E10</v>
      </c>
      <c r="O278" s="9">
        <v>6.794428849125929E10</v>
      </c>
      <c r="P278" s="9">
        <v>2515944.3561612684</v>
      </c>
      <c r="Q278" s="9">
        <v>27005.48139106148</v>
      </c>
      <c r="R278" s="9">
        <v>3.5782376271922834E7</v>
      </c>
      <c r="S278" s="9">
        <v>34.4204839039759</v>
      </c>
      <c r="T278" s="9">
        <v>14.222244694838249</v>
      </c>
      <c r="U278" s="9">
        <v>3.0495224894843273E7</v>
      </c>
      <c r="V278" s="9">
        <v>15.219084171149834</v>
      </c>
      <c r="W278" s="9">
        <v>23.33705045195548</v>
      </c>
      <c r="X278" s="9"/>
      <c r="Y278" s="9"/>
      <c r="Z278" s="9"/>
    </row>
    <row r="279" ht="15.75" customHeight="1">
      <c r="A279" s="9">
        <v>2024.0</v>
      </c>
      <c r="B279" s="9">
        <v>2471979.779818173</v>
      </c>
      <c r="C279" s="9">
        <v>1309305.8154433423</v>
      </c>
      <c r="D279" s="9">
        <v>1075768.7259730315</v>
      </c>
      <c r="E279" s="9">
        <v>1036996.45847774</v>
      </c>
      <c r="F279" s="9">
        <v>824112.5609537805</v>
      </c>
      <c r="G279" s="9">
        <v>0.0028495850497036734</v>
      </c>
      <c r="H279" s="9">
        <v>0.7920200508134182</v>
      </c>
      <c r="I279" s="9">
        <v>3.120867183665151E9</v>
      </c>
      <c r="J279" s="9">
        <v>1.7131676858031988E9</v>
      </c>
      <c r="K279" s="9">
        <v>9.65615792742808E9</v>
      </c>
      <c r="L279" s="9">
        <v>6.86827614473321E9</v>
      </c>
      <c r="M279" s="9">
        <v>2.330229906317938E10</v>
      </c>
      <c r="N279" s="9">
        <v>2.338996499162974E10</v>
      </c>
      <c r="O279" s="9">
        <v>6.805073299643877E10</v>
      </c>
      <c r="P279" s="9">
        <v>2528506.835172849</v>
      </c>
      <c r="Q279" s="9">
        <v>26913.406778189237</v>
      </c>
      <c r="R279" s="9">
        <v>3.612033879537844E7</v>
      </c>
      <c r="S279" s="9">
        <v>36.325542297208415</v>
      </c>
      <c r="T279" s="9">
        <v>14.285244672043472</v>
      </c>
      <c r="U279" s="9">
        <v>3.0620893435967594E7</v>
      </c>
      <c r="V279" s="9">
        <v>15.238578819305417</v>
      </c>
      <c r="W279" s="9">
        <v>23.59263030019735</v>
      </c>
      <c r="X279" s="9"/>
      <c r="Y279" s="9"/>
      <c r="Z279" s="9"/>
    </row>
    <row r="280" ht="15.75" customHeight="1">
      <c r="A280" s="9">
        <v>2025.0</v>
      </c>
      <c r="B280" s="9">
        <v>2612882.6272678087</v>
      </c>
      <c r="C280" s="9">
        <v>1358698.9661792605</v>
      </c>
      <c r="D280" s="9">
        <v>1084421.632659942</v>
      </c>
      <c r="E280" s="9">
        <v>1043786.8031915145</v>
      </c>
      <c r="F280" s="9">
        <v>830491.7353977227</v>
      </c>
      <c r="G280" s="9">
        <v>0.006548088624856341</v>
      </c>
      <c r="H280" s="9">
        <v>0.7682252133647403</v>
      </c>
      <c r="I280" s="9">
        <v>3.152061020659402E9</v>
      </c>
      <c r="J280" s="9">
        <v>1.687280369185025E9</v>
      </c>
      <c r="K280" s="9">
        <v>9.632035368555073E9</v>
      </c>
      <c r="L280" s="9">
        <v>6.789189599592469E9</v>
      </c>
      <c r="M280" s="9">
        <v>2.344992487372897E10</v>
      </c>
      <c r="N280" s="9">
        <v>2.363158770139998E10</v>
      </c>
      <c r="O280" s="9">
        <v>6.834207893312092E10</v>
      </c>
      <c r="P280" s="9">
        <v>2557485.328672082</v>
      </c>
      <c r="Q280" s="9">
        <v>26722.373797000837</v>
      </c>
      <c r="R280" s="9">
        <v>3.645830131883404E7</v>
      </c>
      <c r="S280" s="9">
        <v>38.232413588482686</v>
      </c>
      <c r="T280" s="9">
        <v>14.255527064065</v>
      </c>
      <c r="U280" s="9">
        <v>3.107851651603392E7</v>
      </c>
      <c r="V280" s="9">
        <v>15.272974124959775</v>
      </c>
      <c r="W280" s="9">
        <v>23.90065141919322</v>
      </c>
      <c r="X280" s="9"/>
      <c r="Y280" s="9"/>
      <c r="Z280" s="9"/>
    </row>
    <row r="281" ht="15.75" customHeight="1">
      <c r="A281" s="9">
        <v>2026.0</v>
      </c>
      <c r="B281" s="9">
        <v>2686043.340831307</v>
      </c>
      <c r="C281" s="9">
        <v>1391370.4505506172</v>
      </c>
      <c r="D281" s="9">
        <v>1093799.0765663772</v>
      </c>
      <c r="E281" s="9">
        <v>1051250.8454279639</v>
      </c>
      <c r="F281" s="9">
        <v>834020.0340090038</v>
      </c>
      <c r="G281" s="9">
        <v>0.007150926045076611</v>
      </c>
      <c r="H281" s="9">
        <v>0.7555506479327232</v>
      </c>
      <c r="I281" s="9">
        <v>3.1863410165951037E9</v>
      </c>
      <c r="J281" s="9">
        <v>1.663923336314771E9</v>
      </c>
      <c r="K281" s="9">
        <v>9.622749044811493E9</v>
      </c>
      <c r="L281" s="9">
        <v>6.727544301929487E9</v>
      </c>
      <c r="M281" s="9">
        <v>2.3628247329108578E10</v>
      </c>
      <c r="N281" s="9">
        <v>2.390247932418179E10</v>
      </c>
      <c r="O281" s="9">
        <v>6.873128435294122E10</v>
      </c>
      <c r="P281" s="9">
        <v>2575389.574974261</v>
      </c>
      <c r="Q281" s="9">
        <v>26687.723294689556</v>
      </c>
      <c r="R281" s="9">
        <v>3.72951046462926E7</v>
      </c>
      <c r="S281" s="9">
        <v>39.0803600735618</v>
      </c>
      <c r="T281" s="9">
        <v>14.481344884167799</v>
      </c>
      <c r="U281" s="9">
        <v>3.1251074690772176E7</v>
      </c>
      <c r="V281" s="9">
        <v>15.295085132262301</v>
      </c>
      <c r="W281" s="9">
        <v>24.211158126068003</v>
      </c>
      <c r="X281" s="9"/>
      <c r="Y281" s="9"/>
      <c r="Z281" s="9"/>
    </row>
    <row r="282" ht="15.75" customHeight="1">
      <c r="A282" s="9">
        <v>2027.0</v>
      </c>
      <c r="B282" s="9">
        <v>2761252.554374584</v>
      </c>
      <c r="C282" s="9">
        <v>1424806.3180572854</v>
      </c>
      <c r="D282" s="9">
        <v>1105950.8555863881</v>
      </c>
      <c r="E282" s="9">
        <v>1061352.5327232028</v>
      </c>
      <c r="F282" s="9">
        <v>842647.8786081242</v>
      </c>
      <c r="G282" s="9">
        <v>0.009609207297356814</v>
      </c>
      <c r="H282" s="9">
        <v>0.7449100409453199</v>
      </c>
      <c r="I282" s="9">
        <v>3.2280487521236873E9</v>
      </c>
      <c r="J282" s="9">
        <v>1.6443540022212255E9</v>
      </c>
      <c r="K282" s="9">
        <v>9.634311328884089E9</v>
      </c>
      <c r="L282" s="9">
        <v>6.688871986392481E9</v>
      </c>
      <c r="M282" s="9">
        <v>2.3855799870686043E10</v>
      </c>
      <c r="N282" s="9">
        <v>2.4218883955353497E10</v>
      </c>
      <c r="O282" s="9">
        <v>6.927026989566103E10</v>
      </c>
      <c r="P282" s="9">
        <v>2612323.7923095035</v>
      </c>
      <c r="Q282" s="9">
        <v>26516.72434312615</v>
      </c>
      <c r="R282" s="9">
        <v>3.813190797375116E7</v>
      </c>
      <c r="S282" s="9">
        <v>39.86201524165772</v>
      </c>
      <c r="T282" s="9">
        <v>14.596930168461045</v>
      </c>
      <c r="U282" s="9">
        <v>3.1777977841616828E7</v>
      </c>
      <c r="V282" s="9">
        <v>15.32190554940633</v>
      </c>
      <c r="W282" s="9">
        <v>24.55605918675264</v>
      </c>
      <c r="X282" s="9"/>
      <c r="Y282" s="9"/>
      <c r="Z282" s="9"/>
    </row>
    <row r="283" ht="15.75" customHeight="1">
      <c r="A283" s="9">
        <v>2028.0</v>
      </c>
      <c r="B283" s="9">
        <v>2838567.6258970723</v>
      </c>
      <c r="C283" s="9">
        <v>1459023.7597110951</v>
      </c>
      <c r="D283" s="9">
        <v>1121018.3143132597</v>
      </c>
      <c r="E283" s="9">
        <v>1074245.7789412704</v>
      </c>
      <c r="F283" s="9">
        <v>850587.9415458931</v>
      </c>
      <c r="G283" s="9">
        <v>0.012147939370330096</v>
      </c>
      <c r="H283" s="9">
        <v>0.7362770974709725</v>
      </c>
      <c r="I283" s="9">
        <v>3.277760366148666E9</v>
      </c>
      <c r="J283" s="9">
        <v>1.6287579547254333E9</v>
      </c>
      <c r="K283" s="9">
        <v>9.664160320976229E9</v>
      </c>
      <c r="L283" s="9">
        <v>6.674168592429023E9</v>
      </c>
      <c r="M283" s="9">
        <v>2.4149551872922104E10</v>
      </c>
      <c r="N283" s="9">
        <v>2.460012496930072E10</v>
      </c>
      <c r="O283" s="9">
        <v>6.999452407650217E10</v>
      </c>
      <c r="P283" s="9">
        <v>2641365.155269215</v>
      </c>
      <c r="Q283" s="9">
        <v>26499.374362106377</v>
      </c>
      <c r="R283" s="9">
        <v>3.896871130120972E7</v>
      </c>
      <c r="S283" s="9">
        <v>40.554138532245645</v>
      </c>
      <c r="T283" s="9">
        <v>14.75324652612748</v>
      </c>
      <c r="U283" s="9">
        <v>3.209841598231158E7</v>
      </c>
      <c r="V283" s="9">
        <v>15.34756887220418</v>
      </c>
      <c r="W283" s="9">
        <v>24.909610107319814</v>
      </c>
      <c r="X283" s="9"/>
      <c r="Y283" s="9"/>
      <c r="Z283" s="9"/>
    </row>
    <row r="284" ht="15.75" customHeight="1">
      <c r="A284" s="9">
        <v>2029.0</v>
      </c>
      <c r="B284" s="9">
        <v>2918047.5194221903</v>
      </c>
      <c r="C284" s="9">
        <v>1494040.3299441615</v>
      </c>
      <c r="D284" s="9">
        <v>1138661.555159063</v>
      </c>
      <c r="E284" s="9">
        <v>1089562.7698956572</v>
      </c>
      <c r="F284" s="9">
        <v>863031.3964255118</v>
      </c>
      <c r="G284" s="9">
        <v>0.014258367363083613</v>
      </c>
      <c r="H284" s="9">
        <v>0.729272662898182</v>
      </c>
      <c r="I284" s="9">
        <v>3.336126399537557E9</v>
      </c>
      <c r="J284" s="9">
        <v>1.617316640389604E9</v>
      </c>
      <c r="K284" s="9">
        <v>9.725282716983177E9</v>
      </c>
      <c r="L284" s="9">
        <v>6.681768131342585E9</v>
      </c>
      <c r="M284" s="9">
        <v>2.4490828589673073E10</v>
      </c>
      <c r="N284" s="9">
        <v>2.502374836041649E10</v>
      </c>
      <c r="O284" s="9">
        <v>7.087507083834248E10</v>
      </c>
      <c r="P284" s="9">
        <v>2686852.032788593</v>
      </c>
      <c r="Q284" s="9">
        <v>26378.479340666796</v>
      </c>
      <c r="R284" s="9">
        <v>3.980551462866828E7</v>
      </c>
      <c r="S284" s="9">
        <v>41.17170515536988</v>
      </c>
      <c r="T284" s="9">
        <v>14.81492621957134</v>
      </c>
      <c r="U284" s="9">
        <v>3.271725353383074E7</v>
      </c>
      <c r="V284" s="9">
        <v>15.373004316014285</v>
      </c>
      <c r="W284" s="9">
        <v>25.277851242280942</v>
      </c>
      <c r="X284" s="9"/>
      <c r="Y284" s="9"/>
      <c r="Z284" s="9"/>
    </row>
    <row r="285" ht="15.75" customHeight="1">
      <c r="A285" s="9">
        <v>2030.0</v>
      </c>
      <c r="B285" s="9">
        <v>2999752.8499660115</v>
      </c>
      <c r="C285" s="9">
        <v>1529873.9534826658</v>
      </c>
      <c r="D285" s="9">
        <v>1159444.7455448026</v>
      </c>
      <c r="E285" s="9">
        <v>1103666.0231270003</v>
      </c>
      <c r="F285" s="9">
        <v>871304.7858977832</v>
      </c>
      <c r="G285" s="9">
        <v>0.012943956622796238</v>
      </c>
      <c r="H285" s="9">
        <v>0.7214097740631319</v>
      </c>
      <c r="I285" s="9">
        <v>3.403885667895239E9</v>
      </c>
      <c r="J285" s="9">
        <v>1.6102036079696794E9</v>
      </c>
      <c r="K285" s="9">
        <v>9.817365772717396E9</v>
      </c>
      <c r="L285" s="9">
        <v>6.710018636640795E9</v>
      </c>
      <c r="M285" s="9">
        <v>2.4801253178619884E10</v>
      </c>
      <c r="N285" s="9">
        <v>2.540921014485614E10</v>
      </c>
      <c r="O285" s="9">
        <v>7.175193700869913E10</v>
      </c>
      <c r="P285" s="9">
        <v>2718737.8478844897</v>
      </c>
      <c r="Q285" s="9">
        <v>26391.63502451364</v>
      </c>
      <c r="R285" s="9">
        <v>4.064231795612684E7</v>
      </c>
      <c r="S285" s="9">
        <v>41.80727343433704</v>
      </c>
      <c r="T285" s="9">
        <v>14.948965376618245</v>
      </c>
      <c r="U285" s="9">
        <v>3.3014429954357866E7</v>
      </c>
      <c r="V285" s="9">
        <v>15.381689598054935</v>
      </c>
      <c r="W285" s="9">
        <v>25.632530539338305</v>
      </c>
      <c r="X285" s="9"/>
      <c r="Y285" s="9"/>
      <c r="Z285" s="9"/>
    </row>
    <row r="286" ht="15.75" customHeight="1">
      <c r="A286" s="9">
        <v>2031.0</v>
      </c>
      <c r="B286" s="9">
        <v>3083745.92976506</v>
      </c>
      <c r="C286" s="9">
        <v>1566542.9323206504</v>
      </c>
      <c r="D286" s="9">
        <v>1183312.731151644</v>
      </c>
      <c r="E286" s="9">
        <v>1124723.7015085353</v>
      </c>
      <c r="F286" s="9">
        <v>889896.2991723145</v>
      </c>
      <c r="G286" s="9">
        <v>0.019079755959028777</v>
      </c>
      <c r="H286" s="9">
        <v>0.7179654501025314</v>
      </c>
      <c r="I286" s="9">
        <v>3.481777371934749E9</v>
      </c>
      <c r="J286" s="9">
        <v>1.6075839353332229E9</v>
      </c>
      <c r="K286" s="9">
        <v>9.936324457220713E9</v>
      </c>
      <c r="L286" s="9">
        <v>6.761441241387066E9</v>
      </c>
      <c r="M286" s="9">
        <v>2.5264061252439392E10</v>
      </c>
      <c r="N286" s="9">
        <v>2.594850180562814E10</v>
      </c>
      <c r="O286" s="9">
        <v>7.299969006394328E10</v>
      </c>
      <c r="P286" s="9">
        <v>2783029.693443115</v>
      </c>
      <c r="Q286" s="9">
        <v>26230.29507587803</v>
      </c>
      <c r="R286" s="9">
        <v>4.1480860258528896E7</v>
      </c>
      <c r="S286" s="9">
        <v>42.24327428053306</v>
      </c>
      <c r="T286" s="9">
        <v>14.904929098046924</v>
      </c>
      <c r="U286" s="9">
        <v>3.392627862546171E7</v>
      </c>
      <c r="V286" s="9">
        <v>15.407239407774826</v>
      </c>
      <c r="W286" s="9">
        <v>26.02926060150859</v>
      </c>
      <c r="X286" s="9"/>
      <c r="Y286" s="9"/>
      <c r="Z286" s="9"/>
    </row>
    <row r="287" ht="15.75" customHeight="1">
      <c r="A287" s="9">
        <v>2032.0</v>
      </c>
      <c r="B287" s="9">
        <v>3170090.815798482</v>
      </c>
      <c r="C287" s="9">
        <v>1604065.952794032</v>
      </c>
      <c r="D287" s="9">
        <v>1208846.1619692545</v>
      </c>
      <c r="E287" s="9">
        <v>1147387.1050830255</v>
      </c>
      <c r="F287" s="9">
        <v>904783.8925301023</v>
      </c>
      <c r="G287" s="9">
        <v>0.0201501964830062</v>
      </c>
      <c r="H287" s="9">
        <v>0.7152992076693963</v>
      </c>
      <c r="I287" s="9">
        <v>3.5663840532303457E9</v>
      </c>
      <c r="J287" s="9">
        <v>1.6084647320945563E9</v>
      </c>
      <c r="K287" s="9">
        <v>1.0078375550298576E10</v>
      </c>
      <c r="L287" s="9">
        <v>6.834151195263397E9</v>
      </c>
      <c r="M287" s="9">
        <v>2.5778255102912582E10</v>
      </c>
      <c r="N287" s="9">
        <v>2.6534062656770252E10</v>
      </c>
      <c r="O287" s="9">
        <v>7.43996932905697E10</v>
      </c>
      <c r="P287" s="9">
        <v>2824501.0856287116</v>
      </c>
      <c r="Q287" s="9">
        <v>26340.826586727588</v>
      </c>
      <c r="R287" s="9">
        <v>4.231940256093095E7</v>
      </c>
      <c r="S287" s="9">
        <v>42.60892317684187</v>
      </c>
      <c r="T287" s="9">
        <v>14.98296558505694</v>
      </c>
      <c r="U287" s="9">
        <v>3.4349107821316354E7</v>
      </c>
      <c r="V287" s="9">
        <v>15.421933267948829</v>
      </c>
      <c r="W287" s="9">
        <v>26.414875231190326</v>
      </c>
      <c r="X287" s="9"/>
      <c r="Y287" s="9"/>
      <c r="Z287" s="9"/>
    </row>
    <row r="288" ht="15.75" customHeight="1">
      <c r="A288" s="9">
        <v>2033.0</v>
      </c>
      <c r="B288" s="9">
        <v>3258853.3586408393</v>
      </c>
      <c r="C288" s="9">
        <v>1642462.092754983</v>
      </c>
      <c r="D288" s="9">
        <v>1234783.1834634983</v>
      </c>
      <c r="E288" s="9">
        <v>1170365.2084241756</v>
      </c>
      <c r="F288" s="9">
        <v>924878.558013557</v>
      </c>
      <c r="G288" s="9">
        <v>0.020026461199846635</v>
      </c>
      <c r="H288" s="9">
        <v>0.7125675615813235</v>
      </c>
      <c r="I288" s="9">
        <v>3.6522650287583265E9</v>
      </c>
      <c r="J288" s="9">
        <v>1.6112568490690784E9</v>
      </c>
      <c r="K288" s="9">
        <v>1.0227811848848919E10</v>
      </c>
      <c r="L288" s="9">
        <v>6.917231287286415E9</v>
      </c>
      <c r="M288" s="9">
        <v>2.6288564122347206E10</v>
      </c>
      <c r="N288" s="9">
        <v>2.710770877551688E10</v>
      </c>
      <c r="O288" s="9">
        <v>7.580483791182683E10</v>
      </c>
      <c r="P288" s="9">
        <v>2888399.021326472</v>
      </c>
      <c r="Q288" s="9">
        <v>26244.58648272707</v>
      </c>
      <c r="R288" s="9">
        <v>4.315794486333301E7</v>
      </c>
      <c r="S288" s="9">
        <v>42.99004454611997</v>
      </c>
      <c r="T288" s="9">
        <v>14.941822284482392</v>
      </c>
      <c r="U288" s="9">
        <v>3.524073654665002E7</v>
      </c>
      <c r="V288" s="9">
        <v>15.439188852108595</v>
      </c>
      <c r="W288" s="9">
        <v>26.810146275035038</v>
      </c>
      <c r="X288" s="9"/>
      <c r="Y288" s="9"/>
      <c r="Z288" s="9"/>
    </row>
    <row r="289" ht="15.75" customHeight="1">
      <c r="A289" s="9">
        <v>2034.0</v>
      </c>
      <c r="B289" s="9">
        <v>3350101.2526827827</v>
      </c>
      <c r="C289" s="9">
        <v>1681750.8288467568</v>
      </c>
      <c r="D289" s="9">
        <v>1260524.449673318</v>
      </c>
      <c r="E289" s="9">
        <v>1193089.1209261792</v>
      </c>
      <c r="F289" s="9">
        <v>940776.387649539</v>
      </c>
      <c r="G289" s="9">
        <v>0.01941608682353091</v>
      </c>
      <c r="H289" s="9">
        <v>0.7094327533314361</v>
      </c>
      <c r="I289" s="9">
        <v>3.7377805336489797E9</v>
      </c>
      <c r="J289" s="9">
        <v>1.6153677693311434E9</v>
      </c>
      <c r="K289" s="9">
        <v>1.03807354137996E10</v>
      </c>
      <c r="L289" s="9">
        <v>7.006368017085685E9</v>
      </c>
      <c r="M289" s="9">
        <v>2.681682027069835E10</v>
      </c>
      <c r="N289" s="9">
        <v>2.769423674649139E10</v>
      </c>
      <c r="O289" s="9">
        <v>7.725130875105515E10</v>
      </c>
      <c r="P289" s="9">
        <v>2932476.6218389296</v>
      </c>
      <c r="Q289" s="9">
        <v>26343.367301121583</v>
      </c>
      <c r="R289" s="9">
        <v>4.3996487165735066E7</v>
      </c>
      <c r="S289" s="9">
        <v>43.36627180619804</v>
      </c>
      <c r="T289" s="9">
        <v>15.003184283919463</v>
      </c>
      <c r="U289" s="9">
        <v>3.571207799275854E7</v>
      </c>
      <c r="V289" s="9">
        <v>15.444257711813634</v>
      </c>
      <c r="W289" s="9">
        <v>27.185884828702477</v>
      </c>
      <c r="X289" s="9"/>
      <c r="Y289" s="9"/>
      <c r="Z289" s="9"/>
    </row>
    <row r="290" ht="15.75" customHeight="1">
      <c r="A290" s="9">
        <v>2035.0</v>
      </c>
      <c r="B290" s="9">
        <v>3443904.087757901</v>
      </c>
      <c r="C290" s="9">
        <v>1721952.0438789504</v>
      </c>
      <c r="D290" s="9">
        <v>1286030.9989843047</v>
      </c>
      <c r="E290" s="9">
        <v>1210889.4630542842</v>
      </c>
      <c r="F290" s="9">
        <v>955012.8701302425</v>
      </c>
      <c r="G290" s="9">
        <v>0.01491954106017368</v>
      </c>
      <c r="H290" s="9">
        <v>0.703207425176939</v>
      </c>
      <c r="I290" s="9">
        <v>3.8229016718334866E9</v>
      </c>
      <c r="J290" s="9">
        <v>1.6206714437686806E9</v>
      </c>
      <c r="K290" s="9">
        <v>1.053508097890554E10</v>
      </c>
      <c r="L290" s="9">
        <v>7.099151298062344E9</v>
      </c>
      <c r="M290" s="9">
        <v>2.720616182969453E10</v>
      </c>
      <c r="N290" s="9">
        <v>2.813334798690716E10</v>
      </c>
      <c r="O290" s="9">
        <v>7.841731520917175E10</v>
      </c>
      <c r="P290" s="9">
        <v>2983371.8126176293</v>
      </c>
      <c r="Q290" s="9">
        <v>26284.79456617508</v>
      </c>
      <c r="R290" s="9">
        <v>4.483502946813711E7</v>
      </c>
      <c r="S290" s="9">
        <v>43.91764852662412</v>
      </c>
      <c r="T290" s="9">
        <v>15.028307661323169</v>
      </c>
      <c r="U290" s="9">
        <v>3.633328264087759E7</v>
      </c>
      <c r="V290" s="9">
        <v>15.441608270116566</v>
      </c>
      <c r="W290" s="9">
        <v>27.55543587133732</v>
      </c>
      <c r="X290" s="9"/>
      <c r="Y290" s="9"/>
      <c r="Z290" s="9"/>
    </row>
    <row r="291" ht="15.75" customHeight="1">
      <c r="A291" s="9">
        <v>2036.0</v>
      </c>
      <c r="B291" s="9">
        <v>3540333.4022151222</v>
      </c>
      <c r="C291" s="9">
        <v>1763086.0343031308</v>
      </c>
      <c r="D291" s="9">
        <v>1310923.0690650912</v>
      </c>
      <c r="E291" s="9">
        <v>1232585.7199669897</v>
      </c>
      <c r="F291" s="9">
        <v>972246.150444053</v>
      </c>
      <c r="G291" s="9">
        <v>0.017917619712355837</v>
      </c>
      <c r="H291" s="9">
        <v>0.6991069613084286</v>
      </c>
      <c r="I291" s="9">
        <v>3.906395165628913E9</v>
      </c>
      <c r="J291" s="9">
        <v>1.6267987720836296E9</v>
      </c>
      <c r="K291" s="9">
        <v>1.0687587670293144E10</v>
      </c>
      <c r="L291" s="9">
        <v>7.192716030811858E9</v>
      </c>
      <c r="M291" s="9">
        <v>2.769933182090067E10</v>
      </c>
      <c r="N291" s="9">
        <v>2.8679959941369865E10</v>
      </c>
      <c r="O291" s="9">
        <v>7.979278940108807E10</v>
      </c>
      <c r="P291" s="9">
        <v>3036880.7988634496</v>
      </c>
      <c r="Q291" s="9">
        <v>26274.58721163849</v>
      </c>
      <c r="R291" s="9">
        <v>4.565274219288991E7</v>
      </c>
      <c r="S291" s="9">
        <v>44.36908934739967</v>
      </c>
      <c r="T291" s="9">
        <v>15.032773828322604</v>
      </c>
      <c r="U291" s="9">
        <v>3.700328924723851E7</v>
      </c>
      <c r="V291" s="9">
        <v>15.44733213638201</v>
      </c>
      <c r="W291" s="9">
        <v>27.94049410755558</v>
      </c>
      <c r="X291" s="9"/>
      <c r="Y291" s="9"/>
      <c r="Z291" s="9"/>
    </row>
    <row r="292" ht="15.75" customHeight="1">
      <c r="A292" s="9">
        <v>2037.0</v>
      </c>
      <c r="B292" s="9">
        <v>3639462.7374771456</v>
      </c>
      <c r="C292" s="9">
        <v>1805173.5177886642</v>
      </c>
      <c r="D292" s="9">
        <v>1335480.1060128596</v>
      </c>
      <c r="E292" s="9">
        <v>1253901.2776333366</v>
      </c>
      <c r="F292" s="9">
        <v>988069.0981093954</v>
      </c>
      <c r="G292" s="9">
        <v>0.0172933673667075</v>
      </c>
      <c r="H292" s="9">
        <v>0.6946153736895966</v>
      </c>
      <c r="I292" s="9">
        <v>3.9883072847363133E9</v>
      </c>
      <c r="J292" s="9">
        <v>1.6333438537549195E9</v>
      </c>
      <c r="K292" s="9">
        <v>1.0837253621476671E10</v>
      </c>
      <c r="L292" s="9">
        <v>7.28712250212684E9</v>
      </c>
      <c r="M292" s="9">
        <v>2.817336020658814E10</v>
      </c>
      <c r="N292" s="9">
        <v>2.9205314714191555E10</v>
      </c>
      <c r="O292" s="9">
        <v>8.112470218287444E10</v>
      </c>
      <c r="P292" s="9">
        <v>3085942.8881043997</v>
      </c>
      <c r="Q292" s="9">
        <v>26288.46518695842</v>
      </c>
      <c r="R292" s="9">
        <v>4.6470454917642705E7</v>
      </c>
      <c r="S292" s="9">
        <v>44.86257131980501</v>
      </c>
      <c r="T292" s="9">
        <v>15.058754034877193</v>
      </c>
      <c r="U292" s="9">
        <v>3.758565177093609E7</v>
      </c>
      <c r="V292" s="9">
        <v>15.456466944023338</v>
      </c>
      <c r="W292" s="9">
        <v>28.334988058225484</v>
      </c>
      <c r="X292" s="9"/>
      <c r="Y292" s="9"/>
      <c r="Z292" s="9"/>
    </row>
    <row r="293" ht="15.75" customHeight="1">
      <c r="A293" s="9">
        <v>2038.0</v>
      </c>
      <c r="B293" s="9">
        <v>3741367.694126506</v>
      </c>
      <c r="C293" s="9">
        <v>1848235.6408984938</v>
      </c>
      <c r="D293" s="9">
        <v>1359977.5676347206</v>
      </c>
      <c r="E293" s="9">
        <v>1275095.7365442768</v>
      </c>
      <c r="F293" s="9">
        <v>1004816.2017966418</v>
      </c>
      <c r="G293" s="9">
        <v>0.016902813075478695</v>
      </c>
      <c r="H293" s="9">
        <v>0.6898989005127111</v>
      </c>
      <c r="I293" s="9">
        <v>4.0697375826902714E9</v>
      </c>
      <c r="J293" s="9">
        <v>1.6414837308936281E9</v>
      </c>
      <c r="K293" s="9">
        <v>1.0993334729857111E10</v>
      </c>
      <c r="L293" s="9">
        <v>7.385910610813657E9</v>
      </c>
      <c r="M293" s="9">
        <v>2.8638797887694622E10</v>
      </c>
      <c r="N293" s="9">
        <v>2.9718857003009743E10</v>
      </c>
      <c r="O293" s="9">
        <v>8.244812154495903E10</v>
      </c>
      <c r="P293" s="9">
        <v>3138781.7831210997</v>
      </c>
      <c r="Q293" s="9">
        <v>26267.554497839406</v>
      </c>
      <c r="R293" s="9">
        <v>4.7288167642395504E7</v>
      </c>
      <c r="S293" s="9">
        <v>45.37844676165648</v>
      </c>
      <c r="T293" s="9">
        <v>15.065771025143944</v>
      </c>
      <c r="U293" s="9">
        <v>3.825313094446197E7</v>
      </c>
      <c r="V293" s="9">
        <v>15.465431020753652</v>
      </c>
      <c r="W293" s="9">
        <v>28.734329300219457</v>
      </c>
      <c r="X293" s="9"/>
      <c r="Y293" s="9"/>
      <c r="Z293" s="9"/>
    </row>
    <row r="294" ht="15.75" customHeight="1">
      <c r="A294" s="9">
        <v>2039.0</v>
      </c>
      <c r="B294" s="9">
        <v>3846125.989562048</v>
      </c>
      <c r="C294" s="9">
        <v>1892293.9868645277</v>
      </c>
      <c r="D294" s="9">
        <v>1384401.3714679198</v>
      </c>
      <c r="E294" s="9">
        <v>1296156.1493032458</v>
      </c>
      <c r="F294" s="9">
        <v>1020933.6789880407</v>
      </c>
      <c r="G294" s="9">
        <v>0.0165167305915761</v>
      </c>
      <c r="H294" s="9">
        <v>0.6849655277142936</v>
      </c>
      <c r="I294" s="9">
        <v>4.150488769638171E9</v>
      </c>
      <c r="J294" s="9">
        <v>1.6509580797086906E9</v>
      </c>
      <c r="K294" s="9">
        <v>1.1152171364922037E10</v>
      </c>
      <c r="L294" s="9">
        <v>7.487200347030011E9</v>
      </c>
      <c r="M294" s="9">
        <v>2.9113308526135677E10</v>
      </c>
      <c r="N294" s="9">
        <v>3.023875470448807E10</v>
      </c>
      <c r="O294" s="9">
        <v>8.379288179192265E10</v>
      </c>
      <c r="P294" s="9">
        <v>3189054.5987209613</v>
      </c>
      <c r="Q294" s="9">
        <v>26275.148072262415</v>
      </c>
      <c r="R294" s="9">
        <v>4.81058803671483E7</v>
      </c>
      <c r="S294" s="9">
        <v>45.900390430691715</v>
      </c>
      <c r="T294" s="9">
        <v>15.08468383904189</v>
      </c>
      <c r="U294" s="9">
        <v>3.88554871767135E7</v>
      </c>
      <c r="V294" s="9">
        <v>15.468571095596223</v>
      </c>
      <c r="W294" s="9">
        <v>29.128115414896687</v>
      </c>
      <c r="X294" s="9"/>
      <c r="Y294" s="9"/>
      <c r="Z294" s="9"/>
    </row>
    <row r="295" ht="15.75" customHeight="1">
      <c r="A295" s="9">
        <v>2040.0</v>
      </c>
      <c r="B295" s="9">
        <v>3953817.5172697855</v>
      </c>
      <c r="C295" s="9">
        <v>1937370.5834621948</v>
      </c>
      <c r="D295" s="9">
        <v>1408803.2648448292</v>
      </c>
      <c r="E295" s="9">
        <v>1312055.529399783</v>
      </c>
      <c r="F295" s="9">
        <v>1031968.2689978207</v>
      </c>
      <c r="G295" s="9">
        <v>0.01226656225415712</v>
      </c>
      <c r="H295" s="9">
        <v>0.6772351870105628</v>
      </c>
      <c r="I295" s="9">
        <v>4.230421084531324E9</v>
      </c>
      <c r="J295" s="9">
        <v>1.661645439902788E9</v>
      </c>
      <c r="K295" s="9">
        <v>1.1313536874206802E10</v>
      </c>
      <c r="L295" s="9">
        <v>7.591011285908914E9</v>
      </c>
      <c r="M295" s="9">
        <v>2.944813469758716E10</v>
      </c>
      <c r="N295" s="9">
        <v>3.0611877773925724E10</v>
      </c>
      <c r="O295" s="9">
        <v>8.485662715606271E10</v>
      </c>
      <c r="P295" s="9">
        <v>3229272.476792588</v>
      </c>
      <c r="Q295" s="9">
        <v>26277.320283714464</v>
      </c>
      <c r="R295" s="9">
        <v>4.892359309190109E7</v>
      </c>
      <c r="S295" s="9">
        <v>46.59409229167434</v>
      </c>
      <c r="T295" s="9">
        <v>15.150035632946496</v>
      </c>
      <c r="U295" s="9">
        <v>3.9272203476447694E7</v>
      </c>
      <c r="V295" s="9">
        <v>15.462027815302353</v>
      </c>
      <c r="W295" s="9">
        <v>29.513044315736334</v>
      </c>
      <c r="X295" s="9"/>
      <c r="Y295" s="9"/>
      <c r="Z295" s="9"/>
    </row>
    <row r="296" ht="15.75" customHeight="1">
      <c r="A296" s="9">
        <v>2041.0</v>
      </c>
      <c r="B296" s="9">
        <v>4064524.4077533395</v>
      </c>
      <c r="C296" s="9">
        <v>1995681.4842068898</v>
      </c>
      <c r="D296" s="9">
        <v>1435199.7156700904</v>
      </c>
      <c r="E296" s="9">
        <v>1336639.2382298643</v>
      </c>
      <c r="F296" s="9">
        <v>1053928.5743050585</v>
      </c>
      <c r="G296" s="9">
        <v>0.01873678992940797</v>
      </c>
      <c r="H296" s="9">
        <v>0.6697658162424965</v>
      </c>
      <c r="I296" s="9">
        <v>4.316650873878545E9</v>
      </c>
      <c r="J296" s="9">
        <v>1.6754707853598964E9</v>
      </c>
      <c r="K296" s="9">
        <v>1.1494393184958574E10</v>
      </c>
      <c r="L296" s="9">
        <v>7.70595069819732E9</v>
      </c>
      <c r="M296" s="9">
        <v>3.0004039560056057E10</v>
      </c>
      <c r="N296" s="9">
        <v>3.120502552913872E10</v>
      </c>
      <c r="O296" s="9">
        <v>8.640153063158911E10</v>
      </c>
      <c r="P296" s="9">
        <v>3302704.8598523047</v>
      </c>
      <c r="Q296" s="9">
        <v>26160.839160012907</v>
      </c>
      <c r="R296" s="9">
        <v>5.0036143057815835E7</v>
      </c>
      <c r="S296" s="9">
        <v>47.04227318708305</v>
      </c>
      <c r="T296" s="9">
        <v>15.150049786783983</v>
      </c>
      <c r="U296" s="9">
        <v>4.028649722811638E7</v>
      </c>
      <c r="V296" s="9">
        <v>15.470087491033153</v>
      </c>
      <c r="W296" s="9">
        <v>29.93025486643308</v>
      </c>
      <c r="X296" s="9"/>
      <c r="Y296" s="9"/>
      <c r="Z296" s="9"/>
    </row>
    <row r="297" ht="15.75" customHeight="1">
      <c r="A297" s="9">
        <v>2042.0</v>
      </c>
      <c r="B297" s="9">
        <v>4178331.091170433</v>
      </c>
      <c r="C297" s="9">
        <v>2055738.896855853</v>
      </c>
      <c r="D297" s="9">
        <v>1465573.5482120034</v>
      </c>
      <c r="E297" s="9">
        <v>1364927.1872502475</v>
      </c>
      <c r="F297" s="9">
        <v>1073504.929753577</v>
      </c>
      <c r="G297" s="9">
        <v>0.02116348840532689</v>
      </c>
      <c r="H297" s="9">
        <v>0.663959411060341</v>
      </c>
      <c r="I297" s="9">
        <v>4.416300151224344E9</v>
      </c>
      <c r="J297" s="9">
        <v>1.6946471598990264E9</v>
      </c>
      <c r="K297" s="9">
        <v>1.1706516468562365E10</v>
      </c>
      <c r="L297" s="9">
        <v>7.844916268513862E9</v>
      </c>
      <c r="M297" s="9">
        <v>3.063258202575346E10</v>
      </c>
      <c r="N297" s="9">
        <v>3.1874485251828587E10</v>
      </c>
      <c r="O297" s="9">
        <v>8.816944732578165E10</v>
      </c>
      <c r="P297" s="9">
        <v>3358960.2941933377</v>
      </c>
      <c r="Q297" s="9">
        <v>26249.029343455146</v>
      </c>
      <c r="R297" s="9">
        <v>5.1148693023730576E7</v>
      </c>
      <c r="S297" s="9">
        <v>47.3897843062542</v>
      </c>
      <c r="T297" s="9">
        <v>15.227537256737373</v>
      </c>
      <c r="U297" s="9">
        <v>4.0896938157495774E7</v>
      </c>
      <c r="V297" s="9">
        <v>15.480727492902506</v>
      </c>
      <c r="W297" s="9">
        <v>30.364538231311936</v>
      </c>
      <c r="X297" s="9"/>
      <c r="Y297" s="9"/>
      <c r="Z297" s="9"/>
    </row>
    <row r="298" ht="15.75" customHeight="1">
      <c r="A298" s="9">
        <v>2043.0</v>
      </c>
      <c r="B298" s="9">
        <v>4295324.361723205</v>
      </c>
      <c r="C298" s="9">
        <v>2117594.9103295403</v>
      </c>
      <c r="D298" s="9">
        <v>1498808.9497113216</v>
      </c>
      <c r="E298" s="9">
        <v>1395880.1906944902</v>
      </c>
      <c r="F298" s="9">
        <v>1100209.126594307</v>
      </c>
      <c r="G298" s="9">
        <v>0.02267740267273899</v>
      </c>
      <c r="H298" s="9">
        <v>0.6591818784062261</v>
      </c>
      <c r="I298" s="9">
        <v>4.525201057973783E9</v>
      </c>
      <c r="J298" s="9">
        <v>1.7181021291887286E9</v>
      </c>
      <c r="K298" s="9">
        <v>1.194423487110662E10</v>
      </c>
      <c r="L298" s="9">
        <v>8.002594071673747E9</v>
      </c>
      <c r="M298" s="9">
        <v>3.1313369683065144E10</v>
      </c>
      <c r="N298" s="9">
        <v>3.2595633819489502E10</v>
      </c>
      <c r="O298" s="9">
        <v>9.009913563249753E10</v>
      </c>
      <c r="P298" s="9">
        <v>3442437.905816653</v>
      </c>
      <c r="Q298" s="9">
        <v>26173.060516286416</v>
      </c>
      <c r="R298" s="9">
        <v>5.226124298964532E7</v>
      </c>
      <c r="S298" s="9">
        <v>47.67331375123582</v>
      </c>
      <c r="T298" s="9">
        <v>15.181462794532916</v>
      </c>
      <c r="U298" s="9">
        <v>4.203593713886429E7</v>
      </c>
      <c r="V298" s="9">
        <v>15.492714562635774</v>
      </c>
      <c r="W298" s="9">
        <v>30.813018045628702</v>
      </c>
      <c r="X298" s="9"/>
      <c r="Y298" s="9"/>
      <c r="Z298" s="9"/>
    </row>
    <row r="299" ht="15.75" customHeight="1">
      <c r="A299" s="9">
        <v>2044.0</v>
      </c>
      <c r="B299" s="9">
        <v>4415593.443851455</v>
      </c>
      <c r="C299" s="9">
        <v>2181303.161262619</v>
      </c>
      <c r="D299" s="9">
        <v>1532541.9267463654</v>
      </c>
      <c r="E299" s="9">
        <v>1427296.5993204454</v>
      </c>
      <c r="F299" s="9">
        <v>1122818.4097921026</v>
      </c>
      <c r="G299" s="9">
        <v>0.022506522289942765</v>
      </c>
      <c r="H299" s="9">
        <v>0.6543320638174263</v>
      </c>
      <c r="I299" s="9">
        <v>4.63568427159037E9</v>
      </c>
      <c r="J299" s="9">
        <v>1.743259285685992E9</v>
      </c>
      <c r="K299" s="9">
        <v>1.2187985561717875E10</v>
      </c>
      <c r="L299" s="9">
        <v>8.16510965687923E9</v>
      </c>
      <c r="M299" s="9">
        <v>3.2028206524546207E10</v>
      </c>
      <c r="N299" s="9">
        <v>3.3349556591582623E10</v>
      </c>
      <c r="O299" s="9">
        <v>9.21098018920023E10</v>
      </c>
      <c r="P299" s="9">
        <v>3505141.3202933865</v>
      </c>
      <c r="Q299" s="9">
        <v>26278.484510374194</v>
      </c>
      <c r="R299" s="9">
        <v>5.337379295556006E7</v>
      </c>
      <c r="S299" s="9">
        <v>47.93836652725285</v>
      </c>
      <c r="T299" s="9">
        <v>15.227287027358024</v>
      </c>
      <c r="U299" s="9">
        <v>4.2727669830002464E7</v>
      </c>
      <c r="V299" s="9">
        <v>15.495599491071912</v>
      </c>
      <c r="W299" s="9">
        <v>31.248172500392215</v>
      </c>
      <c r="X299" s="9"/>
      <c r="Y299" s="9"/>
      <c r="Z299" s="9"/>
    </row>
    <row r="300" ht="15.75" customHeight="1">
      <c r="A300" s="9">
        <v>2045.0</v>
      </c>
      <c r="B300" s="9">
        <v>4539230.060279296</v>
      </c>
      <c r="C300" s="9">
        <v>2246918.8798382515</v>
      </c>
      <c r="D300" s="9">
        <v>1565863.813640705</v>
      </c>
      <c r="E300" s="9">
        <v>1447047.1078398926</v>
      </c>
      <c r="F300" s="9">
        <v>1136732.1404283838</v>
      </c>
      <c r="G300" s="9">
        <v>0.013837704460902378</v>
      </c>
      <c r="H300" s="9">
        <v>0.6440139520942834</v>
      </c>
      <c r="I300" s="9">
        <v>4.744431995263811E9</v>
      </c>
      <c r="J300" s="9">
        <v>1.769223869218018E9</v>
      </c>
      <c r="K300" s="9">
        <v>1.2430539678509756E10</v>
      </c>
      <c r="L300" s="9">
        <v>8.327419273992577E9</v>
      </c>
      <c r="M300" s="9">
        <v>3.244223934897892E10</v>
      </c>
      <c r="N300" s="9">
        <v>3.3788354988502758E10</v>
      </c>
      <c r="O300" s="9">
        <v>9.350220915446584E10</v>
      </c>
      <c r="P300" s="9">
        <v>3561033.6738103065</v>
      </c>
      <c r="Q300" s="9">
        <v>26257.04155569483</v>
      </c>
      <c r="R300" s="9">
        <v>5.448634292147481E7</v>
      </c>
      <c r="S300" s="9">
        <v>48.54676805315347</v>
      </c>
      <c r="T300" s="9">
        <v>15.300709825407074</v>
      </c>
      <c r="U300" s="9">
        <v>4.329246834671824E7</v>
      </c>
      <c r="V300" s="9">
        <v>15.476073997881354</v>
      </c>
      <c r="W300" s="9">
        <v>31.65465464747668</v>
      </c>
      <c r="X300" s="9"/>
      <c r="Y300" s="9"/>
      <c r="Z300" s="9"/>
    </row>
    <row r="301" ht="15.75" customHeight="1">
      <c r="A301" s="9">
        <v>2046.0</v>
      </c>
      <c r="B301" s="9">
        <v>4666328.501967116</v>
      </c>
      <c r="C301" s="9">
        <v>2295833.622967821</v>
      </c>
      <c r="D301" s="9">
        <v>1590717.945591902</v>
      </c>
      <c r="E301" s="9">
        <v>1470015.3247720087</v>
      </c>
      <c r="F301" s="9">
        <v>1158163.5596827974</v>
      </c>
      <c r="G301" s="9">
        <v>0.015872473541239662</v>
      </c>
      <c r="H301" s="9">
        <v>0.6402969753843581</v>
      </c>
      <c r="I301" s="9">
        <v>4.822091410870983E9</v>
      </c>
      <c r="J301" s="9">
        <v>1.7876109081567514E9</v>
      </c>
      <c r="K301" s="9">
        <v>1.2612303867002508E10</v>
      </c>
      <c r="L301" s="9">
        <v>8.444807092635261E9</v>
      </c>
      <c r="M301" s="9">
        <v>3.2967792280412125E10</v>
      </c>
      <c r="N301" s="9">
        <v>3.434303150088582E10</v>
      </c>
      <c r="O301" s="9">
        <v>9.497763705996344E10</v>
      </c>
      <c r="P301" s="9">
        <v>3618300.415295289</v>
      </c>
      <c r="Q301" s="9">
        <v>26249.240294828403</v>
      </c>
      <c r="R301" s="9">
        <v>5.513250073386132E7</v>
      </c>
      <c r="S301" s="9">
        <v>49.13081275143815</v>
      </c>
      <c r="T301" s="9">
        <v>15.23712638696474</v>
      </c>
      <c r="U301" s="9">
        <v>4.4121793494761735E7</v>
      </c>
      <c r="V301" s="9">
        <v>15.477488915037181</v>
      </c>
      <c r="W301" s="9">
        <v>32.08441777519364</v>
      </c>
      <c r="X301" s="9"/>
      <c r="Y301" s="9"/>
      <c r="Z301" s="9"/>
    </row>
    <row r="302" ht="15.75" customHeight="1">
      <c r="A302" s="9">
        <v>2047.0</v>
      </c>
      <c r="B302" s="9">
        <v>4796985.7000221955</v>
      </c>
      <c r="C302" s="9">
        <v>2345726.0073108533</v>
      </c>
      <c r="D302" s="9">
        <v>1607643.7893683068</v>
      </c>
      <c r="E302" s="9">
        <v>1485656.8467683885</v>
      </c>
      <c r="F302" s="9">
        <v>1167622.4621478098</v>
      </c>
      <c r="G302" s="9">
        <v>0.010640380227876944</v>
      </c>
      <c r="H302" s="9">
        <v>0.6333462826170179</v>
      </c>
      <c r="I302" s="9">
        <v>4.87021665813394E9</v>
      </c>
      <c r="J302" s="9">
        <v>1.7987553939970627E9</v>
      </c>
      <c r="K302" s="9">
        <v>1.2738297399332962E10</v>
      </c>
      <c r="L302" s="9">
        <v>8.522704054195459E9</v>
      </c>
      <c r="M302" s="9">
        <v>3.3329791641692566E10</v>
      </c>
      <c r="N302" s="9">
        <v>3.4727835363426155E10</v>
      </c>
      <c r="O302" s="9">
        <v>9.598760051077814E10</v>
      </c>
      <c r="P302" s="9">
        <v>3644545.0715754917</v>
      </c>
      <c r="Q302" s="9">
        <v>26337.333912922055</v>
      </c>
      <c r="R302" s="9">
        <v>5.577865854624783E7</v>
      </c>
      <c r="S302" s="9">
        <v>49.97505588738576</v>
      </c>
      <c r="T302" s="9">
        <v>15.304697143486116</v>
      </c>
      <c r="U302" s="9">
        <v>4.433335834250602E7</v>
      </c>
      <c r="V302" s="9">
        <v>15.477591260358352</v>
      </c>
      <c r="W302" s="9">
        <v>32.50199315179053</v>
      </c>
      <c r="X302" s="9"/>
      <c r="Y302" s="9"/>
      <c r="Z302" s="9"/>
    </row>
    <row r="303" ht="15.75" customHeight="1">
      <c r="A303" s="9">
        <v>2048.0</v>
      </c>
      <c r="B303" s="9">
        <v>4931301.299622817</v>
      </c>
      <c r="C303" s="9">
        <v>2396612.431616689</v>
      </c>
      <c r="D303" s="9">
        <v>1624480.9584117674</v>
      </c>
      <c r="E303" s="9">
        <v>1501216.4226116436</v>
      </c>
      <c r="F303" s="9">
        <v>1182787.3710267693</v>
      </c>
      <c r="G303" s="9">
        <v>0.010473196334762624</v>
      </c>
      <c r="H303" s="9">
        <v>0.626390985378474</v>
      </c>
      <c r="I303" s="9">
        <v>4.917530864952664E9</v>
      </c>
      <c r="J303" s="9">
        <v>1.8107135990510314E9</v>
      </c>
      <c r="K303" s="9">
        <v>1.2864938415287495E10</v>
      </c>
      <c r="L303" s="9">
        <v>8.601777195235384E9</v>
      </c>
      <c r="M303" s="9">
        <v>3.366999495742145E10</v>
      </c>
      <c r="N303" s="9">
        <v>3.5089144428294586E10</v>
      </c>
      <c r="O303" s="9">
        <v>9.695409946024261E10</v>
      </c>
      <c r="P303" s="9">
        <v>3698776.0731774447</v>
      </c>
      <c r="Q303" s="9">
        <v>26212.48151877275</v>
      </c>
      <c r="R303" s="9">
        <v>5.6424816358634345E7</v>
      </c>
      <c r="S303" s="9">
        <v>50.86222580660415</v>
      </c>
      <c r="T303" s="9">
        <v>15.254996583278542</v>
      </c>
      <c r="U303" s="9">
        <v>4.512305979804641E7</v>
      </c>
      <c r="V303" s="9">
        <v>15.483784914389032</v>
      </c>
      <c r="W303" s="9">
        <v>32.944138750123585</v>
      </c>
      <c r="X303" s="9"/>
      <c r="Y303" s="9"/>
      <c r="Z303" s="9"/>
    </row>
    <row r="304" ht="15.75" customHeight="1">
      <c r="A304" s="9">
        <v>2049.0</v>
      </c>
      <c r="B304" s="9">
        <v>5069377.736012256</v>
      </c>
      <c r="C304" s="9">
        <v>2448509.4464939195</v>
      </c>
      <c r="D304" s="9">
        <v>1641742.6221950182</v>
      </c>
      <c r="E304" s="9">
        <v>1517168.282815873</v>
      </c>
      <c r="F304" s="9">
        <v>1193312.132965257</v>
      </c>
      <c r="G304" s="9">
        <v>0.010625986022555045</v>
      </c>
      <c r="H304" s="9">
        <v>0.6196293543023246</v>
      </c>
      <c r="I304" s="9">
        <v>4.964197926473692E9</v>
      </c>
      <c r="J304" s="9">
        <v>1.8233615237600625E9</v>
      </c>
      <c r="K304" s="9">
        <v>1.2993738749085836E10</v>
      </c>
      <c r="L304" s="9">
        <v>8.682643163698929E9</v>
      </c>
      <c r="M304" s="9">
        <v>3.4054922019240578E10</v>
      </c>
      <c r="N304" s="9">
        <v>3.549885998229971E10</v>
      </c>
      <c r="O304" s="9">
        <v>9.80177233645588E10</v>
      </c>
      <c r="P304" s="9">
        <v>3730125.4490607735</v>
      </c>
      <c r="Q304" s="9">
        <v>26277.326246289966</v>
      </c>
      <c r="R304" s="9">
        <v>5.707097417102086E7</v>
      </c>
      <c r="S304" s="9">
        <v>51.71899083146057</v>
      </c>
      <c r="T304" s="9">
        <v>15.300014691299735</v>
      </c>
      <c r="U304" s="9">
        <v>4.541223569630635E7</v>
      </c>
      <c r="V304" s="9">
        <v>15.47851016383376</v>
      </c>
      <c r="W304" s="9">
        <v>33.36678203084452</v>
      </c>
      <c r="X304" s="9"/>
      <c r="Y304" s="9"/>
      <c r="Z304" s="9"/>
    </row>
    <row r="305" ht="15.75" customHeight="1">
      <c r="A305" s="9">
        <v>2050.0</v>
      </c>
      <c r="B305" s="9">
        <v>5211320.312620599</v>
      </c>
      <c r="C305" s="9">
        <v>2501433.7500578873</v>
      </c>
      <c r="D305" s="9">
        <v>1659121.9654449776</v>
      </c>
      <c r="E305" s="9">
        <v>1521273.8679190914</v>
      </c>
      <c r="F305" s="9">
        <v>1195115.359304102</v>
      </c>
      <c r="G305" s="9">
        <v>0.002706271040628927</v>
      </c>
      <c r="H305" s="9">
        <v>0.6081608981277191</v>
      </c>
      <c r="I305" s="9">
        <v>5.010381278696262E9</v>
      </c>
      <c r="J305" s="9">
        <v>1.8363379578666627E9</v>
      </c>
      <c r="K305" s="9">
        <v>1.3123529597058413E10</v>
      </c>
      <c r="L305" s="9">
        <v>8.76581018190095E9</v>
      </c>
      <c r="M305" s="9">
        <v>3.4110717023129475E10</v>
      </c>
      <c r="N305" s="9">
        <v>3.556459347318096E10</v>
      </c>
      <c r="O305" s="9">
        <v>9.841136951183273E10</v>
      </c>
      <c r="P305" s="9">
        <v>3753350.182284719</v>
      </c>
      <c r="Q305" s="9">
        <v>26219.607745720197</v>
      </c>
      <c r="R305" s="9">
        <v>5.771713198340736E7</v>
      </c>
      <c r="S305" s="9">
        <v>52.95445372289025</v>
      </c>
      <c r="T305" s="9">
        <v>15.377497217239162</v>
      </c>
      <c r="U305" s="9">
        <v>4.558097782752602E7</v>
      </c>
      <c r="V305" s="9">
        <v>15.458317505268324</v>
      </c>
      <c r="W305" s="9">
        <v>33.77876062664141</v>
      </c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A23:C23"/>
    <mergeCell ref="A64:C64"/>
    <mergeCell ref="A104:C104"/>
    <mergeCell ref="A144:C144"/>
    <mergeCell ref="A184:C184"/>
    <mergeCell ref="A224:C22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6" t="s">
        <v>22</v>
      </c>
    </row>
    <row r="2" ht="14.25" customHeight="1"/>
    <row r="3" ht="14.25" customHeight="1">
      <c r="A3" s="6" t="s">
        <v>167</v>
      </c>
    </row>
    <row r="4" ht="14.25" customHeight="1">
      <c r="A4" s="6" t="s">
        <v>168</v>
      </c>
    </row>
    <row r="5" ht="14.25" customHeight="1">
      <c r="A5" s="6" t="s">
        <v>169</v>
      </c>
    </row>
    <row r="6" ht="14.25" customHeight="1">
      <c r="A6" s="6" t="s">
        <v>170</v>
      </c>
    </row>
    <row r="7" ht="14.25" customHeight="1">
      <c r="A7" s="6" t="s">
        <v>171</v>
      </c>
    </row>
    <row r="8" ht="14.25" customHeight="1">
      <c r="A8" s="6" t="s">
        <v>172</v>
      </c>
    </row>
    <row r="9" ht="14.25" customHeight="1">
      <c r="A9" s="6" t="s">
        <v>173</v>
      </c>
    </row>
    <row r="10" ht="14.25" customHeight="1"/>
    <row r="11" ht="14.25" customHeight="1">
      <c r="A11" s="6" t="s">
        <v>174</v>
      </c>
    </row>
    <row r="12" ht="14.25" customHeight="1">
      <c r="A12" s="6" t="s">
        <v>175</v>
      </c>
    </row>
    <row r="13" ht="14.25" customHeight="1">
      <c r="A13" s="6">
        <v>200.0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8.75"/>
    <col customWidth="1" min="3" max="3" width="29.13"/>
    <col customWidth="1" min="4" max="4" width="18.25"/>
    <col customWidth="1" min="5" max="5" width="24.0"/>
    <col customWidth="1" min="6" max="6" width="10.5"/>
    <col customWidth="1" min="7" max="7" width="14.0"/>
    <col customWidth="1" min="8" max="8" width="16.75"/>
    <col customWidth="1" min="9" max="9" width="16.5"/>
    <col customWidth="1" min="10" max="26" width="7.63"/>
  </cols>
  <sheetData>
    <row r="1" ht="14.25" customHeight="1">
      <c r="A1" s="6" t="s">
        <v>24</v>
      </c>
    </row>
    <row r="2" ht="14.25" customHeight="1">
      <c r="A2" s="6" t="s">
        <v>25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5" t="s">
        <v>123</v>
      </c>
    </row>
    <row r="24" ht="14.25" customHeight="1"/>
    <row r="25" ht="14.25" customHeight="1">
      <c r="A25" s="52" t="s">
        <v>176</v>
      </c>
      <c r="B25" s="52" t="s">
        <v>177</v>
      </c>
      <c r="C25" s="52" t="s">
        <v>178</v>
      </c>
      <c r="D25" s="52" t="s">
        <v>179</v>
      </c>
      <c r="E25" s="52" t="s">
        <v>180</v>
      </c>
      <c r="F25" s="22" t="s">
        <v>181</v>
      </c>
      <c r="G25" s="22" t="s">
        <v>182</v>
      </c>
      <c r="H25" s="52" t="s">
        <v>183</v>
      </c>
      <c r="I25" s="52" t="s">
        <v>184</v>
      </c>
    </row>
    <row r="26" ht="14.25" customHeight="1">
      <c r="A26" s="6" t="s">
        <v>185</v>
      </c>
      <c r="B26" s="6">
        <v>617.0</v>
      </c>
      <c r="C26" s="6">
        <v>47556.0</v>
      </c>
      <c r="D26" s="6">
        <v>5222.833333333333</v>
      </c>
      <c r="E26" s="6">
        <v>229.58333333333334</v>
      </c>
      <c r="F26" s="6">
        <v>2.0593899999999996E10</v>
      </c>
      <c r="G26" s="6">
        <v>2.3725</v>
      </c>
      <c r="H26" s="6">
        <v>4.885902774999999E7</v>
      </c>
      <c r="I26" s="6">
        <v>0.3611492828679226</v>
      </c>
    </row>
    <row r="27" ht="14.25" customHeight="1">
      <c r="A27" s="6" t="s">
        <v>186</v>
      </c>
      <c r="B27" s="6">
        <v>1945.0</v>
      </c>
      <c r="C27" s="6">
        <v>23799.0</v>
      </c>
      <c r="D27" s="6">
        <v>1268.3333333333333</v>
      </c>
      <c r="E27" s="6">
        <v>305.25</v>
      </c>
      <c r="F27" s="6">
        <v>2.0587E10</v>
      </c>
      <c r="G27" s="6">
        <v>15.935833333333335</v>
      </c>
      <c r="H27" s="6">
        <v>3.280710008333334E8</v>
      </c>
      <c r="I27" s="6">
        <v>2.234319503472311</v>
      </c>
    </row>
    <row r="28" ht="14.25" customHeight="1">
      <c r="A28" s="6" t="s">
        <v>187</v>
      </c>
      <c r="B28" s="6">
        <v>1945.0</v>
      </c>
      <c r="C28" s="6">
        <v>9762.0</v>
      </c>
      <c r="D28" s="6">
        <v>3205.5</v>
      </c>
      <c r="E28" s="6">
        <v>140.66666666666666</v>
      </c>
      <c r="F28" s="6">
        <v>3.9122E9</v>
      </c>
      <c r="G28" s="6">
        <v>14.035000000000002</v>
      </c>
      <c r="H28" s="6">
        <v>5.490772700000001E7</v>
      </c>
      <c r="I28" s="6">
        <v>0.8887820357301219</v>
      </c>
    </row>
    <row r="29" ht="14.25" customHeight="1">
      <c r="A29" s="6" t="s">
        <v>188</v>
      </c>
      <c r="B29" s="6">
        <v>7265.0</v>
      </c>
      <c r="C29" s="6">
        <v>33890.0</v>
      </c>
      <c r="D29" s="6">
        <v>12258.0</v>
      </c>
      <c r="E29" s="6">
        <v>153.91666666666666</v>
      </c>
      <c r="F29" s="6">
        <v>1.5788699999999998E10</v>
      </c>
      <c r="G29" s="6">
        <v>9.288333333333332</v>
      </c>
      <c r="H29" s="6">
        <v>1.4665070849999997E8</v>
      </c>
      <c r="I29" s="6">
        <v>0.2469275444185764</v>
      </c>
    </row>
    <row r="30" ht="14.25" customHeight="1">
      <c r="A30" s="6" t="s">
        <v>189</v>
      </c>
      <c r="B30" s="6">
        <v>892.0</v>
      </c>
      <c r="C30" s="6">
        <v>186204.0</v>
      </c>
      <c r="D30" s="6">
        <v>12737.5</v>
      </c>
      <c r="E30" s="6">
        <v>843.3333333333334</v>
      </c>
      <c r="F30" s="6">
        <v>1.010104E11</v>
      </c>
      <c r="G30" s="6">
        <v>2.095</v>
      </c>
      <c r="H30" s="6">
        <v>2.1161678800000003E8</v>
      </c>
      <c r="I30" s="6">
        <v>0.05050026083461413</v>
      </c>
    </row>
    <row r="31" ht="14.25" customHeight="1">
      <c r="A31" s="6" t="s">
        <v>190</v>
      </c>
      <c r="B31" s="6">
        <v>905.0</v>
      </c>
      <c r="C31" s="6">
        <v>104720.0</v>
      </c>
      <c r="D31" s="6">
        <v>18826.333333333332</v>
      </c>
      <c r="E31" s="6">
        <v>630.6666666666666</v>
      </c>
      <c r="F31" s="6">
        <v>7.20093E10</v>
      </c>
      <c r="G31" s="6">
        <v>2.7808333333333333</v>
      </c>
      <c r="H31" s="6">
        <v>2.0024586175E8</v>
      </c>
      <c r="I31" s="6">
        <v>0.057915303208888234</v>
      </c>
    </row>
    <row r="32" ht="14.25" customHeight="1">
      <c r="A32" s="6" t="s">
        <v>191</v>
      </c>
      <c r="B32" s="6">
        <v>8066.0</v>
      </c>
      <c r="C32" s="6">
        <v>125994.0</v>
      </c>
      <c r="D32" s="6">
        <v>13115.166666666666</v>
      </c>
      <c r="E32" s="6">
        <v>146.66666666666666</v>
      </c>
      <c r="F32" s="6">
        <v>1.7789399999999996E10</v>
      </c>
      <c r="G32" s="6">
        <v>11.165833333333333</v>
      </c>
      <c r="H32" s="6">
        <v>1.9863347549999997E8</v>
      </c>
      <c r="I32" s="6">
        <v>0.07340171393148645</v>
      </c>
    </row>
    <row r="33" ht="14.25" customHeight="1">
      <c r="A33" s="6" t="s">
        <v>192</v>
      </c>
      <c r="B33" s="6">
        <v>248.0</v>
      </c>
      <c r="C33" s="6">
        <v>50947.0</v>
      </c>
      <c r="D33" s="6">
        <v>73.0</v>
      </c>
      <c r="E33" s="6">
        <v>352.3333333333333</v>
      </c>
      <c r="F33" s="6">
        <v>1.5330000000000003E8</v>
      </c>
      <c r="G33" s="6">
        <v>13.818333333333333</v>
      </c>
      <c r="H33" s="6">
        <v>2118350.5000000005</v>
      </c>
      <c r="I33" s="6">
        <v>0.11698951656942025</v>
      </c>
    </row>
    <row r="34" ht="14.25" customHeight="1">
      <c r="A34" s="6" t="s">
        <v>193</v>
      </c>
      <c r="B34" s="6">
        <v>2200.0</v>
      </c>
      <c r="C34" s="6">
        <v>81976.0</v>
      </c>
      <c r="D34" s="6">
        <v>651.8333333333334</v>
      </c>
      <c r="E34" s="6">
        <v>402.8333333333333</v>
      </c>
      <c r="F34" s="6">
        <v>2.3774E9</v>
      </c>
      <c r="G34" s="6">
        <v>4.103333333333333</v>
      </c>
      <c r="H34" s="6">
        <v>9755264.666666664</v>
      </c>
      <c r="I34" s="6">
        <v>0.11044690988907298</v>
      </c>
    </row>
    <row r="35" ht="14.25" customHeight="1">
      <c r="A35" s="6" t="s">
        <v>194</v>
      </c>
      <c r="B35" s="6">
        <v>164.0</v>
      </c>
      <c r="C35" s="6">
        <v>21337.0</v>
      </c>
      <c r="D35" s="6">
        <v>372.5</v>
      </c>
      <c r="E35" s="6">
        <v>724.0</v>
      </c>
      <c r="F35" s="6">
        <v>2.388E8</v>
      </c>
      <c r="G35" s="6">
        <v>6.720833333333332</v>
      </c>
      <c r="H35" s="6">
        <v>1604934.9999999998</v>
      </c>
      <c r="I35" s="6">
        <v>0.04149885574117197</v>
      </c>
    </row>
    <row r="36" ht="14.25" customHeight="1">
      <c r="A36" s="6" t="s">
        <v>195</v>
      </c>
      <c r="B36" s="6">
        <v>1674.0</v>
      </c>
      <c r="C36" s="6">
        <v>73180.0</v>
      </c>
      <c r="D36" s="6">
        <v>19364.25</v>
      </c>
      <c r="E36" s="6">
        <v>567.75</v>
      </c>
      <c r="F36" s="6">
        <v>6.14675E10</v>
      </c>
      <c r="G36" s="6">
        <v>4.405000000000001</v>
      </c>
      <c r="H36" s="6">
        <v>2.7076433750000006E8</v>
      </c>
      <c r="I36" s="6">
        <v>0.07640034521505898</v>
      </c>
    </row>
    <row r="37" ht="14.25" customHeight="1">
      <c r="A37" s="6" t="s">
        <v>196</v>
      </c>
      <c r="B37" s="6">
        <v>4207.0</v>
      </c>
      <c r="C37" s="6">
        <v>18246.0</v>
      </c>
      <c r="D37" s="6">
        <v>1841.0833333333333</v>
      </c>
      <c r="E37" s="6">
        <v>55.0</v>
      </c>
      <c r="F37" s="6">
        <v>5.344E8</v>
      </c>
      <c r="G37" s="6">
        <v>15.5725</v>
      </c>
      <c r="H37" s="6">
        <v>8321944.0</v>
      </c>
      <c r="I37" s="6">
        <v>0.2892428572023751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29.25"/>
    <col customWidth="1" min="3" max="26" width="7.63"/>
  </cols>
  <sheetData>
    <row r="1" ht="14.25" customHeight="1">
      <c r="A1" s="6" t="s">
        <v>27</v>
      </c>
    </row>
    <row r="2" ht="14.25" customHeight="1"/>
    <row r="3" ht="14.25" customHeight="1">
      <c r="A3" s="6" t="s">
        <v>116</v>
      </c>
    </row>
    <row r="4" ht="14.25" customHeight="1">
      <c r="A4" s="6" t="s">
        <v>197</v>
      </c>
    </row>
    <row r="5" ht="14.25" customHeight="1">
      <c r="A5" s="6" t="s">
        <v>198</v>
      </c>
    </row>
    <row r="6" ht="14.25" customHeight="1">
      <c r="A6" s="6" t="s">
        <v>199</v>
      </c>
    </row>
    <row r="7" ht="14.25" customHeight="1">
      <c r="A7" s="6" t="s">
        <v>200</v>
      </c>
    </row>
    <row r="8" ht="14.25" customHeight="1">
      <c r="A8" s="6" t="s">
        <v>201</v>
      </c>
    </row>
    <row r="9" ht="14.25" customHeight="1">
      <c r="A9" s="6" t="s">
        <v>202</v>
      </c>
    </row>
    <row r="10" ht="14.25" customHeight="1">
      <c r="A10" s="6" t="s">
        <v>203</v>
      </c>
    </row>
    <row r="11" ht="14.25" customHeight="1"/>
    <row r="12" ht="14.25" customHeight="1">
      <c r="A12" s="15" t="s">
        <v>123</v>
      </c>
    </row>
    <row r="13" ht="14.25" customHeight="1">
      <c r="A13" s="15"/>
    </row>
    <row r="14" ht="14.25" customHeight="1">
      <c r="A14" s="53" t="s">
        <v>204</v>
      </c>
      <c r="B14" s="54"/>
    </row>
    <row r="15" ht="14.25" customHeight="1">
      <c r="A15" s="55" t="s">
        <v>205</v>
      </c>
      <c r="B15" s="56">
        <v>0.01</v>
      </c>
    </row>
    <row r="16" ht="14.25" customHeight="1"/>
    <row r="17" ht="14.25" customHeight="1">
      <c r="A17" s="53" t="s">
        <v>124</v>
      </c>
      <c r="B17" s="53" t="s">
        <v>125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4.25" customHeight="1">
      <c r="A18" s="58">
        <v>2012.0</v>
      </c>
      <c r="B18" s="55">
        <v>1547.0</v>
      </c>
    </row>
    <row r="19" ht="14.25" customHeight="1">
      <c r="A19" s="58">
        <v>2013.0</v>
      </c>
      <c r="B19" s="59">
        <f t="shared" ref="B19:B56" si="1">B18*(1+$B$15)</f>
        <v>1562.47</v>
      </c>
    </row>
    <row r="20" ht="14.25" customHeight="1">
      <c r="A20" s="58">
        <v>2014.0</v>
      </c>
      <c r="B20" s="59">
        <f t="shared" si="1"/>
        <v>1578.0947</v>
      </c>
    </row>
    <row r="21" ht="14.25" customHeight="1">
      <c r="A21" s="58">
        <v>2015.0</v>
      </c>
      <c r="B21" s="59">
        <f t="shared" si="1"/>
        <v>1593.875647</v>
      </c>
    </row>
    <row r="22" ht="14.25" customHeight="1">
      <c r="A22" s="58">
        <v>2016.0</v>
      </c>
      <c r="B22" s="59">
        <f t="shared" si="1"/>
        <v>1609.814403</v>
      </c>
    </row>
    <row r="23" ht="14.25" customHeight="1">
      <c r="A23" s="58">
        <v>2017.0</v>
      </c>
      <c r="B23" s="59">
        <f t="shared" si="1"/>
        <v>1625.912548</v>
      </c>
    </row>
    <row r="24" ht="14.25" customHeight="1">
      <c r="A24" s="58">
        <v>2018.0</v>
      </c>
      <c r="B24" s="59">
        <f t="shared" si="1"/>
        <v>1642.171673</v>
      </c>
    </row>
    <row r="25" ht="14.25" customHeight="1">
      <c r="A25" s="58">
        <v>2019.0</v>
      </c>
      <c r="B25" s="59">
        <f t="shared" si="1"/>
        <v>1658.59339</v>
      </c>
    </row>
    <row r="26" ht="14.25" customHeight="1">
      <c r="A26" s="58">
        <v>2020.0</v>
      </c>
      <c r="B26" s="59">
        <f t="shared" si="1"/>
        <v>1675.179324</v>
      </c>
    </row>
    <row r="27" ht="14.25" customHeight="1">
      <c r="A27" s="58">
        <v>2021.0</v>
      </c>
      <c r="B27" s="59">
        <f t="shared" si="1"/>
        <v>1691.931117</v>
      </c>
    </row>
    <row r="28" ht="14.25" customHeight="1">
      <c r="A28" s="58">
        <v>2022.0</v>
      </c>
      <c r="B28" s="59">
        <f t="shared" si="1"/>
        <v>1708.850428</v>
      </c>
    </row>
    <row r="29" ht="14.25" customHeight="1">
      <c r="A29" s="58">
        <v>2023.0</v>
      </c>
      <c r="B29" s="59">
        <f t="shared" si="1"/>
        <v>1725.938932</v>
      </c>
    </row>
    <row r="30" ht="14.25" customHeight="1">
      <c r="A30" s="58">
        <v>2024.0</v>
      </c>
      <c r="B30" s="59">
        <f t="shared" si="1"/>
        <v>1743.198322</v>
      </c>
    </row>
    <row r="31" ht="14.25" customHeight="1">
      <c r="A31" s="58">
        <v>2025.0</v>
      </c>
      <c r="B31" s="59">
        <f t="shared" si="1"/>
        <v>1760.630305</v>
      </c>
    </row>
    <row r="32" ht="14.25" customHeight="1">
      <c r="A32" s="58">
        <v>2026.0</v>
      </c>
      <c r="B32" s="59">
        <f t="shared" si="1"/>
        <v>1778.236608</v>
      </c>
    </row>
    <row r="33" ht="14.25" customHeight="1">
      <c r="A33" s="58">
        <v>2027.0</v>
      </c>
      <c r="B33" s="59">
        <f t="shared" si="1"/>
        <v>1796.018974</v>
      </c>
    </row>
    <row r="34" ht="14.25" customHeight="1">
      <c r="A34" s="58">
        <v>2028.0</v>
      </c>
      <c r="B34" s="59">
        <f t="shared" si="1"/>
        <v>1813.979164</v>
      </c>
    </row>
    <row r="35" ht="14.25" customHeight="1">
      <c r="A35" s="58">
        <v>2029.0</v>
      </c>
      <c r="B35" s="59">
        <f t="shared" si="1"/>
        <v>1832.118955</v>
      </c>
    </row>
    <row r="36" ht="14.25" customHeight="1">
      <c r="A36" s="58">
        <v>2030.0</v>
      </c>
      <c r="B36" s="59">
        <f t="shared" si="1"/>
        <v>1850.440145</v>
      </c>
    </row>
    <row r="37" ht="14.25" customHeight="1">
      <c r="A37" s="58">
        <v>2031.0</v>
      </c>
      <c r="B37" s="59">
        <f t="shared" si="1"/>
        <v>1868.944546</v>
      </c>
    </row>
    <row r="38" ht="14.25" customHeight="1">
      <c r="A38" s="58">
        <v>2032.0</v>
      </c>
      <c r="B38" s="59">
        <f t="shared" si="1"/>
        <v>1887.633992</v>
      </c>
    </row>
    <row r="39" ht="14.25" customHeight="1">
      <c r="A39" s="58">
        <v>2033.0</v>
      </c>
      <c r="B39" s="59">
        <f t="shared" si="1"/>
        <v>1906.510332</v>
      </c>
    </row>
    <row r="40" ht="14.25" customHeight="1">
      <c r="A40" s="58">
        <v>2034.0</v>
      </c>
      <c r="B40" s="59">
        <f t="shared" si="1"/>
        <v>1925.575435</v>
      </c>
    </row>
    <row r="41" ht="14.25" customHeight="1">
      <c r="A41" s="58">
        <v>2035.0</v>
      </c>
      <c r="B41" s="59">
        <f t="shared" si="1"/>
        <v>1944.831189</v>
      </c>
    </row>
    <row r="42" ht="14.25" customHeight="1">
      <c r="A42" s="58">
        <v>2036.0</v>
      </c>
      <c r="B42" s="59">
        <f t="shared" si="1"/>
        <v>1964.279501</v>
      </c>
    </row>
    <row r="43" ht="14.25" customHeight="1">
      <c r="A43" s="58">
        <v>2037.0</v>
      </c>
      <c r="B43" s="59">
        <f t="shared" si="1"/>
        <v>1983.922296</v>
      </c>
    </row>
    <row r="44" ht="14.25" customHeight="1">
      <c r="A44" s="58">
        <v>2038.0</v>
      </c>
      <c r="B44" s="59">
        <f t="shared" si="1"/>
        <v>2003.761519</v>
      </c>
    </row>
    <row r="45" ht="14.25" customHeight="1">
      <c r="A45" s="58">
        <v>2039.0</v>
      </c>
      <c r="B45" s="59">
        <f t="shared" si="1"/>
        <v>2023.799134</v>
      </c>
    </row>
    <row r="46" ht="14.25" customHeight="1">
      <c r="A46" s="58">
        <v>2040.0</v>
      </c>
      <c r="B46" s="59">
        <f t="shared" si="1"/>
        <v>2044.037126</v>
      </c>
    </row>
    <row r="47" ht="14.25" customHeight="1">
      <c r="A47" s="58">
        <v>2041.0</v>
      </c>
      <c r="B47" s="59">
        <f t="shared" si="1"/>
        <v>2064.477497</v>
      </c>
    </row>
    <row r="48" ht="14.25" customHeight="1">
      <c r="A48" s="58">
        <v>2042.0</v>
      </c>
      <c r="B48" s="59">
        <f t="shared" si="1"/>
        <v>2085.122272</v>
      </c>
    </row>
    <row r="49" ht="14.25" customHeight="1">
      <c r="A49" s="58">
        <v>2043.0</v>
      </c>
      <c r="B49" s="59">
        <f t="shared" si="1"/>
        <v>2105.973495</v>
      </c>
    </row>
    <row r="50" ht="14.25" customHeight="1">
      <c r="A50" s="58">
        <v>2044.0</v>
      </c>
      <c r="B50" s="59">
        <f t="shared" si="1"/>
        <v>2127.03323</v>
      </c>
    </row>
    <row r="51" ht="14.25" customHeight="1">
      <c r="A51" s="58">
        <v>2045.0</v>
      </c>
      <c r="B51" s="59">
        <f t="shared" si="1"/>
        <v>2148.303562</v>
      </c>
    </row>
    <row r="52" ht="14.25" customHeight="1">
      <c r="A52" s="58">
        <v>2046.0</v>
      </c>
      <c r="B52" s="59">
        <f t="shared" si="1"/>
        <v>2169.786598</v>
      </c>
    </row>
    <row r="53" ht="14.25" customHeight="1">
      <c r="A53" s="58">
        <v>2047.0</v>
      </c>
      <c r="B53" s="59">
        <f t="shared" si="1"/>
        <v>2191.484464</v>
      </c>
    </row>
    <row r="54" ht="14.25" customHeight="1">
      <c r="A54" s="58">
        <v>2048.0</v>
      </c>
      <c r="B54" s="59">
        <f t="shared" si="1"/>
        <v>2213.399308</v>
      </c>
    </row>
    <row r="55" ht="14.25" customHeight="1">
      <c r="A55" s="58">
        <v>2049.0</v>
      </c>
      <c r="B55" s="59">
        <f t="shared" si="1"/>
        <v>2235.533301</v>
      </c>
    </row>
    <row r="56" ht="14.25" customHeight="1">
      <c r="A56" s="58">
        <v>2050.0</v>
      </c>
      <c r="B56" s="59">
        <f t="shared" si="1"/>
        <v>2257.888634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2017-06-22T21:46:10Z</dcterms:created>
  <dc:creator>Jeffrey Rissman</dc:creator>
</cp:coreProperties>
</file>