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elineDB\Dropbox\Projeto EPS-WRI\elec_Eveline\Apil 2020\revissão so do about\"/>
    </mc:Choice>
  </mc:AlternateContent>
  <xr:revisionPtr revIDLastSave="0" documentId="8_{44722145-35B1-43C2-A6E7-323AF1E9C8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data_base" sheetId="7" r:id="rId2"/>
    <sheet name="SLF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H4" i="7"/>
  <c r="H5" i="7"/>
  <c r="H6" i="7"/>
  <c r="H7" i="7"/>
  <c r="H3" i="7"/>
  <c r="D4" i="7"/>
  <c r="D5" i="7"/>
  <c r="D6" i="7"/>
  <c r="D7" i="7"/>
  <c r="D3" i="7"/>
  <c r="C4" i="7"/>
  <c r="C5" i="7"/>
  <c r="C6" i="7"/>
  <c r="C7" i="7"/>
  <c r="C3" i="7"/>
</calcChain>
</file>

<file path=xl/sharedStrings.xml><?xml version="1.0" encoding="utf-8"?>
<sst xmlns="http://schemas.openxmlformats.org/spreadsheetml/2006/main" count="29" uniqueCount="22">
  <si>
    <t>SLF System Load Factor</t>
  </si>
  <si>
    <t>Sources:</t>
  </si>
  <si>
    <t>Generation</t>
  </si>
  <si>
    <t>Peak Load</t>
  </si>
  <si>
    <t>System Load Factor</t>
  </si>
  <si>
    <t>Average MW</t>
  </si>
  <si>
    <t>Ratio</t>
  </si>
  <si>
    <t>System Load Factor (dimensionless)</t>
  </si>
  <si>
    <t>Notes:</t>
  </si>
  <si>
    <t>MW</t>
  </si>
  <si>
    <t>GWh</t>
  </si>
  <si>
    <t>MWh</t>
  </si>
  <si>
    <t>Peak Demand</t>
  </si>
  <si>
    <t>http://www.ons.org.br/Paginas/resultados-da-operacao/historico-da-operacao/geracao_energia.aspx</t>
  </si>
  <si>
    <t>Histórico da Operação - Geração de Energia</t>
  </si>
  <si>
    <t>ONS</t>
  </si>
  <si>
    <t>Histórico da Operação - Demanda Máxima</t>
  </si>
  <si>
    <t>http://www.ons.org.br/Paginas/resultados-da-operacao/historico-da-operacao/demanda_maxima.aspx</t>
  </si>
  <si>
    <t>Operation historical data - Power generation</t>
  </si>
  <si>
    <t>ONS - National System Operator (Brazil)</t>
  </si>
  <si>
    <t xml:space="preserve">Peak load historical operation data </t>
  </si>
  <si>
    <t>ONS gives information of Power Generation and Peak Load Data from 2015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</si>
</sst>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org.br/Paginas/resultados-da-operacao/historico-da-operacao/geracao_energia.aspx" TargetMode="External"/><Relationship Id="rId2" Type="http://schemas.openxmlformats.org/officeDocument/2006/relationships/hyperlink" Target="http://www.ons.org.br/Paginas/resultados-da-operacao/historico-da-operacao/demanda_maxima.aspx" TargetMode="External"/><Relationship Id="rId1" Type="http://schemas.openxmlformats.org/officeDocument/2006/relationships/hyperlink" Target="http://www.ons.org.br/Paginas/resultados-da-operacao/historico-da-operacao/geracao_energia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ons.org.br/Paginas/resultados-da-operacao/historico-da-operacao/demanda_maxim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18" sqref="A18"/>
    </sheetView>
  </sheetViews>
  <sheetFormatPr defaultRowHeight="14.4" x14ac:dyDescent="0.3"/>
  <cols>
    <col min="2" max="2" width="63.5546875" customWidth="1"/>
  </cols>
  <sheetData>
    <row r="1" spans="1:14" x14ac:dyDescent="0.3">
      <c r="A1" s="1" t="s">
        <v>0</v>
      </c>
    </row>
    <row r="3" spans="1:14" x14ac:dyDescent="0.3">
      <c r="A3" s="1" t="s">
        <v>1</v>
      </c>
      <c r="B3" s="2" t="s">
        <v>2</v>
      </c>
      <c r="H3" s="11" t="s">
        <v>2</v>
      </c>
      <c r="I3" s="11"/>
      <c r="J3" s="11"/>
      <c r="K3" s="11"/>
      <c r="L3" s="11"/>
      <c r="M3" s="11"/>
      <c r="N3" s="11"/>
    </row>
    <row r="4" spans="1:14" x14ac:dyDescent="0.3">
      <c r="B4" s="3" t="s">
        <v>14</v>
      </c>
      <c r="H4" s="3" t="s">
        <v>18</v>
      </c>
    </row>
    <row r="5" spans="1:14" x14ac:dyDescent="0.3">
      <c r="B5" s="3">
        <v>2020</v>
      </c>
      <c r="H5" s="3">
        <v>2020</v>
      </c>
    </row>
    <row r="6" spans="1:14" x14ac:dyDescent="0.3">
      <c r="B6" t="s">
        <v>15</v>
      </c>
      <c r="H6" t="s">
        <v>19</v>
      </c>
    </row>
    <row r="7" spans="1:14" x14ac:dyDescent="0.3">
      <c r="B7" s="8" t="s">
        <v>13</v>
      </c>
      <c r="H7" s="8" t="s">
        <v>13</v>
      </c>
    </row>
    <row r="9" spans="1:14" x14ac:dyDescent="0.3">
      <c r="B9" s="2" t="s">
        <v>3</v>
      </c>
      <c r="H9" s="11" t="s">
        <v>3</v>
      </c>
      <c r="I9" s="11"/>
      <c r="J9" s="11"/>
      <c r="K9" s="11"/>
      <c r="L9" s="11"/>
      <c r="M9" s="11"/>
      <c r="N9" s="11"/>
    </row>
    <row r="10" spans="1:14" x14ac:dyDescent="0.3">
      <c r="B10" s="3" t="s">
        <v>16</v>
      </c>
      <c r="H10" s="3" t="s">
        <v>20</v>
      </c>
    </row>
    <row r="11" spans="1:14" x14ac:dyDescent="0.3">
      <c r="B11" s="3">
        <v>2020</v>
      </c>
      <c r="H11" s="3">
        <v>2020</v>
      </c>
    </row>
    <row r="12" spans="1:14" x14ac:dyDescent="0.3">
      <c r="B12" t="s">
        <v>15</v>
      </c>
      <c r="H12" t="s">
        <v>19</v>
      </c>
    </row>
    <row r="13" spans="1:14" x14ac:dyDescent="0.3">
      <c r="B13" s="8" t="s">
        <v>17</v>
      </c>
      <c r="H13" s="8" t="s">
        <v>17</v>
      </c>
    </row>
    <row r="14" spans="1:14" x14ac:dyDescent="0.3">
      <c r="B14" s="4"/>
    </row>
    <row r="16" spans="1:14" x14ac:dyDescent="0.3">
      <c r="A16" s="1" t="s">
        <v>8</v>
      </c>
    </row>
    <row r="17" spans="1:1" x14ac:dyDescent="0.3">
      <c r="A17" t="s">
        <v>21</v>
      </c>
    </row>
  </sheetData>
  <mergeCells count="2">
    <mergeCell ref="H3:N3"/>
    <mergeCell ref="H9:N9"/>
  </mergeCells>
  <hyperlinks>
    <hyperlink ref="B7" r:id="rId1" xr:uid="{98F775B1-BF9C-4C76-8E15-0FFE6E009144}"/>
    <hyperlink ref="B13" r:id="rId2" xr:uid="{A0A5D58E-7FEF-4C19-8D10-509B30C5AB0D}"/>
    <hyperlink ref="H7" r:id="rId3" xr:uid="{D1FCC7C5-90B0-400C-8BE9-B3855954A0A9}"/>
    <hyperlink ref="H13" r:id="rId4" xr:uid="{DBCE515F-98B0-4561-8D71-072E22CD4A6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A45A-DC8D-46D4-BB1D-68E365F30FAD}">
  <dimension ref="A1:H7"/>
  <sheetViews>
    <sheetView workbookViewId="0">
      <selection activeCell="G9" sqref="G9"/>
    </sheetView>
  </sheetViews>
  <sheetFormatPr defaultRowHeight="14.4" x14ac:dyDescent="0.3"/>
  <cols>
    <col min="4" max="4" width="10.5546875" bestFit="1" customWidth="1"/>
    <col min="6" max="6" width="16.6640625" customWidth="1"/>
    <col min="8" max="8" width="18.88671875" customWidth="1"/>
  </cols>
  <sheetData>
    <row r="1" spans="1:8" x14ac:dyDescent="0.3">
      <c r="B1" s="10" t="s">
        <v>2</v>
      </c>
      <c r="C1" s="10"/>
      <c r="D1" s="10"/>
      <c r="E1" s="7"/>
      <c r="F1" s="7" t="s">
        <v>12</v>
      </c>
      <c r="G1" s="7"/>
      <c r="H1" s="7" t="s">
        <v>4</v>
      </c>
    </row>
    <row r="2" spans="1:8" ht="28.8" x14ac:dyDescent="0.3">
      <c r="B2" s="7" t="s">
        <v>10</v>
      </c>
      <c r="C2" s="7" t="s">
        <v>11</v>
      </c>
      <c r="D2" s="9" t="s">
        <v>5</v>
      </c>
      <c r="E2" s="7"/>
      <c r="F2" s="7" t="s">
        <v>9</v>
      </c>
      <c r="G2" s="7"/>
      <c r="H2" s="7"/>
    </row>
    <row r="3" spans="1:8" x14ac:dyDescent="0.3">
      <c r="A3">
        <v>2015</v>
      </c>
      <c r="B3">
        <v>566017</v>
      </c>
      <c r="C3">
        <f>B3*1000</f>
        <v>566017000</v>
      </c>
      <c r="D3" s="6">
        <f>C3/8760</f>
        <v>64613.812785388131</v>
      </c>
      <c r="F3">
        <v>85391</v>
      </c>
      <c r="H3" s="5">
        <f>D3/F3</f>
        <v>0.75668176722825742</v>
      </c>
    </row>
    <row r="4" spans="1:8" x14ac:dyDescent="0.3">
      <c r="A4">
        <v>2016</v>
      </c>
      <c r="B4">
        <v>567665</v>
      </c>
      <c r="C4">
        <f>B4*1000</f>
        <v>567665000</v>
      </c>
      <c r="D4" s="6">
        <f t="shared" ref="D4:D7" si="0">C4/8760</f>
        <v>64801.940639269407</v>
      </c>
      <c r="F4">
        <v>82587</v>
      </c>
      <c r="H4" s="5">
        <f t="shared" ref="H4:H7" si="1">D4/F4</f>
        <v>0.78465061861151764</v>
      </c>
    </row>
    <row r="5" spans="1:8" x14ac:dyDescent="0.3">
      <c r="A5">
        <v>2017</v>
      </c>
      <c r="B5">
        <v>573635</v>
      </c>
      <c r="C5">
        <f>B5*1000</f>
        <v>573635000</v>
      </c>
      <c r="D5" s="6">
        <f t="shared" si="0"/>
        <v>65483.447488584476</v>
      </c>
      <c r="F5">
        <v>85699</v>
      </c>
      <c r="H5" s="5">
        <f t="shared" si="1"/>
        <v>0.7641098202847697</v>
      </c>
    </row>
    <row r="6" spans="1:8" x14ac:dyDescent="0.3">
      <c r="A6">
        <v>2018</v>
      </c>
      <c r="B6">
        <v>581923</v>
      </c>
      <c r="C6">
        <f>B6*1000</f>
        <v>581923000</v>
      </c>
      <c r="D6" s="6">
        <f t="shared" si="0"/>
        <v>66429.566210045668</v>
      </c>
      <c r="F6">
        <v>84976</v>
      </c>
      <c r="H6" s="5">
        <f t="shared" si="1"/>
        <v>0.78174503636374582</v>
      </c>
    </row>
    <row r="7" spans="1:8" x14ac:dyDescent="0.3">
      <c r="A7">
        <v>2019</v>
      </c>
      <c r="B7">
        <v>593600</v>
      </c>
      <c r="C7">
        <f>B7*1000</f>
        <v>593600000</v>
      </c>
      <c r="D7" s="6">
        <f t="shared" si="0"/>
        <v>67762.557077625577</v>
      </c>
      <c r="F7">
        <v>90525</v>
      </c>
      <c r="H7" s="5">
        <f t="shared" si="1"/>
        <v>0.74855075479288125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2"/>
  <sheetViews>
    <sheetView workbookViewId="0">
      <selection activeCell="D23" sqref="D23"/>
    </sheetView>
  </sheetViews>
  <sheetFormatPr defaultRowHeight="14.4" x14ac:dyDescent="0.3"/>
  <sheetData>
    <row r="1" spans="1:2" x14ac:dyDescent="0.3">
      <c r="B1" t="s">
        <v>7</v>
      </c>
    </row>
    <row r="2" spans="1:2" x14ac:dyDescent="0.3">
      <c r="A2" t="s">
        <v>6</v>
      </c>
      <c r="B2">
        <f>AVERAGE(data_base!H3:H7)</f>
        <v>0.76714759945623434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data_base</vt:lpstr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Eveline Vasquez Arroyo</cp:lastModifiedBy>
  <dcterms:created xsi:type="dcterms:W3CDTF">2016-03-08T00:27:31Z</dcterms:created>
  <dcterms:modified xsi:type="dcterms:W3CDTF">2020-04-30T19:33:01Z</dcterms:modified>
</cp:coreProperties>
</file>