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regisrathmann/Documents/WRI/Produtos/Produto 4_V5/InputData/geoeng/DACD/"/>
    </mc:Choice>
  </mc:AlternateContent>
  <xr:revisionPtr revIDLastSave="0" documentId="13_ncr:1_{66B692F6-6E00-6645-88F4-2E15147D404D}" xr6:coauthVersionLast="45" xr6:coauthVersionMax="45" xr10:uidLastSave="{00000000-0000-0000-0000-000000000000}"/>
  <bookViews>
    <workbookView xWindow="0" yWindow="460" windowWidth="44940" windowHeight="24260" activeTab="4" xr2:uid="{00000000-000D-0000-FFFF-FFFF00000000}"/>
  </bookViews>
  <sheets>
    <sheet name="About" sheetId="1" r:id="rId1"/>
    <sheet name="Data" sheetId="2" r:id="rId2"/>
    <sheet name="DACD-potential" sheetId="3" r:id="rId3"/>
    <sheet name="DACD-energyintensity" sheetId="5" r:id="rId4"/>
    <sheet name="DACD-cape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G2" i="5" l="1"/>
  <c r="K2" i="5"/>
  <c r="O2" i="5"/>
  <c r="S2" i="5"/>
  <c r="W2" i="5"/>
  <c r="AA2" i="5"/>
  <c r="AE2" i="5"/>
  <c r="AI2" i="5"/>
  <c r="E2" i="5"/>
  <c r="I2" i="5"/>
  <c r="M2" i="5"/>
  <c r="Q2" i="5"/>
  <c r="U2" i="5"/>
  <c r="AC2" i="5"/>
  <c r="D2" i="5"/>
  <c r="H2" i="5"/>
  <c r="L2" i="5"/>
  <c r="P2" i="5"/>
  <c r="T2" i="5"/>
  <c r="X2" i="5"/>
  <c r="AB2" i="5"/>
  <c r="AF2" i="5"/>
  <c r="Y2" i="5"/>
  <c r="C2" i="5"/>
  <c r="F2" i="5"/>
  <c r="J2" i="5"/>
  <c r="N2" i="5"/>
  <c r="R2" i="5"/>
  <c r="V2" i="5"/>
  <c r="Z2" i="5"/>
  <c r="AD2" i="5"/>
  <c r="AH2" i="5"/>
  <c r="AG2" i="5"/>
  <c r="B2" i="6"/>
  <c r="B4" i="5"/>
  <c r="G4" i="5" l="1"/>
  <c r="K4" i="5"/>
  <c r="O4" i="5"/>
  <c r="S4" i="5"/>
  <c r="W4" i="5"/>
  <c r="AA4" i="5"/>
  <c r="AE4" i="5"/>
  <c r="AI4" i="5"/>
  <c r="M4" i="5"/>
  <c r="Y4" i="5"/>
  <c r="AG4" i="5"/>
  <c r="C4" i="5"/>
  <c r="D4" i="5"/>
  <c r="H4" i="5"/>
  <c r="L4" i="5"/>
  <c r="P4" i="5"/>
  <c r="T4" i="5"/>
  <c r="X4" i="5"/>
  <c r="AB4" i="5"/>
  <c r="AF4" i="5"/>
  <c r="E4" i="5"/>
  <c r="U4" i="5"/>
  <c r="F4" i="5"/>
  <c r="J4" i="5"/>
  <c r="N4" i="5"/>
  <c r="R4" i="5"/>
  <c r="V4" i="5"/>
  <c r="Z4" i="5"/>
  <c r="AD4" i="5"/>
  <c r="AH4" i="5"/>
  <c r="I4" i="5"/>
  <c r="Q4" i="5"/>
  <c r="AC4" i="5"/>
  <c r="D2" i="6"/>
  <c r="H2" i="6"/>
  <c r="L2" i="6"/>
  <c r="P2" i="6"/>
  <c r="T2" i="6"/>
  <c r="X2" i="6"/>
  <c r="AB2" i="6"/>
  <c r="AF2" i="6"/>
  <c r="C2" i="6"/>
  <c r="J2" i="6"/>
  <c r="V2" i="6"/>
  <c r="Z2" i="6"/>
  <c r="AD2" i="6"/>
  <c r="AH2" i="6"/>
  <c r="E2" i="6"/>
  <c r="I2" i="6"/>
  <c r="M2" i="6"/>
  <c r="Q2" i="6"/>
  <c r="U2" i="6"/>
  <c r="Y2" i="6"/>
  <c r="AC2" i="6"/>
  <c r="AG2" i="6"/>
  <c r="N2" i="6"/>
  <c r="F2" i="6"/>
  <c r="G2" i="6"/>
  <c r="K2" i="6"/>
  <c r="O2" i="6"/>
  <c r="S2" i="6"/>
  <c r="W2" i="6"/>
  <c r="AA2" i="6"/>
  <c r="AE2" i="6"/>
  <c r="AI2" i="6"/>
  <c r="R2" i="6"/>
  <c r="C78" i="2"/>
  <c r="C83" i="2" s="1"/>
  <c r="B74" i="2"/>
  <c r="E78" i="2" s="1"/>
  <c r="E83" i="2" s="1"/>
  <c r="B65" i="2"/>
  <c r="C65" i="2"/>
  <c r="C79" i="2" s="1"/>
  <c r="C84" i="2" s="1"/>
  <c r="D65" i="2"/>
  <c r="E65" i="2"/>
  <c r="F65" i="2"/>
  <c r="G65" i="2"/>
  <c r="H65" i="2"/>
  <c r="C64" i="2"/>
  <c r="D64" i="2"/>
  <c r="E64" i="2"/>
  <c r="F64" i="2"/>
  <c r="G64" i="2"/>
  <c r="H64" i="2"/>
  <c r="B64" i="2"/>
  <c r="B79" i="2" l="1"/>
  <c r="B84" i="2" s="1"/>
  <c r="D78" i="2"/>
  <c r="D83" i="2" s="1"/>
  <c r="F78" i="2"/>
  <c r="F83" i="2" s="1"/>
  <c r="D79" i="2"/>
  <c r="D84" i="2" s="1"/>
  <c r="E79" i="2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G2" i="3" l="1"/>
  <c r="AE2" i="3"/>
  <c r="AF2" i="3"/>
  <c r="AD2" i="3"/>
  <c r="AH2" i="3"/>
  <c r="AI2" i="3"/>
</calcChain>
</file>

<file path=xl/sharedStrings.xml><?xml version="1.0" encoding="utf-8"?>
<sst xmlns="http://schemas.openxmlformats.org/spreadsheetml/2006/main" count="104" uniqueCount="90">
  <si>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</si>
  <si>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</si>
  <si>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</si>
  <si>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</si>
  <si>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</si>
  <si>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</si>
  <si>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</si>
  <si>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</si>
  <si>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</si>
  <si>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</si>
  <si>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</si>
  <si>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</si>
  <si>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</si>
  <si>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</si>
  <si>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</si>
  <si>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</si>
  <si>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</si>
  <si>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</si>
  <si>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</si>
  <si>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</si>
  <si>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</si>
  <si>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</si>
  <si>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</si>
  <si>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</si>
  <si>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</si>
  <si>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</si>
  <si>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</si>
  <si>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</si>
  <si>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</si>
  <si>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</si>
  <si>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</si>
  <si>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</si>
  <si>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</si>
  <si>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</si>
  <si>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</si>
  <si>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</si>
  <si>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</si>
  <si>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</si>
  <si>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</si>
  <si>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World GDP</t>
  </si>
  <si>
    <t>trillion USD</t>
  </si>
  <si>
    <t>trillion UDS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</si>
  <si>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</si>
  <si>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</si>
  <si>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</si>
  <si>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</si>
  <si>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</si>
  <si>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</si>
  <si>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</si>
  <si>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</si>
  <si>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</si>
  <si>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</si>
  <si>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</si>
  <si>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</si>
  <si>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</si>
  <si>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</si>
  <si>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</si>
  <si>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</si>
  <si>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</si>
  <si>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</si>
  <si>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</si>
  <si>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</si>
  <si>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</si>
  <si>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</si>
  <si>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</si>
  <si>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</si>
  <si>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</si>
  <si>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</si>
  <si>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</si>
  <si>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</si>
  <si>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</si>
  <si>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</si>
  <si>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</si>
  <si>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</si>
  <si>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</si>
  <si>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</si>
  <si>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</si>
  <si>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</si>
  <si>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</si>
  <si>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</si>
  <si>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</si>
  <si>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</si>
  <si>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</si>
  <si>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</si>
  <si>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</si>
  <si>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Brazil GDP</t>
  </si>
  <si>
    <t>Brazilian Institute of Geography and Statistics</t>
  </si>
  <si>
    <t>National System Account</t>
  </si>
  <si>
    <t>https://www.ibge.gov.br/estatisticas/economicas/contas-nacionais/9052-sistema-de-contas-nacionais-brasil.html?=&amp;t=resultados</t>
  </si>
  <si>
    <t>Brazil GDP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</si>
</sst>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ge.gov.br/estatisticas/economicas/contas-nacionais/9052-sistema-de-contas-nacionais-brasil.html?=&amp;t=resultados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zoomScale="160" zoomScaleNormal="160" workbookViewId="0">
      <selection activeCell="B19" sqref="B19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2" x14ac:dyDescent="0.2">
      <c r="A1" s="1" t="s">
        <v>77</v>
      </c>
    </row>
    <row r="2" spans="1:2" x14ac:dyDescent="0.2">
      <c r="A2" s="1" t="s">
        <v>78</v>
      </c>
    </row>
    <row r="3" spans="1:2" x14ac:dyDescent="0.2">
      <c r="A3" s="1" t="s">
        <v>81</v>
      </c>
    </row>
    <row r="5" spans="1:2" x14ac:dyDescent="0.2">
      <c r="A5" s="1" t="s">
        <v>0</v>
      </c>
      <c r="B5" s="5" t="s">
        <v>14</v>
      </c>
    </row>
    <row r="6" spans="1:2" x14ac:dyDescent="0.2">
      <c r="B6" t="s">
        <v>15</v>
      </c>
    </row>
    <row r="7" spans="1:2" x14ac:dyDescent="0.2">
      <c r="B7" s="7">
        <v>2019</v>
      </c>
    </row>
    <row r="8" spans="1:2" x14ac:dyDescent="0.2">
      <c r="B8" t="s">
        <v>17</v>
      </c>
    </row>
    <row r="9" spans="1:2" x14ac:dyDescent="0.2">
      <c r="B9" s="6" t="s">
        <v>16</v>
      </c>
    </row>
    <row r="10" spans="1:2" x14ac:dyDescent="0.2">
      <c r="B10" t="s">
        <v>18</v>
      </c>
    </row>
    <row r="11" spans="1:2" x14ac:dyDescent="0.2">
      <c r="B11" s="6" t="s">
        <v>19</v>
      </c>
    </row>
    <row r="12" spans="1:2" x14ac:dyDescent="0.2">
      <c r="B12" t="s">
        <v>20</v>
      </c>
    </row>
    <row r="14" spans="1:2" x14ac:dyDescent="0.2">
      <c r="B14" s="5" t="s">
        <v>85</v>
      </c>
    </row>
    <row r="15" spans="1:2" x14ac:dyDescent="0.2">
      <c r="B15" t="s">
        <v>86</v>
      </c>
    </row>
    <row r="16" spans="1:2" x14ac:dyDescent="0.2">
      <c r="B16" s="7">
        <v>2018</v>
      </c>
    </row>
    <row r="17" spans="1:2" x14ac:dyDescent="0.2">
      <c r="B17" t="s">
        <v>87</v>
      </c>
    </row>
    <row r="18" spans="1:2" x14ac:dyDescent="0.2">
      <c r="B18" s="6" t="s">
        <v>88</v>
      </c>
    </row>
    <row r="20" spans="1:2" x14ac:dyDescent="0.2">
      <c r="A20" s="1" t="s">
        <v>57</v>
      </c>
    </row>
    <row r="21" spans="1:2" x14ac:dyDescent="0.2">
      <c r="A21" t="s">
        <v>58</v>
      </c>
    </row>
    <row r="22" spans="1:2" x14ac:dyDescent="0.2">
      <c r="A22" t="s">
        <v>59</v>
      </c>
    </row>
    <row r="23" spans="1:2" x14ac:dyDescent="0.2">
      <c r="A23" t="s">
        <v>60</v>
      </c>
    </row>
    <row r="24" spans="1:2" x14ac:dyDescent="0.2">
      <c r="A24" t="s">
        <v>61</v>
      </c>
    </row>
    <row r="26" spans="1:2" x14ac:dyDescent="0.2">
      <c r="A26" t="s">
        <v>62</v>
      </c>
    </row>
    <row r="27" spans="1:2" x14ac:dyDescent="0.2">
      <c r="A27" t="s">
        <v>63</v>
      </c>
    </row>
    <row r="28" spans="1:2" x14ac:dyDescent="0.2">
      <c r="A28" t="s">
        <v>64</v>
      </c>
    </row>
    <row r="29" spans="1:2" x14ac:dyDescent="0.2">
      <c r="A29" t="s">
        <v>65</v>
      </c>
    </row>
    <row r="31" spans="1:2" x14ac:dyDescent="0.2">
      <c r="A31" s="1" t="s">
        <v>84</v>
      </c>
    </row>
    <row r="32" spans="1:2" x14ac:dyDescent="0.2">
      <c r="A32" t="s">
        <v>82</v>
      </c>
    </row>
    <row r="33" spans="1:1" x14ac:dyDescent="0.2">
      <c r="A33" t="s">
        <v>83</v>
      </c>
    </row>
  </sheetData>
  <hyperlinks>
    <hyperlink ref="B9" r:id="rId1" xr:uid="{00000000-0004-0000-0000-000000000000}"/>
    <hyperlink ref="B11" r:id="rId2" xr:uid="{00000000-0004-0000-0000-000001000000}"/>
    <hyperlink ref="B18" r:id="rId3" xr:uid="{C8A957A3-D006-DD4D-BEB9-E1CB98F7953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B92" sqref="B92"/>
    </sheetView>
  </sheetViews>
  <sheetFormatPr baseColWidth="10" defaultColWidth="8.83203125" defaultRowHeight="15" x14ac:dyDescent="0.2"/>
  <cols>
    <col min="1" max="1" width="33.332031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80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42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85</v>
      </c>
      <c r="B72">
        <v>2.0539999999999998</v>
      </c>
      <c r="C72" t="s">
        <v>40</v>
      </c>
      <c r="D72">
        <v>2017</v>
      </c>
    </row>
    <row r="73" spans="1:8" x14ac:dyDescent="0.2">
      <c r="A73" t="s">
        <v>39</v>
      </c>
      <c r="B73">
        <v>80</v>
      </c>
      <c r="C73" t="s">
        <v>41</v>
      </c>
      <c r="D73">
        <v>2017</v>
      </c>
    </row>
    <row r="74" spans="1:8" x14ac:dyDescent="0.2">
      <c r="A74" t="s">
        <v>89</v>
      </c>
      <c r="B74" s="10">
        <f>B72/B73</f>
        <v>2.5674999999999996E-2</v>
      </c>
    </row>
    <row r="76" spans="1:8" x14ac:dyDescent="0.2">
      <c r="A76" s="5" t="s">
        <v>43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9.1696428571428554E-3</v>
      </c>
      <c r="D78" s="8">
        <f t="shared" si="1"/>
        <v>3.6678571428571421E-2</v>
      </c>
      <c r="E78" s="8">
        <f t="shared" si="1"/>
        <v>0.2237392857142857</v>
      </c>
      <c r="F78" s="8">
        <f t="shared" si="1"/>
        <v>0.71156428571428565</v>
      </c>
      <c r="G78" s="8">
        <f t="shared" si="1"/>
        <v>0.70422857142857131</v>
      </c>
      <c r="H78" s="8">
        <f t="shared" si="1"/>
        <v>0.69505892857142848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9.1696428571428554E-3</v>
      </c>
      <c r="F79" s="8">
        <f t="shared" si="1"/>
        <v>5.5017857142857132E-2</v>
      </c>
      <c r="G79" s="8">
        <f t="shared" si="1"/>
        <v>6.4187499999999995E-2</v>
      </c>
      <c r="H79" s="8">
        <f t="shared" si="1"/>
        <v>7.3357142857142843E-2</v>
      </c>
    </row>
    <row r="81" spans="1:8" x14ac:dyDescent="0.2">
      <c r="A81" t="s">
        <v>44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45</v>
      </c>
      <c r="B83" s="12">
        <f>B78*10^9</f>
        <v>0</v>
      </c>
      <c r="C83" s="13">
        <f t="shared" ref="C83:H84" si="2">C78*10^9</f>
        <v>9169642.8571428545</v>
      </c>
      <c r="D83" s="13">
        <f t="shared" si="2"/>
        <v>36678571.428571418</v>
      </c>
      <c r="E83" s="13">
        <f t="shared" si="2"/>
        <v>223739285.7142857</v>
      </c>
      <c r="F83" s="13">
        <f t="shared" si="2"/>
        <v>711564285.71428561</v>
      </c>
      <c r="G83" s="13">
        <f t="shared" si="2"/>
        <v>704228571.42857134</v>
      </c>
      <c r="H83" s="13">
        <f t="shared" si="2"/>
        <v>695058928.57142854</v>
      </c>
    </row>
    <row r="84" spans="1:8" x14ac:dyDescent="0.2">
      <c r="A84" t="s">
        <v>46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9169642.8571428545</v>
      </c>
      <c r="F84" s="13">
        <f t="shared" si="2"/>
        <v>55017857.142857134</v>
      </c>
      <c r="G84" s="13">
        <f t="shared" si="2"/>
        <v>64187499.999999993</v>
      </c>
      <c r="H84" s="13">
        <f t="shared" si="2"/>
        <v>73357142.857142836</v>
      </c>
    </row>
    <row r="86" spans="1:8" x14ac:dyDescent="0.2">
      <c r="A86" s="5" t="s">
        <v>50</v>
      </c>
    </row>
    <row r="87" spans="1:8" x14ac:dyDescent="0.2">
      <c r="A87" t="s">
        <v>48</v>
      </c>
    </row>
    <row r="88" spans="1:8" x14ac:dyDescent="0.2">
      <c r="A88" t="s">
        <v>49</v>
      </c>
    </row>
    <row r="89" spans="1:8" x14ac:dyDescent="0.2">
      <c r="A89" t="s">
        <v>51</v>
      </c>
    </row>
    <row r="90" spans="1:8" x14ac:dyDescent="0.2">
      <c r="A90" t="s">
        <v>52</v>
      </c>
    </row>
    <row r="92" spans="1:8" x14ac:dyDescent="0.2">
      <c r="A92" t="s">
        <v>53</v>
      </c>
      <c r="B92">
        <v>947086</v>
      </c>
    </row>
    <row r="94" spans="1:8" x14ac:dyDescent="0.2">
      <c r="A94" t="s">
        <v>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2" sqref="AE2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-4.76837158203125E-7</v>
      </c>
      <c r="AE2">
        <f>TREND(Data!$B$83:$C$83,Data!$B$82:$C$82,AE$1)</f>
        <v>1833928.571428299</v>
      </c>
      <c r="AF2">
        <f>TREND(Data!$B$83:$C$83,Data!$B$82:$C$82,AF$1)</f>
        <v>3667857.1428565979</v>
      </c>
      <c r="AG2">
        <f>TREND(Data!$B$83:$C$83,Data!$B$82:$C$82,AG$1)</f>
        <v>5501785.7142853737</v>
      </c>
      <c r="AH2">
        <f>TREND(Data!$B$83:$C$83,Data!$B$82:$C$82,AH$1)</f>
        <v>7335714.2857141495</v>
      </c>
      <c r="AI2">
        <f>TREND(Data!$B$83:$C$83,Data!$B$82:$C$82,AI$1)</f>
        <v>9169642.8571424484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54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66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67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68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69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70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71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72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73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74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75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55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56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About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Régis Rathmann</cp:lastModifiedBy>
  <dcterms:created xsi:type="dcterms:W3CDTF">2019-12-04T00:52:30Z</dcterms:created>
  <dcterms:modified xsi:type="dcterms:W3CDTF">2020-04-23T18:34:23Z</dcterms:modified>
</cp:coreProperties>
</file>